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5_完成版\"/>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W40" i="10" s="1"/>
  <c r="BW41" i="10" s="1"/>
  <c r="BW42" i="10" s="1"/>
  <c r="BW43"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<sst xmlns="http://schemas.openxmlformats.org/spreadsheetml/2006/main" count="1147" uniqueCount="609">
  <si>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</si>
  <si>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</si>
  <si>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</si>
  <si>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</si>
  <si>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</si>
  <si>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</si>
  <si>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</si>
  <si>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</si>
  <si>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</si>
  <si>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</si>
  <si>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</si>
  <si>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</si>
  <si>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</si>
  <si>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</si>
  <si>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</si>
  <si>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</si>
  <si>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</si>
  <si>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</si>
  <si>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</si>
  <si>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</si>
  <si>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</si>
  <si>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</si>
  <si>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</si>
  <si>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</si>
  <si>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</si>
  <si>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</si>
  <si>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</si>
  <si>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</si>
  <si>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</si>
  <si>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</si>
  <si>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</si>
  <si>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</si>
  <si>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</si>
  <si>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</si>
  <si>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</si>
  <si>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</si>
  <si>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</si>
  <si>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</si>
  <si>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</si>
  <si>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</si>
  <si>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</si>
  <si>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</si>
  <si>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</si>
  <si>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</si>
  <si>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</si>
  <si>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</si>
  <si>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</si>
  <si>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</si>
  <si>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</si>
  <si>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</si>
  <si>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</si>
  <si>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</si>
  <si>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</si>
  <si>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</si>
  <si>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</si>
  <si>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</si>
  <si>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</si>
  <si>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</si>
  <si>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</si>
  <si>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</si>
  <si>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</si>
  <si>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</si>
  <si>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</si>
  <si>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</si>
  <si>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</si>
  <si>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</si>
  <si>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</si>
  <si>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</si>
  <si>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</si>
  <si>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</si>
  <si>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</si>
  <si>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</si>
  <si>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</si>
  <si>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</si>
  <si>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</si>
  <si>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</si>
  <si>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</si>
  <si>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</si>
  <si>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</si>
  <si>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</si>
  <si>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</si>
  <si>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</si>
  <si>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</si>
  <si>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</si>
  <si>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</si>
  <si>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</si>
  <si>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</si>
  <si>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</si>
  <si>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</si>
  <si>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</si>
  <si>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</si>
  <si>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</si>
  <si>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</si>
  <si>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</si>
  <si>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</si>
  <si>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</si>
  <si>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</si>
  <si>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</si>
  <si>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知多市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</si>
  <si>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</si>
  <si>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</si>
  <si>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</si>
  <si>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</si>
  <si>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</si>
  <si>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</si>
  <si>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</si>
  <si>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</si>
  <si>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</si>
  <si>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</si>
  <si>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</si>
  <si>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</si>
  <si>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</si>
  <si>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</si>
  <si>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</si>
  <si>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</si>
  <si>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</si>
  <si>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</si>
  <si>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</si>
  <si>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</si>
  <si>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</si>
  <si>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</si>
  <si>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</si>
  <si>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</si>
  <si>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</si>
  <si>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</si>
  <si>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</si>
  <si>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</si>
  <si>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</si>
  <si>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</si>
  <si>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</si>
  <si>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</si>
  <si>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</si>
  <si>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</si>
  <si>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</si>
  <si>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</si>
  <si>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</si>
  <si>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</si>
  <si>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</si>
  <si>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</si>
  <si>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</si>
  <si>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</si>
  <si>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</si>
  <si>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</si>
  <si>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</si>
  <si>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</si>
  <si>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</si>
  <si>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</si>
  <si>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</si>
  <si>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</si>
  <si>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</si>
  <si>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</si>
  <si>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</si>
  <si>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</si>
  <si>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</si>
  <si>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</si>
  <si>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</si>
  <si>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</si>
  <si>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</si>
  <si>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</si>
  <si>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</si>
  <si>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</si>
  <si>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</si>
  <si>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</si>
  <si>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</si>
  <si>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</si>
  <si>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</si>
  <si>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</si>
  <si>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</si>
  <si>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</si>
  <si>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</si>
  <si>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</si>
  <si>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</si>
  <si>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</si>
  <si>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</si>
  <si>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</si>
  <si>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</si>
  <si>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</si>
  <si>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</si>
  <si>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</si>
  <si>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</si>
  <si>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</si>
  <si>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</si>
  <si>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</si>
  <si>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</si>
  <si>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</si>
  <si>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</si>
  <si>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</si>
  <si>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</si>
  <si>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</si>
  <si>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</si>
  <si>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</si>
  <si>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</si>
  <si>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</si>
  <si>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</si>
  <si>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</si>
  <si>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</si>
  <si>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</si>
  <si>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</si>
  <si>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</si>
  <si>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</si>
  <si>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</si>
  <si>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</si>
  <si>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</si>
  <si>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</si>
  <si>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</si>
  <si>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</si>
  <si>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</si>
  <si>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</si>
  <si>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</si>
  <si>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</si>
  <si>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</si>
  <si>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</si>
  <si>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</si>
  <si>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</si>
  <si>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</si>
  <si>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</si>
  <si>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愛知県知多市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</si>
  <si>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</si>
  <si>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</si>
  <si>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</si>
  <si>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</si>
  <si>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</si>
  <si>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</si>
  <si>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</si>
  <si>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</si>
  <si>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</si>
  <si>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</si>
  <si>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</si>
  <si>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</si>
  <si>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</si>
  <si>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</si>
  <si>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</si>
  <si>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</si>
  <si>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</si>
  <si>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</si>
  <si>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</si>
  <si>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</si>
  <si>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</si>
  <si>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</si>
  <si>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</si>
  <si>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</si>
  <si>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</si>
  <si>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</si>
  <si>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</si>
  <si>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</si>
  <si>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</si>
  <si>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</si>
  <si>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</si>
  <si>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</si>
  <si>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</si>
  <si>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</si>
  <si>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</si>
  <si>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</si>
  <si>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</si>
  <si>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</si>
  <si>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</si>
  <si>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</si>
  <si>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</si>
  <si>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</si>
  <si>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</si>
  <si>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</si>
  <si>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</si>
  <si>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</si>
  <si>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</si>
  <si>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</si>
  <si>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</si>
  <si>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</si>
  <si>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</si>
  <si>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</si>
  <si>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</si>
  <si>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</si>
  <si>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</si>
  <si>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</si>
  <si>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</si>
  <si>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</si>
  <si>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</si>
  <si>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</si>
  <si>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</si>
  <si>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</si>
  <si>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</si>
  <si>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</si>
  <si>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</si>
  <si>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</si>
  <si>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</si>
  <si>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</si>
  <si>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</si>
  <si>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</si>
  <si>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</si>
  <si>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</si>
  <si>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</si>
  <si>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</si>
  <si>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</si>
  <si>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</si>
  <si>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</si>
  <si>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</si>
  <si>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</si>
  <si>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</si>
  <si>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</si>
  <si>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</si>
  <si>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</si>
  <si>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</si>
  <si>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</si>
  <si>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</si>
  <si>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</si>
  <si>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</si>
  <si>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</si>
  <si>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</si>
  <si>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</si>
  <si>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</si>
  <si>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</si>
  <si>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</si>
  <si>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</si>
  <si>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</si>
  <si>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</si>
  <si>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</si>
  <si>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</si>
  <si>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</si>
  <si>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</si>
  <si>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</si>
  <si>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</si>
  <si>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</si>
  <si>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</si>
  <si>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</si>
  <si>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</si>
  <si>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</si>
  <si>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</si>
  <si>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</si>
  <si>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</si>
  <si>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</si>
  <si>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</si>
  <si>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</si>
  <si>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</si>
  <si>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</si>
  <si>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</si>
  <si>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</si>
  <si>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</si>
  <si>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</si>
  <si>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</si>
  <si>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</si>
  <si>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</si>
  <si>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</si>
  <si>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</si>
  <si>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</si>
  <si>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</si>
  <si>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</si>
  <si>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</si>
  <si>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</si>
  <si>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</si>
  <si>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</si>
  <si>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</si>
  <si>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</si>
  <si>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</si>
  <si>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</si>
  <si>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</si>
  <si>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</si>
  <si>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</si>
  <si>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</si>
  <si>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</si>
  <si>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</si>
  <si>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</si>
  <si>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</si>
  <si>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</si>
  <si>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</si>
  <si>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</si>
  <si>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</si>
  <si>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</si>
  <si>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</si>
  <si>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</si>
  <si>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</si>
  <si>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</si>
  <si>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愛知県知多市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</si>
  <si>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</si>
  <si>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</si>
  <si>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</si>
  <si>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</si>
  <si>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</si>
  <si>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</si>
  <si>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</si>
  <si>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</si>
  <si>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</si>
  <si>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</si>
  <si>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</si>
  <si>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</si>
  <si>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</si>
  <si>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</si>
  <si>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</si>
  <si>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</si>
  <si>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</si>
  <si>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</si>
  <si>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</si>
  <si>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</si>
  <si>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</si>
  <si>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</si>
  <si>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</si>
  <si>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</si>
  <si>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</si>
  <si>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</si>
  <si>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</si>
  <si>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</si>
  <si>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</si>
  <si>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</si>
  <si>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</si>
  <si>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</si>
  <si>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</si>
  <si>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</si>
  <si>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</si>
  <si>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</si>
  <si>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</si>
  <si>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</si>
  <si>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</si>
  <si>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</si>
  <si>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</si>
  <si>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</si>
  <si>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</si>
  <si>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</si>
  <si>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</si>
  <si>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</si>
  <si>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</si>
  <si>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</si>
  <si>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</si>
  <si>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</si>
  <si>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</si>
  <si>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</si>
  <si>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</si>
  <si>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</si>
  <si>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</si>
  <si>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</si>
  <si>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</si>
  <si>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</si>
  <si>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</si>
  <si>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</si>
  <si>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</si>
  <si>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</si>
  <si>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</si>
  <si>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</si>
  <si>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</si>
  <si>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</si>
  <si>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</si>
  <si>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</si>
  <si>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</si>
  <si>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</si>
  <si>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</si>
  <si>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</si>
  <si>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</si>
  <si>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</si>
  <si>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</si>
  <si>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</si>
  <si>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</si>
  <si>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</si>
  <si>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</si>
  <si>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</si>
  <si>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</si>
  <si>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</si>
  <si>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</si>
  <si>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</si>
  <si>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</si>
  <si>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</si>
  <si>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</si>
  <si>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</si>
  <si>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</si>
  <si>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</si>
  <si>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</si>
  <si>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</si>
  <si>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</si>
  <si>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</si>
  <si>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</si>
  <si>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</si>
  <si>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</si>
  <si>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</si>
  <si>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</si>
  <si>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</si>
  <si>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</si>
  <si>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</si>
  <si>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</si>
  <si>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</si>
  <si>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</si>
  <si>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</si>
  <si>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</si>
  <si>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</si>
  <si>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</si>
  <si>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</si>
  <si>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</si>
  <si>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</si>
  <si>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</si>
  <si>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</si>
  <si>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</si>
  <si>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</si>
  <si>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</si>
  <si>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</si>
  <si>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</si>
  <si>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</si>
  <si>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</si>
  <si>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</si>
  <si>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</si>
  <si>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</si>
  <si>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</si>
  <si>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</si>
  <si>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</si>
  <si>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</si>
  <si>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</si>
  <si>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</si>
  <si>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</si>
  <si>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</si>
  <si>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</si>
  <si>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</si>
  <si>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</si>
  <si>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</si>
  <si>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</si>
  <si>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</si>
  <si>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</si>
  <si>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</si>
  <si>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</si>
  <si>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</si>
  <si>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</si>
  <si>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</si>
  <si>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</si>
  <si>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</si>
  <si>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</si>
  <si>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</si>
  <si>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</si>
  <si>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</si>
  <si>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</si>
  <si>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</si>
  <si>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</si>
  <si>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</si>
  <si>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</si>
  <si>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</si>
  <si>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</si>
  <si>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</si>
  <si>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</si>
  <si>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</si>
  <si>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</si>
  <si>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</si>
  <si>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</si>
  <si>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</si>
  <si>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</si>
  <si>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</si>
  <si>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</si>
  <si>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</si>
  <si>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</si>
  <si>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</si>
  <si>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</si>
  <si>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</si>
  <si>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</si>
  <si>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</si>
  <si>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</si>
  <si>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</si>
  <si>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</si>
  <si>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</si>
  <si>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</si>
  <si>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</si>
  <si>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</si>
  <si>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</si>
  <si>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</si>
  <si>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</si>
  <si>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</si>
  <si>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</si>
  <si>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</si>
  <si>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</si>
  <si>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4.56</t>
  </si>
  <si>
    <t>▲ 2.85</t>
  </si>
  <si>
    <t>▲ 3.67</t>
  </si>
  <si>
    <t>▲ 3.73</t>
  </si>
  <si>
    <t>下水道事業会計</t>
  </si>
  <si>
    <t>一般会計</t>
  </si>
  <si>
    <t>水道事業会計</t>
  </si>
  <si>
    <t>国民健康保険事業特別会計</t>
  </si>
  <si>
    <t>後期高齢者医療事業特別会計</t>
  </si>
  <si>
    <t>▲ 0.01</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</si>
  <si>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</si>
  <si>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</si>
  <si>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</si>
  <si>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</si>
  <si>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</si>
  <si>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</si>
  <si>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</si>
  <si>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</si>
  <si>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</si>
  <si>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</si>
  <si>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西知多医療厚生組合（一般会計）</t>
    <rPh sb="0" eb="3">
      <t>ニシチタ</t>
    </rPh>
    <rPh sb="3" eb="5">
      <t>イリョウ</t>
    </rPh>
    <rPh sb="5" eb="7">
      <t>コウセイ</t>
    </rPh>
    <rPh sb="7" eb="9">
      <t>クミアイ</t>
    </rPh>
    <rPh sb="10" eb="14">
      <t>イッパンカイケイ</t>
    </rPh>
    <phoneticPr fontId="2"/>
  </si>
  <si>
    <t>西知多医療厚生組合（し尿処理事業特別会計）</t>
    <rPh sb="0" eb="3">
      <t>ニシチタ</t>
    </rPh>
    <rPh sb="3" eb="5">
      <t>イリョウ</t>
    </rPh>
    <rPh sb="5" eb="7">
      <t>コウセイ</t>
    </rPh>
    <rPh sb="7" eb="9">
      <t>クミアイ</t>
    </rPh>
    <rPh sb="11" eb="12">
      <t>ニョウ</t>
    </rPh>
    <rPh sb="12" eb="14">
      <t>ショリ</t>
    </rPh>
    <rPh sb="14" eb="16">
      <t>ジギョウ</t>
    </rPh>
    <rPh sb="16" eb="18">
      <t>トクベツ</t>
    </rPh>
    <rPh sb="18" eb="20">
      <t>カイケイ</t>
    </rPh>
    <phoneticPr fontId="2"/>
  </si>
  <si>
    <t>西知多医療厚生組合（ごみ処理事業特別会計）</t>
    <rPh sb="0" eb="3">
      <t>ニシチタ</t>
    </rPh>
    <rPh sb="3" eb="5">
      <t>イリョウ</t>
    </rPh>
    <rPh sb="5" eb="7">
      <t>コウセイ</t>
    </rPh>
    <rPh sb="7" eb="9">
      <t>クミアイ</t>
    </rPh>
    <rPh sb="12" eb="14">
      <t>ショリ</t>
    </rPh>
    <rPh sb="14" eb="16">
      <t>ジギョウ</t>
    </rPh>
    <rPh sb="16" eb="18">
      <t>トクベツ</t>
    </rPh>
    <rPh sb="18" eb="20">
      <t>カイケイ</t>
    </rPh>
    <phoneticPr fontId="2"/>
  </si>
  <si>
    <t>西知多医療厚生組合（健康増進施設事業特別会計）</t>
    <rPh sb="0" eb="3">
      <t>ニシチタ</t>
    </rPh>
    <rPh sb="3" eb="5">
      <t>イリョウ</t>
    </rPh>
    <rPh sb="5" eb="7">
      <t>コウセイ</t>
    </rPh>
    <rPh sb="7" eb="9">
      <t>クミアイ</t>
    </rPh>
    <rPh sb="10" eb="12">
      <t>ケンコウ</t>
    </rPh>
    <rPh sb="12" eb="14">
      <t>ゾウシン</t>
    </rPh>
    <rPh sb="14" eb="16">
      <t>シセツ</t>
    </rPh>
    <rPh sb="16" eb="18">
      <t>ジギョウ</t>
    </rPh>
    <rPh sb="18" eb="20">
      <t>トクベツ</t>
    </rPh>
    <rPh sb="20" eb="22">
      <t>カイケイ</t>
    </rPh>
    <phoneticPr fontId="2"/>
  </si>
  <si>
    <t>西知多医療厚生組合（看護専門学校事業特別会計）</t>
    <rPh sb="0" eb="3">
      <t>ニシチタ</t>
    </rPh>
    <rPh sb="3" eb="5">
      <t>イリョウ</t>
    </rPh>
    <rPh sb="5" eb="7">
      <t>コウセイ</t>
    </rPh>
    <rPh sb="7" eb="9">
      <t>クミアイ</t>
    </rPh>
    <rPh sb="10" eb="12">
      <t>カンゴ</t>
    </rPh>
    <rPh sb="12" eb="14">
      <t>センモン</t>
    </rPh>
    <rPh sb="14" eb="16">
      <t>ガッコウ</t>
    </rPh>
    <rPh sb="16" eb="18">
      <t>ジギョウ</t>
    </rPh>
    <rPh sb="18" eb="20">
      <t>トクベツ</t>
    </rPh>
    <rPh sb="20" eb="22">
      <t>カイケイ</t>
    </rPh>
    <phoneticPr fontId="2"/>
  </si>
  <si>
    <t>法適用企業</t>
    <rPh sb="0" eb="3">
      <t>ホウテキヨウ</t>
    </rPh>
    <rPh sb="3" eb="5">
      <t>キギョウ</t>
    </rPh>
    <phoneticPr fontId="2"/>
  </si>
  <si>
    <t>知多北部広域連合（介護保険事業特別会計）</t>
    <rPh sb="0" eb="4">
      <t>チタホクブ</t>
    </rPh>
    <rPh sb="4" eb="6">
      <t>コウイキ</t>
    </rPh>
    <rPh sb="6" eb="8">
      <t>レンゴウ</t>
    </rPh>
    <rPh sb="9" eb="11">
      <t>カイゴ</t>
    </rPh>
    <rPh sb="11" eb="15">
      <t>ホケンジギョウ</t>
    </rPh>
    <rPh sb="15" eb="17">
      <t>トクベツ</t>
    </rPh>
    <rPh sb="17" eb="19">
      <t>カイケイ</t>
    </rPh>
    <phoneticPr fontId="2"/>
  </si>
  <si>
    <t>知多北部広域連合（一般会計）</t>
    <rPh sb="0" eb="4">
      <t>チタホクブ</t>
    </rPh>
    <rPh sb="4" eb="6">
      <t>コウイキ</t>
    </rPh>
    <rPh sb="6" eb="8">
      <t>レンゴウ</t>
    </rPh>
    <rPh sb="9" eb="11">
      <t>イッパン</t>
    </rPh>
    <rPh sb="11" eb="13">
      <t>カイケイ</t>
    </rPh>
    <phoneticPr fontId="2"/>
  </si>
  <si>
    <t>愛知県後期高齢者医療広域連合（一般会計）</t>
    <rPh sb="0" eb="5">
      <t>アイチケンコウキ</t>
    </rPh>
    <rPh sb="5" eb="8">
      <t>コウレイシャ</t>
    </rPh>
    <rPh sb="8" eb="10">
      <t>イリョウ</t>
    </rPh>
    <rPh sb="10" eb="12">
      <t>コウイキ</t>
    </rPh>
    <rPh sb="12" eb="14">
      <t>レンゴウ</t>
    </rPh>
    <rPh sb="15" eb="19">
      <t>イッパンカイケイ</t>
    </rPh>
    <phoneticPr fontId="2"/>
  </si>
  <si>
    <t>愛知県後期高齢者医療広域連合（後期高齢者医療特別会計）</t>
    <rPh sb="0" eb="5">
      <t>アイチケンコウキ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</si>
  <si>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</si>
  <si>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</si>
  <si>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公共施設等整備基金</t>
    <rPh sb="0" eb="2">
      <t>コウキョウ</t>
    </rPh>
    <rPh sb="2" eb="4">
      <t>シセツ</t>
    </rPh>
    <rPh sb="4" eb="5">
      <t>トウ</t>
    </rPh>
    <rPh sb="5" eb="7">
      <t>セイビ</t>
    </rPh>
    <rPh sb="7" eb="9">
      <t>キキン</t>
    </rPh>
    <phoneticPr fontId="2"/>
  </si>
  <si>
    <t>ごみ対策基金</t>
    <rPh sb="2" eb="4">
      <t>タイサク</t>
    </rPh>
    <rPh sb="4" eb="6">
      <t>キキン</t>
    </rPh>
    <phoneticPr fontId="2"/>
  </si>
  <si>
    <t>退職手当基金</t>
    <rPh sb="0" eb="2">
      <t>タイショク</t>
    </rPh>
    <rPh sb="2" eb="4">
      <t>テアテ</t>
    </rPh>
    <rPh sb="4" eb="6">
      <t>キキン</t>
    </rPh>
    <phoneticPr fontId="2"/>
  </si>
  <si>
    <t>社会福祉基金</t>
    <rPh sb="0" eb="2">
      <t>シャカイ</t>
    </rPh>
    <rPh sb="2" eb="4">
      <t>フクシ</t>
    </rPh>
    <rPh sb="4" eb="6">
      <t>キキン</t>
    </rPh>
    <phoneticPr fontId="2"/>
  </si>
  <si>
    <t>緑化基金</t>
    <rPh sb="0" eb="2">
      <t>リョッカ</t>
    </rPh>
    <rPh sb="2" eb="4">
      <t>キキン</t>
    </rPh>
    <phoneticPr fontId="2"/>
  </si>
  <si>
    <t>西知多医療厚生組合（病院事業会計）</t>
    <rPh sb="0" eb="3">
      <t>ニシチタ</t>
    </rPh>
    <rPh sb="3" eb="5">
      <t>イリョウ</t>
    </rPh>
    <rPh sb="5" eb="7">
      <t>コウセイ</t>
    </rPh>
    <rPh sb="7" eb="9">
      <t>クミアイ</t>
    </rPh>
    <rPh sb="10" eb="12">
      <t>ビョウイン</t>
    </rPh>
    <rPh sb="12" eb="14">
      <t>ジギョウ</t>
    </rPh>
    <rPh sb="14" eb="16">
      <t>カイケイ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</si>
  <si>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</si>
  <si>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</si>
  <si>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</si>
  <si>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</si>
  <si>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</si>
  <si>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</si>
  <si>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</si>
  <si>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</si>
  <si>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</si>
  <si>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</si>
  <si>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これまで節度ある借入れを行ってきたことなどから、類似団体平均を下回っていますが、令和元年度は前年度に比べ3.2ポイント増加しました。これは、地方債の新規借入の増による地方債残高の増加などによるものです。今後の見通しとしては、下水道事業債等の償還は進むものの、西知多医療厚生組合が次期清掃センター建設に係る地方債の発行を予定していることなどから、将来負担比率は中長期的には上昇していくことが見込まれます。有形固定資産減価償却率は、学校施設や体育館の改修等の実施により、令和元年度は前年度に比べ2.5ポイント減少していますが、類似団体平均を上回っていることから、他団体と比較して資産の老朽化が進行しているといえます。公共施設等総合管理計画で掲げる公共建築物の延床面積削減目標の達成に向けた取組を進めるとともに、計画的な公共施設等の老朽化対策を実施することにより地方債の発行の平準化に努め、将来負担比率の適正水準の維持を図ります。</t>
    <rPh sb="48" eb="50">
      <t>レイワ</t>
    </rPh>
    <rPh sb="50" eb="53">
      <t>ガンネンド</t>
    </rPh>
    <rPh sb="67" eb="69">
      <t>ゾウカ</t>
    </rPh>
    <rPh sb="78" eb="81">
      <t>チホウサイ</t>
    </rPh>
    <rPh sb="82" eb="86">
      <t>シンキカリイレ</t>
    </rPh>
    <rPh sb="87" eb="88">
      <t>ゾウ</t>
    </rPh>
    <rPh sb="91" eb="96">
      <t>チホウサイザンダカ</t>
    </rPh>
    <rPh sb="97" eb="99">
      <t>ゾウカ</t>
    </rPh>
    <rPh sb="137" eb="146">
      <t>ニシチタイリョウコウセイクミアイ</t>
    </rPh>
    <rPh sb="147" eb="151">
      <t>ジキセイソウ</t>
    </rPh>
    <rPh sb="155" eb="157">
      <t>ケンセツ</t>
    </rPh>
    <rPh sb="187" eb="191">
      <t>チュウチョウキテキ</t>
    </rPh>
    <rPh sb="193" eb="195">
      <t>ジョウショウ</t>
    </rPh>
    <rPh sb="222" eb="226">
      <t>ガッコウシセツ</t>
    </rPh>
    <rPh sb="227" eb="230">
      <t>タイイクカン</t>
    </rPh>
    <rPh sb="260" eb="262">
      <t>ゲンショウ</t>
    </rPh>
    <rPh sb="386" eb="389">
      <t>チホウサイ</t>
    </rPh>
    <rPh sb="390" eb="392">
      <t>ハッコウ</t>
    </rPh>
    <rPh sb="393" eb="396">
      <t>ヘイジュンカ</t>
    </rPh>
    <rPh sb="397" eb="398">
      <t>ツト</t>
    </rPh>
    <rPh sb="415" eb="416">
      <t>ハカ</t>
    </rPh>
    <phoneticPr fontId="5"/>
  </si>
  <si>
    <t>将来負担比率及び実質公債費比率ともに、類似団体と比較して低い水準にありますが、将来負担比率は前年度に比べ3.2ポイントの上昇、実質公債費比率は前年度に比べ0.8ポイントの増加となりました。実質公債費比率の増加の主な理由は、地方債の償還が進み、公債費に充当している都市計画税が減少したことにより、特定財源が減少したことが挙げられます。今後の見通しとしては、下水道事業債の償還のピークが過ぎ償還額が減少しているなどの減少要因はあるものの、西知多医療厚生組合が次期清掃センター建設に係る地方債の発行を予定していることなどから、実質公債費比率、将来負担比率とも中長期的には上昇することが見込まれます。これまで、類似団体平均を下回る水準を維持してきたため、引き続き節度ある借入れに努めていきます。</t>
    <rPh sb="39" eb="45">
      <t>ショウライフタンヒリツ</t>
    </rPh>
    <rPh sb="60" eb="62">
      <t>ジョウショウ</t>
    </rPh>
    <rPh sb="75" eb="76">
      <t>クラ</t>
    </rPh>
    <rPh sb="85" eb="87">
      <t>ゾウカ</t>
    </rPh>
    <rPh sb="94" eb="101">
      <t>ジッシツコウサイヒヒリツ</t>
    </rPh>
    <rPh sb="105" eb="106">
      <t>オモ</t>
    </rPh>
    <rPh sb="107" eb="109">
      <t>リユウ</t>
    </rPh>
    <rPh sb="276" eb="280">
      <t>チュウチョウキテキ</t>
    </rPh>
    <rPh sb="282" eb="284">
      <t>ジョウショウ</t>
    </rPh>
    <rPh sb="289" eb="291">
      <t>ミコ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</si>
</sst>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5DAC-44A1-9CD1-DD391EC268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20997</c:v>
                </c:pt>
                <c:pt idx="1">
                  <c:v>18320</c:v>
                </c:pt>
                <c:pt idx="2">
                  <c:v>15757</c:v>
                </c:pt>
                <c:pt idx="3">
                  <c:v>20468</c:v>
                </c:pt>
                <c:pt idx="4">
                  <c:v>31780</c:v>
                </c:pt>
              </c:numCache>
            </c:numRef>
          </c:val>
          <c:smooth val="0"/>
          <c:extLst>
            <c:ext xmlns:c16="http://schemas.microsoft.com/office/drawing/2014/chart" uri="{C3380CC4-5D6E-409C-BE32-E72D297353CC}">
              <c16:uniqueId val="{00000001-5DAC-44A1-9CD1-DD391EC268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7.51</c:v>
                </c:pt>
                <c:pt idx="1">
                  <c:v>5.93</c:v>
                </c:pt>
                <c:pt idx="2">
                  <c:v>7.11</c:v>
                </c:pt>
                <c:pt idx="3">
                  <c:v>6.3</c:v>
                </c:pt>
                <c:pt idx="4">
                  <c:v>7.03</c:v>
                </c:pt>
              </c:numCache>
            </c:numRef>
          </c:val>
          <c:extLst>
            <c:ext xmlns:c16="http://schemas.microsoft.com/office/drawing/2014/chart" uri="{C3380CC4-5D6E-409C-BE32-E72D297353CC}">
              <c16:uniqueId val="{00000000-4293-4DDD-93B9-6F8E3EEBD1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13.45</c:v>
                </c:pt>
                <c:pt idx="1">
                  <c:v>14.03</c:v>
                </c:pt>
                <c:pt idx="2">
                  <c:v>12.84</c:v>
                </c:pt>
                <c:pt idx="3">
                  <c:v>13.48</c:v>
                </c:pt>
                <c:pt idx="4">
                  <c:v>12.11</c:v>
                </c:pt>
              </c:numCache>
            </c:numRef>
          </c:val>
          <c:extLst>
            <c:ext xmlns:c16="http://schemas.microsoft.com/office/drawing/2014/chart" uri="{C3380CC4-5D6E-409C-BE32-E72D297353CC}">
              <c16:uniqueId val="{00000001-4293-4DDD-93B9-6F8E3EEBD1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3.14</c:v>
                </c:pt>
                <c:pt idx="1">
                  <c:v>-4.5599999999999996</c:v>
                </c:pt>
                <c:pt idx="2">
                  <c:v>-2.85</c:v>
                </c:pt>
                <c:pt idx="3">
                  <c:v>-3.67</c:v>
                </c:pt>
                <c:pt idx="4">
                  <c:v>-3.73</c:v>
                </c:pt>
              </c:numCache>
            </c:numRef>
          </c:val>
          <c:smooth val="0"/>
          <c:extLst>
            <c:ext xmlns:c16="http://schemas.microsoft.com/office/drawing/2014/chart" uri="{C3380CC4-5D6E-409C-BE32-E72D297353CC}">
              <c16:uniqueId val="{00000002-4293-4DDD-93B9-6F8E3EEBD1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0A9-469D-B273-D83432AC38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A9-469D-B273-D83432AC38F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0A9-469D-B273-D83432AC38F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0A9-469D-B273-D83432AC38F2}"/>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0.02</c:v>
                </c:pt>
                <c:pt idx="8">
                  <c:v>#N/A</c:v>
                </c:pt>
                <c:pt idx="9">
                  <c:v>0</c:v>
                </c:pt>
              </c:numCache>
            </c:numRef>
          </c:val>
          <c:extLst>
            <c:ext xmlns:c16="http://schemas.microsoft.com/office/drawing/2014/chart" uri="{C3380CC4-5D6E-409C-BE32-E72D297353CC}">
              <c16:uniqueId val="{00000004-80A9-469D-B273-D83432AC38F2}"/>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0.01</c:v>
                </c:pt>
                <c:pt idx="1">
                  <c:v>#N/A</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5-80A9-469D-B273-D83432AC38F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1.32</c:v>
                </c:pt>
                <c:pt idx="2">
                  <c:v>#N/A</c:v>
                </c:pt>
                <c:pt idx="3">
                  <c:v>1.49</c:v>
                </c:pt>
                <c:pt idx="4">
                  <c:v>#N/A</c:v>
                </c:pt>
                <c:pt idx="5">
                  <c:v>2.99</c:v>
                </c:pt>
                <c:pt idx="6">
                  <c:v>#N/A</c:v>
                </c:pt>
                <c:pt idx="7">
                  <c:v>0.94</c:v>
                </c:pt>
                <c:pt idx="8">
                  <c:v>#N/A</c:v>
                </c:pt>
                <c:pt idx="9">
                  <c:v>1.05</c:v>
                </c:pt>
              </c:numCache>
            </c:numRef>
          </c:val>
          <c:extLst>
            <c:ext xmlns:c16="http://schemas.microsoft.com/office/drawing/2014/chart" uri="{C3380CC4-5D6E-409C-BE32-E72D297353CC}">
              <c16:uniqueId val="{00000006-80A9-469D-B273-D83432AC38F2}"/>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3.43</c:v>
                </c:pt>
                <c:pt idx="2">
                  <c:v>#N/A</c:v>
                </c:pt>
                <c:pt idx="3">
                  <c:v>3.49</c:v>
                </c:pt>
                <c:pt idx="4">
                  <c:v>#N/A</c:v>
                </c:pt>
                <c:pt idx="5">
                  <c:v>3.1</c:v>
                </c:pt>
                <c:pt idx="6">
                  <c:v>#N/A</c:v>
                </c:pt>
                <c:pt idx="7">
                  <c:v>3.11</c:v>
                </c:pt>
                <c:pt idx="8">
                  <c:v>#N/A</c:v>
                </c:pt>
                <c:pt idx="9">
                  <c:v>3.02</c:v>
                </c:pt>
              </c:numCache>
            </c:numRef>
          </c:val>
          <c:extLst>
            <c:ext xmlns:c16="http://schemas.microsoft.com/office/drawing/2014/chart" uri="{C3380CC4-5D6E-409C-BE32-E72D297353CC}">
              <c16:uniqueId val="{00000007-80A9-469D-B273-D83432AC38F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7.51</c:v>
                </c:pt>
                <c:pt idx="2">
                  <c:v>#N/A</c:v>
                </c:pt>
                <c:pt idx="3">
                  <c:v>5.92</c:v>
                </c:pt>
                <c:pt idx="4">
                  <c:v>#N/A</c:v>
                </c:pt>
                <c:pt idx="5">
                  <c:v>7.11</c:v>
                </c:pt>
                <c:pt idx="6">
                  <c:v>#N/A</c:v>
                </c:pt>
                <c:pt idx="7">
                  <c:v>6.29</c:v>
                </c:pt>
                <c:pt idx="8">
                  <c:v>#N/A</c:v>
                </c:pt>
                <c:pt idx="9">
                  <c:v>7.02</c:v>
                </c:pt>
              </c:numCache>
            </c:numRef>
          </c:val>
          <c:extLst>
            <c:ext xmlns:c16="http://schemas.microsoft.com/office/drawing/2014/chart" uri="{C3380CC4-5D6E-409C-BE32-E72D297353CC}">
              <c16:uniqueId val="{00000008-80A9-469D-B273-D83432AC38F2}"/>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7.18</c:v>
                </c:pt>
                <c:pt idx="2">
                  <c:v>#N/A</c:v>
                </c:pt>
                <c:pt idx="3">
                  <c:v>6.74</c:v>
                </c:pt>
                <c:pt idx="4">
                  <c:v>#N/A</c:v>
                </c:pt>
                <c:pt idx="5">
                  <c:v>6.61</c:v>
                </c:pt>
                <c:pt idx="6">
                  <c:v>#N/A</c:v>
                </c:pt>
                <c:pt idx="7">
                  <c:v>7.16</c:v>
                </c:pt>
                <c:pt idx="8">
                  <c:v>#N/A</c:v>
                </c:pt>
                <c:pt idx="9">
                  <c:v>8.02</c:v>
                </c:pt>
              </c:numCache>
            </c:numRef>
          </c:val>
          <c:extLst>
            <c:ext xmlns:c16="http://schemas.microsoft.com/office/drawing/2014/chart" uri="{C3380CC4-5D6E-409C-BE32-E72D297353CC}">
              <c16:uniqueId val="{00000009-80A9-469D-B273-D83432AC38F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2490</c:v>
                </c:pt>
                <c:pt idx="5">
                  <c:v>2580</c:v>
                </c:pt>
                <c:pt idx="8">
                  <c:v>2446</c:v>
                </c:pt>
                <c:pt idx="11">
                  <c:v>2243</c:v>
                </c:pt>
                <c:pt idx="14">
                  <c:v>2077</c:v>
                </c:pt>
              </c:numCache>
            </c:numRef>
          </c:val>
          <c:extLst>
            <c:ext xmlns:c16="http://schemas.microsoft.com/office/drawing/2014/chart" uri="{C3380CC4-5D6E-409C-BE32-E72D297353CC}">
              <c16:uniqueId val="{00000000-AABB-482C-8154-323EBA1C37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BB-482C-8154-323EBA1C37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ABB-482C-8154-323EBA1C37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45</c:v>
                </c:pt>
                <c:pt idx="3">
                  <c:v>257</c:v>
                </c:pt>
                <c:pt idx="6">
                  <c:v>245</c:v>
                </c:pt>
                <c:pt idx="9">
                  <c:v>250</c:v>
                </c:pt>
                <c:pt idx="12">
                  <c:v>250</c:v>
                </c:pt>
              </c:numCache>
            </c:numRef>
          </c:val>
          <c:extLst>
            <c:ext xmlns:c16="http://schemas.microsoft.com/office/drawing/2014/chart" uri="{C3380CC4-5D6E-409C-BE32-E72D297353CC}">
              <c16:uniqueId val="{00000003-AABB-482C-8154-323EBA1C37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527</c:v>
                </c:pt>
                <c:pt idx="3">
                  <c:v>510</c:v>
                </c:pt>
                <c:pt idx="6">
                  <c:v>500</c:v>
                </c:pt>
                <c:pt idx="9">
                  <c:v>482</c:v>
                </c:pt>
                <c:pt idx="12">
                  <c:v>403</c:v>
                </c:pt>
              </c:numCache>
            </c:numRef>
          </c:val>
          <c:extLst>
            <c:ext xmlns:c16="http://schemas.microsoft.com/office/drawing/2014/chart" uri="{C3380CC4-5D6E-409C-BE32-E72D297353CC}">
              <c16:uniqueId val="{00000004-AABB-482C-8154-323EBA1C37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BB-482C-8154-323EBA1C37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BB-482C-8154-323EBA1C37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1481</c:v>
                </c:pt>
                <c:pt idx="3">
                  <c:v>1518</c:v>
                </c:pt>
                <c:pt idx="6">
                  <c:v>1574</c:v>
                </c:pt>
                <c:pt idx="9">
                  <c:v>1548</c:v>
                </c:pt>
                <c:pt idx="12">
                  <c:v>1542</c:v>
                </c:pt>
              </c:numCache>
            </c:numRef>
          </c:val>
          <c:extLst>
            <c:ext xmlns:c16="http://schemas.microsoft.com/office/drawing/2014/chart" uri="{C3380CC4-5D6E-409C-BE32-E72D297353CC}">
              <c16:uniqueId val="{00000007-AABB-482C-8154-323EBA1C370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-437</c:v>
                </c:pt>
                <c:pt idx="2">
                  <c:v>#N/A</c:v>
                </c:pt>
                <c:pt idx="3">
                  <c:v>#N/A</c:v>
                </c:pt>
                <c:pt idx="4">
                  <c:v>-295</c:v>
                </c:pt>
                <c:pt idx="5">
                  <c:v>#N/A</c:v>
                </c:pt>
                <c:pt idx="6">
                  <c:v>#N/A</c:v>
                </c:pt>
                <c:pt idx="7">
                  <c:v>-127</c:v>
                </c:pt>
                <c:pt idx="8">
                  <c:v>#N/A</c:v>
                </c:pt>
                <c:pt idx="9">
                  <c:v>#N/A</c:v>
                </c:pt>
                <c:pt idx="10">
                  <c:v>37</c:v>
                </c:pt>
                <c:pt idx="11">
                  <c:v>#N/A</c:v>
                </c:pt>
                <c:pt idx="12">
                  <c:v>#N/A</c:v>
                </c:pt>
                <c:pt idx="13">
                  <c:v>118</c:v>
                </c:pt>
                <c:pt idx="14">
                  <c:v>#N/A</c:v>
                </c:pt>
              </c:numCache>
            </c:numRef>
          </c:val>
          <c:smooth val="0"/>
          <c:extLst>
            <c:ext xmlns:c16="http://schemas.microsoft.com/office/drawing/2014/chart" uri="{C3380CC4-5D6E-409C-BE32-E72D297353CC}">
              <c16:uniqueId val="{00000008-AABB-482C-8154-323EBA1C370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17191</c:v>
                </c:pt>
                <c:pt idx="5">
                  <c:v>16697</c:v>
                </c:pt>
                <c:pt idx="8">
                  <c:v>16110</c:v>
                </c:pt>
                <c:pt idx="11">
                  <c:v>15866</c:v>
                </c:pt>
                <c:pt idx="14">
                  <c:v>15604</c:v>
                </c:pt>
              </c:numCache>
            </c:numRef>
          </c:val>
          <c:extLst>
            <c:ext xmlns:c16="http://schemas.microsoft.com/office/drawing/2014/chart" uri="{C3380CC4-5D6E-409C-BE32-E72D297353CC}">
              <c16:uniqueId val="{00000000-501B-4D12-8C5E-504E279465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4999</c:v>
                </c:pt>
                <c:pt idx="5">
                  <c:v>4619</c:v>
                </c:pt>
                <c:pt idx="8">
                  <c:v>4386</c:v>
                </c:pt>
                <c:pt idx="11">
                  <c:v>4380</c:v>
                </c:pt>
                <c:pt idx="14">
                  <c:v>4405</c:v>
                </c:pt>
              </c:numCache>
            </c:numRef>
          </c:val>
          <c:extLst>
            <c:ext xmlns:c16="http://schemas.microsoft.com/office/drawing/2014/chart" uri="{C3380CC4-5D6E-409C-BE32-E72D297353CC}">
              <c16:uniqueId val="{00000001-501B-4D12-8C5E-504E279465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4377</c:v>
                </c:pt>
                <c:pt idx="5">
                  <c:v>5685</c:v>
                </c:pt>
                <c:pt idx="8">
                  <c:v>5536</c:v>
                </c:pt>
                <c:pt idx="11">
                  <c:v>5723</c:v>
                </c:pt>
                <c:pt idx="14">
                  <c:v>5471</c:v>
                </c:pt>
              </c:numCache>
            </c:numRef>
          </c:val>
          <c:extLst>
            <c:ext xmlns:c16="http://schemas.microsoft.com/office/drawing/2014/chart" uri="{C3380CC4-5D6E-409C-BE32-E72D297353CC}">
              <c16:uniqueId val="{00000002-501B-4D12-8C5E-504E279465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1B-4D12-8C5E-504E279465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1B-4D12-8C5E-504E279465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1B-4D12-8C5E-504E279465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4996</c:v>
                </c:pt>
                <c:pt idx="3">
                  <c:v>4857</c:v>
                </c:pt>
                <c:pt idx="6">
                  <c:v>4180</c:v>
                </c:pt>
                <c:pt idx="9">
                  <c:v>3765</c:v>
                </c:pt>
                <c:pt idx="12">
                  <c:v>3498</c:v>
                </c:pt>
              </c:numCache>
            </c:numRef>
          </c:val>
          <c:extLst>
            <c:ext xmlns:c16="http://schemas.microsoft.com/office/drawing/2014/chart" uri="{C3380CC4-5D6E-409C-BE32-E72D297353CC}">
              <c16:uniqueId val="{00000006-501B-4D12-8C5E-504E279465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6297</c:v>
                </c:pt>
                <c:pt idx="3">
                  <c:v>5833</c:v>
                </c:pt>
                <c:pt idx="6">
                  <c:v>5532</c:v>
                </c:pt>
                <c:pt idx="9">
                  <c:v>5780</c:v>
                </c:pt>
                <c:pt idx="12">
                  <c:v>5379</c:v>
                </c:pt>
              </c:numCache>
            </c:numRef>
          </c:val>
          <c:extLst>
            <c:ext xmlns:c16="http://schemas.microsoft.com/office/drawing/2014/chart" uri="{C3380CC4-5D6E-409C-BE32-E72D297353CC}">
              <c16:uniqueId val="{00000007-501B-4D12-8C5E-504E279465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3849</c:v>
                </c:pt>
                <c:pt idx="3">
                  <c:v>3607</c:v>
                </c:pt>
                <c:pt idx="6">
                  <c:v>3524</c:v>
                </c:pt>
                <c:pt idx="9">
                  <c:v>3404</c:v>
                </c:pt>
                <c:pt idx="12">
                  <c:v>3437</c:v>
                </c:pt>
              </c:numCache>
            </c:numRef>
          </c:val>
          <c:extLst>
            <c:ext xmlns:c16="http://schemas.microsoft.com/office/drawing/2014/chart" uri="{C3380CC4-5D6E-409C-BE32-E72D297353CC}">
              <c16:uniqueId val="{00000008-501B-4D12-8C5E-504E279465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01B-4D12-8C5E-504E279465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16509</c:v>
                </c:pt>
                <c:pt idx="3">
                  <c:v>16500</c:v>
                </c:pt>
                <c:pt idx="6">
                  <c:v>16228</c:v>
                </c:pt>
                <c:pt idx="9">
                  <c:v>16300</c:v>
                </c:pt>
                <c:pt idx="12">
                  <c:v>16959</c:v>
                </c:pt>
              </c:numCache>
            </c:numRef>
          </c:val>
          <c:extLst>
            <c:ext xmlns:c16="http://schemas.microsoft.com/office/drawing/2014/chart" uri="{C3380CC4-5D6E-409C-BE32-E72D297353CC}">
              <c16:uniqueId val="{0000000A-501B-4D12-8C5E-504E279465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5083</c:v>
                </c:pt>
                <c:pt idx="2">
                  <c:v>#N/A</c:v>
                </c:pt>
                <c:pt idx="3">
                  <c:v>#N/A</c:v>
                </c:pt>
                <c:pt idx="4">
                  <c:v>3795</c:v>
                </c:pt>
                <c:pt idx="5">
                  <c:v>#N/A</c:v>
                </c:pt>
                <c:pt idx="6">
                  <c:v>#N/A</c:v>
                </c:pt>
                <c:pt idx="7">
                  <c:v>3431</c:v>
                </c:pt>
                <c:pt idx="8">
                  <c:v>#N/A</c:v>
                </c:pt>
                <c:pt idx="9">
                  <c:v>#N/A</c:v>
                </c:pt>
                <c:pt idx="10">
                  <c:v>3279</c:v>
                </c:pt>
                <c:pt idx="11">
                  <c:v>#N/A</c:v>
                </c:pt>
                <c:pt idx="12">
                  <c:v>#N/A</c:v>
                </c:pt>
                <c:pt idx="13">
                  <c:v>3793</c:v>
                </c:pt>
                <c:pt idx="14">
                  <c:v>#N/A</c:v>
                </c:pt>
              </c:numCache>
            </c:numRef>
          </c:val>
          <c:smooth val="0"/>
          <c:extLst>
            <c:ext xmlns:c16="http://schemas.microsoft.com/office/drawing/2014/chart" uri="{C3380CC4-5D6E-409C-BE32-E72D297353CC}">
              <c16:uniqueId val="{0000000B-501B-4D12-8C5E-504E279465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2196</c:v>
                </c:pt>
                <c:pt idx="1">
                  <c:v>2311</c:v>
                </c:pt>
                <c:pt idx="2">
                  <c:v>2081</c:v>
                </c:pt>
              </c:numCache>
            </c:numRef>
          </c:val>
          <c:extLst>
            <c:ext xmlns:c16="http://schemas.microsoft.com/office/drawing/2014/chart" uri="{C3380CC4-5D6E-409C-BE32-E72D297353CC}">
              <c16:uniqueId val="{00000000-300C-49FA-91B8-2A0B1932419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00C-49FA-91B8-2A0B1932419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3340</c:v>
                </c:pt>
                <c:pt idx="1">
                  <c:v>3413</c:v>
                </c:pt>
                <c:pt idx="2">
                  <c:v>3390</c:v>
                </c:pt>
              </c:numCache>
            </c:numRef>
          </c:val>
          <c:extLst>
            <c:ext xmlns:c16="http://schemas.microsoft.com/office/drawing/2014/chart" uri="{C3380CC4-5D6E-409C-BE32-E72D297353CC}">
              <c16:uniqueId val="{00000002-300C-49FA-91B8-2A0B1932419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{014BDC63-1A40-4EBE-B0AE-C7EB449BA635}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875-4AB1-BE6F-B6F7ABA1BE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{710429D0-3AEE-4C55-A48A-A70EA6EB33C5}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75-4AB1-BE6F-B6F7ABA1BE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{597DBF8F-0FA3-45F7-942F-05452626F703}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75-4AB1-BE6F-B6F7ABA1BE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{113CC11E-EC1B-4FD8-B9C5-4FC787E89C60}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75-4AB1-BE6F-B6F7ABA1BE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{B1580B5C-D69D-4AC7-9A82-AD616A3A9E7D}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75-4AB1-BE6F-B6F7ABA1BE29}"/>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{8DE1FAF9-F69D-497A-B182-B719F1F00AB8}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875-4AB1-BE6F-B6F7ABA1BE29}"/>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{1D532D7C-96E9-41C3-9A09-543A897FA67B}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875-4AB1-BE6F-B6F7ABA1BE29}"/>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{E3FCDA27-F21F-40D3-955E-93323DA57696}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875-4AB1-BE6F-B6F7ABA1BE29}"/>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{A8F95FD8-B99B-49C3-A3A7-7AC196CF2788}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875-4AB1-BE6F-B6F7ABA1BE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63.7</c:v>
                </c:pt>
                <c:pt idx="8">
                  <c:v>62.5</c:v>
                </c:pt>
                <c:pt idx="16">
                  <c:v>64.099999999999994</c:v>
                </c:pt>
                <c:pt idx="24">
                  <c:v>65.599999999999994</c:v>
                </c:pt>
                <c:pt idx="32">
                  <c:v>63.1</c:v>
                </c:pt>
              </c:numCache>
            </c:numRef>
          </c:xVal>
          <c:yVal>
            <c:numRef>
              <c:f>公会計指標分析・財政指標組合せ分析表!$BP$51:$DC$51</c:f>
              <c:numCache>
                <c:formatCode>#,##0.0;"▲ "#,##0.0</c:formatCode>
                <c:ptCount val="40"/>
                <c:pt idx="0">
                  <c:v>33.200000000000003</c:v>
                </c:pt>
                <c:pt idx="8">
                  <c:v>24.8</c:v>
                </c:pt>
                <c:pt idx="16">
                  <c:v>22.1</c:v>
                </c:pt>
                <c:pt idx="24">
                  <c:v>21</c:v>
                </c:pt>
                <c:pt idx="32">
                  <c:v>24.2</c:v>
                </c:pt>
              </c:numCache>
            </c:numRef>
          </c:yVal>
          <c:smooth val="0"/>
          <c:extLst>
            <c:ext xmlns:c16="http://schemas.microsoft.com/office/drawing/2014/chart" uri="{C3380CC4-5D6E-409C-BE32-E72D297353CC}">
              <c16:uniqueId val="{00000009-5875-4AB1-BE6F-B6F7ABA1BE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{F6A71E80-2958-49AD-80A6-CB359CF53340}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875-4AB1-BE6F-B6F7ABA1BE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{D4207E69-B562-41FF-9ACF-2BA209498C81}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75-4AB1-BE6F-B6F7ABA1BE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{78D1A8CA-08F6-447B-997A-123EA6F4A159}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75-4AB1-BE6F-B6F7ABA1BE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{3344F914-F317-4A85-8F13-E4F94FAA1B99}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75-4AB1-BE6F-B6F7ABA1BE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{9003C99D-E333-472D-BA0A-2E4E80C9C0CE}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75-4AB1-BE6F-B6F7ABA1BE2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{4D3AAD15-9202-4B5C-8274-E6F9D6C252A0}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875-4AB1-BE6F-B6F7ABA1BE2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{6C59EF99-4399-4FD2-AFD8-097BFF8184CB}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875-4AB1-BE6F-B6F7ABA1BE2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{338BD5FB-39AC-475F-9C1A-231A4619FEA9}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875-4AB1-BE6F-B6F7ABA1BE2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{202A9014-196D-4EA8-9256-FCA28DF322C8}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875-4AB1-BE6F-B6F7ABA1BE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5875-4AB1-BE6F-B6F7ABA1BE29}"/>
            </c:ext>
          </c:extLst>
        </c:ser>
        <c:dLbls>
          <c:showLegendKey val="0"/>
          <c:showVal val="1"/>
          <c:showCatName val="0"/>
          <c:showSerName val="0"/>
          <c:showPercent val="0"/>
          <c:showBubbleSize val="0"/>
        </c:dLbls>
        <c:axId val="46179840"/>
        <c:axId val="46181760"/>
      </c:scatterChart>
      <c:valAx>
        <c:axId val="46179840"/>
        <c:scaling>
          <c:orientation val="minMax"/>
          <c:max val="6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{8848B17F-5E85-49EF-B19F-92E69363F1FA}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F3A-4CA0-A6A0-581085896D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{4A577C49-2732-4462-BDC5-FACABA751136}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3A-4CA0-A6A0-581085896D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{A3217E92-DAE1-4613-A899-466AFFF58130}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3A-4CA0-A6A0-581085896D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{C5E1CE75-8176-4511-B613-9D32D198F554}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3A-4CA0-A6A0-581085896D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{F56CA201-CAB7-49C1-839E-1FBD4FEE16D2}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3A-4CA0-A6A0-581085896DD2}"/>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{2BA58962-164A-4D99-A3CC-3A84A44C8F2C}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F3A-4CA0-A6A0-581085896DD2}"/>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{3243F993-EB88-4D40-935A-BB53875C13E6}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F3A-4CA0-A6A0-581085896DD2}"/>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{894089A1-B7BF-4FEE-912A-7CE3A526B360}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F3A-4CA0-A6A0-581085896DD2}"/>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{79FC5E12-DA82-40A6-B534-92FA303CDA9D}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F3A-4CA0-A6A0-581085896D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-2.7</c:v>
                </c:pt>
                <c:pt idx="16">
                  <c:v>-1.8</c:v>
                </c:pt>
                <c:pt idx="24">
                  <c:v>-0.8</c:v>
                </c:pt>
                <c:pt idx="32">
                  <c:v>0</c:v>
                </c:pt>
              </c:numCache>
            </c:numRef>
          </c:xVal>
          <c:yVal>
            <c:numRef>
              <c:f>公会計指標分析・財政指標組合せ分析表!$BP$73:$DC$73</c:f>
              <c:numCache>
                <c:formatCode>#,##0.0;"▲ "#,##0.0</c:formatCode>
                <c:ptCount val="40"/>
                <c:pt idx="0">
                  <c:v>33.200000000000003</c:v>
                </c:pt>
                <c:pt idx="8">
                  <c:v>24.8</c:v>
                </c:pt>
                <c:pt idx="16">
                  <c:v>22.1</c:v>
                </c:pt>
                <c:pt idx="24">
                  <c:v>21</c:v>
                </c:pt>
                <c:pt idx="32">
                  <c:v>24.2</c:v>
                </c:pt>
              </c:numCache>
            </c:numRef>
          </c:yVal>
          <c:smooth val="0"/>
          <c:extLst>
            <c:ext xmlns:c16="http://schemas.microsoft.com/office/drawing/2014/chart" uri="{C3380CC4-5D6E-409C-BE32-E72D297353CC}">
              <c16:uniqueId val="{00000009-FF3A-4CA0-A6A0-581085896DD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{1D507A14-3FDA-4796-9F6C-8B00DE3E14C6}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F3A-4CA0-A6A0-581085896DD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{1CE9CC3D-1C48-48B8-8235-308817FFCDEC}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3A-4CA0-A6A0-581085896D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{B556889E-0F7B-4712-8ADD-2214EA73B64F}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3A-4CA0-A6A0-581085896D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{AF1E3B84-7DFC-4E8F-892F-6DF3289AD491}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3A-4CA0-A6A0-581085896D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{5882D16B-EDA1-4CFE-9ACA-F2A20CFD264D}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3A-4CA0-A6A0-581085896DD2}"/>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{865D425C-9649-4D50-ADB2-9EE480A64C35}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F3A-4CA0-A6A0-581085896DD2}"/>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{D878BCE6-1B2D-4D8F-B0E4-E5F63CF21D06}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F3A-4CA0-A6A0-581085896DD2}"/>
                </c:ext>
              </c:extLst>
            </c:dLbl>
            <c:dLbl>
              <c:idx val="24"/>
              <c:layout>
                <c:manualLayout>
                  <c:x val="0"/>
                  <c:y val="1.537923306073598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{3BB5AADC-0EDC-4DEB-B9C9-39EEF20C447C}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F3A-4CA0-A6A0-581085896DD2}"/>
                </c:ext>
              </c:extLst>
            </c:dLbl>
            <c:dLbl>
              <c:idx val="32"/>
              <c:layout>
                <c:manualLayout>
                  <c:x val="0"/>
                  <c:y val="-1.537923306073606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{BA2853AC-FF6B-4894-A885-554843B5CE01}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F3A-4CA0-A6A0-581085896D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FF3A-4CA0-A6A0-581085896DD2}"/>
            </c:ext>
          </c:extLst>
        </c:ser>
        <c:dLbls>
          <c:showLegendKey val="0"/>
          <c:showVal val="1"/>
          <c:showCatName val="0"/>
          <c:showSerName val="0"/>
          <c:showPercent val="0"/>
          <c:showBubbleSize val="0"/>
        </c:dLbls>
        <c:axId val="84219776"/>
        <c:axId val="84234240"/>
      </c:scatterChart>
      <c:valAx>
        <c:axId val="84219776"/>
        <c:scaling>
          <c:orientation val="minMax"/>
          <c:max val="9"/>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実質公債費比率は良好な数値を維持している。令和元年度の実質公債費比率は、地方債の償還が進み、公債費に充当する都市計画税が減少したことにより、特定財源が減少したことで、算入公債費等は減となり、実質公債費比率の分子は増となった。今後の見通しとしては、下水道事業債の償還のピークが過ぎ、償還額が減少しているなど減少要因はあるものの、公共施設の大規模改修、西知多クリーンセンター建設事業などの大規模事業に係る地方債の発行を予定していることから、実質公債費比率も中・長期的には上昇していくことが見込まれる。引き続き節度ある借入れに努めるとともに、普通建設事業の優先順位付けや基金の活用、普通交付税で財政措置のある事業を中心に起債することなどにより、実質公債費比率の適正な水準の維持に努めていく。</a:t>
          </a: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減債基金は設置していない。</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将来負担額は前年度に比べ</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百万円の増となった。これは、小中学校空調整備を始めとする大規模事業を集中的に実施したことにより、地方債の新規借入が増え、地方債残高が増加したことによるものである。今後の見込みとしては、市職員の若年化による退職手当負担見込額の減、下水道事業や西知多医療厚生組合の病院事業に係る起債の償還が進むことによる将来負担額の減はあるが、今後公共施設の大規模改修、西知多クリーンセンター建設事業などの大規模事業を予定していることから、地方債の借入れは増加し、将来負担比率も当分の間、同程度の水準で推移することが予想される。将来負担比率全体への影響を見極めながら、地方債の発行額を適正に管理していく必要がある。</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愛知県知多市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ごみ対策基金は西知多クリーンセンターの建設に備えるため積立てを行ったことにより増となった一方で、大量退職による退職手当に対応するため退職手当基金を取り崩したこと及び財源不足に対応するため財政調整基金を取り崩したこと等により、基金全体として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財政調整基金については、事務事業の見直し、職員の適正配置などによる経常費用の削減、収入確保の取組などを行うことで、財源不足を抑制し、目標額である標準財政規模の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％以上（約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億円）を維持できるよう努める。また、その他の特定目的基金については、条例に基づき積立てを行い、それぞれ基金の設置目的に沿った事業の財源とする。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・公共施設等整備基金：市の保有する公共用又は公用に供する施設などの整備</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・退職手当基金：職員の退職手当の支給</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・ごみ対策基金：ごみ対策事業の推進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ごみ対策基金は西知多クリーンセンターの建設に備えるため前年度同様</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百万円を積み立てたことにより増となったが、大量退職による退職手当に対応するため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百万円取り崩したことによる退職手当基金の減などにより、その他特定目的基金全体として前年度に比べ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・公共施設等整備基金：平成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年度に新設し、決算剰余金の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を毎年積み立てるほか、土地売払収入を積み立てている。今後は、公共施設再配置計画に基づく施設の統廃合や長寿命化の費用に充てるため取り崩す予定である。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・退職手当基金：退職者の年変動に対応するため、退職手当のうち一定額を超える分を取り崩している。退職者は平成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年度をピークとして、以後減少の見込みである。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・ごみ対策基金：東海市と共同で行う西知多クリーンセンター建設のため、毎年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億円積み立てている。令和元年度に目標の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億円に到達後、令和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年度以降建設費に充てるため取り崩す予定である。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財源不足に対応するため財政調整基金を取り崩したことにより、前年度に比べ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条例で決算剰余金の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を毎年積み立てており、今後も条例に基づき、積立てを行う。</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また、財政調整基金を標準財政規模の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％以上（約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とすることを目標としているため、目標額を維持できるよう努める。今後も公共施設の大規模改修や、西知多クリーンセンター建設事業などの大規模事業が控えており、これらの事業の財源確保も課題となっているが、補助金や地方債等特定財源の積極的な確保などを図り、財政調整基金からの取崩額の抑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今後も積み立てる予定はない。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85,331
83,264
45.90
28,663,139
27,439,903
1,208,141
17,190,179
16,297,587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本市の公共建築物及びインフラ施設の多くは、市制施行の昭和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年までにかけて一斉に整備しており、整備後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年以上が経過しているため、有形固定資産減価償却率は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63.1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％と、全国平均や愛知県平均に比べると低いものの、類似団体内平均に比べると高く、本市の施設は老朽化が進んでいることがわかります。そのため、平成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年度に策定した公共施設等総合管理計画に基づく公共施設再配置計画を</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年度に策定し、老朽化した施設や機能・利用圏域の重複する施設の統廃合、複合化、多機能化等に向けた取組を進めています。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4681129"/>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588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588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445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4681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52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5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53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527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2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145052</xdr:rowOff>
    </xdr:from>
    <xdr:to>
      <xdr:col>23</xdr:col>
      <xdr:colOff>136525</xdr:colOff>
      <xdr:row>32</xdr:row>
      <xdr:rowOff>75202</xdr:rowOff>
    </xdr:to>
    <xdr:sp macro="" textlink="">
      <xdr:nvSpPr>
        <xdr:cNvPr id="83" name="楕円 82"/>
        <xdr:cNvSpPr/>
      </xdr:nvSpPr>
      <xdr:spPr>
        <a:xfrm>
          <a:off x="4711700" y="546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123479</xdr:rowOff>
    </xdr:from>
    <xdr:ext cx="405111" cy="259045"/>
    <xdr:sp macro="" textlink="">
      <xdr:nvSpPr>
        <xdr:cNvPr id="84" name="有形固定資産減価償却率該当値テキスト"/>
        <xdr:cNvSpPr txBox="1"/>
      </xdr:nvSpPr>
      <xdr:spPr>
        <a:xfrm>
          <a:off x="4813300" y="5438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50709</xdr:rowOff>
    </xdr:from>
    <xdr:to>
      <xdr:col>19</xdr:col>
      <xdr:colOff>187325</xdr:colOff>
      <xdr:row>32</xdr:row>
      <xdr:rowOff>152309</xdr:rowOff>
    </xdr:to>
    <xdr:sp macro="" textlink="">
      <xdr:nvSpPr>
        <xdr:cNvPr id="85" name="楕円 84"/>
        <xdr:cNvSpPr/>
      </xdr:nvSpPr>
      <xdr:spPr>
        <a:xfrm>
          <a:off x="4000500" y="55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24402</xdr:rowOff>
    </xdr:from>
    <xdr:to>
      <xdr:col>23</xdr:col>
      <xdr:colOff>85725</xdr:colOff>
      <xdr:row>32</xdr:row>
      <xdr:rowOff>101509</xdr:rowOff>
    </xdr:to>
    <xdr:cxnSp macro="">
      <xdr:nvCxnSpPr>
        <xdr:cNvPr id="86" name="直線コネクタ 85"/>
        <xdr:cNvCxnSpPr/>
      </xdr:nvCxnSpPr>
      <xdr:spPr>
        <a:xfrm flipV="1">
          <a:off x="4051300" y="5510802"/>
          <a:ext cx="7112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4445</xdr:rowOff>
    </xdr:from>
    <xdr:to>
      <xdr:col>15</xdr:col>
      <xdr:colOff>187325</xdr:colOff>
      <xdr:row>32</xdr:row>
      <xdr:rowOff>106045</xdr:rowOff>
    </xdr:to>
    <xdr:sp macro="" textlink="">
      <xdr:nvSpPr>
        <xdr:cNvPr id="87" name="楕円 86"/>
        <xdr:cNvSpPr/>
      </xdr:nvSpPr>
      <xdr:spPr>
        <a:xfrm>
          <a:off x="3238500" y="54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55245</xdr:rowOff>
    </xdr:from>
    <xdr:to>
      <xdr:col>19</xdr:col>
      <xdr:colOff>136525</xdr:colOff>
      <xdr:row>32</xdr:row>
      <xdr:rowOff>101509</xdr:rowOff>
    </xdr:to>
    <xdr:cxnSp macro="">
      <xdr:nvCxnSpPr>
        <xdr:cNvPr id="88" name="直線コネクタ 87"/>
        <xdr:cNvCxnSpPr/>
      </xdr:nvCxnSpPr>
      <xdr:spPr>
        <a:xfrm>
          <a:off x="3289300" y="5541645"/>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126547</xdr:rowOff>
    </xdr:from>
    <xdr:to>
      <xdr:col>11</xdr:col>
      <xdr:colOff>187325</xdr:colOff>
      <xdr:row>32</xdr:row>
      <xdr:rowOff>56697</xdr:rowOff>
    </xdr:to>
    <xdr:sp macro="" textlink="">
      <xdr:nvSpPr>
        <xdr:cNvPr id="89" name="楕円 88"/>
        <xdr:cNvSpPr/>
      </xdr:nvSpPr>
      <xdr:spPr>
        <a:xfrm>
          <a:off x="2476500" y="544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5897</xdr:rowOff>
    </xdr:from>
    <xdr:to>
      <xdr:col>15</xdr:col>
      <xdr:colOff>136525</xdr:colOff>
      <xdr:row>32</xdr:row>
      <xdr:rowOff>55245</xdr:rowOff>
    </xdr:to>
    <xdr:cxnSp macro="">
      <xdr:nvCxnSpPr>
        <xdr:cNvPr id="90" name="直線コネクタ 89"/>
        <xdr:cNvCxnSpPr/>
      </xdr:nvCxnSpPr>
      <xdr:spPr>
        <a:xfrm>
          <a:off x="2527300" y="5492297"/>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163558</xdr:rowOff>
    </xdr:from>
    <xdr:to>
      <xdr:col>7</xdr:col>
      <xdr:colOff>187325</xdr:colOff>
      <xdr:row>32</xdr:row>
      <xdr:rowOff>93708</xdr:rowOff>
    </xdr:to>
    <xdr:sp macro="" textlink="">
      <xdr:nvSpPr>
        <xdr:cNvPr id="91" name="楕円 90"/>
        <xdr:cNvSpPr/>
      </xdr:nvSpPr>
      <xdr:spPr>
        <a:xfrm>
          <a:off x="1714500" y="547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5897</xdr:rowOff>
    </xdr:from>
    <xdr:to>
      <xdr:col>11</xdr:col>
      <xdr:colOff>136525</xdr:colOff>
      <xdr:row>32</xdr:row>
      <xdr:rowOff>42908</xdr:rowOff>
    </xdr:to>
    <xdr:cxnSp macro="">
      <xdr:nvCxnSpPr>
        <xdr:cNvPr id="92" name="直線コネクタ 91"/>
        <xdr:cNvCxnSpPr/>
      </xdr:nvCxnSpPr>
      <xdr:spPr>
        <a:xfrm flipV="1">
          <a:off x="1765300" y="5492297"/>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3" name="n_1aveValue有形固定資産減価償却率"/>
        <xdr:cNvSpPr txBox="1"/>
      </xdr:nvSpPr>
      <xdr:spPr>
        <a:xfrm>
          <a:off x="3836044" y="5133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4" name="n_2aveValue有形固定資産減価償却率"/>
        <xdr:cNvSpPr txBox="1"/>
      </xdr:nvSpPr>
      <xdr:spPr>
        <a:xfrm>
          <a:off x="3086744" y="50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5" name="n_3aveValue有形固定資産減価償却率"/>
        <xdr:cNvSpPr txBox="1"/>
      </xdr:nvSpPr>
      <xdr:spPr>
        <a:xfrm>
          <a:off x="2324744" y="505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6" name="n_4aveValue有形固定資産減価償却率"/>
        <xdr:cNvSpPr txBox="1"/>
      </xdr:nvSpPr>
      <xdr:spPr>
        <a:xfrm>
          <a:off x="1562744" y="4991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143436</xdr:rowOff>
    </xdr:from>
    <xdr:ext cx="405111" cy="259045"/>
    <xdr:sp macro="" textlink="">
      <xdr:nvSpPr>
        <xdr:cNvPr id="97" name="n_1mainValue有形固定資産減価償却率"/>
        <xdr:cNvSpPr txBox="1"/>
      </xdr:nvSpPr>
      <xdr:spPr>
        <a:xfrm>
          <a:off x="3836044" y="5629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97172</xdr:rowOff>
    </xdr:from>
    <xdr:ext cx="405111" cy="259045"/>
    <xdr:sp macro="" textlink="">
      <xdr:nvSpPr>
        <xdr:cNvPr id="98" name="n_2mainValue有形固定資産減価償却率"/>
        <xdr:cNvSpPr txBox="1"/>
      </xdr:nvSpPr>
      <xdr:spPr>
        <a:xfrm>
          <a:off x="3086744"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47824</xdr:rowOff>
    </xdr:from>
    <xdr:ext cx="405111" cy="259045"/>
    <xdr:sp macro="" textlink="">
      <xdr:nvSpPr>
        <xdr:cNvPr id="99" name="n_3mainValue有形固定資産減価償却率"/>
        <xdr:cNvSpPr txBox="1"/>
      </xdr:nvSpPr>
      <xdr:spPr>
        <a:xfrm>
          <a:off x="2324744" y="5534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84835</xdr:rowOff>
    </xdr:from>
    <xdr:ext cx="405111" cy="259045"/>
    <xdr:sp macro="" textlink="">
      <xdr:nvSpPr>
        <xdr:cNvPr id="100" name="n_4mainValue有形固定資産減価償却率"/>
        <xdr:cNvSpPr txBox="1"/>
      </xdr:nvSpPr>
      <xdr:spPr>
        <a:xfrm>
          <a:off x="1562744" y="5571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債務償還比率は類似団体平均を下回っていますが、令和元年度は、小中学校普通教室の空調設備整備を始めとする大規模事業の実施により地方債残高が増加したことや、病院事業に係る一部事務組合に対する負担金の増などにより経常経費が増加し、債務償還に充てられる財源が減少したことにより、債務償還比率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65.7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昇しました。今後も、公共施設の大規模改修等により地方債残高の増が見込まれる一方、市税の減少や社会保障関係費の増が見込まれ、債務償還比率も上昇していくことが予想されます。引き続き、行財政改革プランに基づく経常経費の削減などに努め、債務償還比率の適正水準の維持に努めます。</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xdr:cNvCxnSpPr/>
      </xdr:nvCxnSpPr>
      <xdr:spPr>
        <a:xfrm flipV="1">
          <a:off x="14793595" y="4489903"/>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xdr:cNvSpPr txBox="1"/>
      </xdr:nvSpPr>
      <xdr:spPr>
        <a:xfrm>
          <a:off x="14846300" y="58154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xdr:cNvCxnSpPr/>
      </xdr:nvCxnSpPr>
      <xdr:spPr>
        <a:xfrm>
          <a:off x="14706600" y="581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36" name="債務償還比率平均値テキスト"/>
        <xdr:cNvSpPr txBox="1"/>
      </xdr:nvSpPr>
      <xdr:spPr>
        <a:xfrm>
          <a:off x="14846300" y="507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xdr:cNvSpPr/>
      </xdr:nvSpPr>
      <xdr:spPr>
        <a:xfrm>
          <a:off x="14744700" y="50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xdr:cNvSpPr/>
      </xdr:nvSpPr>
      <xdr:spPr>
        <a:xfrm>
          <a:off x="14033500" y="50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xdr:cNvSpPr/>
      </xdr:nvSpPr>
      <xdr:spPr>
        <a:xfrm>
          <a:off x="13271500" y="50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xdr:cNvSpPr/>
      </xdr:nvSpPr>
      <xdr:spPr>
        <a:xfrm>
          <a:off x="12509500" y="510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1" name="フローチャート: 判断 140"/>
        <xdr:cNvSpPr/>
      </xdr:nvSpPr>
      <xdr:spPr>
        <a:xfrm>
          <a:off x="11747500" y="5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90799</xdr:rowOff>
    </xdr:from>
    <xdr:to>
      <xdr:col>76</xdr:col>
      <xdr:colOff>73025</xdr:colOff>
      <xdr:row>30</xdr:row>
      <xdr:rowOff>20949</xdr:rowOff>
    </xdr:to>
    <xdr:sp macro="" textlink="">
      <xdr:nvSpPr>
        <xdr:cNvPr id="147" name="楕円 146"/>
        <xdr:cNvSpPr/>
      </xdr:nvSpPr>
      <xdr:spPr>
        <a:xfrm>
          <a:off x="14744700" y="506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113676</xdr:rowOff>
    </xdr:from>
    <xdr:ext cx="469744" cy="259045"/>
    <xdr:sp macro="" textlink="">
      <xdr:nvSpPr>
        <xdr:cNvPr id="148" name="債務償還比率該当値テキスト"/>
        <xdr:cNvSpPr txBox="1"/>
      </xdr:nvSpPr>
      <xdr:spPr>
        <a:xfrm>
          <a:off x="14846300" y="491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23253</xdr:rowOff>
    </xdr:from>
    <xdr:to>
      <xdr:col>72</xdr:col>
      <xdr:colOff>123825</xdr:colOff>
      <xdr:row>29</xdr:row>
      <xdr:rowOff>124853</xdr:rowOff>
    </xdr:to>
    <xdr:sp macro="" textlink="">
      <xdr:nvSpPr>
        <xdr:cNvPr id="149" name="楕円 148"/>
        <xdr:cNvSpPr/>
      </xdr:nvSpPr>
      <xdr:spPr>
        <a:xfrm>
          <a:off x="14033500" y="499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74053</xdr:rowOff>
    </xdr:from>
    <xdr:to>
      <xdr:col>76</xdr:col>
      <xdr:colOff>22225</xdr:colOff>
      <xdr:row>29</xdr:row>
      <xdr:rowOff>141599</xdr:rowOff>
    </xdr:to>
    <xdr:cxnSp macro="">
      <xdr:nvCxnSpPr>
        <xdr:cNvPr id="150" name="直線コネクタ 149"/>
        <xdr:cNvCxnSpPr/>
      </xdr:nvCxnSpPr>
      <xdr:spPr>
        <a:xfrm>
          <a:off x="14084300" y="5046103"/>
          <a:ext cx="711200" cy="6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7215</xdr:rowOff>
    </xdr:from>
    <xdr:to>
      <xdr:col>68</xdr:col>
      <xdr:colOff>123825</xdr:colOff>
      <xdr:row>29</xdr:row>
      <xdr:rowOff>108815</xdr:rowOff>
    </xdr:to>
    <xdr:sp macro="" textlink="">
      <xdr:nvSpPr>
        <xdr:cNvPr id="151" name="楕円 150"/>
        <xdr:cNvSpPr/>
      </xdr:nvSpPr>
      <xdr:spPr>
        <a:xfrm>
          <a:off x="13271500" y="497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58015</xdr:rowOff>
    </xdr:from>
    <xdr:to>
      <xdr:col>72</xdr:col>
      <xdr:colOff>73025</xdr:colOff>
      <xdr:row>29</xdr:row>
      <xdr:rowOff>74053</xdr:rowOff>
    </xdr:to>
    <xdr:cxnSp macro="">
      <xdr:nvCxnSpPr>
        <xdr:cNvPr id="152" name="直線コネクタ 151"/>
        <xdr:cNvCxnSpPr/>
      </xdr:nvCxnSpPr>
      <xdr:spPr>
        <a:xfrm>
          <a:off x="13322300" y="5030065"/>
          <a:ext cx="762000" cy="1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49367</xdr:rowOff>
    </xdr:from>
    <xdr:to>
      <xdr:col>64</xdr:col>
      <xdr:colOff>123825</xdr:colOff>
      <xdr:row>29</xdr:row>
      <xdr:rowOff>150967</xdr:rowOff>
    </xdr:to>
    <xdr:sp macro="" textlink="">
      <xdr:nvSpPr>
        <xdr:cNvPr id="153" name="楕円 152"/>
        <xdr:cNvSpPr/>
      </xdr:nvSpPr>
      <xdr:spPr>
        <a:xfrm>
          <a:off x="12509500" y="502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58015</xdr:rowOff>
    </xdr:from>
    <xdr:to>
      <xdr:col>68</xdr:col>
      <xdr:colOff>73025</xdr:colOff>
      <xdr:row>29</xdr:row>
      <xdr:rowOff>100167</xdr:rowOff>
    </xdr:to>
    <xdr:cxnSp macro="">
      <xdr:nvCxnSpPr>
        <xdr:cNvPr id="154" name="直線コネクタ 153"/>
        <xdr:cNvCxnSpPr/>
      </xdr:nvCxnSpPr>
      <xdr:spPr>
        <a:xfrm flipV="1">
          <a:off x="12560300" y="5030065"/>
          <a:ext cx="762000" cy="4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4028</xdr:rowOff>
    </xdr:from>
    <xdr:to>
      <xdr:col>60</xdr:col>
      <xdr:colOff>123825</xdr:colOff>
      <xdr:row>29</xdr:row>
      <xdr:rowOff>105628</xdr:rowOff>
    </xdr:to>
    <xdr:sp macro="" textlink="">
      <xdr:nvSpPr>
        <xdr:cNvPr id="155" name="楕円 154"/>
        <xdr:cNvSpPr/>
      </xdr:nvSpPr>
      <xdr:spPr>
        <a:xfrm>
          <a:off x="11747500" y="49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54828</xdr:rowOff>
    </xdr:from>
    <xdr:to>
      <xdr:col>64</xdr:col>
      <xdr:colOff>73025</xdr:colOff>
      <xdr:row>29</xdr:row>
      <xdr:rowOff>100167</xdr:rowOff>
    </xdr:to>
    <xdr:cxnSp macro="">
      <xdr:nvCxnSpPr>
        <xdr:cNvPr id="156" name="直線コネクタ 155"/>
        <xdr:cNvCxnSpPr/>
      </xdr:nvCxnSpPr>
      <xdr:spPr>
        <a:xfrm>
          <a:off x="11798300" y="5026878"/>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57" name="n_1aveValue債務償還比率"/>
        <xdr:cNvSpPr txBox="1"/>
      </xdr:nvSpPr>
      <xdr:spPr>
        <a:xfrm>
          <a:off x="13836727" y="517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58" name="n_2aveValue債務償還比率"/>
        <xdr:cNvSpPr txBox="1"/>
      </xdr:nvSpPr>
      <xdr:spPr>
        <a:xfrm>
          <a:off x="13087427" y="519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59" name="n_3aveValue債務償還比率"/>
        <xdr:cNvSpPr txBox="1"/>
      </xdr:nvSpPr>
      <xdr:spPr>
        <a:xfrm>
          <a:off x="12325427" y="519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60" name="n_4aveValue債務償還比率"/>
        <xdr:cNvSpPr txBox="1"/>
      </xdr:nvSpPr>
      <xdr:spPr>
        <a:xfrm>
          <a:off x="11563427" y="5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141380</xdr:rowOff>
    </xdr:from>
    <xdr:ext cx="469744" cy="259045"/>
    <xdr:sp macro="" textlink="">
      <xdr:nvSpPr>
        <xdr:cNvPr id="161" name="n_1mainValue債務償還比率"/>
        <xdr:cNvSpPr txBox="1"/>
      </xdr:nvSpPr>
      <xdr:spPr>
        <a:xfrm>
          <a:off x="13836727" y="477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125342</xdr:rowOff>
    </xdr:from>
    <xdr:ext cx="469744" cy="259045"/>
    <xdr:sp macro="" textlink="">
      <xdr:nvSpPr>
        <xdr:cNvPr id="162" name="n_2mainValue債務償還比率"/>
        <xdr:cNvSpPr txBox="1"/>
      </xdr:nvSpPr>
      <xdr:spPr>
        <a:xfrm>
          <a:off x="13087427" y="475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167494</xdr:rowOff>
    </xdr:from>
    <xdr:ext cx="469744" cy="259045"/>
    <xdr:sp macro="" textlink="">
      <xdr:nvSpPr>
        <xdr:cNvPr id="163" name="n_3mainValue債務償還比率"/>
        <xdr:cNvSpPr txBox="1"/>
      </xdr:nvSpPr>
      <xdr:spPr>
        <a:xfrm>
          <a:off x="12325427" y="479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122155</xdr:rowOff>
    </xdr:from>
    <xdr:ext cx="469744" cy="259045"/>
    <xdr:sp macro="" textlink="">
      <xdr:nvSpPr>
        <xdr:cNvPr id="164" name="n_4mainValue債務償還比率"/>
        <xdr:cNvSpPr txBox="1"/>
      </xdr:nvSpPr>
      <xdr:spPr>
        <a:xfrm>
          <a:off x="11563427" y="475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85,331
83,264
45.90
28,663,139
27,439,903
1,208,141
17,190,179
16,297,587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146558</xdr:rowOff>
    </xdr:from>
    <xdr:to>
      <xdr:col>24</xdr:col>
      <xdr:colOff>114300</xdr:colOff>
      <xdr:row>36</xdr:row>
      <xdr:rowOff>76708</xdr:rowOff>
    </xdr:to>
    <xdr:sp macro="" textlink="">
      <xdr:nvSpPr>
        <xdr:cNvPr id="71" name="楕円 70"/>
        <xdr:cNvSpPr/>
      </xdr:nvSpPr>
      <xdr:spPr>
        <a:xfrm>
          <a:off x="458470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169435</xdr:rowOff>
    </xdr:from>
    <xdr:ext cx="405111" cy="259045"/>
    <xdr:sp macro="" textlink="">
      <xdr:nvSpPr>
        <xdr:cNvPr id="72" name="【道路】&#10;有形固定資産減価償却率該当値テキスト"/>
        <xdr:cNvSpPr txBox="1"/>
      </xdr:nvSpPr>
      <xdr:spPr>
        <a:xfrm>
          <a:off x="4673600" y="599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121412</xdr:rowOff>
    </xdr:from>
    <xdr:to>
      <xdr:col>20</xdr:col>
      <xdr:colOff>38100</xdr:colOff>
      <xdr:row>36</xdr:row>
      <xdr:rowOff>51562</xdr:rowOff>
    </xdr:to>
    <xdr:sp macro="" textlink="">
      <xdr:nvSpPr>
        <xdr:cNvPr id="73" name="楕円 72"/>
        <xdr:cNvSpPr/>
      </xdr:nvSpPr>
      <xdr:spPr>
        <a:xfrm>
          <a:off x="3746500" y="61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xdr:rowOff>
    </xdr:from>
    <xdr:to>
      <xdr:col>24</xdr:col>
      <xdr:colOff>63500</xdr:colOff>
      <xdr:row>36</xdr:row>
      <xdr:rowOff>25908</xdr:rowOff>
    </xdr:to>
    <xdr:cxnSp macro="">
      <xdr:nvCxnSpPr>
        <xdr:cNvPr id="74" name="直線コネクタ 73"/>
        <xdr:cNvCxnSpPr/>
      </xdr:nvCxnSpPr>
      <xdr:spPr>
        <a:xfrm>
          <a:off x="3797300" y="617296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114554</xdr:rowOff>
    </xdr:from>
    <xdr:to>
      <xdr:col>15</xdr:col>
      <xdr:colOff>101600</xdr:colOff>
      <xdr:row>36</xdr:row>
      <xdr:rowOff>44704</xdr:rowOff>
    </xdr:to>
    <xdr:sp macro="" textlink="">
      <xdr:nvSpPr>
        <xdr:cNvPr id="75" name="楕円 74"/>
        <xdr:cNvSpPr/>
      </xdr:nvSpPr>
      <xdr:spPr>
        <a:xfrm>
          <a:off x="2857500" y="61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165354</xdr:rowOff>
    </xdr:from>
    <xdr:to>
      <xdr:col>19</xdr:col>
      <xdr:colOff>177800</xdr:colOff>
      <xdr:row>36</xdr:row>
      <xdr:rowOff>762</xdr:rowOff>
    </xdr:to>
    <xdr:cxnSp macro="">
      <xdr:nvCxnSpPr>
        <xdr:cNvPr id="76" name="直線コネクタ 75"/>
        <xdr:cNvCxnSpPr/>
      </xdr:nvCxnSpPr>
      <xdr:spPr>
        <a:xfrm>
          <a:off x="2908300" y="616610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100838</xdr:rowOff>
    </xdr:from>
    <xdr:to>
      <xdr:col>10</xdr:col>
      <xdr:colOff>165100</xdr:colOff>
      <xdr:row>36</xdr:row>
      <xdr:rowOff>30988</xdr:rowOff>
    </xdr:to>
    <xdr:sp macro="" textlink="">
      <xdr:nvSpPr>
        <xdr:cNvPr id="77" name="楕円 76"/>
        <xdr:cNvSpPr/>
      </xdr:nvSpPr>
      <xdr:spPr>
        <a:xfrm>
          <a:off x="1968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151638</xdr:rowOff>
    </xdr:from>
    <xdr:to>
      <xdr:col>15</xdr:col>
      <xdr:colOff>50800</xdr:colOff>
      <xdr:row>35</xdr:row>
      <xdr:rowOff>165354</xdr:rowOff>
    </xdr:to>
    <xdr:cxnSp macro="">
      <xdr:nvCxnSpPr>
        <xdr:cNvPr id="78" name="直線コネクタ 77"/>
        <xdr:cNvCxnSpPr/>
      </xdr:nvCxnSpPr>
      <xdr:spPr>
        <a:xfrm>
          <a:off x="2019300" y="61523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29972</xdr:rowOff>
    </xdr:from>
    <xdr:to>
      <xdr:col>6</xdr:col>
      <xdr:colOff>38100</xdr:colOff>
      <xdr:row>36</xdr:row>
      <xdr:rowOff>131572</xdr:rowOff>
    </xdr:to>
    <xdr:sp macro="" textlink="">
      <xdr:nvSpPr>
        <xdr:cNvPr id="79" name="楕円 78"/>
        <xdr:cNvSpPr/>
      </xdr:nvSpPr>
      <xdr:spPr>
        <a:xfrm>
          <a:off x="1079500" y="62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151638</xdr:rowOff>
    </xdr:from>
    <xdr:to>
      <xdr:col>10</xdr:col>
      <xdr:colOff>114300</xdr:colOff>
      <xdr:row>36</xdr:row>
      <xdr:rowOff>80772</xdr:rowOff>
    </xdr:to>
    <xdr:cxnSp macro="">
      <xdr:nvCxnSpPr>
        <xdr:cNvPr id="80" name="直線コネクタ 79"/>
        <xdr:cNvCxnSpPr/>
      </xdr:nvCxnSpPr>
      <xdr:spPr>
        <a:xfrm flipV="1">
          <a:off x="1130300" y="615238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81" name="n_1aveValue【道路】&#10;有形固定資産減価償却率"/>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2" name="n_2aveValue【道路】&#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3" name="n_3aveValue【道路】&#10;有形固定資産減価償却率"/>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4" name="n_4aveValue【道路】&#10;有形固定資産減価償却率"/>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68089</xdr:rowOff>
    </xdr:from>
    <xdr:ext cx="405111" cy="259045"/>
    <xdr:sp macro="" textlink="">
      <xdr:nvSpPr>
        <xdr:cNvPr id="85" name="n_1mainValue【道路】&#10;有形固定資産減価償却率"/>
        <xdr:cNvSpPr txBox="1"/>
      </xdr:nvSpPr>
      <xdr:spPr>
        <a:xfrm>
          <a:off x="35820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35831</xdr:rowOff>
    </xdr:from>
    <xdr:ext cx="405111" cy="259045"/>
    <xdr:sp macro="" textlink="">
      <xdr:nvSpPr>
        <xdr:cNvPr id="86" name="n_2mainValue【道路】&#10;有形固定資産減価償却率"/>
        <xdr:cNvSpPr txBox="1"/>
      </xdr:nvSpPr>
      <xdr:spPr>
        <a:xfrm>
          <a:off x="2705744" y="620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7" name="n_3mainValue【道路】&#10;有形固定資産減価償却率"/>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122699</xdr:rowOff>
    </xdr:from>
    <xdr:ext cx="405111" cy="259045"/>
    <xdr:sp macro="" textlink="">
      <xdr:nvSpPr>
        <xdr:cNvPr id="88" name="n_4mainValue【道路】&#10;有形固定資産減価償却率"/>
        <xdr:cNvSpPr txBox="1"/>
      </xdr:nvSpPr>
      <xdr:spPr>
        <a:xfrm>
          <a:off x="927744" y="629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7" name="【道路】&#10;一人当たり延長平均値テキスト"/>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27572</xdr:rowOff>
    </xdr:from>
    <xdr:to>
      <xdr:col>55</xdr:col>
      <xdr:colOff>50800</xdr:colOff>
      <xdr:row>41</xdr:row>
      <xdr:rowOff>129172</xdr:rowOff>
    </xdr:to>
    <xdr:sp macro="" textlink="">
      <xdr:nvSpPr>
        <xdr:cNvPr id="128" name="楕円 127"/>
        <xdr:cNvSpPr/>
      </xdr:nvSpPr>
      <xdr:spPr>
        <a:xfrm>
          <a:off x="10426700" y="705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113949</xdr:rowOff>
    </xdr:from>
    <xdr:ext cx="469744" cy="259045"/>
    <xdr:sp macro="" textlink="">
      <xdr:nvSpPr>
        <xdr:cNvPr id="129" name="【道路】&#10;一人当たり延長該当値テキスト"/>
        <xdr:cNvSpPr txBox="1"/>
      </xdr:nvSpPr>
      <xdr:spPr>
        <a:xfrm>
          <a:off x="10515600" y="69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27534</xdr:rowOff>
    </xdr:from>
    <xdr:to>
      <xdr:col>50</xdr:col>
      <xdr:colOff>165100</xdr:colOff>
      <xdr:row>41</xdr:row>
      <xdr:rowOff>129134</xdr:rowOff>
    </xdr:to>
    <xdr:sp macro="" textlink="">
      <xdr:nvSpPr>
        <xdr:cNvPr id="130" name="楕円 129"/>
        <xdr:cNvSpPr/>
      </xdr:nvSpPr>
      <xdr:spPr>
        <a:xfrm>
          <a:off x="9588500" y="70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78334</xdr:rowOff>
    </xdr:from>
    <xdr:to>
      <xdr:col>55</xdr:col>
      <xdr:colOff>0</xdr:colOff>
      <xdr:row>41</xdr:row>
      <xdr:rowOff>78372</xdr:rowOff>
    </xdr:to>
    <xdr:cxnSp macro="">
      <xdr:nvCxnSpPr>
        <xdr:cNvPr id="131" name="直線コネクタ 130"/>
        <xdr:cNvCxnSpPr/>
      </xdr:nvCxnSpPr>
      <xdr:spPr>
        <a:xfrm>
          <a:off x="9639300" y="7107784"/>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28143</xdr:rowOff>
    </xdr:from>
    <xdr:to>
      <xdr:col>46</xdr:col>
      <xdr:colOff>38100</xdr:colOff>
      <xdr:row>41</xdr:row>
      <xdr:rowOff>129743</xdr:rowOff>
    </xdr:to>
    <xdr:sp macro="" textlink="">
      <xdr:nvSpPr>
        <xdr:cNvPr id="132" name="楕円 131"/>
        <xdr:cNvSpPr/>
      </xdr:nvSpPr>
      <xdr:spPr>
        <a:xfrm>
          <a:off x="8699500" y="705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78334</xdr:rowOff>
    </xdr:from>
    <xdr:to>
      <xdr:col>50</xdr:col>
      <xdr:colOff>114300</xdr:colOff>
      <xdr:row>41</xdr:row>
      <xdr:rowOff>78943</xdr:rowOff>
    </xdr:to>
    <xdr:cxnSp macro="">
      <xdr:nvCxnSpPr>
        <xdr:cNvPr id="133" name="直線コネクタ 132"/>
        <xdr:cNvCxnSpPr/>
      </xdr:nvCxnSpPr>
      <xdr:spPr>
        <a:xfrm flipV="1">
          <a:off x="8750300" y="7107784"/>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29115</xdr:rowOff>
    </xdr:from>
    <xdr:to>
      <xdr:col>41</xdr:col>
      <xdr:colOff>101600</xdr:colOff>
      <xdr:row>41</xdr:row>
      <xdr:rowOff>130715</xdr:rowOff>
    </xdr:to>
    <xdr:sp macro="" textlink="">
      <xdr:nvSpPr>
        <xdr:cNvPr id="134" name="楕円 133"/>
        <xdr:cNvSpPr/>
      </xdr:nvSpPr>
      <xdr:spPr>
        <a:xfrm>
          <a:off x="7810500" y="70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78943</xdr:rowOff>
    </xdr:from>
    <xdr:to>
      <xdr:col>45</xdr:col>
      <xdr:colOff>177800</xdr:colOff>
      <xdr:row>41</xdr:row>
      <xdr:rowOff>79915</xdr:rowOff>
    </xdr:to>
    <xdr:cxnSp macro="">
      <xdr:nvCxnSpPr>
        <xdr:cNvPr id="135" name="直線コネクタ 134"/>
        <xdr:cNvCxnSpPr/>
      </xdr:nvCxnSpPr>
      <xdr:spPr>
        <a:xfrm flipV="1">
          <a:off x="7861300" y="7108393"/>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29058</xdr:rowOff>
    </xdr:from>
    <xdr:to>
      <xdr:col>36</xdr:col>
      <xdr:colOff>165100</xdr:colOff>
      <xdr:row>41</xdr:row>
      <xdr:rowOff>130658</xdr:rowOff>
    </xdr:to>
    <xdr:sp macro="" textlink="">
      <xdr:nvSpPr>
        <xdr:cNvPr id="136" name="楕円 135"/>
        <xdr:cNvSpPr/>
      </xdr:nvSpPr>
      <xdr:spPr>
        <a:xfrm>
          <a:off x="6921500" y="705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79858</xdr:rowOff>
    </xdr:from>
    <xdr:to>
      <xdr:col>41</xdr:col>
      <xdr:colOff>50800</xdr:colOff>
      <xdr:row>41</xdr:row>
      <xdr:rowOff>79915</xdr:rowOff>
    </xdr:to>
    <xdr:cxnSp macro="">
      <xdr:nvCxnSpPr>
        <xdr:cNvPr id="137" name="直線コネクタ 136"/>
        <xdr:cNvCxnSpPr/>
      </xdr:nvCxnSpPr>
      <xdr:spPr>
        <a:xfrm>
          <a:off x="6972300" y="7109308"/>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8"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9"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40"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41"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120261</xdr:rowOff>
    </xdr:from>
    <xdr:ext cx="469744" cy="259045"/>
    <xdr:sp macro="" textlink="">
      <xdr:nvSpPr>
        <xdr:cNvPr id="142" name="n_1mainValue【道路】&#10;一人当たり延長"/>
        <xdr:cNvSpPr txBox="1"/>
      </xdr:nvSpPr>
      <xdr:spPr>
        <a:xfrm>
          <a:off x="9391727" y="714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120870</xdr:rowOff>
    </xdr:from>
    <xdr:ext cx="469744" cy="259045"/>
    <xdr:sp macro="" textlink="">
      <xdr:nvSpPr>
        <xdr:cNvPr id="143" name="n_2mainValue【道路】&#10;一人当たり延長"/>
        <xdr:cNvSpPr txBox="1"/>
      </xdr:nvSpPr>
      <xdr:spPr>
        <a:xfrm>
          <a:off x="8515427" y="715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121842</xdr:rowOff>
    </xdr:from>
    <xdr:ext cx="469744" cy="259045"/>
    <xdr:sp macro="" textlink="">
      <xdr:nvSpPr>
        <xdr:cNvPr id="144" name="n_3mainValue【道路】&#10;一人当たり延長"/>
        <xdr:cNvSpPr txBox="1"/>
      </xdr:nvSpPr>
      <xdr:spPr>
        <a:xfrm>
          <a:off x="7626427" y="715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121785</xdr:rowOff>
    </xdr:from>
    <xdr:ext cx="469744" cy="259045"/>
    <xdr:sp macro="" textlink="">
      <xdr:nvSpPr>
        <xdr:cNvPr id="145" name="n_4mainValue【道路】&#10;一人当たり延長"/>
        <xdr:cNvSpPr txBox="1"/>
      </xdr:nvSpPr>
      <xdr:spPr>
        <a:xfrm>
          <a:off x="6737427" y="715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75" name="【橋りょう・トンネル】&#10;有形固定資産減価償却率平均値テキスト"/>
        <xdr:cNvSpPr txBox="1"/>
      </xdr:nvSpPr>
      <xdr:spPr>
        <a:xfrm>
          <a:off x="4673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162560</xdr:rowOff>
    </xdr:from>
    <xdr:to>
      <xdr:col>24</xdr:col>
      <xdr:colOff>114300</xdr:colOff>
      <xdr:row>60</xdr:row>
      <xdr:rowOff>92710</xdr:rowOff>
    </xdr:to>
    <xdr:sp macro="" textlink="">
      <xdr:nvSpPr>
        <xdr:cNvPr id="186" name="楕円 185"/>
        <xdr:cNvSpPr/>
      </xdr:nvSpPr>
      <xdr:spPr>
        <a:xfrm>
          <a:off x="45847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140987</xdr:rowOff>
    </xdr:from>
    <xdr:ext cx="405111" cy="259045"/>
    <xdr:sp macro="" textlink="">
      <xdr:nvSpPr>
        <xdr:cNvPr id="187" name="【橋りょう・トンネル】&#10;有形固定資産減価償却率該当値テキスト"/>
        <xdr:cNvSpPr txBox="1"/>
      </xdr:nvSpPr>
      <xdr:spPr>
        <a:xfrm>
          <a:off x="4673600"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147320</xdr:rowOff>
    </xdr:from>
    <xdr:to>
      <xdr:col>20</xdr:col>
      <xdr:colOff>38100</xdr:colOff>
      <xdr:row>60</xdr:row>
      <xdr:rowOff>77470</xdr:rowOff>
    </xdr:to>
    <xdr:sp macro="" textlink="">
      <xdr:nvSpPr>
        <xdr:cNvPr id="188" name="楕円 187"/>
        <xdr:cNvSpPr/>
      </xdr:nvSpPr>
      <xdr:spPr>
        <a:xfrm>
          <a:off x="3746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26670</xdr:rowOff>
    </xdr:from>
    <xdr:to>
      <xdr:col>24</xdr:col>
      <xdr:colOff>63500</xdr:colOff>
      <xdr:row>60</xdr:row>
      <xdr:rowOff>41910</xdr:rowOff>
    </xdr:to>
    <xdr:cxnSp macro="">
      <xdr:nvCxnSpPr>
        <xdr:cNvPr id="189" name="直線コネクタ 188"/>
        <xdr:cNvCxnSpPr/>
      </xdr:nvCxnSpPr>
      <xdr:spPr>
        <a:xfrm>
          <a:off x="3797300" y="103136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15875</xdr:rowOff>
    </xdr:from>
    <xdr:to>
      <xdr:col>15</xdr:col>
      <xdr:colOff>101600</xdr:colOff>
      <xdr:row>60</xdr:row>
      <xdr:rowOff>117475</xdr:rowOff>
    </xdr:to>
    <xdr:sp macro="" textlink="">
      <xdr:nvSpPr>
        <xdr:cNvPr id="190" name="楕円 189"/>
        <xdr:cNvSpPr/>
      </xdr:nvSpPr>
      <xdr:spPr>
        <a:xfrm>
          <a:off x="2857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26670</xdr:rowOff>
    </xdr:from>
    <xdr:to>
      <xdr:col>19</xdr:col>
      <xdr:colOff>177800</xdr:colOff>
      <xdr:row>60</xdr:row>
      <xdr:rowOff>66675</xdr:rowOff>
    </xdr:to>
    <xdr:cxnSp macro="">
      <xdr:nvCxnSpPr>
        <xdr:cNvPr id="191" name="直線コネクタ 190"/>
        <xdr:cNvCxnSpPr/>
      </xdr:nvCxnSpPr>
      <xdr:spPr>
        <a:xfrm flipV="1">
          <a:off x="2908300" y="103136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92" name="楕円 191"/>
        <xdr:cNvSpPr/>
      </xdr:nvSpPr>
      <xdr:spPr>
        <a:xfrm>
          <a:off x="1968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66675</xdr:rowOff>
    </xdr:from>
    <xdr:to>
      <xdr:col>15</xdr:col>
      <xdr:colOff>50800</xdr:colOff>
      <xdr:row>60</xdr:row>
      <xdr:rowOff>83820</xdr:rowOff>
    </xdr:to>
    <xdr:cxnSp macro="">
      <xdr:nvCxnSpPr>
        <xdr:cNvPr id="193" name="直線コネクタ 192"/>
        <xdr:cNvCxnSpPr/>
      </xdr:nvCxnSpPr>
      <xdr:spPr>
        <a:xfrm flipV="1">
          <a:off x="2019300" y="103536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46355</xdr:rowOff>
    </xdr:from>
    <xdr:to>
      <xdr:col>6</xdr:col>
      <xdr:colOff>38100</xdr:colOff>
      <xdr:row>60</xdr:row>
      <xdr:rowOff>147955</xdr:rowOff>
    </xdr:to>
    <xdr:sp macro="" textlink="">
      <xdr:nvSpPr>
        <xdr:cNvPr id="194" name="楕円 193"/>
        <xdr:cNvSpPr/>
      </xdr:nvSpPr>
      <xdr:spPr>
        <a:xfrm>
          <a:off x="1079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83820</xdr:rowOff>
    </xdr:from>
    <xdr:to>
      <xdr:col>10</xdr:col>
      <xdr:colOff>114300</xdr:colOff>
      <xdr:row>60</xdr:row>
      <xdr:rowOff>97155</xdr:rowOff>
    </xdr:to>
    <xdr:cxnSp macro="">
      <xdr:nvCxnSpPr>
        <xdr:cNvPr id="195" name="直線コネクタ 194"/>
        <xdr:cNvCxnSpPr/>
      </xdr:nvCxnSpPr>
      <xdr:spPr>
        <a:xfrm flipV="1">
          <a:off x="1130300" y="103708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96" name="n_1aveValue【橋りょう・トンネル】&#10;有形固定資産減価償却率"/>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97" name="n_2aveValue【橋りょう・トンネ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8" name="n_3aveValue【橋りょう・トンネ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9"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68597</xdr:rowOff>
    </xdr:from>
    <xdr:ext cx="405111" cy="259045"/>
    <xdr:sp macro="" textlink="">
      <xdr:nvSpPr>
        <xdr:cNvPr id="200" name="n_1mainValue【橋りょう・トンネル】&#10;有形固定資産減価償却率"/>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108602</xdr:rowOff>
    </xdr:from>
    <xdr:ext cx="405111" cy="259045"/>
    <xdr:sp macro="" textlink="">
      <xdr:nvSpPr>
        <xdr:cNvPr id="201" name="n_2mainValue【橋りょう・トンネル】&#10;有形固定資産減価償却率"/>
        <xdr:cNvSpPr txBox="1"/>
      </xdr:nvSpPr>
      <xdr:spPr>
        <a:xfrm>
          <a:off x="2705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125747</xdr:rowOff>
    </xdr:from>
    <xdr:ext cx="405111" cy="259045"/>
    <xdr:sp macro="" textlink="">
      <xdr:nvSpPr>
        <xdr:cNvPr id="202" name="n_3mainValue【橋りょう・トンネル】&#10;有形固定資産減価償却率"/>
        <xdr:cNvSpPr txBox="1"/>
      </xdr:nvSpPr>
      <xdr:spPr>
        <a:xfrm>
          <a:off x="1816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139082</xdr:rowOff>
    </xdr:from>
    <xdr:ext cx="405111" cy="259045"/>
    <xdr:sp macro="" textlink="">
      <xdr:nvSpPr>
        <xdr:cNvPr id="203" name="n_4mainValue【橋りょう・トンネル】&#10;有形固定資産減価償却率"/>
        <xdr:cNvSpPr txBox="1"/>
      </xdr:nvSpPr>
      <xdr:spPr>
        <a:xfrm>
          <a:off x="927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30" name="【橋りょう・トンネル】&#10;一人当たり有形固定資産（償却資産）額平均値テキスト"/>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71652</xdr:rowOff>
    </xdr:from>
    <xdr:to>
      <xdr:col>55</xdr:col>
      <xdr:colOff>50800</xdr:colOff>
      <xdr:row>64</xdr:row>
      <xdr:rowOff>1802</xdr:rowOff>
    </xdr:to>
    <xdr:sp macro="" textlink="">
      <xdr:nvSpPr>
        <xdr:cNvPr id="241" name="楕円 240"/>
        <xdr:cNvSpPr/>
      </xdr:nvSpPr>
      <xdr:spPr>
        <a:xfrm>
          <a:off x="10426700" y="1087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158029</xdr:rowOff>
    </xdr:from>
    <xdr:ext cx="534377" cy="259045"/>
    <xdr:sp macro="" textlink="">
      <xdr:nvSpPr>
        <xdr:cNvPr id="242" name="【橋りょう・トンネル】&#10;一人当たり有形固定資産（償却資産）額該当値テキスト"/>
        <xdr:cNvSpPr txBox="1"/>
      </xdr:nvSpPr>
      <xdr:spPr>
        <a:xfrm>
          <a:off x="10515600" y="1078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72324</xdr:rowOff>
    </xdr:from>
    <xdr:to>
      <xdr:col>50</xdr:col>
      <xdr:colOff>165100</xdr:colOff>
      <xdr:row>64</xdr:row>
      <xdr:rowOff>2474</xdr:rowOff>
    </xdr:to>
    <xdr:sp macro="" textlink="">
      <xdr:nvSpPr>
        <xdr:cNvPr id="243" name="楕円 242"/>
        <xdr:cNvSpPr/>
      </xdr:nvSpPr>
      <xdr:spPr>
        <a:xfrm>
          <a:off x="9588500" y="1087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122452</xdr:rowOff>
    </xdr:from>
    <xdr:to>
      <xdr:col>55</xdr:col>
      <xdr:colOff>0</xdr:colOff>
      <xdr:row>63</xdr:row>
      <xdr:rowOff>123124</xdr:rowOff>
    </xdr:to>
    <xdr:cxnSp macro="">
      <xdr:nvCxnSpPr>
        <xdr:cNvPr id="244" name="直線コネクタ 243"/>
        <xdr:cNvCxnSpPr/>
      </xdr:nvCxnSpPr>
      <xdr:spPr>
        <a:xfrm flipV="1">
          <a:off x="9639300" y="10923802"/>
          <a:ext cx="8382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75383</xdr:rowOff>
    </xdr:from>
    <xdr:to>
      <xdr:col>46</xdr:col>
      <xdr:colOff>38100</xdr:colOff>
      <xdr:row>64</xdr:row>
      <xdr:rowOff>5533</xdr:rowOff>
    </xdr:to>
    <xdr:sp macro="" textlink="">
      <xdr:nvSpPr>
        <xdr:cNvPr id="245" name="楕円 244"/>
        <xdr:cNvSpPr/>
      </xdr:nvSpPr>
      <xdr:spPr>
        <a:xfrm>
          <a:off x="8699500" y="1087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123124</xdr:rowOff>
    </xdr:from>
    <xdr:to>
      <xdr:col>50</xdr:col>
      <xdr:colOff>114300</xdr:colOff>
      <xdr:row>63</xdr:row>
      <xdr:rowOff>126183</xdr:rowOff>
    </xdr:to>
    <xdr:cxnSp macro="">
      <xdr:nvCxnSpPr>
        <xdr:cNvPr id="246" name="直線コネクタ 245"/>
        <xdr:cNvCxnSpPr/>
      </xdr:nvCxnSpPr>
      <xdr:spPr>
        <a:xfrm flipV="1">
          <a:off x="8750300" y="10924474"/>
          <a:ext cx="8890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77273</xdr:rowOff>
    </xdr:from>
    <xdr:to>
      <xdr:col>41</xdr:col>
      <xdr:colOff>101600</xdr:colOff>
      <xdr:row>64</xdr:row>
      <xdr:rowOff>7423</xdr:rowOff>
    </xdr:to>
    <xdr:sp macro="" textlink="">
      <xdr:nvSpPr>
        <xdr:cNvPr id="247" name="楕円 246"/>
        <xdr:cNvSpPr/>
      </xdr:nvSpPr>
      <xdr:spPr>
        <a:xfrm>
          <a:off x="7810500" y="1087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126183</xdr:rowOff>
    </xdr:from>
    <xdr:to>
      <xdr:col>45</xdr:col>
      <xdr:colOff>177800</xdr:colOff>
      <xdr:row>63</xdr:row>
      <xdr:rowOff>128073</xdr:rowOff>
    </xdr:to>
    <xdr:cxnSp macro="">
      <xdr:nvCxnSpPr>
        <xdr:cNvPr id="248" name="直線コネクタ 247"/>
        <xdr:cNvCxnSpPr/>
      </xdr:nvCxnSpPr>
      <xdr:spPr>
        <a:xfrm flipV="1">
          <a:off x="7861300" y="10927533"/>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78873</xdr:rowOff>
    </xdr:from>
    <xdr:to>
      <xdr:col>36</xdr:col>
      <xdr:colOff>165100</xdr:colOff>
      <xdr:row>64</xdr:row>
      <xdr:rowOff>9023</xdr:rowOff>
    </xdr:to>
    <xdr:sp macro="" textlink="">
      <xdr:nvSpPr>
        <xdr:cNvPr id="249" name="楕円 248"/>
        <xdr:cNvSpPr/>
      </xdr:nvSpPr>
      <xdr:spPr>
        <a:xfrm>
          <a:off x="6921500" y="1088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128073</xdr:rowOff>
    </xdr:from>
    <xdr:to>
      <xdr:col>41</xdr:col>
      <xdr:colOff>50800</xdr:colOff>
      <xdr:row>63</xdr:row>
      <xdr:rowOff>129673</xdr:rowOff>
    </xdr:to>
    <xdr:cxnSp macro="">
      <xdr:nvCxnSpPr>
        <xdr:cNvPr id="250" name="直線コネクタ 249"/>
        <xdr:cNvCxnSpPr/>
      </xdr:nvCxnSpPr>
      <xdr:spPr>
        <a:xfrm flipV="1">
          <a:off x="6972300" y="1092942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51" name="n_1aveValue【橋りょう・トンネル】&#10;一人当たり有形固定資産（償却資産）額"/>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52" name="n_2aveValue【橋りょう・トンネル】&#10;一人当たり有形固定資産（償却資産）額"/>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53"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54"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165051</xdr:rowOff>
    </xdr:from>
    <xdr:ext cx="534377" cy="259045"/>
    <xdr:sp macro="" textlink="">
      <xdr:nvSpPr>
        <xdr:cNvPr id="255" name="n_1mainValue【橋りょう・トンネル】&#10;一人当たり有形固定資産（償却資産）額"/>
        <xdr:cNvSpPr txBox="1"/>
      </xdr:nvSpPr>
      <xdr:spPr>
        <a:xfrm>
          <a:off x="9359411" y="1096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168110</xdr:rowOff>
    </xdr:from>
    <xdr:ext cx="534377" cy="259045"/>
    <xdr:sp macro="" textlink="">
      <xdr:nvSpPr>
        <xdr:cNvPr id="256" name="n_2mainValue【橋りょう・トンネル】&#10;一人当たり有形固定資産（償却資産）額"/>
        <xdr:cNvSpPr txBox="1"/>
      </xdr:nvSpPr>
      <xdr:spPr>
        <a:xfrm>
          <a:off x="8483111" y="1096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170000</xdr:rowOff>
    </xdr:from>
    <xdr:ext cx="534377" cy="259045"/>
    <xdr:sp macro="" textlink="">
      <xdr:nvSpPr>
        <xdr:cNvPr id="257" name="n_3mainValue【橋りょう・トンネル】&#10;一人当たり有形固定資産（償却資産）額"/>
        <xdr:cNvSpPr txBox="1"/>
      </xdr:nvSpPr>
      <xdr:spPr>
        <a:xfrm>
          <a:off x="7594111" y="1097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150</xdr:rowOff>
    </xdr:from>
    <xdr:ext cx="534377" cy="259045"/>
    <xdr:sp macro="" textlink="">
      <xdr:nvSpPr>
        <xdr:cNvPr id="258" name="n_4mainValue【橋りょう・トンネル】&#10;一人当たり有形固定資産（償却資産）額"/>
        <xdr:cNvSpPr txBox="1"/>
      </xdr:nvSpPr>
      <xdr:spPr>
        <a:xfrm>
          <a:off x="6705111" y="10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89" name="【公営住宅】&#10;有形固定資産減価償却率平均値テキスト"/>
        <xdr:cNvSpPr txBox="1"/>
      </xdr:nvSpPr>
      <xdr:spPr>
        <a:xfrm>
          <a:off x="4673600" y="1420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64044</xdr:rowOff>
    </xdr:from>
    <xdr:to>
      <xdr:col>24</xdr:col>
      <xdr:colOff>114300</xdr:colOff>
      <xdr:row>84</xdr:row>
      <xdr:rowOff>165644</xdr:rowOff>
    </xdr:to>
    <xdr:sp macro="" textlink="">
      <xdr:nvSpPr>
        <xdr:cNvPr id="300" name="楕円 299"/>
        <xdr:cNvSpPr/>
      </xdr:nvSpPr>
      <xdr:spPr>
        <a:xfrm>
          <a:off x="45847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42471</xdr:rowOff>
    </xdr:from>
    <xdr:ext cx="405111" cy="259045"/>
    <xdr:sp macro="" textlink="">
      <xdr:nvSpPr>
        <xdr:cNvPr id="301" name="【公営住宅】&#10;有形固定資産減価償却率該当値テキスト"/>
        <xdr:cNvSpPr txBox="1"/>
      </xdr:nvSpPr>
      <xdr:spPr>
        <a:xfrm>
          <a:off x="4673600"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49349</xdr:rowOff>
    </xdr:from>
    <xdr:to>
      <xdr:col>20</xdr:col>
      <xdr:colOff>38100</xdr:colOff>
      <xdr:row>84</xdr:row>
      <xdr:rowOff>150949</xdr:rowOff>
    </xdr:to>
    <xdr:sp macro="" textlink="">
      <xdr:nvSpPr>
        <xdr:cNvPr id="302" name="楕円 301"/>
        <xdr:cNvSpPr/>
      </xdr:nvSpPr>
      <xdr:spPr>
        <a:xfrm>
          <a:off x="3746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100149</xdr:rowOff>
    </xdr:from>
    <xdr:to>
      <xdr:col>24</xdr:col>
      <xdr:colOff>63500</xdr:colOff>
      <xdr:row>84</xdr:row>
      <xdr:rowOff>114844</xdr:rowOff>
    </xdr:to>
    <xdr:cxnSp macro="">
      <xdr:nvCxnSpPr>
        <xdr:cNvPr id="303" name="直線コネクタ 302"/>
        <xdr:cNvCxnSpPr/>
      </xdr:nvCxnSpPr>
      <xdr:spPr>
        <a:xfrm>
          <a:off x="3797300" y="1450194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11793</xdr:rowOff>
    </xdr:from>
    <xdr:to>
      <xdr:col>15</xdr:col>
      <xdr:colOff>101600</xdr:colOff>
      <xdr:row>84</xdr:row>
      <xdr:rowOff>113393</xdr:rowOff>
    </xdr:to>
    <xdr:sp macro="" textlink="">
      <xdr:nvSpPr>
        <xdr:cNvPr id="304" name="楕円 303"/>
        <xdr:cNvSpPr/>
      </xdr:nvSpPr>
      <xdr:spPr>
        <a:xfrm>
          <a:off x="28575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62593</xdr:rowOff>
    </xdr:from>
    <xdr:to>
      <xdr:col>19</xdr:col>
      <xdr:colOff>177800</xdr:colOff>
      <xdr:row>84</xdr:row>
      <xdr:rowOff>100149</xdr:rowOff>
    </xdr:to>
    <xdr:cxnSp macro="">
      <xdr:nvCxnSpPr>
        <xdr:cNvPr id="305" name="直線コネクタ 304"/>
        <xdr:cNvCxnSpPr/>
      </xdr:nvCxnSpPr>
      <xdr:spPr>
        <a:xfrm>
          <a:off x="2908300" y="144643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5262</xdr:rowOff>
    </xdr:from>
    <xdr:to>
      <xdr:col>10</xdr:col>
      <xdr:colOff>165100</xdr:colOff>
      <xdr:row>84</xdr:row>
      <xdr:rowOff>106862</xdr:rowOff>
    </xdr:to>
    <xdr:sp macro="" textlink="">
      <xdr:nvSpPr>
        <xdr:cNvPr id="306" name="楕円 305"/>
        <xdr:cNvSpPr/>
      </xdr:nvSpPr>
      <xdr:spPr>
        <a:xfrm>
          <a:off x="1968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56062</xdr:rowOff>
    </xdr:from>
    <xdr:to>
      <xdr:col>15</xdr:col>
      <xdr:colOff>50800</xdr:colOff>
      <xdr:row>84</xdr:row>
      <xdr:rowOff>62593</xdr:rowOff>
    </xdr:to>
    <xdr:cxnSp macro="">
      <xdr:nvCxnSpPr>
        <xdr:cNvPr id="307" name="直線コネクタ 306"/>
        <xdr:cNvCxnSpPr/>
      </xdr:nvCxnSpPr>
      <xdr:spPr>
        <a:xfrm>
          <a:off x="2019300" y="1445786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160382</xdr:rowOff>
    </xdr:from>
    <xdr:to>
      <xdr:col>6</xdr:col>
      <xdr:colOff>38100</xdr:colOff>
      <xdr:row>84</xdr:row>
      <xdr:rowOff>90532</xdr:rowOff>
    </xdr:to>
    <xdr:sp macro="" textlink="">
      <xdr:nvSpPr>
        <xdr:cNvPr id="308" name="楕円 307"/>
        <xdr:cNvSpPr/>
      </xdr:nvSpPr>
      <xdr:spPr>
        <a:xfrm>
          <a:off x="1079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39732</xdr:rowOff>
    </xdr:from>
    <xdr:to>
      <xdr:col>10</xdr:col>
      <xdr:colOff>114300</xdr:colOff>
      <xdr:row>84</xdr:row>
      <xdr:rowOff>56062</xdr:rowOff>
    </xdr:to>
    <xdr:cxnSp macro="">
      <xdr:nvCxnSpPr>
        <xdr:cNvPr id="309" name="直線コネクタ 308"/>
        <xdr:cNvCxnSpPr/>
      </xdr:nvCxnSpPr>
      <xdr:spPr>
        <a:xfrm>
          <a:off x="1130300" y="14441532"/>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310" name="n_1aveValue【公営住宅】&#10;有形固定資産減価償却率"/>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311"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312"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313"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142076</xdr:rowOff>
    </xdr:from>
    <xdr:ext cx="405111" cy="259045"/>
    <xdr:sp macro="" textlink="">
      <xdr:nvSpPr>
        <xdr:cNvPr id="314" name="n_1mainValue【公営住宅】&#10;有形固定資産減価償却率"/>
        <xdr:cNvSpPr txBox="1"/>
      </xdr:nvSpPr>
      <xdr:spPr>
        <a:xfrm>
          <a:off x="35820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104520</xdr:rowOff>
    </xdr:from>
    <xdr:ext cx="405111" cy="259045"/>
    <xdr:sp macro="" textlink="">
      <xdr:nvSpPr>
        <xdr:cNvPr id="315" name="n_2mainValue【公営住宅】&#10;有形固定資産減価償却率"/>
        <xdr:cNvSpPr txBox="1"/>
      </xdr:nvSpPr>
      <xdr:spPr>
        <a:xfrm>
          <a:off x="2705744" y="145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97989</xdr:rowOff>
    </xdr:from>
    <xdr:ext cx="405111" cy="259045"/>
    <xdr:sp macro="" textlink="">
      <xdr:nvSpPr>
        <xdr:cNvPr id="316" name="n_3mainValue【公営住宅】&#10;有形固定資産減価償却率"/>
        <xdr:cNvSpPr txBox="1"/>
      </xdr:nvSpPr>
      <xdr:spPr>
        <a:xfrm>
          <a:off x="18167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81659</xdr:rowOff>
    </xdr:from>
    <xdr:ext cx="405111" cy="259045"/>
    <xdr:sp macro="" textlink="">
      <xdr:nvSpPr>
        <xdr:cNvPr id="317" name="n_4mainValue【公営住宅】&#10;有形固定資産減価償却率"/>
        <xdr:cNvSpPr txBox="1"/>
      </xdr:nvSpPr>
      <xdr:spPr>
        <a:xfrm>
          <a:off x="9277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6"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254</xdr:rowOff>
    </xdr:from>
    <xdr:to>
      <xdr:col>55</xdr:col>
      <xdr:colOff>50800</xdr:colOff>
      <xdr:row>86</xdr:row>
      <xdr:rowOff>101854</xdr:rowOff>
    </xdr:to>
    <xdr:sp macro="" textlink="">
      <xdr:nvSpPr>
        <xdr:cNvPr id="357" name="楕円 356"/>
        <xdr:cNvSpPr/>
      </xdr:nvSpPr>
      <xdr:spPr>
        <a:xfrm>
          <a:off x="104267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86631</xdr:rowOff>
    </xdr:from>
    <xdr:ext cx="469744" cy="259045"/>
    <xdr:sp macro="" textlink="">
      <xdr:nvSpPr>
        <xdr:cNvPr id="358" name="【公営住宅】&#10;一人当たり面積該当値テキスト"/>
        <xdr:cNvSpPr txBox="1"/>
      </xdr:nvSpPr>
      <xdr:spPr>
        <a:xfrm>
          <a:off x="10515600" y="1465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254</xdr:rowOff>
    </xdr:from>
    <xdr:to>
      <xdr:col>50</xdr:col>
      <xdr:colOff>165100</xdr:colOff>
      <xdr:row>86</xdr:row>
      <xdr:rowOff>101854</xdr:rowOff>
    </xdr:to>
    <xdr:sp macro="" textlink="">
      <xdr:nvSpPr>
        <xdr:cNvPr id="359" name="楕円 358"/>
        <xdr:cNvSpPr/>
      </xdr:nvSpPr>
      <xdr:spPr>
        <a:xfrm>
          <a:off x="95885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51054</xdr:rowOff>
    </xdr:from>
    <xdr:to>
      <xdr:col>55</xdr:col>
      <xdr:colOff>0</xdr:colOff>
      <xdr:row>86</xdr:row>
      <xdr:rowOff>51054</xdr:rowOff>
    </xdr:to>
    <xdr:cxnSp macro="">
      <xdr:nvCxnSpPr>
        <xdr:cNvPr id="360" name="直線コネクタ 359"/>
        <xdr:cNvCxnSpPr/>
      </xdr:nvCxnSpPr>
      <xdr:spPr>
        <a:xfrm>
          <a:off x="9639300" y="14795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254</xdr:rowOff>
    </xdr:from>
    <xdr:to>
      <xdr:col>46</xdr:col>
      <xdr:colOff>38100</xdr:colOff>
      <xdr:row>86</xdr:row>
      <xdr:rowOff>101854</xdr:rowOff>
    </xdr:to>
    <xdr:sp macro="" textlink="">
      <xdr:nvSpPr>
        <xdr:cNvPr id="361" name="楕円 360"/>
        <xdr:cNvSpPr/>
      </xdr:nvSpPr>
      <xdr:spPr>
        <a:xfrm>
          <a:off x="86995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51054</xdr:rowOff>
    </xdr:from>
    <xdr:to>
      <xdr:col>50</xdr:col>
      <xdr:colOff>114300</xdr:colOff>
      <xdr:row>86</xdr:row>
      <xdr:rowOff>51054</xdr:rowOff>
    </xdr:to>
    <xdr:cxnSp macro="">
      <xdr:nvCxnSpPr>
        <xdr:cNvPr id="362" name="直線コネクタ 361"/>
        <xdr:cNvCxnSpPr/>
      </xdr:nvCxnSpPr>
      <xdr:spPr>
        <a:xfrm>
          <a:off x="8750300" y="14795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254</xdr:rowOff>
    </xdr:from>
    <xdr:to>
      <xdr:col>41</xdr:col>
      <xdr:colOff>101600</xdr:colOff>
      <xdr:row>86</xdr:row>
      <xdr:rowOff>101854</xdr:rowOff>
    </xdr:to>
    <xdr:sp macro="" textlink="">
      <xdr:nvSpPr>
        <xdr:cNvPr id="363" name="楕円 362"/>
        <xdr:cNvSpPr/>
      </xdr:nvSpPr>
      <xdr:spPr>
        <a:xfrm>
          <a:off x="78105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51054</xdr:rowOff>
    </xdr:from>
    <xdr:to>
      <xdr:col>45</xdr:col>
      <xdr:colOff>177800</xdr:colOff>
      <xdr:row>86</xdr:row>
      <xdr:rowOff>51054</xdr:rowOff>
    </xdr:to>
    <xdr:cxnSp macro="">
      <xdr:nvCxnSpPr>
        <xdr:cNvPr id="364" name="直線コネクタ 363"/>
        <xdr:cNvCxnSpPr/>
      </xdr:nvCxnSpPr>
      <xdr:spPr>
        <a:xfrm>
          <a:off x="7861300" y="14795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254</xdr:rowOff>
    </xdr:from>
    <xdr:to>
      <xdr:col>36</xdr:col>
      <xdr:colOff>165100</xdr:colOff>
      <xdr:row>86</xdr:row>
      <xdr:rowOff>101854</xdr:rowOff>
    </xdr:to>
    <xdr:sp macro="" textlink="">
      <xdr:nvSpPr>
        <xdr:cNvPr id="365" name="楕円 364"/>
        <xdr:cNvSpPr/>
      </xdr:nvSpPr>
      <xdr:spPr>
        <a:xfrm>
          <a:off x="69215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51054</xdr:rowOff>
    </xdr:from>
    <xdr:to>
      <xdr:col>41</xdr:col>
      <xdr:colOff>50800</xdr:colOff>
      <xdr:row>86</xdr:row>
      <xdr:rowOff>51054</xdr:rowOff>
    </xdr:to>
    <xdr:cxnSp macro="">
      <xdr:nvCxnSpPr>
        <xdr:cNvPr id="366" name="直線コネクタ 365"/>
        <xdr:cNvCxnSpPr/>
      </xdr:nvCxnSpPr>
      <xdr:spPr>
        <a:xfrm>
          <a:off x="6972300" y="14795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67" name="n_1aveValue【公営住宅】&#10;一人当たり面積"/>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68" name="n_2aveValue【公営住宅】&#10;一人当たり面積"/>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69"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70"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92981</xdr:rowOff>
    </xdr:from>
    <xdr:ext cx="469744" cy="259045"/>
    <xdr:sp macro="" textlink="">
      <xdr:nvSpPr>
        <xdr:cNvPr id="371" name="n_1mainValue【公営住宅】&#10;一人当たり面積"/>
        <xdr:cNvSpPr txBox="1"/>
      </xdr:nvSpPr>
      <xdr:spPr>
        <a:xfrm>
          <a:off x="9391727"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92981</xdr:rowOff>
    </xdr:from>
    <xdr:ext cx="469744" cy="259045"/>
    <xdr:sp macro="" textlink="">
      <xdr:nvSpPr>
        <xdr:cNvPr id="372" name="n_2mainValue【公営住宅】&#10;一人当たり面積"/>
        <xdr:cNvSpPr txBox="1"/>
      </xdr:nvSpPr>
      <xdr:spPr>
        <a:xfrm>
          <a:off x="8515427"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92981</xdr:rowOff>
    </xdr:from>
    <xdr:ext cx="469744" cy="259045"/>
    <xdr:sp macro="" textlink="">
      <xdr:nvSpPr>
        <xdr:cNvPr id="373" name="n_3mainValue【公営住宅】&#10;一人当たり面積"/>
        <xdr:cNvSpPr txBox="1"/>
      </xdr:nvSpPr>
      <xdr:spPr>
        <a:xfrm>
          <a:off x="7626427"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92981</xdr:rowOff>
    </xdr:from>
    <xdr:ext cx="469744" cy="259045"/>
    <xdr:sp macro="" textlink="">
      <xdr:nvSpPr>
        <xdr:cNvPr id="374" name="n_4mainValue【公営住宅】&#10;一人当たり面積"/>
        <xdr:cNvSpPr txBox="1"/>
      </xdr:nvSpPr>
      <xdr:spPr>
        <a:xfrm>
          <a:off x="6737427"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15" name="直線コネクタ 414"/>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16"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17" name="直線コネクタ 416"/>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18"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19" name="直線コネクタ 418"/>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20" name="【認定こども園・幼稚園・保育所】&#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1" name="フローチャート: 判断 420"/>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22" name="フローチャート: 判断 421"/>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5" name="フローチャート: 判断 424"/>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431" name="楕円 430"/>
        <xdr:cNvSpPr/>
      </xdr:nvSpPr>
      <xdr:spPr>
        <a:xfrm>
          <a:off x="16268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68597</xdr:rowOff>
    </xdr:from>
    <xdr:ext cx="405111" cy="259045"/>
    <xdr:sp macro="" textlink="">
      <xdr:nvSpPr>
        <xdr:cNvPr id="432" name="【認定こども園・幼稚園・保育所】&#10;有形固定資産減価償却率該当値テキスト"/>
        <xdr:cNvSpPr txBox="1"/>
      </xdr:nvSpPr>
      <xdr:spPr>
        <a:xfrm>
          <a:off x="16357600"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67310</xdr:rowOff>
    </xdr:from>
    <xdr:to>
      <xdr:col>81</xdr:col>
      <xdr:colOff>101600</xdr:colOff>
      <xdr:row>38</xdr:row>
      <xdr:rowOff>168910</xdr:rowOff>
    </xdr:to>
    <xdr:sp macro="" textlink="">
      <xdr:nvSpPr>
        <xdr:cNvPr id="433" name="楕円 432"/>
        <xdr:cNvSpPr/>
      </xdr:nvSpPr>
      <xdr:spPr>
        <a:xfrm>
          <a:off x="15430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118110</xdr:rowOff>
    </xdr:from>
    <xdr:to>
      <xdr:col>85</xdr:col>
      <xdr:colOff>127000</xdr:colOff>
      <xdr:row>38</xdr:row>
      <xdr:rowOff>140970</xdr:rowOff>
    </xdr:to>
    <xdr:cxnSp macro="">
      <xdr:nvCxnSpPr>
        <xdr:cNvPr id="434" name="直線コネクタ 433"/>
        <xdr:cNvCxnSpPr/>
      </xdr:nvCxnSpPr>
      <xdr:spPr>
        <a:xfrm>
          <a:off x="15481300" y="66332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42545</xdr:rowOff>
    </xdr:from>
    <xdr:to>
      <xdr:col>76</xdr:col>
      <xdr:colOff>165100</xdr:colOff>
      <xdr:row>38</xdr:row>
      <xdr:rowOff>144145</xdr:rowOff>
    </xdr:to>
    <xdr:sp macro="" textlink="">
      <xdr:nvSpPr>
        <xdr:cNvPr id="435" name="楕円 434"/>
        <xdr:cNvSpPr/>
      </xdr:nvSpPr>
      <xdr:spPr>
        <a:xfrm>
          <a:off x="14541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93345</xdr:rowOff>
    </xdr:from>
    <xdr:to>
      <xdr:col>81</xdr:col>
      <xdr:colOff>50800</xdr:colOff>
      <xdr:row>38</xdr:row>
      <xdr:rowOff>118110</xdr:rowOff>
    </xdr:to>
    <xdr:cxnSp macro="">
      <xdr:nvCxnSpPr>
        <xdr:cNvPr id="436" name="直線コネクタ 435"/>
        <xdr:cNvCxnSpPr/>
      </xdr:nvCxnSpPr>
      <xdr:spPr>
        <a:xfrm>
          <a:off x="14592300" y="66084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xdr:rowOff>
    </xdr:from>
    <xdr:to>
      <xdr:col>72</xdr:col>
      <xdr:colOff>38100</xdr:colOff>
      <xdr:row>38</xdr:row>
      <xdr:rowOff>102235</xdr:rowOff>
    </xdr:to>
    <xdr:sp macro="" textlink="">
      <xdr:nvSpPr>
        <xdr:cNvPr id="437" name="楕円 436"/>
        <xdr:cNvSpPr/>
      </xdr:nvSpPr>
      <xdr:spPr>
        <a:xfrm>
          <a:off x="13652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51435</xdr:rowOff>
    </xdr:from>
    <xdr:to>
      <xdr:col>76</xdr:col>
      <xdr:colOff>114300</xdr:colOff>
      <xdr:row>38</xdr:row>
      <xdr:rowOff>93345</xdr:rowOff>
    </xdr:to>
    <xdr:cxnSp macro="">
      <xdr:nvCxnSpPr>
        <xdr:cNvPr id="438" name="直線コネクタ 437"/>
        <xdr:cNvCxnSpPr/>
      </xdr:nvCxnSpPr>
      <xdr:spPr>
        <a:xfrm>
          <a:off x="13703300" y="65665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141605</xdr:rowOff>
    </xdr:from>
    <xdr:to>
      <xdr:col>67</xdr:col>
      <xdr:colOff>101600</xdr:colOff>
      <xdr:row>38</xdr:row>
      <xdr:rowOff>71755</xdr:rowOff>
    </xdr:to>
    <xdr:sp macro="" textlink="">
      <xdr:nvSpPr>
        <xdr:cNvPr id="439" name="楕円 438"/>
        <xdr:cNvSpPr/>
      </xdr:nvSpPr>
      <xdr:spPr>
        <a:xfrm>
          <a:off x="12763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20955</xdr:rowOff>
    </xdr:from>
    <xdr:to>
      <xdr:col>71</xdr:col>
      <xdr:colOff>177800</xdr:colOff>
      <xdr:row>38</xdr:row>
      <xdr:rowOff>51435</xdr:rowOff>
    </xdr:to>
    <xdr:cxnSp macro="">
      <xdr:nvCxnSpPr>
        <xdr:cNvPr id="440" name="直線コネクタ 439"/>
        <xdr:cNvCxnSpPr/>
      </xdr:nvCxnSpPr>
      <xdr:spPr>
        <a:xfrm>
          <a:off x="12814300" y="65360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41"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42"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43"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44"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160037</xdr:rowOff>
    </xdr:from>
    <xdr:ext cx="405111" cy="259045"/>
    <xdr:sp macro="" textlink="">
      <xdr:nvSpPr>
        <xdr:cNvPr id="445" name="n_1mainValue【認定こども園・幼稚園・保育所】&#10;有形固定資産減価償却率"/>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135272</xdr:rowOff>
    </xdr:from>
    <xdr:ext cx="405111" cy="259045"/>
    <xdr:sp macro="" textlink="">
      <xdr:nvSpPr>
        <xdr:cNvPr id="446" name="n_2mainValue【認定こども園・幼稚園・保育所】&#10;有形固定資産減価償却率"/>
        <xdr:cNvSpPr txBox="1"/>
      </xdr:nvSpPr>
      <xdr:spPr>
        <a:xfrm>
          <a:off x="14389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93362</xdr:rowOff>
    </xdr:from>
    <xdr:ext cx="405111" cy="259045"/>
    <xdr:sp macro="" textlink="">
      <xdr:nvSpPr>
        <xdr:cNvPr id="447" name="n_3mainValue【認定こども園・幼稚園・保育所】&#10;有形固定資産減価償却率"/>
        <xdr:cNvSpPr txBox="1"/>
      </xdr:nvSpPr>
      <xdr:spPr>
        <a:xfrm>
          <a:off x="13500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62882</xdr:rowOff>
    </xdr:from>
    <xdr:ext cx="405111" cy="259045"/>
    <xdr:sp macro="" textlink="">
      <xdr:nvSpPr>
        <xdr:cNvPr id="448" name="n_4mainValue【認定こども園・幼稚園・保育所】&#10;有形固定資産減価償却率"/>
        <xdr:cNvSpPr txBox="1"/>
      </xdr:nvSpPr>
      <xdr:spPr>
        <a:xfrm>
          <a:off x="12611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2" name="直線コネクタ 471"/>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3"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4" name="直線コネクタ 473"/>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5"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6" name="直線コネクタ 475"/>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77"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8" name="フローチャート: 判断 477"/>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79" name="フローチャート: 判断 478"/>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0" name="フローチャート: 判断 479"/>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1" name="フローチャート: 判断 480"/>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82" name="フローチャート: 判断 481"/>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44450</xdr:rowOff>
    </xdr:from>
    <xdr:to>
      <xdr:col>116</xdr:col>
      <xdr:colOff>114300</xdr:colOff>
      <xdr:row>37</xdr:row>
      <xdr:rowOff>146050</xdr:rowOff>
    </xdr:to>
    <xdr:sp macro="" textlink="">
      <xdr:nvSpPr>
        <xdr:cNvPr id="488" name="楕円 487"/>
        <xdr:cNvSpPr/>
      </xdr:nvSpPr>
      <xdr:spPr>
        <a:xfrm>
          <a:off x="22110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67327</xdr:rowOff>
    </xdr:from>
    <xdr:ext cx="469744" cy="259045"/>
    <xdr:sp macro="" textlink="">
      <xdr:nvSpPr>
        <xdr:cNvPr id="489" name="【認定こども園・幼稚園・保育所】&#10;一人当たり面積該当値テキスト"/>
        <xdr:cNvSpPr txBox="1"/>
      </xdr:nvSpPr>
      <xdr:spPr>
        <a:xfrm>
          <a:off x="22199600"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2540</xdr:rowOff>
    </xdr:from>
    <xdr:to>
      <xdr:col>112</xdr:col>
      <xdr:colOff>38100</xdr:colOff>
      <xdr:row>37</xdr:row>
      <xdr:rowOff>104140</xdr:rowOff>
    </xdr:to>
    <xdr:sp macro="" textlink="">
      <xdr:nvSpPr>
        <xdr:cNvPr id="490" name="楕円 489"/>
        <xdr:cNvSpPr/>
      </xdr:nvSpPr>
      <xdr:spPr>
        <a:xfrm>
          <a:off x="21272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53340</xdr:rowOff>
    </xdr:from>
    <xdr:to>
      <xdr:col>116</xdr:col>
      <xdr:colOff>63500</xdr:colOff>
      <xdr:row>37</xdr:row>
      <xdr:rowOff>95250</xdr:rowOff>
    </xdr:to>
    <xdr:cxnSp macro="">
      <xdr:nvCxnSpPr>
        <xdr:cNvPr id="491" name="直線コネクタ 490"/>
        <xdr:cNvCxnSpPr/>
      </xdr:nvCxnSpPr>
      <xdr:spPr>
        <a:xfrm>
          <a:off x="21323300" y="63969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6350</xdr:rowOff>
    </xdr:from>
    <xdr:to>
      <xdr:col>107</xdr:col>
      <xdr:colOff>101600</xdr:colOff>
      <xdr:row>37</xdr:row>
      <xdr:rowOff>107950</xdr:rowOff>
    </xdr:to>
    <xdr:sp macro="" textlink="">
      <xdr:nvSpPr>
        <xdr:cNvPr id="492" name="楕円 491"/>
        <xdr:cNvSpPr/>
      </xdr:nvSpPr>
      <xdr:spPr>
        <a:xfrm>
          <a:off x="20383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53340</xdr:rowOff>
    </xdr:from>
    <xdr:to>
      <xdr:col>111</xdr:col>
      <xdr:colOff>177800</xdr:colOff>
      <xdr:row>37</xdr:row>
      <xdr:rowOff>57150</xdr:rowOff>
    </xdr:to>
    <xdr:cxnSp macro="">
      <xdr:nvCxnSpPr>
        <xdr:cNvPr id="493" name="直線コネクタ 492"/>
        <xdr:cNvCxnSpPr/>
      </xdr:nvCxnSpPr>
      <xdr:spPr>
        <a:xfrm flipV="1">
          <a:off x="20434300" y="6396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6350</xdr:rowOff>
    </xdr:from>
    <xdr:to>
      <xdr:col>102</xdr:col>
      <xdr:colOff>165100</xdr:colOff>
      <xdr:row>37</xdr:row>
      <xdr:rowOff>107950</xdr:rowOff>
    </xdr:to>
    <xdr:sp macro="" textlink="">
      <xdr:nvSpPr>
        <xdr:cNvPr id="494" name="楕円 493"/>
        <xdr:cNvSpPr/>
      </xdr:nvSpPr>
      <xdr:spPr>
        <a:xfrm>
          <a:off x="19494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57150</xdr:rowOff>
    </xdr:from>
    <xdr:to>
      <xdr:col>107</xdr:col>
      <xdr:colOff>50800</xdr:colOff>
      <xdr:row>37</xdr:row>
      <xdr:rowOff>57150</xdr:rowOff>
    </xdr:to>
    <xdr:cxnSp macro="">
      <xdr:nvCxnSpPr>
        <xdr:cNvPr id="495" name="直線コネクタ 494"/>
        <xdr:cNvCxnSpPr/>
      </xdr:nvCxnSpPr>
      <xdr:spPr>
        <a:xfrm>
          <a:off x="19545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6350</xdr:rowOff>
    </xdr:from>
    <xdr:to>
      <xdr:col>98</xdr:col>
      <xdr:colOff>38100</xdr:colOff>
      <xdr:row>37</xdr:row>
      <xdr:rowOff>107950</xdr:rowOff>
    </xdr:to>
    <xdr:sp macro="" textlink="">
      <xdr:nvSpPr>
        <xdr:cNvPr id="496" name="楕円 495"/>
        <xdr:cNvSpPr/>
      </xdr:nvSpPr>
      <xdr:spPr>
        <a:xfrm>
          <a:off x="18605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57150</xdr:rowOff>
    </xdr:from>
    <xdr:to>
      <xdr:col>102</xdr:col>
      <xdr:colOff>114300</xdr:colOff>
      <xdr:row>37</xdr:row>
      <xdr:rowOff>57150</xdr:rowOff>
    </xdr:to>
    <xdr:cxnSp macro="">
      <xdr:nvCxnSpPr>
        <xdr:cNvPr id="497" name="直線コネクタ 496"/>
        <xdr:cNvCxnSpPr/>
      </xdr:nvCxnSpPr>
      <xdr:spPr>
        <a:xfrm>
          <a:off x="18656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498" name="n_1ave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99"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500"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45737</xdr:rowOff>
    </xdr:from>
    <xdr:ext cx="469744" cy="259045"/>
    <xdr:sp macro="" textlink="">
      <xdr:nvSpPr>
        <xdr:cNvPr id="501" name="n_4aveValue【認定こども園・幼稚園・保育所】&#10;一人当たり面積"/>
        <xdr:cNvSpPr txBox="1"/>
      </xdr:nvSpPr>
      <xdr:spPr>
        <a:xfrm>
          <a:off x="18421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120667</xdr:rowOff>
    </xdr:from>
    <xdr:ext cx="469744" cy="259045"/>
    <xdr:sp macro="" textlink="">
      <xdr:nvSpPr>
        <xdr:cNvPr id="502" name="n_1mainValue【認定こども園・幼稚園・保育所】&#10;一人当たり面積"/>
        <xdr:cNvSpPr txBox="1"/>
      </xdr:nvSpPr>
      <xdr:spPr>
        <a:xfrm>
          <a:off x="210757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124477</xdr:rowOff>
    </xdr:from>
    <xdr:ext cx="469744" cy="259045"/>
    <xdr:sp macro="" textlink="">
      <xdr:nvSpPr>
        <xdr:cNvPr id="503" name="n_2mainValue【認定こども園・幼稚園・保育所】&#10;一人当たり面積"/>
        <xdr:cNvSpPr txBox="1"/>
      </xdr:nvSpPr>
      <xdr:spPr>
        <a:xfrm>
          <a:off x="20199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124477</xdr:rowOff>
    </xdr:from>
    <xdr:ext cx="469744" cy="259045"/>
    <xdr:sp macro="" textlink="">
      <xdr:nvSpPr>
        <xdr:cNvPr id="504" name="n_3mainValue【認定こども園・幼稚園・保育所】&#10;一人当たり面積"/>
        <xdr:cNvSpPr txBox="1"/>
      </xdr:nvSpPr>
      <xdr:spPr>
        <a:xfrm>
          <a:off x="19310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124477</xdr:rowOff>
    </xdr:from>
    <xdr:ext cx="469744" cy="259045"/>
    <xdr:sp macro="" textlink="">
      <xdr:nvSpPr>
        <xdr:cNvPr id="505" name="n_4mainValue【認定こども園・幼稚園・保育所】&#10;一人当たり面積"/>
        <xdr:cNvSpPr txBox="1"/>
      </xdr:nvSpPr>
      <xdr:spPr>
        <a:xfrm>
          <a:off x="18421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2" name="直線コネクタ 531"/>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5"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6" name="直線コネクタ 535"/>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37"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8" name="フローチャート: 判断 537"/>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9" name="フローチャート: 判断 538"/>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0" name="フローチャート: 判断 539"/>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1" name="フローチャート: 判断 540"/>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42" name="フローチャート: 判断 541"/>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xdr:rowOff>
    </xdr:from>
    <xdr:to>
      <xdr:col>85</xdr:col>
      <xdr:colOff>177800</xdr:colOff>
      <xdr:row>60</xdr:row>
      <xdr:rowOff>106317</xdr:rowOff>
    </xdr:to>
    <xdr:sp macro="" textlink="">
      <xdr:nvSpPr>
        <xdr:cNvPr id="548" name="楕円 547"/>
        <xdr:cNvSpPr/>
      </xdr:nvSpPr>
      <xdr:spPr>
        <a:xfrm>
          <a:off x="162687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154594</xdr:rowOff>
    </xdr:from>
    <xdr:ext cx="405111" cy="259045"/>
    <xdr:sp macro="" textlink="">
      <xdr:nvSpPr>
        <xdr:cNvPr id="549" name="【学校施設】&#10;有形固定資産減価償却率該当値テキスト"/>
        <xdr:cNvSpPr txBox="1"/>
      </xdr:nvSpPr>
      <xdr:spPr>
        <a:xfrm>
          <a:off x="16357600"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66766</xdr:rowOff>
    </xdr:from>
    <xdr:to>
      <xdr:col>81</xdr:col>
      <xdr:colOff>101600</xdr:colOff>
      <xdr:row>60</xdr:row>
      <xdr:rowOff>168366</xdr:rowOff>
    </xdr:to>
    <xdr:sp macro="" textlink="">
      <xdr:nvSpPr>
        <xdr:cNvPr id="550" name="楕円 549"/>
        <xdr:cNvSpPr/>
      </xdr:nvSpPr>
      <xdr:spPr>
        <a:xfrm>
          <a:off x="15430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55517</xdr:rowOff>
    </xdr:from>
    <xdr:to>
      <xdr:col>85</xdr:col>
      <xdr:colOff>127000</xdr:colOff>
      <xdr:row>60</xdr:row>
      <xdr:rowOff>117566</xdr:rowOff>
    </xdr:to>
    <xdr:cxnSp macro="">
      <xdr:nvCxnSpPr>
        <xdr:cNvPr id="551" name="直線コネクタ 550"/>
        <xdr:cNvCxnSpPr/>
      </xdr:nvCxnSpPr>
      <xdr:spPr>
        <a:xfrm flipV="1">
          <a:off x="15481300" y="1034251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52" name="楕円 551"/>
        <xdr:cNvSpPr/>
      </xdr:nvSpPr>
      <xdr:spPr>
        <a:xfrm>
          <a:off x="14541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68580</xdr:rowOff>
    </xdr:from>
    <xdr:to>
      <xdr:col>81</xdr:col>
      <xdr:colOff>50800</xdr:colOff>
      <xdr:row>60</xdr:row>
      <xdr:rowOff>117566</xdr:rowOff>
    </xdr:to>
    <xdr:cxnSp macro="">
      <xdr:nvCxnSpPr>
        <xdr:cNvPr id="553" name="直線コネクタ 552"/>
        <xdr:cNvCxnSpPr/>
      </xdr:nvCxnSpPr>
      <xdr:spPr>
        <a:xfrm>
          <a:off x="14592300" y="1035558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143510</xdr:rowOff>
    </xdr:from>
    <xdr:to>
      <xdr:col>72</xdr:col>
      <xdr:colOff>38100</xdr:colOff>
      <xdr:row>60</xdr:row>
      <xdr:rowOff>73660</xdr:rowOff>
    </xdr:to>
    <xdr:sp macro="" textlink="">
      <xdr:nvSpPr>
        <xdr:cNvPr id="554" name="楕円 553"/>
        <xdr:cNvSpPr/>
      </xdr:nvSpPr>
      <xdr:spPr>
        <a:xfrm>
          <a:off x="13652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22860</xdr:rowOff>
    </xdr:from>
    <xdr:to>
      <xdr:col>76</xdr:col>
      <xdr:colOff>114300</xdr:colOff>
      <xdr:row>60</xdr:row>
      <xdr:rowOff>68580</xdr:rowOff>
    </xdr:to>
    <xdr:cxnSp macro="">
      <xdr:nvCxnSpPr>
        <xdr:cNvPr id="555" name="直線コネクタ 554"/>
        <xdr:cNvCxnSpPr/>
      </xdr:nvCxnSpPr>
      <xdr:spPr>
        <a:xfrm>
          <a:off x="13703300" y="10309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114119</xdr:rowOff>
    </xdr:from>
    <xdr:to>
      <xdr:col>67</xdr:col>
      <xdr:colOff>101600</xdr:colOff>
      <xdr:row>60</xdr:row>
      <xdr:rowOff>44269</xdr:rowOff>
    </xdr:to>
    <xdr:sp macro="" textlink="">
      <xdr:nvSpPr>
        <xdr:cNvPr id="556" name="楕円 555"/>
        <xdr:cNvSpPr/>
      </xdr:nvSpPr>
      <xdr:spPr>
        <a:xfrm>
          <a:off x="12763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164919</xdr:rowOff>
    </xdr:from>
    <xdr:to>
      <xdr:col>71</xdr:col>
      <xdr:colOff>177800</xdr:colOff>
      <xdr:row>60</xdr:row>
      <xdr:rowOff>22860</xdr:rowOff>
    </xdr:to>
    <xdr:cxnSp macro="">
      <xdr:nvCxnSpPr>
        <xdr:cNvPr id="557" name="直線コネクタ 556"/>
        <xdr:cNvCxnSpPr/>
      </xdr:nvCxnSpPr>
      <xdr:spPr>
        <a:xfrm>
          <a:off x="12814300" y="1028046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58"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59"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60"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61"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159493</xdr:rowOff>
    </xdr:from>
    <xdr:ext cx="405111" cy="259045"/>
    <xdr:sp macro="" textlink="">
      <xdr:nvSpPr>
        <xdr:cNvPr id="562" name="n_1mainValue【学校施設】&#10;有形固定資産減価償却率"/>
        <xdr:cNvSpPr txBox="1"/>
      </xdr:nvSpPr>
      <xdr:spPr>
        <a:xfrm>
          <a:off x="15266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110507</xdr:rowOff>
    </xdr:from>
    <xdr:ext cx="405111" cy="259045"/>
    <xdr:sp macro="" textlink="">
      <xdr:nvSpPr>
        <xdr:cNvPr id="563" name="n_2mainValue【学校施設】&#10;有形固定資産減価償却率"/>
        <xdr:cNvSpPr txBox="1"/>
      </xdr:nvSpPr>
      <xdr:spPr>
        <a:xfrm>
          <a:off x="14389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64787</xdr:rowOff>
    </xdr:from>
    <xdr:ext cx="405111" cy="259045"/>
    <xdr:sp macro="" textlink="">
      <xdr:nvSpPr>
        <xdr:cNvPr id="564" name="n_3mainValue【学校施設】&#10;有形固定資産減価償却率"/>
        <xdr:cNvSpPr txBox="1"/>
      </xdr:nvSpPr>
      <xdr:spPr>
        <a:xfrm>
          <a:off x="13500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35396</xdr:rowOff>
    </xdr:from>
    <xdr:ext cx="405111" cy="259045"/>
    <xdr:sp macro="" textlink="">
      <xdr:nvSpPr>
        <xdr:cNvPr id="565" name="n_4mainValue【学校施設】&#10;有形固定資産減価償却率"/>
        <xdr:cNvSpPr txBox="1"/>
      </xdr:nvSpPr>
      <xdr:spPr>
        <a:xfrm>
          <a:off x="12611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8" name="直線コネクタ 587"/>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89"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0" name="直線コネクタ 589"/>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1"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2" name="直線コネクタ 591"/>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93" name="【学校施設】&#10;一人当たり面積平均値テキスト"/>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4" name="フローチャート: 判断 593"/>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5" name="フローチャート: 判断 594"/>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6" name="フローチャート: 判断 595"/>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7" name="フローチャート: 判断 596"/>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98" name="フローチャート: 判断 597"/>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134824</xdr:rowOff>
    </xdr:from>
    <xdr:to>
      <xdr:col>116</xdr:col>
      <xdr:colOff>114300</xdr:colOff>
      <xdr:row>61</xdr:row>
      <xdr:rowOff>64974</xdr:rowOff>
    </xdr:to>
    <xdr:sp macro="" textlink="">
      <xdr:nvSpPr>
        <xdr:cNvPr id="604" name="楕円 603"/>
        <xdr:cNvSpPr/>
      </xdr:nvSpPr>
      <xdr:spPr>
        <a:xfrm>
          <a:off x="22110700" y="104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113251</xdr:rowOff>
    </xdr:from>
    <xdr:ext cx="469744" cy="259045"/>
    <xdr:sp macro="" textlink="">
      <xdr:nvSpPr>
        <xdr:cNvPr id="605" name="【学校施設】&#10;一人当たり面積該当値テキスト"/>
        <xdr:cNvSpPr txBox="1"/>
      </xdr:nvSpPr>
      <xdr:spPr>
        <a:xfrm>
          <a:off x="22199600" y="1040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142139</xdr:rowOff>
    </xdr:from>
    <xdr:to>
      <xdr:col>112</xdr:col>
      <xdr:colOff>38100</xdr:colOff>
      <xdr:row>61</xdr:row>
      <xdr:rowOff>72289</xdr:rowOff>
    </xdr:to>
    <xdr:sp macro="" textlink="">
      <xdr:nvSpPr>
        <xdr:cNvPr id="606" name="楕円 605"/>
        <xdr:cNvSpPr/>
      </xdr:nvSpPr>
      <xdr:spPr>
        <a:xfrm>
          <a:off x="21272500" y="1042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14174</xdr:rowOff>
    </xdr:from>
    <xdr:to>
      <xdr:col>116</xdr:col>
      <xdr:colOff>63500</xdr:colOff>
      <xdr:row>61</xdr:row>
      <xdr:rowOff>21489</xdr:rowOff>
    </xdr:to>
    <xdr:cxnSp macro="">
      <xdr:nvCxnSpPr>
        <xdr:cNvPr id="607" name="直線コネクタ 606"/>
        <xdr:cNvCxnSpPr/>
      </xdr:nvCxnSpPr>
      <xdr:spPr>
        <a:xfrm flipV="1">
          <a:off x="21323300" y="10472624"/>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148539</xdr:rowOff>
    </xdr:from>
    <xdr:to>
      <xdr:col>107</xdr:col>
      <xdr:colOff>101600</xdr:colOff>
      <xdr:row>61</xdr:row>
      <xdr:rowOff>78689</xdr:rowOff>
    </xdr:to>
    <xdr:sp macro="" textlink="">
      <xdr:nvSpPr>
        <xdr:cNvPr id="608" name="楕円 607"/>
        <xdr:cNvSpPr/>
      </xdr:nvSpPr>
      <xdr:spPr>
        <a:xfrm>
          <a:off x="20383500" y="1043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21489</xdr:rowOff>
    </xdr:from>
    <xdr:to>
      <xdr:col>111</xdr:col>
      <xdr:colOff>177800</xdr:colOff>
      <xdr:row>61</xdr:row>
      <xdr:rowOff>27889</xdr:rowOff>
    </xdr:to>
    <xdr:cxnSp macro="">
      <xdr:nvCxnSpPr>
        <xdr:cNvPr id="609" name="直線コネクタ 608"/>
        <xdr:cNvCxnSpPr/>
      </xdr:nvCxnSpPr>
      <xdr:spPr>
        <a:xfrm flipV="1">
          <a:off x="20434300" y="10479939"/>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154025</xdr:rowOff>
    </xdr:from>
    <xdr:to>
      <xdr:col>102</xdr:col>
      <xdr:colOff>165100</xdr:colOff>
      <xdr:row>61</xdr:row>
      <xdr:rowOff>84175</xdr:rowOff>
    </xdr:to>
    <xdr:sp macro="" textlink="">
      <xdr:nvSpPr>
        <xdr:cNvPr id="610" name="楕円 609"/>
        <xdr:cNvSpPr/>
      </xdr:nvSpPr>
      <xdr:spPr>
        <a:xfrm>
          <a:off x="19494500" y="104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27889</xdr:rowOff>
    </xdr:from>
    <xdr:to>
      <xdr:col>107</xdr:col>
      <xdr:colOff>50800</xdr:colOff>
      <xdr:row>61</xdr:row>
      <xdr:rowOff>33375</xdr:rowOff>
    </xdr:to>
    <xdr:cxnSp macro="">
      <xdr:nvCxnSpPr>
        <xdr:cNvPr id="611" name="直線コネクタ 610"/>
        <xdr:cNvCxnSpPr/>
      </xdr:nvCxnSpPr>
      <xdr:spPr>
        <a:xfrm flipV="1">
          <a:off x="19545300" y="1048633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154025</xdr:rowOff>
    </xdr:from>
    <xdr:to>
      <xdr:col>98</xdr:col>
      <xdr:colOff>38100</xdr:colOff>
      <xdr:row>61</xdr:row>
      <xdr:rowOff>84175</xdr:rowOff>
    </xdr:to>
    <xdr:sp macro="" textlink="">
      <xdr:nvSpPr>
        <xdr:cNvPr id="612" name="楕円 611"/>
        <xdr:cNvSpPr/>
      </xdr:nvSpPr>
      <xdr:spPr>
        <a:xfrm>
          <a:off x="18605500" y="104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33375</xdr:rowOff>
    </xdr:from>
    <xdr:to>
      <xdr:col>102</xdr:col>
      <xdr:colOff>114300</xdr:colOff>
      <xdr:row>61</xdr:row>
      <xdr:rowOff>33375</xdr:rowOff>
    </xdr:to>
    <xdr:cxnSp macro="">
      <xdr:nvCxnSpPr>
        <xdr:cNvPr id="613" name="直線コネクタ 612"/>
        <xdr:cNvCxnSpPr/>
      </xdr:nvCxnSpPr>
      <xdr:spPr>
        <a:xfrm>
          <a:off x="18656300" y="104918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614" name="n_1aveValue【学校施設】&#10;一人当たり面積"/>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615" name="n_2aveValue【学校施設】&#10;一人当たり面積"/>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616"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617"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63416</xdr:rowOff>
    </xdr:from>
    <xdr:ext cx="469744" cy="259045"/>
    <xdr:sp macro="" textlink="">
      <xdr:nvSpPr>
        <xdr:cNvPr id="618" name="n_1mainValue【学校施設】&#10;一人当たり面積"/>
        <xdr:cNvSpPr txBox="1"/>
      </xdr:nvSpPr>
      <xdr:spPr>
        <a:xfrm>
          <a:off x="21075727" y="1052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69816</xdr:rowOff>
    </xdr:from>
    <xdr:ext cx="469744" cy="259045"/>
    <xdr:sp macro="" textlink="">
      <xdr:nvSpPr>
        <xdr:cNvPr id="619" name="n_2mainValue【学校施設】&#10;一人当たり面積"/>
        <xdr:cNvSpPr txBox="1"/>
      </xdr:nvSpPr>
      <xdr:spPr>
        <a:xfrm>
          <a:off x="20199427" y="1052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75302</xdr:rowOff>
    </xdr:from>
    <xdr:ext cx="469744" cy="259045"/>
    <xdr:sp macro="" textlink="">
      <xdr:nvSpPr>
        <xdr:cNvPr id="620" name="n_3mainValue【学校施設】&#10;一人当たり面積"/>
        <xdr:cNvSpPr txBox="1"/>
      </xdr:nvSpPr>
      <xdr:spPr>
        <a:xfrm>
          <a:off x="19310427" y="1053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75302</xdr:rowOff>
    </xdr:from>
    <xdr:ext cx="469744" cy="259045"/>
    <xdr:sp macro="" textlink="">
      <xdr:nvSpPr>
        <xdr:cNvPr id="621" name="n_4mainValue【学校施設】&#10;一人当たり面積"/>
        <xdr:cNvSpPr txBox="1"/>
      </xdr:nvSpPr>
      <xdr:spPr>
        <a:xfrm>
          <a:off x="18421427" y="1053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46" name="直線コネクタ 645"/>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49"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50" name="直線コネクタ 649"/>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40022</xdr:rowOff>
    </xdr:from>
    <xdr:ext cx="405111" cy="259045"/>
    <xdr:sp macro="" textlink="">
      <xdr:nvSpPr>
        <xdr:cNvPr id="651" name="【児童館】&#10;有形固定資産減価償却率平均値テキスト"/>
        <xdr:cNvSpPr txBox="1"/>
      </xdr:nvSpPr>
      <xdr:spPr>
        <a:xfrm>
          <a:off x="16357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52" name="フローチャート: 判断 65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53" name="フローチャート: 判断 65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54" name="フローチャート: 判断 653"/>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55" name="フローチャート: 判断 65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56" name="フローチャート: 判断 655"/>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139700</xdr:rowOff>
    </xdr:from>
    <xdr:to>
      <xdr:col>85</xdr:col>
      <xdr:colOff>177800</xdr:colOff>
      <xdr:row>79</xdr:row>
      <xdr:rowOff>69850</xdr:rowOff>
    </xdr:to>
    <xdr:sp macro="" textlink="">
      <xdr:nvSpPr>
        <xdr:cNvPr id="662" name="楕円 661"/>
        <xdr:cNvSpPr/>
      </xdr:nvSpPr>
      <xdr:spPr>
        <a:xfrm>
          <a:off x="162687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92727</xdr:rowOff>
    </xdr:from>
    <xdr:ext cx="405111" cy="259045"/>
    <xdr:sp macro="" textlink="">
      <xdr:nvSpPr>
        <xdr:cNvPr id="663" name="【児童館】&#10;有形固定資産減価償却率該当値テキスト"/>
        <xdr:cNvSpPr txBox="1"/>
      </xdr:nvSpPr>
      <xdr:spPr>
        <a:xfrm>
          <a:off x="16357600" y="1346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92075</xdr:rowOff>
    </xdr:from>
    <xdr:to>
      <xdr:col>81</xdr:col>
      <xdr:colOff>101600</xdr:colOff>
      <xdr:row>79</xdr:row>
      <xdr:rowOff>22225</xdr:rowOff>
    </xdr:to>
    <xdr:sp macro="" textlink="">
      <xdr:nvSpPr>
        <xdr:cNvPr id="664" name="楕円 663"/>
        <xdr:cNvSpPr/>
      </xdr:nvSpPr>
      <xdr:spPr>
        <a:xfrm>
          <a:off x="15430500" y="134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142875</xdr:rowOff>
    </xdr:from>
    <xdr:to>
      <xdr:col>85</xdr:col>
      <xdr:colOff>127000</xdr:colOff>
      <xdr:row>79</xdr:row>
      <xdr:rowOff>19050</xdr:rowOff>
    </xdr:to>
    <xdr:cxnSp macro="">
      <xdr:nvCxnSpPr>
        <xdr:cNvPr id="665" name="直線コネクタ 664"/>
        <xdr:cNvCxnSpPr/>
      </xdr:nvCxnSpPr>
      <xdr:spPr>
        <a:xfrm>
          <a:off x="15481300" y="135159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44450</xdr:rowOff>
    </xdr:from>
    <xdr:to>
      <xdr:col>76</xdr:col>
      <xdr:colOff>165100</xdr:colOff>
      <xdr:row>78</xdr:row>
      <xdr:rowOff>146050</xdr:rowOff>
    </xdr:to>
    <xdr:sp macro="" textlink="">
      <xdr:nvSpPr>
        <xdr:cNvPr id="666" name="楕円 665"/>
        <xdr:cNvSpPr/>
      </xdr:nvSpPr>
      <xdr:spPr>
        <a:xfrm>
          <a:off x="14541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95250</xdr:rowOff>
    </xdr:from>
    <xdr:to>
      <xdr:col>81</xdr:col>
      <xdr:colOff>50800</xdr:colOff>
      <xdr:row>78</xdr:row>
      <xdr:rowOff>142875</xdr:rowOff>
    </xdr:to>
    <xdr:cxnSp macro="">
      <xdr:nvCxnSpPr>
        <xdr:cNvPr id="667" name="直線コネクタ 666"/>
        <xdr:cNvCxnSpPr/>
      </xdr:nvCxnSpPr>
      <xdr:spPr>
        <a:xfrm>
          <a:off x="14592300" y="134683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168275</xdr:rowOff>
    </xdr:from>
    <xdr:to>
      <xdr:col>72</xdr:col>
      <xdr:colOff>38100</xdr:colOff>
      <xdr:row>78</xdr:row>
      <xdr:rowOff>98425</xdr:rowOff>
    </xdr:to>
    <xdr:sp macro="" textlink="">
      <xdr:nvSpPr>
        <xdr:cNvPr id="668" name="楕円 667"/>
        <xdr:cNvSpPr/>
      </xdr:nvSpPr>
      <xdr:spPr>
        <a:xfrm>
          <a:off x="13652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47625</xdr:rowOff>
    </xdr:from>
    <xdr:to>
      <xdr:col>76</xdr:col>
      <xdr:colOff>114300</xdr:colOff>
      <xdr:row>78</xdr:row>
      <xdr:rowOff>95250</xdr:rowOff>
    </xdr:to>
    <xdr:cxnSp macro="">
      <xdr:nvCxnSpPr>
        <xdr:cNvPr id="669" name="直線コネクタ 668"/>
        <xdr:cNvCxnSpPr/>
      </xdr:nvCxnSpPr>
      <xdr:spPr>
        <a:xfrm>
          <a:off x="13703300" y="134207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130175</xdr:rowOff>
    </xdr:from>
    <xdr:to>
      <xdr:col>67</xdr:col>
      <xdr:colOff>101600</xdr:colOff>
      <xdr:row>78</xdr:row>
      <xdr:rowOff>60325</xdr:rowOff>
    </xdr:to>
    <xdr:sp macro="" textlink="">
      <xdr:nvSpPr>
        <xdr:cNvPr id="670" name="楕円 669"/>
        <xdr:cNvSpPr/>
      </xdr:nvSpPr>
      <xdr:spPr>
        <a:xfrm>
          <a:off x="12763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9525</xdr:rowOff>
    </xdr:from>
    <xdr:to>
      <xdr:col>71</xdr:col>
      <xdr:colOff>177800</xdr:colOff>
      <xdr:row>78</xdr:row>
      <xdr:rowOff>47625</xdr:rowOff>
    </xdr:to>
    <xdr:cxnSp macro="">
      <xdr:nvCxnSpPr>
        <xdr:cNvPr id="671" name="直線コネクタ 670"/>
        <xdr:cNvCxnSpPr/>
      </xdr:nvCxnSpPr>
      <xdr:spPr>
        <a:xfrm>
          <a:off x="12814300" y="133826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672" name="n_1aveValue【児童館】&#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123841</xdr:rowOff>
    </xdr:from>
    <xdr:ext cx="405111" cy="259045"/>
    <xdr:sp macro="" textlink="">
      <xdr:nvSpPr>
        <xdr:cNvPr id="673" name="n_2aveValue【児童館】&#10;有形固定資産減価償却率"/>
        <xdr:cNvSpPr txBox="1"/>
      </xdr:nvSpPr>
      <xdr:spPr>
        <a:xfrm>
          <a:off x="14389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674" name="n_3aveValue【児童館】&#10;有形固定資産減価償却率"/>
        <xdr:cNvSpPr txBox="1"/>
      </xdr:nvSpPr>
      <xdr:spPr>
        <a:xfrm>
          <a:off x="13500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118127</xdr:rowOff>
    </xdr:from>
    <xdr:ext cx="405111" cy="259045"/>
    <xdr:sp macro="" textlink="">
      <xdr:nvSpPr>
        <xdr:cNvPr id="675" name="n_4aveValue【児童館】&#10;有形固定資産減価償却率"/>
        <xdr:cNvSpPr txBox="1"/>
      </xdr:nvSpPr>
      <xdr:spPr>
        <a:xfrm>
          <a:off x="12611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38752</xdr:rowOff>
    </xdr:from>
    <xdr:ext cx="405111" cy="259045"/>
    <xdr:sp macro="" textlink="">
      <xdr:nvSpPr>
        <xdr:cNvPr id="676" name="n_1mainValue【児童館】&#10;有形固定資産減価償却率"/>
        <xdr:cNvSpPr txBox="1"/>
      </xdr:nvSpPr>
      <xdr:spPr>
        <a:xfrm>
          <a:off x="15266044" y="1324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162577</xdr:rowOff>
    </xdr:from>
    <xdr:ext cx="405111" cy="259045"/>
    <xdr:sp macro="" textlink="">
      <xdr:nvSpPr>
        <xdr:cNvPr id="677" name="n_2mainValue【児童館】&#10;有形固定資産減価償却率"/>
        <xdr:cNvSpPr txBox="1"/>
      </xdr:nvSpPr>
      <xdr:spPr>
        <a:xfrm>
          <a:off x="143897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114952</xdr:rowOff>
    </xdr:from>
    <xdr:ext cx="405111" cy="259045"/>
    <xdr:sp macro="" textlink="">
      <xdr:nvSpPr>
        <xdr:cNvPr id="678" name="n_3mainValue【児童館】&#10;有形固定資産減価償却率"/>
        <xdr:cNvSpPr txBox="1"/>
      </xdr:nvSpPr>
      <xdr:spPr>
        <a:xfrm>
          <a:off x="13500744" y="1314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76852</xdr:rowOff>
    </xdr:from>
    <xdr:ext cx="405111" cy="259045"/>
    <xdr:sp macro="" textlink="">
      <xdr:nvSpPr>
        <xdr:cNvPr id="679" name="n_4mainValue【児童館】&#10;有形固定資産減価償却率"/>
        <xdr:cNvSpPr txBox="1"/>
      </xdr:nvSpPr>
      <xdr:spPr>
        <a:xfrm>
          <a:off x="12611744" y="1310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03" name="直線コネクタ 702"/>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6"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7" name="直線コネクタ 706"/>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11" name="フローチャート: 判断 710"/>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713" name="フローチャート: 判断 712"/>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719" name="楕円 718"/>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720" name="【児童館】&#10;一人当たり面積該当値テキスト"/>
        <xdr:cNvSpPr txBox="1"/>
      </xdr:nvSpPr>
      <xdr:spPr>
        <a:xfrm>
          <a:off x="22199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721" name="楕円 720"/>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722" name="直線コネクタ 721"/>
        <xdr:cNvCxnSpPr/>
      </xdr:nvCxnSpPr>
      <xdr:spPr>
        <a:xfrm>
          <a:off x="21323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723" name="楕円 722"/>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724" name="直線コネクタ 723"/>
        <xdr:cNvCxnSpPr/>
      </xdr:nvCxnSpPr>
      <xdr:spPr>
        <a:xfrm>
          <a:off x="20434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725" name="楕円 724"/>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19050</xdr:rowOff>
    </xdr:to>
    <xdr:cxnSp macro="">
      <xdr:nvCxnSpPr>
        <xdr:cNvPr id="726" name="直線コネクタ 725"/>
        <xdr:cNvCxnSpPr/>
      </xdr:nvCxnSpPr>
      <xdr:spPr>
        <a:xfrm>
          <a:off x="19545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727" name="楕円 726"/>
        <xdr:cNvSpPr/>
      </xdr:nvSpPr>
      <xdr:spPr>
        <a:xfrm>
          <a:off x="18605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19050</xdr:rowOff>
    </xdr:to>
    <xdr:cxnSp macro="">
      <xdr:nvCxnSpPr>
        <xdr:cNvPr id="728" name="直線コネクタ 727"/>
        <xdr:cNvCxnSpPr/>
      </xdr:nvCxnSpPr>
      <xdr:spPr>
        <a:xfrm>
          <a:off x="18656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9"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730" name="n_2aveValue【児童館】&#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1"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732" name="n_4aveValue【児童館】&#10;一人当たり面積"/>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733" name="n_1mainValue【児童館】&#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734" name="n_2mainValue【児童館】&#10;一人当たり面積"/>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735" name="n_3mainValue【児童館】&#10;一人当たり面積"/>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736" name="n_4mainValue【児童館】&#10;一人当たり面積"/>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61" name="直線コネクタ 760"/>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62"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63" name="直線コネクタ 762"/>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64"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65" name="直線コネクタ 764"/>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766" name="【公民館】&#10;有形固定資産減価償却率平均値テキスト"/>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67" name="フローチャート: 判断 766"/>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68" name="フローチャート: 判断 767"/>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69" name="フローチャート: 判断 768"/>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70" name="フローチャート: 判断 769"/>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71" name="フローチャート: 判断 770"/>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164464</xdr:rowOff>
    </xdr:from>
    <xdr:to>
      <xdr:col>85</xdr:col>
      <xdr:colOff>177800</xdr:colOff>
      <xdr:row>102</xdr:row>
      <xdr:rowOff>94614</xdr:rowOff>
    </xdr:to>
    <xdr:sp macro="" textlink="">
      <xdr:nvSpPr>
        <xdr:cNvPr id="777" name="楕円 776"/>
        <xdr:cNvSpPr/>
      </xdr:nvSpPr>
      <xdr:spPr>
        <a:xfrm>
          <a:off x="16268700" y="1748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15891</xdr:rowOff>
    </xdr:from>
    <xdr:ext cx="405111" cy="259045"/>
    <xdr:sp macro="" textlink="">
      <xdr:nvSpPr>
        <xdr:cNvPr id="778" name="【公民館】&#10;有形固定資産減価償却率該当値テキスト"/>
        <xdr:cNvSpPr txBox="1"/>
      </xdr:nvSpPr>
      <xdr:spPr>
        <a:xfrm>
          <a:off x="16357600" y="1733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126364</xdr:rowOff>
    </xdr:from>
    <xdr:to>
      <xdr:col>81</xdr:col>
      <xdr:colOff>101600</xdr:colOff>
      <xdr:row>102</xdr:row>
      <xdr:rowOff>56514</xdr:rowOff>
    </xdr:to>
    <xdr:sp macro="" textlink="">
      <xdr:nvSpPr>
        <xdr:cNvPr id="779" name="楕円 778"/>
        <xdr:cNvSpPr/>
      </xdr:nvSpPr>
      <xdr:spPr>
        <a:xfrm>
          <a:off x="15430500" y="174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5714</xdr:rowOff>
    </xdr:from>
    <xdr:to>
      <xdr:col>85</xdr:col>
      <xdr:colOff>127000</xdr:colOff>
      <xdr:row>102</xdr:row>
      <xdr:rowOff>43814</xdr:rowOff>
    </xdr:to>
    <xdr:cxnSp macro="">
      <xdr:nvCxnSpPr>
        <xdr:cNvPr id="780" name="直線コネクタ 779"/>
        <xdr:cNvCxnSpPr/>
      </xdr:nvCxnSpPr>
      <xdr:spPr>
        <a:xfrm>
          <a:off x="15481300" y="174936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88264</xdr:rowOff>
    </xdr:from>
    <xdr:to>
      <xdr:col>76</xdr:col>
      <xdr:colOff>165100</xdr:colOff>
      <xdr:row>102</xdr:row>
      <xdr:rowOff>18414</xdr:rowOff>
    </xdr:to>
    <xdr:sp macro="" textlink="">
      <xdr:nvSpPr>
        <xdr:cNvPr id="781" name="楕円 780"/>
        <xdr:cNvSpPr/>
      </xdr:nvSpPr>
      <xdr:spPr>
        <a:xfrm>
          <a:off x="14541500" y="1740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139064</xdr:rowOff>
    </xdr:from>
    <xdr:to>
      <xdr:col>81</xdr:col>
      <xdr:colOff>50800</xdr:colOff>
      <xdr:row>102</xdr:row>
      <xdr:rowOff>5714</xdr:rowOff>
    </xdr:to>
    <xdr:cxnSp macro="">
      <xdr:nvCxnSpPr>
        <xdr:cNvPr id="782" name="直線コネクタ 781"/>
        <xdr:cNvCxnSpPr/>
      </xdr:nvCxnSpPr>
      <xdr:spPr>
        <a:xfrm>
          <a:off x="14592300" y="174555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166370</xdr:rowOff>
    </xdr:from>
    <xdr:to>
      <xdr:col>72</xdr:col>
      <xdr:colOff>38100</xdr:colOff>
      <xdr:row>105</xdr:row>
      <xdr:rowOff>96520</xdr:rowOff>
    </xdr:to>
    <xdr:sp macro="" textlink="">
      <xdr:nvSpPr>
        <xdr:cNvPr id="783" name="楕円 782"/>
        <xdr:cNvSpPr/>
      </xdr:nvSpPr>
      <xdr:spPr>
        <a:xfrm>
          <a:off x="13652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139064</xdr:rowOff>
    </xdr:from>
    <xdr:to>
      <xdr:col>76</xdr:col>
      <xdr:colOff>114300</xdr:colOff>
      <xdr:row>105</xdr:row>
      <xdr:rowOff>45720</xdr:rowOff>
    </xdr:to>
    <xdr:cxnSp macro="">
      <xdr:nvCxnSpPr>
        <xdr:cNvPr id="784" name="直線コネクタ 783"/>
        <xdr:cNvCxnSpPr/>
      </xdr:nvCxnSpPr>
      <xdr:spPr>
        <a:xfrm flipV="1">
          <a:off x="13703300" y="17455514"/>
          <a:ext cx="889000" cy="59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128270</xdr:rowOff>
    </xdr:from>
    <xdr:to>
      <xdr:col>67</xdr:col>
      <xdr:colOff>101600</xdr:colOff>
      <xdr:row>105</xdr:row>
      <xdr:rowOff>58420</xdr:rowOff>
    </xdr:to>
    <xdr:sp macro="" textlink="">
      <xdr:nvSpPr>
        <xdr:cNvPr id="785" name="楕円 784"/>
        <xdr:cNvSpPr/>
      </xdr:nvSpPr>
      <xdr:spPr>
        <a:xfrm>
          <a:off x="12763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7620</xdr:rowOff>
    </xdr:from>
    <xdr:to>
      <xdr:col>71</xdr:col>
      <xdr:colOff>177800</xdr:colOff>
      <xdr:row>105</xdr:row>
      <xdr:rowOff>45720</xdr:rowOff>
    </xdr:to>
    <xdr:cxnSp macro="">
      <xdr:nvCxnSpPr>
        <xdr:cNvPr id="786" name="直線コネクタ 785"/>
        <xdr:cNvCxnSpPr/>
      </xdr:nvCxnSpPr>
      <xdr:spPr>
        <a:xfrm>
          <a:off x="12814300" y="18009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787" name="n_1aveValue【公民館】&#10;有形固定資産減価償却率"/>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57166</xdr:rowOff>
    </xdr:from>
    <xdr:ext cx="405111" cy="259045"/>
    <xdr:sp macro="" textlink="">
      <xdr:nvSpPr>
        <xdr:cNvPr id="788" name="n_2aveValue【公民館】&#10;有形固定資産減価償却率"/>
        <xdr:cNvSpPr txBox="1"/>
      </xdr:nvSpPr>
      <xdr:spPr>
        <a:xfrm>
          <a:off x="14389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789"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790" name="n_4aveValue【公民館】&#10;有形固定資産減価償却率"/>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73041</xdr:rowOff>
    </xdr:from>
    <xdr:ext cx="405111" cy="259045"/>
    <xdr:sp macro="" textlink="">
      <xdr:nvSpPr>
        <xdr:cNvPr id="791" name="n_1mainValue【公民館】&#10;有形固定資産減価償却率"/>
        <xdr:cNvSpPr txBox="1"/>
      </xdr:nvSpPr>
      <xdr:spPr>
        <a:xfrm>
          <a:off x="15266044" y="1721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34941</xdr:rowOff>
    </xdr:from>
    <xdr:ext cx="405111" cy="259045"/>
    <xdr:sp macro="" textlink="">
      <xdr:nvSpPr>
        <xdr:cNvPr id="792" name="n_2mainValue【公民館】&#10;有形固定資産減価償却率"/>
        <xdr:cNvSpPr txBox="1"/>
      </xdr:nvSpPr>
      <xdr:spPr>
        <a:xfrm>
          <a:off x="14389744" y="1717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87647</xdr:rowOff>
    </xdr:from>
    <xdr:ext cx="405111" cy="259045"/>
    <xdr:sp macro="" textlink="">
      <xdr:nvSpPr>
        <xdr:cNvPr id="793" name="n_3mainValue【公民館】&#10;有形固定資産減価償却率"/>
        <xdr:cNvSpPr txBox="1"/>
      </xdr:nvSpPr>
      <xdr:spPr>
        <a:xfrm>
          <a:off x="13500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49547</xdr:rowOff>
    </xdr:from>
    <xdr:ext cx="405111" cy="259045"/>
    <xdr:sp macro="" textlink="">
      <xdr:nvSpPr>
        <xdr:cNvPr id="794" name="n_4mainValue【公民館】&#10;有形固定資産減価償却率"/>
        <xdr:cNvSpPr txBox="1"/>
      </xdr:nvSpPr>
      <xdr:spPr>
        <a:xfrm>
          <a:off x="12611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818" name="直線コネクタ 817"/>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19"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20" name="直線コネクタ 819"/>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821"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822" name="直線コネクタ 821"/>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823"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24" name="フローチャート: 判断 823"/>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25" name="フローチャート: 判断 824"/>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826" name="フローチャート: 判断 825"/>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27" name="フローチャート: 判断 826"/>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828" name="フローチャート: 判断 827"/>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33020</xdr:rowOff>
    </xdr:from>
    <xdr:to>
      <xdr:col>116</xdr:col>
      <xdr:colOff>114300</xdr:colOff>
      <xdr:row>108</xdr:row>
      <xdr:rowOff>134620</xdr:rowOff>
    </xdr:to>
    <xdr:sp macro="" textlink="">
      <xdr:nvSpPr>
        <xdr:cNvPr id="834" name="楕円 833"/>
        <xdr:cNvSpPr/>
      </xdr:nvSpPr>
      <xdr:spPr>
        <a:xfrm>
          <a:off x="221107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119397</xdr:rowOff>
    </xdr:from>
    <xdr:ext cx="469744" cy="259045"/>
    <xdr:sp macro="" textlink="">
      <xdr:nvSpPr>
        <xdr:cNvPr id="835" name="【公民館】&#10;一人当たり面積該当値テキスト"/>
        <xdr:cNvSpPr txBox="1"/>
      </xdr:nvSpPr>
      <xdr:spPr>
        <a:xfrm>
          <a:off x="22199600" y="1846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33020</xdr:rowOff>
    </xdr:from>
    <xdr:to>
      <xdr:col>112</xdr:col>
      <xdr:colOff>38100</xdr:colOff>
      <xdr:row>108</xdr:row>
      <xdr:rowOff>134620</xdr:rowOff>
    </xdr:to>
    <xdr:sp macro="" textlink="">
      <xdr:nvSpPr>
        <xdr:cNvPr id="836" name="楕円 835"/>
        <xdr:cNvSpPr/>
      </xdr:nvSpPr>
      <xdr:spPr>
        <a:xfrm>
          <a:off x="21272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83820</xdr:rowOff>
    </xdr:from>
    <xdr:to>
      <xdr:col>116</xdr:col>
      <xdr:colOff>63500</xdr:colOff>
      <xdr:row>108</xdr:row>
      <xdr:rowOff>83820</xdr:rowOff>
    </xdr:to>
    <xdr:cxnSp macro="">
      <xdr:nvCxnSpPr>
        <xdr:cNvPr id="837" name="直線コネクタ 836"/>
        <xdr:cNvCxnSpPr/>
      </xdr:nvCxnSpPr>
      <xdr:spPr>
        <a:xfrm>
          <a:off x="21323300" y="18600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33020</xdr:rowOff>
    </xdr:from>
    <xdr:to>
      <xdr:col>107</xdr:col>
      <xdr:colOff>101600</xdr:colOff>
      <xdr:row>108</xdr:row>
      <xdr:rowOff>134620</xdr:rowOff>
    </xdr:to>
    <xdr:sp macro="" textlink="">
      <xdr:nvSpPr>
        <xdr:cNvPr id="838" name="楕円 837"/>
        <xdr:cNvSpPr/>
      </xdr:nvSpPr>
      <xdr:spPr>
        <a:xfrm>
          <a:off x="20383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83820</xdr:rowOff>
    </xdr:from>
    <xdr:to>
      <xdr:col>111</xdr:col>
      <xdr:colOff>177800</xdr:colOff>
      <xdr:row>108</xdr:row>
      <xdr:rowOff>83820</xdr:rowOff>
    </xdr:to>
    <xdr:cxnSp macro="">
      <xdr:nvCxnSpPr>
        <xdr:cNvPr id="839" name="直線コネクタ 838"/>
        <xdr:cNvCxnSpPr/>
      </xdr:nvCxnSpPr>
      <xdr:spPr>
        <a:xfrm>
          <a:off x="20434300" y="1860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154939</xdr:rowOff>
    </xdr:from>
    <xdr:to>
      <xdr:col>102</xdr:col>
      <xdr:colOff>165100</xdr:colOff>
      <xdr:row>107</xdr:row>
      <xdr:rowOff>85089</xdr:rowOff>
    </xdr:to>
    <xdr:sp macro="" textlink="">
      <xdr:nvSpPr>
        <xdr:cNvPr id="840" name="楕円 839"/>
        <xdr:cNvSpPr/>
      </xdr:nvSpPr>
      <xdr:spPr>
        <a:xfrm>
          <a:off x="19494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34289</xdr:rowOff>
    </xdr:from>
    <xdr:to>
      <xdr:col>107</xdr:col>
      <xdr:colOff>50800</xdr:colOff>
      <xdr:row>108</xdr:row>
      <xdr:rowOff>83820</xdr:rowOff>
    </xdr:to>
    <xdr:cxnSp macro="">
      <xdr:nvCxnSpPr>
        <xdr:cNvPr id="841" name="直線コネクタ 840"/>
        <xdr:cNvCxnSpPr/>
      </xdr:nvCxnSpPr>
      <xdr:spPr>
        <a:xfrm>
          <a:off x="19545300" y="18379439"/>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154939</xdr:rowOff>
    </xdr:from>
    <xdr:to>
      <xdr:col>98</xdr:col>
      <xdr:colOff>38100</xdr:colOff>
      <xdr:row>107</xdr:row>
      <xdr:rowOff>85089</xdr:rowOff>
    </xdr:to>
    <xdr:sp macro="" textlink="">
      <xdr:nvSpPr>
        <xdr:cNvPr id="842" name="楕円 841"/>
        <xdr:cNvSpPr/>
      </xdr:nvSpPr>
      <xdr:spPr>
        <a:xfrm>
          <a:off x="18605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34289</xdr:rowOff>
    </xdr:from>
    <xdr:to>
      <xdr:col>102</xdr:col>
      <xdr:colOff>114300</xdr:colOff>
      <xdr:row>107</xdr:row>
      <xdr:rowOff>34289</xdr:rowOff>
    </xdr:to>
    <xdr:cxnSp macro="">
      <xdr:nvCxnSpPr>
        <xdr:cNvPr id="843" name="直線コネクタ 842"/>
        <xdr:cNvCxnSpPr/>
      </xdr:nvCxnSpPr>
      <xdr:spPr>
        <a:xfrm>
          <a:off x="18656300" y="18379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844" name="n_1ave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845" name="n_2aveValue【公民館】&#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46" name="n_3ave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847" name="n_4aveValue【公民館】&#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125747</xdr:rowOff>
    </xdr:from>
    <xdr:ext cx="469744" cy="259045"/>
    <xdr:sp macro="" textlink="">
      <xdr:nvSpPr>
        <xdr:cNvPr id="848" name="n_1mainValue【公民館】&#10;一人当たり面積"/>
        <xdr:cNvSpPr txBox="1"/>
      </xdr:nvSpPr>
      <xdr:spPr>
        <a:xfrm>
          <a:off x="2107572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125747</xdr:rowOff>
    </xdr:from>
    <xdr:ext cx="469744" cy="259045"/>
    <xdr:sp macro="" textlink="">
      <xdr:nvSpPr>
        <xdr:cNvPr id="849" name="n_2mainValue【公民館】&#10;一人当たり面積"/>
        <xdr:cNvSpPr txBox="1"/>
      </xdr:nvSpPr>
      <xdr:spPr>
        <a:xfrm>
          <a:off x="2019942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76216</xdr:rowOff>
    </xdr:from>
    <xdr:ext cx="469744" cy="259045"/>
    <xdr:sp macro="" textlink="">
      <xdr:nvSpPr>
        <xdr:cNvPr id="850" name="n_3mainValue【公民館】&#10;一人当たり面積"/>
        <xdr:cNvSpPr txBox="1"/>
      </xdr:nvSpPr>
      <xdr:spPr>
        <a:xfrm>
          <a:off x="19310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76216</xdr:rowOff>
    </xdr:from>
    <xdr:ext cx="469744" cy="259045"/>
    <xdr:sp macro="" textlink="">
      <xdr:nvSpPr>
        <xdr:cNvPr id="851" name="n_4mainValue【公民館】&#10;一人当たり面積"/>
        <xdr:cNvSpPr txBox="1"/>
      </xdr:nvSpPr>
      <xdr:spPr>
        <a:xfrm>
          <a:off x="18421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本市の公共建築物及びインフラ施設の多くは、市制施行の昭和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年までにかけて一斉に整備をしており、整備後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年以上が経過しているため、有形固定資産減価償却率が６割以上の施設類型が多いと考えられます。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有形固定資産減価償却率は、全国・愛知県・類似団体の平均と比較するとやや高めの傾向があり、全国的に見て、本市は施設の老朽化が進んでおり、特に</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の有形固定資産減価償却率は、７割を超えていますが、「知多市公営住宅等長寿命化計画」に基づき、計画的な修繕を確実に実施することで長寿命化を図ります。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有形固定資産減価償却率が低い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については、対象の２施設の児童センター及び子育て総合支援センターが、それぞれ平成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年度に整備しており、比較的新しい施設のためであると考えられます。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年度までは６施設が対象でしたが、平成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年度からは、対象が中部公民館のみとなり、有形固定資産減価償却率及び一人当たり面積が大きく変動しています。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の一人当たり延長、</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の一人当たり有形固定資産（償却資産）額、</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の一人当たり面積は、類似団体と比較すると低いことがわかります。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の一人当たり面積は、類似団体と比較するとやや高いことがわかります。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85,331
83,264
45.90
28,663,139
27,439,903
1,208,141
17,190,179
16,297,587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58057</xdr:rowOff>
    </xdr:from>
    <xdr:to>
      <xdr:col>24</xdr:col>
      <xdr:colOff>114300</xdr:colOff>
      <xdr:row>40</xdr:row>
      <xdr:rowOff>159657</xdr:rowOff>
    </xdr:to>
    <xdr:sp macro="" textlink="">
      <xdr:nvSpPr>
        <xdr:cNvPr id="74" name="楕円 73"/>
        <xdr:cNvSpPr/>
      </xdr:nvSpPr>
      <xdr:spPr>
        <a:xfrm>
          <a:off x="45847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36484</xdr:rowOff>
    </xdr:from>
    <xdr:ext cx="405111" cy="259045"/>
    <xdr:sp macro="" textlink="">
      <xdr:nvSpPr>
        <xdr:cNvPr id="75" name="【図書館】&#10;有形固定資産減価償却率該当値テキスト"/>
        <xdr:cNvSpPr txBox="1"/>
      </xdr:nvSpPr>
      <xdr:spPr>
        <a:xfrm>
          <a:off x="4673600"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25400</xdr:rowOff>
    </xdr:from>
    <xdr:to>
      <xdr:col>20</xdr:col>
      <xdr:colOff>38100</xdr:colOff>
      <xdr:row>40</xdr:row>
      <xdr:rowOff>127000</xdr:rowOff>
    </xdr:to>
    <xdr:sp macro="" textlink="">
      <xdr:nvSpPr>
        <xdr:cNvPr id="76" name="楕円 75"/>
        <xdr:cNvSpPr/>
      </xdr:nvSpPr>
      <xdr:spPr>
        <a:xfrm>
          <a:off x="3746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76200</xdr:rowOff>
    </xdr:from>
    <xdr:to>
      <xdr:col>24</xdr:col>
      <xdr:colOff>63500</xdr:colOff>
      <xdr:row>40</xdr:row>
      <xdr:rowOff>108857</xdr:rowOff>
    </xdr:to>
    <xdr:cxnSp macro="">
      <xdr:nvCxnSpPr>
        <xdr:cNvPr id="77" name="直線コネクタ 76"/>
        <xdr:cNvCxnSpPr/>
      </xdr:nvCxnSpPr>
      <xdr:spPr>
        <a:xfrm>
          <a:off x="3797300" y="6934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164193</xdr:rowOff>
    </xdr:from>
    <xdr:to>
      <xdr:col>15</xdr:col>
      <xdr:colOff>101600</xdr:colOff>
      <xdr:row>40</xdr:row>
      <xdr:rowOff>94343</xdr:rowOff>
    </xdr:to>
    <xdr:sp macro="" textlink="">
      <xdr:nvSpPr>
        <xdr:cNvPr id="78" name="楕円 77"/>
        <xdr:cNvSpPr/>
      </xdr:nvSpPr>
      <xdr:spPr>
        <a:xfrm>
          <a:off x="2857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43543</xdr:rowOff>
    </xdr:from>
    <xdr:to>
      <xdr:col>19</xdr:col>
      <xdr:colOff>177800</xdr:colOff>
      <xdr:row>40</xdr:row>
      <xdr:rowOff>76200</xdr:rowOff>
    </xdr:to>
    <xdr:cxnSp macro="">
      <xdr:nvCxnSpPr>
        <xdr:cNvPr id="79" name="直線コネクタ 78"/>
        <xdr:cNvCxnSpPr/>
      </xdr:nvCxnSpPr>
      <xdr:spPr>
        <a:xfrm>
          <a:off x="2908300" y="690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131535</xdr:rowOff>
    </xdr:from>
    <xdr:to>
      <xdr:col>10</xdr:col>
      <xdr:colOff>165100</xdr:colOff>
      <xdr:row>40</xdr:row>
      <xdr:rowOff>61685</xdr:rowOff>
    </xdr:to>
    <xdr:sp macro="" textlink="">
      <xdr:nvSpPr>
        <xdr:cNvPr id="80" name="楕円 79"/>
        <xdr:cNvSpPr/>
      </xdr:nvSpPr>
      <xdr:spPr>
        <a:xfrm>
          <a:off x="196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10885</xdr:rowOff>
    </xdr:from>
    <xdr:to>
      <xdr:col>15</xdr:col>
      <xdr:colOff>50800</xdr:colOff>
      <xdr:row>40</xdr:row>
      <xdr:rowOff>43543</xdr:rowOff>
    </xdr:to>
    <xdr:cxnSp macro="">
      <xdr:nvCxnSpPr>
        <xdr:cNvPr id="81" name="直線コネクタ 80"/>
        <xdr:cNvCxnSpPr/>
      </xdr:nvCxnSpPr>
      <xdr:spPr>
        <a:xfrm>
          <a:off x="2019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98878</xdr:rowOff>
    </xdr:from>
    <xdr:to>
      <xdr:col>6</xdr:col>
      <xdr:colOff>38100</xdr:colOff>
      <xdr:row>40</xdr:row>
      <xdr:rowOff>29028</xdr:rowOff>
    </xdr:to>
    <xdr:sp macro="" textlink="">
      <xdr:nvSpPr>
        <xdr:cNvPr id="82" name="楕円 81"/>
        <xdr:cNvSpPr/>
      </xdr:nvSpPr>
      <xdr:spPr>
        <a:xfrm>
          <a:off x="1079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149678</xdr:rowOff>
    </xdr:from>
    <xdr:to>
      <xdr:col>10</xdr:col>
      <xdr:colOff>114300</xdr:colOff>
      <xdr:row>40</xdr:row>
      <xdr:rowOff>10885</xdr:rowOff>
    </xdr:to>
    <xdr:cxnSp macro="">
      <xdr:nvCxnSpPr>
        <xdr:cNvPr id="83" name="直線コネクタ 82"/>
        <xdr:cNvCxnSpPr/>
      </xdr:nvCxnSpPr>
      <xdr:spPr>
        <a:xfrm>
          <a:off x="1130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7"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118127</xdr:rowOff>
    </xdr:from>
    <xdr:ext cx="405111" cy="259045"/>
    <xdr:sp macro="" textlink="">
      <xdr:nvSpPr>
        <xdr:cNvPr id="88" name="n_1mainValue【図書館】&#10;有形固定資産減価償却率"/>
        <xdr:cNvSpPr txBox="1"/>
      </xdr:nvSpPr>
      <xdr:spPr>
        <a:xfrm>
          <a:off x="3582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85470</xdr:rowOff>
    </xdr:from>
    <xdr:ext cx="405111" cy="259045"/>
    <xdr:sp macro="" textlink="">
      <xdr:nvSpPr>
        <xdr:cNvPr id="89" name="n_2mainValue【図書館】&#10;有形固定資産減価償却率"/>
        <xdr:cNvSpPr txBox="1"/>
      </xdr:nvSpPr>
      <xdr:spPr>
        <a:xfrm>
          <a:off x="2705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52812</xdr:rowOff>
    </xdr:from>
    <xdr:ext cx="405111" cy="259045"/>
    <xdr:sp macro="" textlink="">
      <xdr:nvSpPr>
        <xdr:cNvPr id="90" name="n_3mainValue【図書館】&#10;有形固定資産減価償却率"/>
        <xdr:cNvSpPr txBox="1"/>
      </xdr:nvSpPr>
      <xdr:spPr>
        <a:xfrm>
          <a:off x="1816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20155</xdr:rowOff>
    </xdr:from>
    <xdr:ext cx="405111" cy="259045"/>
    <xdr:sp macro="" textlink="">
      <xdr:nvSpPr>
        <xdr:cNvPr id="91" name="n_4mainValue【図書館】&#10;有形固定資産減価償却率"/>
        <xdr:cNvSpPr txBox="1"/>
      </xdr:nvSpPr>
      <xdr:spPr>
        <a:xfrm>
          <a:off x="927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31" name="楕円 130"/>
        <xdr:cNvSpPr/>
      </xdr:nvSpPr>
      <xdr:spPr>
        <a:xfrm>
          <a:off x="104267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168927</xdr:rowOff>
    </xdr:from>
    <xdr:ext cx="469744" cy="259045"/>
    <xdr:sp macro="" textlink="">
      <xdr:nvSpPr>
        <xdr:cNvPr id="132" name="【図書館】&#10;一人当たり面積該当値テキスト"/>
        <xdr:cNvSpPr txBox="1"/>
      </xdr:nvSpPr>
      <xdr:spPr>
        <a:xfrm>
          <a:off x="10515600"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19050</xdr:rowOff>
    </xdr:from>
    <xdr:to>
      <xdr:col>50</xdr:col>
      <xdr:colOff>165100</xdr:colOff>
      <xdr:row>39</xdr:row>
      <xdr:rowOff>120650</xdr:rowOff>
    </xdr:to>
    <xdr:sp macro="" textlink="">
      <xdr:nvSpPr>
        <xdr:cNvPr id="133" name="楕円 132"/>
        <xdr:cNvSpPr/>
      </xdr:nvSpPr>
      <xdr:spPr>
        <a:xfrm>
          <a:off x="9588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69850</xdr:rowOff>
    </xdr:from>
    <xdr:to>
      <xdr:col>55</xdr:col>
      <xdr:colOff>0</xdr:colOff>
      <xdr:row>39</xdr:row>
      <xdr:rowOff>69850</xdr:rowOff>
    </xdr:to>
    <xdr:cxnSp macro="">
      <xdr:nvCxnSpPr>
        <xdr:cNvPr id="134" name="直線コネクタ 133"/>
        <xdr:cNvCxnSpPr/>
      </xdr:nvCxnSpPr>
      <xdr:spPr>
        <a:xfrm>
          <a:off x="9639300" y="6756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35" name="楕円 134"/>
        <xdr:cNvSpPr/>
      </xdr:nvSpPr>
      <xdr:spPr>
        <a:xfrm>
          <a:off x="8699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69850</xdr:rowOff>
    </xdr:from>
    <xdr:to>
      <xdr:col>50</xdr:col>
      <xdr:colOff>114300</xdr:colOff>
      <xdr:row>39</xdr:row>
      <xdr:rowOff>69850</xdr:rowOff>
    </xdr:to>
    <xdr:cxnSp macro="">
      <xdr:nvCxnSpPr>
        <xdr:cNvPr id="136" name="直線コネクタ 135"/>
        <xdr:cNvCxnSpPr/>
      </xdr:nvCxnSpPr>
      <xdr:spPr>
        <a:xfrm>
          <a:off x="87503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19050</xdr:rowOff>
    </xdr:from>
    <xdr:to>
      <xdr:col>41</xdr:col>
      <xdr:colOff>101600</xdr:colOff>
      <xdr:row>39</xdr:row>
      <xdr:rowOff>120650</xdr:rowOff>
    </xdr:to>
    <xdr:sp macro="" textlink="">
      <xdr:nvSpPr>
        <xdr:cNvPr id="137" name="楕円 136"/>
        <xdr:cNvSpPr/>
      </xdr:nvSpPr>
      <xdr:spPr>
        <a:xfrm>
          <a:off x="7810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69850</xdr:rowOff>
    </xdr:from>
    <xdr:to>
      <xdr:col>45</xdr:col>
      <xdr:colOff>177800</xdr:colOff>
      <xdr:row>39</xdr:row>
      <xdr:rowOff>69850</xdr:rowOff>
    </xdr:to>
    <xdr:cxnSp macro="">
      <xdr:nvCxnSpPr>
        <xdr:cNvPr id="138" name="直線コネクタ 137"/>
        <xdr:cNvCxnSpPr/>
      </xdr:nvCxnSpPr>
      <xdr:spPr>
        <a:xfrm>
          <a:off x="78613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39" name="楕円 138"/>
        <xdr:cNvSpPr/>
      </xdr:nvSpPr>
      <xdr:spPr>
        <a:xfrm>
          <a:off x="6921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69850</xdr:rowOff>
    </xdr:from>
    <xdr:to>
      <xdr:col>41</xdr:col>
      <xdr:colOff>50800</xdr:colOff>
      <xdr:row>39</xdr:row>
      <xdr:rowOff>69850</xdr:rowOff>
    </xdr:to>
    <xdr:cxnSp macro="">
      <xdr:nvCxnSpPr>
        <xdr:cNvPr id="140" name="直線コネクタ 139"/>
        <xdr:cNvCxnSpPr/>
      </xdr:nvCxnSpPr>
      <xdr:spPr>
        <a:xfrm>
          <a:off x="69723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2"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111777</xdr:rowOff>
    </xdr:from>
    <xdr:ext cx="469744" cy="259045"/>
    <xdr:sp macro="" textlink="">
      <xdr:nvSpPr>
        <xdr:cNvPr id="145" name="n_1main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46" name="n_2main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7" name="n_3mainValue【図書館】&#10;一人当たり面積"/>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8" name="n_4mainValue【図書館】&#10;一人当たり面積"/>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9"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1451</xdr:rowOff>
    </xdr:from>
    <xdr:to>
      <xdr:col>24</xdr:col>
      <xdr:colOff>114300</xdr:colOff>
      <xdr:row>62</xdr:row>
      <xdr:rowOff>103051</xdr:rowOff>
    </xdr:to>
    <xdr:sp macro="" textlink="">
      <xdr:nvSpPr>
        <xdr:cNvPr id="190" name="楕円 189"/>
        <xdr:cNvSpPr/>
      </xdr:nvSpPr>
      <xdr:spPr>
        <a:xfrm>
          <a:off x="45847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151328</xdr:rowOff>
    </xdr:from>
    <xdr:ext cx="405111" cy="259045"/>
    <xdr:sp macro="" textlink="">
      <xdr:nvSpPr>
        <xdr:cNvPr id="191" name="【体育館・プール】&#10;有形固定資産減価償却率該当値テキスト"/>
        <xdr:cNvSpPr txBox="1"/>
      </xdr:nvSpPr>
      <xdr:spPr>
        <a:xfrm>
          <a:off x="4673600"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109220</xdr:rowOff>
    </xdr:from>
    <xdr:to>
      <xdr:col>20</xdr:col>
      <xdr:colOff>38100</xdr:colOff>
      <xdr:row>63</xdr:row>
      <xdr:rowOff>39370</xdr:rowOff>
    </xdr:to>
    <xdr:sp macro="" textlink="">
      <xdr:nvSpPr>
        <xdr:cNvPr id="192" name="楕円 191"/>
        <xdr:cNvSpPr/>
      </xdr:nvSpPr>
      <xdr:spPr>
        <a:xfrm>
          <a:off x="3746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52251</xdr:rowOff>
    </xdr:from>
    <xdr:to>
      <xdr:col>24</xdr:col>
      <xdr:colOff>63500</xdr:colOff>
      <xdr:row>62</xdr:row>
      <xdr:rowOff>160020</xdr:rowOff>
    </xdr:to>
    <xdr:cxnSp macro="">
      <xdr:nvCxnSpPr>
        <xdr:cNvPr id="193" name="直線コネクタ 192"/>
        <xdr:cNvCxnSpPr/>
      </xdr:nvCxnSpPr>
      <xdr:spPr>
        <a:xfrm flipV="1">
          <a:off x="3797300" y="10682151"/>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74930</xdr:rowOff>
    </xdr:from>
    <xdr:to>
      <xdr:col>15</xdr:col>
      <xdr:colOff>101600</xdr:colOff>
      <xdr:row>63</xdr:row>
      <xdr:rowOff>5080</xdr:rowOff>
    </xdr:to>
    <xdr:sp macro="" textlink="">
      <xdr:nvSpPr>
        <xdr:cNvPr id="194" name="楕円 193"/>
        <xdr:cNvSpPr/>
      </xdr:nvSpPr>
      <xdr:spPr>
        <a:xfrm>
          <a:off x="2857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125730</xdr:rowOff>
    </xdr:from>
    <xdr:to>
      <xdr:col>19</xdr:col>
      <xdr:colOff>177800</xdr:colOff>
      <xdr:row>62</xdr:row>
      <xdr:rowOff>160020</xdr:rowOff>
    </xdr:to>
    <xdr:cxnSp macro="">
      <xdr:nvCxnSpPr>
        <xdr:cNvPr id="195" name="直線コネクタ 194"/>
        <xdr:cNvCxnSpPr/>
      </xdr:nvCxnSpPr>
      <xdr:spPr>
        <a:xfrm>
          <a:off x="2908300" y="107556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40640</xdr:rowOff>
    </xdr:from>
    <xdr:to>
      <xdr:col>10</xdr:col>
      <xdr:colOff>165100</xdr:colOff>
      <xdr:row>62</xdr:row>
      <xdr:rowOff>142240</xdr:rowOff>
    </xdr:to>
    <xdr:sp macro="" textlink="">
      <xdr:nvSpPr>
        <xdr:cNvPr id="196" name="楕円 195"/>
        <xdr:cNvSpPr/>
      </xdr:nvSpPr>
      <xdr:spPr>
        <a:xfrm>
          <a:off x="196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91440</xdr:rowOff>
    </xdr:from>
    <xdr:to>
      <xdr:col>15</xdr:col>
      <xdr:colOff>50800</xdr:colOff>
      <xdr:row>62</xdr:row>
      <xdr:rowOff>125730</xdr:rowOff>
    </xdr:to>
    <xdr:cxnSp macro="">
      <xdr:nvCxnSpPr>
        <xdr:cNvPr id="197" name="直線コネクタ 196"/>
        <xdr:cNvCxnSpPr/>
      </xdr:nvCxnSpPr>
      <xdr:spPr>
        <a:xfrm>
          <a:off x="2019300" y="107213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48804</xdr:rowOff>
    </xdr:from>
    <xdr:to>
      <xdr:col>6</xdr:col>
      <xdr:colOff>38100</xdr:colOff>
      <xdr:row>62</xdr:row>
      <xdr:rowOff>150404</xdr:rowOff>
    </xdr:to>
    <xdr:sp macro="" textlink="">
      <xdr:nvSpPr>
        <xdr:cNvPr id="198" name="楕円 197"/>
        <xdr:cNvSpPr/>
      </xdr:nvSpPr>
      <xdr:spPr>
        <a:xfrm>
          <a:off x="1079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91440</xdr:rowOff>
    </xdr:from>
    <xdr:to>
      <xdr:col>10</xdr:col>
      <xdr:colOff>114300</xdr:colOff>
      <xdr:row>62</xdr:row>
      <xdr:rowOff>99604</xdr:rowOff>
    </xdr:to>
    <xdr:cxnSp macro="">
      <xdr:nvCxnSpPr>
        <xdr:cNvPr id="199" name="直線コネクタ 198"/>
        <xdr:cNvCxnSpPr/>
      </xdr:nvCxnSpPr>
      <xdr:spPr>
        <a:xfrm flipV="1">
          <a:off x="1130300" y="1072134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202"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30497</xdr:rowOff>
    </xdr:from>
    <xdr:ext cx="405111" cy="259045"/>
    <xdr:sp macro="" textlink="">
      <xdr:nvSpPr>
        <xdr:cNvPr id="204" name="n_1mainValue【体育館・プール】&#10;有形固定資産減価償却率"/>
        <xdr:cNvSpPr txBox="1"/>
      </xdr:nvSpPr>
      <xdr:spPr>
        <a:xfrm>
          <a:off x="35820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167657</xdr:rowOff>
    </xdr:from>
    <xdr:ext cx="405111" cy="259045"/>
    <xdr:sp macro="" textlink="">
      <xdr:nvSpPr>
        <xdr:cNvPr id="205" name="n_2mainValue【体育館・プール】&#10;有形固定資産減価償却率"/>
        <xdr:cNvSpPr txBox="1"/>
      </xdr:nvSpPr>
      <xdr:spPr>
        <a:xfrm>
          <a:off x="2705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133367</xdr:rowOff>
    </xdr:from>
    <xdr:ext cx="405111" cy="259045"/>
    <xdr:sp macro="" textlink="">
      <xdr:nvSpPr>
        <xdr:cNvPr id="206" name="n_3mainValue【体育館・プール】&#10;有形固定資産減価償却率"/>
        <xdr:cNvSpPr txBox="1"/>
      </xdr:nvSpPr>
      <xdr:spPr>
        <a:xfrm>
          <a:off x="1816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141531</xdr:rowOff>
    </xdr:from>
    <xdr:ext cx="405111" cy="259045"/>
    <xdr:sp macro="" textlink="">
      <xdr:nvSpPr>
        <xdr:cNvPr id="207" name="n_4mainValue【体育館・プール】&#10;有形固定資産減価償却率"/>
        <xdr:cNvSpPr txBox="1"/>
      </xdr:nvSpPr>
      <xdr:spPr>
        <a:xfrm>
          <a:off x="9277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36" name="【体育館・プール】&#10;一人当たり面積平均値テキスト"/>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74930</xdr:rowOff>
    </xdr:from>
    <xdr:to>
      <xdr:col>55</xdr:col>
      <xdr:colOff>50800</xdr:colOff>
      <xdr:row>63</xdr:row>
      <xdr:rowOff>5080</xdr:rowOff>
    </xdr:to>
    <xdr:sp macro="" textlink="">
      <xdr:nvSpPr>
        <xdr:cNvPr id="247" name="楕円 246"/>
        <xdr:cNvSpPr/>
      </xdr:nvSpPr>
      <xdr:spPr>
        <a:xfrm>
          <a:off x="10426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53357</xdr:rowOff>
    </xdr:from>
    <xdr:ext cx="469744" cy="259045"/>
    <xdr:sp macro="" textlink="">
      <xdr:nvSpPr>
        <xdr:cNvPr id="248" name="【体育館・プール】&#10;一人当たり面積該当値テキスト"/>
        <xdr:cNvSpPr txBox="1"/>
      </xdr:nvSpPr>
      <xdr:spPr>
        <a:xfrm>
          <a:off x="10515600"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74930</xdr:rowOff>
    </xdr:from>
    <xdr:to>
      <xdr:col>50</xdr:col>
      <xdr:colOff>165100</xdr:colOff>
      <xdr:row>63</xdr:row>
      <xdr:rowOff>5080</xdr:rowOff>
    </xdr:to>
    <xdr:sp macro="" textlink="">
      <xdr:nvSpPr>
        <xdr:cNvPr id="249" name="楕円 248"/>
        <xdr:cNvSpPr/>
      </xdr:nvSpPr>
      <xdr:spPr>
        <a:xfrm>
          <a:off x="9588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125730</xdr:rowOff>
    </xdr:from>
    <xdr:to>
      <xdr:col>55</xdr:col>
      <xdr:colOff>0</xdr:colOff>
      <xdr:row>62</xdr:row>
      <xdr:rowOff>125730</xdr:rowOff>
    </xdr:to>
    <xdr:cxnSp macro="">
      <xdr:nvCxnSpPr>
        <xdr:cNvPr id="250" name="直線コネクタ 249"/>
        <xdr:cNvCxnSpPr/>
      </xdr:nvCxnSpPr>
      <xdr:spPr>
        <a:xfrm>
          <a:off x="9639300" y="10755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74930</xdr:rowOff>
    </xdr:from>
    <xdr:to>
      <xdr:col>46</xdr:col>
      <xdr:colOff>38100</xdr:colOff>
      <xdr:row>63</xdr:row>
      <xdr:rowOff>5080</xdr:rowOff>
    </xdr:to>
    <xdr:sp macro="" textlink="">
      <xdr:nvSpPr>
        <xdr:cNvPr id="251" name="楕円 250"/>
        <xdr:cNvSpPr/>
      </xdr:nvSpPr>
      <xdr:spPr>
        <a:xfrm>
          <a:off x="8699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125730</xdr:rowOff>
    </xdr:from>
    <xdr:to>
      <xdr:col>50</xdr:col>
      <xdr:colOff>114300</xdr:colOff>
      <xdr:row>62</xdr:row>
      <xdr:rowOff>125730</xdr:rowOff>
    </xdr:to>
    <xdr:cxnSp macro="">
      <xdr:nvCxnSpPr>
        <xdr:cNvPr id="252" name="直線コネクタ 251"/>
        <xdr:cNvCxnSpPr/>
      </xdr:nvCxnSpPr>
      <xdr:spPr>
        <a:xfrm>
          <a:off x="8750300" y="1075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76835</xdr:rowOff>
    </xdr:from>
    <xdr:to>
      <xdr:col>41</xdr:col>
      <xdr:colOff>101600</xdr:colOff>
      <xdr:row>63</xdr:row>
      <xdr:rowOff>6985</xdr:rowOff>
    </xdr:to>
    <xdr:sp macro="" textlink="">
      <xdr:nvSpPr>
        <xdr:cNvPr id="253" name="楕円 252"/>
        <xdr:cNvSpPr/>
      </xdr:nvSpPr>
      <xdr:spPr>
        <a:xfrm>
          <a:off x="7810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125730</xdr:rowOff>
    </xdr:from>
    <xdr:to>
      <xdr:col>45</xdr:col>
      <xdr:colOff>177800</xdr:colOff>
      <xdr:row>62</xdr:row>
      <xdr:rowOff>127635</xdr:rowOff>
    </xdr:to>
    <xdr:cxnSp macro="">
      <xdr:nvCxnSpPr>
        <xdr:cNvPr id="254" name="直線コネクタ 253"/>
        <xdr:cNvCxnSpPr/>
      </xdr:nvCxnSpPr>
      <xdr:spPr>
        <a:xfrm flipV="1">
          <a:off x="7861300" y="107556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76835</xdr:rowOff>
    </xdr:from>
    <xdr:to>
      <xdr:col>36</xdr:col>
      <xdr:colOff>165100</xdr:colOff>
      <xdr:row>63</xdr:row>
      <xdr:rowOff>6985</xdr:rowOff>
    </xdr:to>
    <xdr:sp macro="" textlink="">
      <xdr:nvSpPr>
        <xdr:cNvPr id="255" name="楕円 254"/>
        <xdr:cNvSpPr/>
      </xdr:nvSpPr>
      <xdr:spPr>
        <a:xfrm>
          <a:off x="6921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127635</xdr:rowOff>
    </xdr:from>
    <xdr:to>
      <xdr:col>41</xdr:col>
      <xdr:colOff>50800</xdr:colOff>
      <xdr:row>62</xdr:row>
      <xdr:rowOff>127635</xdr:rowOff>
    </xdr:to>
    <xdr:cxnSp macro="">
      <xdr:nvCxnSpPr>
        <xdr:cNvPr id="256" name="直線コネクタ 255"/>
        <xdr:cNvCxnSpPr/>
      </xdr:nvCxnSpPr>
      <xdr:spPr>
        <a:xfrm>
          <a:off x="6972300" y="10757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59"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60"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167657</xdr:rowOff>
    </xdr:from>
    <xdr:ext cx="469744" cy="259045"/>
    <xdr:sp macro="" textlink="">
      <xdr:nvSpPr>
        <xdr:cNvPr id="261" name="n_1mainValue【体育館・プール】&#10;一人当たり面積"/>
        <xdr:cNvSpPr txBox="1"/>
      </xdr:nvSpPr>
      <xdr:spPr>
        <a:xfrm>
          <a:off x="9391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167657</xdr:rowOff>
    </xdr:from>
    <xdr:ext cx="469744" cy="259045"/>
    <xdr:sp macro="" textlink="">
      <xdr:nvSpPr>
        <xdr:cNvPr id="262" name="n_2mainValue【体育館・プール】&#10;一人当たり面積"/>
        <xdr:cNvSpPr txBox="1"/>
      </xdr:nvSpPr>
      <xdr:spPr>
        <a:xfrm>
          <a:off x="8515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169562</xdr:rowOff>
    </xdr:from>
    <xdr:ext cx="469744" cy="259045"/>
    <xdr:sp macro="" textlink="">
      <xdr:nvSpPr>
        <xdr:cNvPr id="263" name="n_3mainValue【体育館・プール】&#10;一人当たり面積"/>
        <xdr:cNvSpPr txBox="1"/>
      </xdr:nvSpPr>
      <xdr:spPr>
        <a:xfrm>
          <a:off x="7626427" y="107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169562</xdr:rowOff>
    </xdr:from>
    <xdr:ext cx="469744" cy="259045"/>
    <xdr:sp macro="" textlink="">
      <xdr:nvSpPr>
        <xdr:cNvPr id="264" name="n_4mainValue【体育館・プール】&#10;一人当たり面積"/>
        <xdr:cNvSpPr txBox="1"/>
      </xdr:nvSpPr>
      <xdr:spPr>
        <a:xfrm>
          <a:off x="6737427" y="107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94" name="【福祉施設】&#10;有形固定資産減価償却率平均値テキスト"/>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305" name="楕円 304"/>
        <xdr:cNvSpPr/>
      </xdr:nvSpPr>
      <xdr:spPr>
        <a:xfrm>
          <a:off x="4584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91457</xdr:rowOff>
    </xdr:from>
    <xdr:ext cx="405111" cy="259045"/>
    <xdr:sp macro="" textlink="">
      <xdr:nvSpPr>
        <xdr:cNvPr id="306" name="【福祉施設】&#10;有形固定資産減価償却率該当値テキスト"/>
        <xdr:cNvSpPr txBox="1"/>
      </xdr:nvSpPr>
      <xdr:spPr>
        <a:xfrm>
          <a:off x="46736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133986</xdr:rowOff>
    </xdr:from>
    <xdr:to>
      <xdr:col>20</xdr:col>
      <xdr:colOff>38100</xdr:colOff>
      <xdr:row>83</xdr:row>
      <xdr:rowOff>64136</xdr:rowOff>
    </xdr:to>
    <xdr:sp macro="" textlink="">
      <xdr:nvSpPr>
        <xdr:cNvPr id="307" name="楕円 306"/>
        <xdr:cNvSpPr/>
      </xdr:nvSpPr>
      <xdr:spPr>
        <a:xfrm>
          <a:off x="3746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163830</xdr:rowOff>
    </xdr:from>
    <xdr:to>
      <xdr:col>24</xdr:col>
      <xdr:colOff>63500</xdr:colOff>
      <xdr:row>83</xdr:row>
      <xdr:rowOff>13336</xdr:rowOff>
    </xdr:to>
    <xdr:cxnSp macro="">
      <xdr:nvCxnSpPr>
        <xdr:cNvPr id="308" name="直線コネクタ 307"/>
        <xdr:cNvCxnSpPr/>
      </xdr:nvCxnSpPr>
      <xdr:spPr>
        <a:xfrm flipV="1">
          <a:off x="3797300" y="14222730"/>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113030</xdr:rowOff>
    </xdr:from>
    <xdr:to>
      <xdr:col>15</xdr:col>
      <xdr:colOff>101600</xdr:colOff>
      <xdr:row>83</xdr:row>
      <xdr:rowOff>43180</xdr:rowOff>
    </xdr:to>
    <xdr:sp macro="" textlink="">
      <xdr:nvSpPr>
        <xdr:cNvPr id="309" name="楕円 308"/>
        <xdr:cNvSpPr/>
      </xdr:nvSpPr>
      <xdr:spPr>
        <a:xfrm>
          <a:off x="2857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163830</xdr:rowOff>
    </xdr:from>
    <xdr:to>
      <xdr:col>19</xdr:col>
      <xdr:colOff>177800</xdr:colOff>
      <xdr:row>83</xdr:row>
      <xdr:rowOff>13336</xdr:rowOff>
    </xdr:to>
    <xdr:cxnSp macro="">
      <xdr:nvCxnSpPr>
        <xdr:cNvPr id="310" name="直線コネクタ 309"/>
        <xdr:cNvCxnSpPr/>
      </xdr:nvCxnSpPr>
      <xdr:spPr>
        <a:xfrm>
          <a:off x="2908300" y="1422273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71120</xdr:rowOff>
    </xdr:from>
    <xdr:to>
      <xdr:col>10</xdr:col>
      <xdr:colOff>165100</xdr:colOff>
      <xdr:row>83</xdr:row>
      <xdr:rowOff>1270</xdr:rowOff>
    </xdr:to>
    <xdr:sp macro="" textlink="">
      <xdr:nvSpPr>
        <xdr:cNvPr id="311" name="楕円 310"/>
        <xdr:cNvSpPr/>
      </xdr:nvSpPr>
      <xdr:spPr>
        <a:xfrm>
          <a:off x="1968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121920</xdr:rowOff>
    </xdr:from>
    <xdr:to>
      <xdr:col>15</xdr:col>
      <xdr:colOff>50800</xdr:colOff>
      <xdr:row>82</xdr:row>
      <xdr:rowOff>163830</xdr:rowOff>
    </xdr:to>
    <xdr:cxnSp macro="">
      <xdr:nvCxnSpPr>
        <xdr:cNvPr id="312" name="直線コネクタ 311"/>
        <xdr:cNvCxnSpPr/>
      </xdr:nvCxnSpPr>
      <xdr:spPr>
        <a:xfrm>
          <a:off x="2019300" y="14180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48261</xdr:rowOff>
    </xdr:from>
    <xdr:to>
      <xdr:col>6</xdr:col>
      <xdr:colOff>38100</xdr:colOff>
      <xdr:row>82</xdr:row>
      <xdr:rowOff>149861</xdr:rowOff>
    </xdr:to>
    <xdr:sp macro="" textlink="">
      <xdr:nvSpPr>
        <xdr:cNvPr id="313" name="楕円 312"/>
        <xdr:cNvSpPr/>
      </xdr:nvSpPr>
      <xdr:spPr>
        <a:xfrm>
          <a:off x="1079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99061</xdr:rowOff>
    </xdr:from>
    <xdr:to>
      <xdr:col>10</xdr:col>
      <xdr:colOff>114300</xdr:colOff>
      <xdr:row>82</xdr:row>
      <xdr:rowOff>121920</xdr:rowOff>
    </xdr:to>
    <xdr:cxnSp macro="">
      <xdr:nvCxnSpPr>
        <xdr:cNvPr id="314" name="直線コネクタ 313"/>
        <xdr:cNvCxnSpPr/>
      </xdr:nvCxnSpPr>
      <xdr:spPr>
        <a:xfrm>
          <a:off x="1130300" y="141579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15" name="n_1ave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6"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17"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8"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55263</xdr:rowOff>
    </xdr:from>
    <xdr:ext cx="405111" cy="259045"/>
    <xdr:sp macro="" textlink="">
      <xdr:nvSpPr>
        <xdr:cNvPr id="319" name="n_1mainValue【福祉施設】&#10;有形固定資産減価償却率"/>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34307</xdr:rowOff>
    </xdr:from>
    <xdr:ext cx="405111" cy="259045"/>
    <xdr:sp macro="" textlink="">
      <xdr:nvSpPr>
        <xdr:cNvPr id="320" name="n_2mainValue【福祉施設】&#10;有形固定資産減価償却率"/>
        <xdr:cNvSpPr txBox="1"/>
      </xdr:nvSpPr>
      <xdr:spPr>
        <a:xfrm>
          <a:off x="2705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163847</xdr:rowOff>
    </xdr:from>
    <xdr:ext cx="405111" cy="259045"/>
    <xdr:sp macro="" textlink="">
      <xdr:nvSpPr>
        <xdr:cNvPr id="321" name="n_3mainValue【福祉施設】&#10;有形固定資産減価償却率"/>
        <xdr:cNvSpPr txBox="1"/>
      </xdr:nvSpPr>
      <xdr:spPr>
        <a:xfrm>
          <a:off x="1816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140988</xdr:rowOff>
    </xdr:from>
    <xdr:ext cx="405111" cy="259045"/>
    <xdr:sp macro="" textlink="">
      <xdr:nvSpPr>
        <xdr:cNvPr id="322" name="n_4mainValue【福祉施設】&#10;有形固定資産減価償却率"/>
        <xdr:cNvSpPr txBox="1"/>
      </xdr:nvSpPr>
      <xdr:spPr>
        <a:xfrm>
          <a:off x="927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53" name="【福祉施設】&#10;一人当たり面積平均値テキスト"/>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8" name="フローチャート: 判断 357"/>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80373</xdr:rowOff>
    </xdr:from>
    <xdr:to>
      <xdr:col>55</xdr:col>
      <xdr:colOff>50800</xdr:colOff>
      <xdr:row>86</xdr:row>
      <xdr:rowOff>10523</xdr:rowOff>
    </xdr:to>
    <xdr:sp macro="" textlink="">
      <xdr:nvSpPr>
        <xdr:cNvPr id="364" name="楕円 363"/>
        <xdr:cNvSpPr/>
      </xdr:nvSpPr>
      <xdr:spPr>
        <a:xfrm>
          <a:off x="104267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58800</xdr:rowOff>
    </xdr:from>
    <xdr:ext cx="469744" cy="259045"/>
    <xdr:sp macro="" textlink="">
      <xdr:nvSpPr>
        <xdr:cNvPr id="365" name="【福祉施設】&#10;一人当たり面積該当値テキスト"/>
        <xdr:cNvSpPr txBox="1"/>
      </xdr:nvSpPr>
      <xdr:spPr>
        <a:xfrm>
          <a:off x="10515600"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31387</xdr:rowOff>
    </xdr:from>
    <xdr:to>
      <xdr:col>50</xdr:col>
      <xdr:colOff>165100</xdr:colOff>
      <xdr:row>85</xdr:row>
      <xdr:rowOff>132987</xdr:rowOff>
    </xdr:to>
    <xdr:sp macro="" textlink="">
      <xdr:nvSpPr>
        <xdr:cNvPr id="366" name="楕円 365"/>
        <xdr:cNvSpPr/>
      </xdr:nvSpPr>
      <xdr:spPr>
        <a:xfrm>
          <a:off x="9588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82187</xdr:rowOff>
    </xdr:from>
    <xdr:to>
      <xdr:col>55</xdr:col>
      <xdr:colOff>0</xdr:colOff>
      <xdr:row>85</xdr:row>
      <xdr:rowOff>131173</xdr:rowOff>
    </xdr:to>
    <xdr:cxnSp macro="">
      <xdr:nvCxnSpPr>
        <xdr:cNvPr id="367" name="直線コネクタ 366"/>
        <xdr:cNvCxnSpPr/>
      </xdr:nvCxnSpPr>
      <xdr:spPr>
        <a:xfrm>
          <a:off x="9639300" y="1465543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68" name="楕円 367"/>
        <xdr:cNvSpPr/>
      </xdr:nvSpPr>
      <xdr:spPr>
        <a:xfrm>
          <a:off x="8699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82187</xdr:rowOff>
    </xdr:from>
    <xdr:to>
      <xdr:col>50</xdr:col>
      <xdr:colOff>114300</xdr:colOff>
      <xdr:row>85</xdr:row>
      <xdr:rowOff>85452</xdr:rowOff>
    </xdr:to>
    <xdr:cxnSp macro="">
      <xdr:nvCxnSpPr>
        <xdr:cNvPr id="369" name="直線コネクタ 368"/>
        <xdr:cNvCxnSpPr/>
      </xdr:nvCxnSpPr>
      <xdr:spPr>
        <a:xfrm flipV="1">
          <a:off x="8750300" y="146554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34652</xdr:rowOff>
    </xdr:from>
    <xdr:to>
      <xdr:col>41</xdr:col>
      <xdr:colOff>101600</xdr:colOff>
      <xdr:row>85</xdr:row>
      <xdr:rowOff>136252</xdr:rowOff>
    </xdr:to>
    <xdr:sp macro="" textlink="">
      <xdr:nvSpPr>
        <xdr:cNvPr id="370" name="楕円 369"/>
        <xdr:cNvSpPr/>
      </xdr:nvSpPr>
      <xdr:spPr>
        <a:xfrm>
          <a:off x="7810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85452</xdr:rowOff>
    </xdr:from>
    <xdr:to>
      <xdr:col>45</xdr:col>
      <xdr:colOff>177800</xdr:colOff>
      <xdr:row>85</xdr:row>
      <xdr:rowOff>85452</xdr:rowOff>
    </xdr:to>
    <xdr:cxnSp macro="">
      <xdr:nvCxnSpPr>
        <xdr:cNvPr id="371" name="直線コネクタ 370"/>
        <xdr:cNvCxnSpPr/>
      </xdr:nvCxnSpPr>
      <xdr:spPr>
        <a:xfrm>
          <a:off x="7861300" y="146587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34652</xdr:rowOff>
    </xdr:from>
    <xdr:to>
      <xdr:col>36</xdr:col>
      <xdr:colOff>165100</xdr:colOff>
      <xdr:row>85</xdr:row>
      <xdr:rowOff>136252</xdr:rowOff>
    </xdr:to>
    <xdr:sp macro="" textlink="">
      <xdr:nvSpPr>
        <xdr:cNvPr id="372" name="楕円 371"/>
        <xdr:cNvSpPr/>
      </xdr:nvSpPr>
      <xdr:spPr>
        <a:xfrm>
          <a:off x="6921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85452</xdr:rowOff>
    </xdr:from>
    <xdr:to>
      <xdr:col>41</xdr:col>
      <xdr:colOff>50800</xdr:colOff>
      <xdr:row>85</xdr:row>
      <xdr:rowOff>85452</xdr:rowOff>
    </xdr:to>
    <xdr:cxnSp macro="">
      <xdr:nvCxnSpPr>
        <xdr:cNvPr id="373" name="直線コネクタ 372"/>
        <xdr:cNvCxnSpPr/>
      </xdr:nvCxnSpPr>
      <xdr:spPr>
        <a:xfrm>
          <a:off x="6972300" y="146587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74"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75"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76" name="n_3aveValue【福祉施設】&#10;一人当たり面積"/>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77"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124114</xdr:rowOff>
    </xdr:from>
    <xdr:ext cx="469744" cy="259045"/>
    <xdr:sp macro="" textlink="">
      <xdr:nvSpPr>
        <xdr:cNvPr id="378" name="n_1mainValue【福祉施設】&#10;一人当たり面積"/>
        <xdr:cNvSpPr txBox="1"/>
      </xdr:nvSpPr>
      <xdr:spPr>
        <a:xfrm>
          <a:off x="9391727"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79" name="n_2mainValue【福祉施設】&#10;一人当たり面積"/>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80" name="n_3main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127379</xdr:rowOff>
    </xdr:from>
    <xdr:ext cx="469744" cy="259045"/>
    <xdr:sp macro="" textlink="">
      <xdr:nvSpPr>
        <xdr:cNvPr id="381" name="n_4mainValue【福祉施設】&#10;一人当たり面積"/>
        <xdr:cNvSpPr txBox="1"/>
      </xdr:nvSpPr>
      <xdr:spPr>
        <a:xfrm>
          <a:off x="6737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12"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7" name="フローチャート: 判断 416"/>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154395</xdr:rowOff>
    </xdr:from>
    <xdr:to>
      <xdr:col>24</xdr:col>
      <xdr:colOff>114300</xdr:colOff>
      <xdr:row>106</xdr:row>
      <xdr:rowOff>84545</xdr:rowOff>
    </xdr:to>
    <xdr:sp macro="" textlink="">
      <xdr:nvSpPr>
        <xdr:cNvPr id="423" name="楕円 422"/>
        <xdr:cNvSpPr/>
      </xdr:nvSpPr>
      <xdr:spPr>
        <a:xfrm>
          <a:off x="4584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132822</xdr:rowOff>
    </xdr:from>
    <xdr:ext cx="405111" cy="259045"/>
    <xdr:sp macro="" textlink="">
      <xdr:nvSpPr>
        <xdr:cNvPr id="424" name="【市民会館】&#10;有形固定資産減価償却率該当値テキスト"/>
        <xdr:cNvSpPr txBox="1"/>
      </xdr:nvSpPr>
      <xdr:spPr>
        <a:xfrm>
          <a:off x="4673600"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121738</xdr:rowOff>
    </xdr:from>
    <xdr:to>
      <xdr:col>20</xdr:col>
      <xdr:colOff>38100</xdr:colOff>
      <xdr:row>106</xdr:row>
      <xdr:rowOff>51888</xdr:rowOff>
    </xdr:to>
    <xdr:sp macro="" textlink="">
      <xdr:nvSpPr>
        <xdr:cNvPr id="425" name="楕円 424"/>
        <xdr:cNvSpPr/>
      </xdr:nvSpPr>
      <xdr:spPr>
        <a:xfrm>
          <a:off x="3746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1088</xdr:rowOff>
    </xdr:from>
    <xdr:to>
      <xdr:col>24</xdr:col>
      <xdr:colOff>63500</xdr:colOff>
      <xdr:row>106</xdr:row>
      <xdr:rowOff>33745</xdr:rowOff>
    </xdr:to>
    <xdr:cxnSp macro="">
      <xdr:nvCxnSpPr>
        <xdr:cNvPr id="426" name="直線コネクタ 425"/>
        <xdr:cNvCxnSpPr/>
      </xdr:nvCxnSpPr>
      <xdr:spPr>
        <a:xfrm>
          <a:off x="3797300" y="1817478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89081</xdr:rowOff>
    </xdr:from>
    <xdr:to>
      <xdr:col>15</xdr:col>
      <xdr:colOff>101600</xdr:colOff>
      <xdr:row>106</xdr:row>
      <xdr:rowOff>19231</xdr:rowOff>
    </xdr:to>
    <xdr:sp macro="" textlink="">
      <xdr:nvSpPr>
        <xdr:cNvPr id="427" name="楕円 426"/>
        <xdr:cNvSpPr/>
      </xdr:nvSpPr>
      <xdr:spPr>
        <a:xfrm>
          <a:off x="2857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139881</xdr:rowOff>
    </xdr:from>
    <xdr:to>
      <xdr:col>19</xdr:col>
      <xdr:colOff>177800</xdr:colOff>
      <xdr:row>106</xdr:row>
      <xdr:rowOff>1088</xdr:rowOff>
    </xdr:to>
    <xdr:cxnSp macro="">
      <xdr:nvCxnSpPr>
        <xdr:cNvPr id="428" name="直線コネクタ 427"/>
        <xdr:cNvCxnSpPr/>
      </xdr:nvCxnSpPr>
      <xdr:spPr>
        <a:xfrm>
          <a:off x="2908300" y="181421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121738</xdr:rowOff>
    </xdr:from>
    <xdr:to>
      <xdr:col>10</xdr:col>
      <xdr:colOff>165100</xdr:colOff>
      <xdr:row>105</xdr:row>
      <xdr:rowOff>51888</xdr:rowOff>
    </xdr:to>
    <xdr:sp macro="" textlink="">
      <xdr:nvSpPr>
        <xdr:cNvPr id="429" name="楕円 428"/>
        <xdr:cNvSpPr/>
      </xdr:nvSpPr>
      <xdr:spPr>
        <a:xfrm>
          <a:off x="1968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1088</xdr:rowOff>
    </xdr:from>
    <xdr:to>
      <xdr:col>15</xdr:col>
      <xdr:colOff>50800</xdr:colOff>
      <xdr:row>105</xdr:row>
      <xdr:rowOff>139881</xdr:rowOff>
    </xdr:to>
    <xdr:cxnSp macro="">
      <xdr:nvCxnSpPr>
        <xdr:cNvPr id="430" name="直線コネクタ 429"/>
        <xdr:cNvCxnSpPr/>
      </xdr:nvCxnSpPr>
      <xdr:spPr>
        <a:xfrm>
          <a:off x="2019300" y="18003338"/>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90714</xdr:rowOff>
    </xdr:from>
    <xdr:to>
      <xdr:col>6</xdr:col>
      <xdr:colOff>38100</xdr:colOff>
      <xdr:row>105</xdr:row>
      <xdr:rowOff>20864</xdr:rowOff>
    </xdr:to>
    <xdr:sp macro="" textlink="">
      <xdr:nvSpPr>
        <xdr:cNvPr id="431" name="楕円 430"/>
        <xdr:cNvSpPr/>
      </xdr:nvSpPr>
      <xdr:spPr>
        <a:xfrm>
          <a:off x="1079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141514</xdr:rowOff>
    </xdr:from>
    <xdr:to>
      <xdr:col>10</xdr:col>
      <xdr:colOff>114300</xdr:colOff>
      <xdr:row>105</xdr:row>
      <xdr:rowOff>1088</xdr:rowOff>
    </xdr:to>
    <xdr:cxnSp macro="">
      <xdr:nvCxnSpPr>
        <xdr:cNvPr id="432" name="直線コネクタ 431"/>
        <xdr:cNvCxnSpPr/>
      </xdr:nvCxnSpPr>
      <xdr:spPr>
        <a:xfrm>
          <a:off x="1130300" y="1797231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3"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4"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35"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36"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43015</xdr:rowOff>
    </xdr:from>
    <xdr:ext cx="405111" cy="259045"/>
    <xdr:sp macro="" textlink="">
      <xdr:nvSpPr>
        <xdr:cNvPr id="437" name="n_1mainValue【市民会館】&#10;有形固定資産減価償却率"/>
        <xdr:cNvSpPr txBox="1"/>
      </xdr:nvSpPr>
      <xdr:spPr>
        <a:xfrm>
          <a:off x="35820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10358</xdr:rowOff>
    </xdr:from>
    <xdr:ext cx="405111" cy="259045"/>
    <xdr:sp macro="" textlink="">
      <xdr:nvSpPr>
        <xdr:cNvPr id="438" name="n_2mainValue【市民会館】&#10;有形固定資産減価償却率"/>
        <xdr:cNvSpPr txBox="1"/>
      </xdr:nvSpPr>
      <xdr:spPr>
        <a:xfrm>
          <a:off x="270574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43015</xdr:rowOff>
    </xdr:from>
    <xdr:ext cx="405111" cy="259045"/>
    <xdr:sp macro="" textlink="">
      <xdr:nvSpPr>
        <xdr:cNvPr id="439" name="n_3mainValue【市民会館】&#10;有形固定資産減価償却率"/>
        <xdr:cNvSpPr txBox="1"/>
      </xdr:nvSpPr>
      <xdr:spPr>
        <a:xfrm>
          <a:off x="18167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11991</xdr:rowOff>
    </xdr:from>
    <xdr:ext cx="405111" cy="259045"/>
    <xdr:sp macro="" textlink="">
      <xdr:nvSpPr>
        <xdr:cNvPr id="440" name="n_4mainValue【市民会館】&#10;有形固定資産減価償却率"/>
        <xdr:cNvSpPr txBox="1"/>
      </xdr:nvSpPr>
      <xdr:spPr>
        <a:xfrm>
          <a:off x="927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71" name="【市民会館】&#10;一人当たり面積平均値テキスト"/>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6" name="フローチャート: 判断 475"/>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142966</xdr:rowOff>
    </xdr:from>
    <xdr:to>
      <xdr:col>55</xdr:col>
      <xdr:colOff>50800</xdr:colOff>
      <xdr:row>105</xdr:row>
      <xdr:rowOff>73116</xdr:rowOff>
    </xdr:to>
    <xdr:sp macro="" textlink="">
      <xdr:nvSpPr>
        <xdr:cNvPr id="482" name="楕円 481"/>
        <xdr:cNvSpPr/>
      </xdr:nvSpPr>
      <xdr:spPr>
        <a:xfrm>
          <a:off x="104267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165843</xdr:rowOff>
    </xdr:from>
    <xdr:ext cx="469744" cy="259045"/>
    <xdr:sp macro="" textlink="">
      <xdr:nvSpPr>
        <xdr:cNvPr id="483" name="【市民会館】&#10;一人当たり面積該当値テキスト"/>
        <xdr:cNvSpPr txBox="1"/>
      </xdr:nvSpPr>
      <xdr:spPr>
        <a:xfrm>
          <a:off x="10515600" y="178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142966</xdr:rowOff>
    </xdr:from>
    <xdr:to>
      <xdr:col>50</xdr:col>
      <xdr:colOff>165100</xdr:colOff>
      <xdr:row>105</xdr:row>
      <xdr:rowOff>73116</xdr:rowOff>
    </xdr:to>
    <xdr:sp macro="" textlink="">
      <xdr:nvSpPr>
        <xdr:cNvPr id="484" name="楕円 483"/>
        <xdr:cNvSpPr/>
      </xdr:nvSpPr>
      <xdr:spPr>
        <a:xfrm>
          <a:off x="9588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22316</xdr:rowOff>
    </xdr:from>
    <xdr:to>
      <xdr:col>55</xdr:col>
      <xdr:colOff>0</xdr:colOff>
      <xdr:row>105</xdr:row>
      <xdr:rowOff>22316</xdr:rowOff>
    </xdr:to>
    <xdr:cxnSp macro="">
      <xdr:nvCxnSpPr>
        <xdr:cNvPr id="485" name="直線コネクタ 484"/>
        <xdr:cNvCxnSpPr/>
      </xdr:nvCxnSpPr>
      <xdr:spPr>
        <a:xfrm>
          <a:off x="9639300" y="180245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146231</xdr:rowOff>
    </xdr:from>
    <xdr:to>
      <xdr:col>46</xdr:col>
      <xdr:colOff>38100</xdr:colOff>
      <xdr:row>105</xdr:row>
      <xdr:rowOff>76381</xdr:rowOff>
    </xdr:to>
    <xdr:sp macro="" textlink="">
      <xdr:nvSpPr>
        <xdr:cNvPr id="486" name="楕円 485"/>
        <xdr:cNvSpPr/>
      </xdr:nvSpPr>
      <xdr:spPr>
        <a:xfrm>
          <a:off x="8699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22316</xdr:rowOff>
    </xdr:from>
    <xdr:to>
      <xdr:col>50</xdr:col>
      <xdr:colOff>114300</xdr:colOff>
      <xdr:row>105</xdr:row>
      <xdr:rowOff>25581</xdr:rowOff>
    </xdr:to>
    <xdr:cxnSp macro="">
      <xdr:nvCxnSpPr>
        <xdr:cNvPr id="487" name="直線コネクタ 486"/>
        <xdr:cNvCxnSpPr/>
      </xdr:nvCxnSpPr>
      <xdr:spPr>
        <a:xfrm flipV="1">
          <a:off x="8750300" y="180245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28666</xdr:rowOff>
    </xdr:from>
    <xdr:to>
      <xdr:col>41</xdr:col>
      <xdr:colOff>101600</xdr:colOff>
      <xdr:row>106</xdr:row>
      <xdr:rowOff>130266</xdr:rowOff>
    </xdr:to>
    <xdr:sp macro="" textlink="">
      <xdr:nvSpPr>
        <xdr:cNvPr id="488" name="楕円 487"/>
        <xdr:cNvSpPr/>
      </xdr:nvSpPr>
      <xdr:spPr>
        <a:xfrm>
          <a:off x="7810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25581</xdr:rowOff>
    </xdr:from>
    <xdr:to>
      <xdr:col>45</xdr:col>
      <xdr:colOff>177800</xdr:colOff>
      <xdr:row>106</xdr:row>
      <xdr:rowOff>79466</xdr:rowOff>
    </xdr:to>
    <xdr:cxnSp macro="">
      <xdr:nvCxnSpPr>
        <xdr:cNvPr id="489" name="直線コネクタ 488"/>
        <xdr:cNvCxnSpPr/>
      </xdr:nvCxnSpPr>
      <xdr:spPr>
        <a:xfrm flipV="1">
          <a:off x="7861300" y="18027831"/>
          <a:ext cx="889000" cy="22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28666</xdr:rowOff>
    </xdr:from>
    <xdr:to>
      <xdr:col>36</xdr:col>
      <xdr:colOff>165100</xdr:colOff>
      <xdr:row>106</xdr:row>
      <xdr:rowOff>130266</xdr:rowOff>
    </xdr:to>
    <xdr:sp macro="" textlink="">
      <xdr:nvSpPr>
        <xdr:cNvPr id="490" name="楕円 489"/>
        <xdr:cNvSpPr/>
      </xdr:nvSpPr>
      <xdr:spPr>
        <a:xfrm>
          <a:off x="6921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79466</xdr:rowOff>
    </xdr:from>
    <xdr:to>
      <xdr:col>41</xdr:col>
      <xdr:colOff>50800</xdr:colOff>
      <xdr:row>106</xdr:row>
      <xdr:rowOff>79466</xdr:rowOff>
    </xdr:to>
    <xdr:cxnSp macro="">
      <xdr:nvCxnSpPr>
        <xdr:cNvPr id="491" name="直線コネクタ 490"/>
        <xdr:cNvCxnSpPr/>
      </xdr:nvCxnSpPr>
      <xdr:spPr>
        <a:xfrm>
          <a:off x="6972300" y="182531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92"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93" name="n_2aveValue【市民会館】&#10;一人当たり面積"/>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94"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5"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89643</xdr:rowOff>
    </xdr:from>
    <xdr:ext cx="469744" cy="259045"/>
    <xdr:sp macro="" textlink="">
      <xdr:nvSpPr>
        <xdr:cNvPr id="496" name="n_1mainValue【市民会館】&#10;一人当たり面積"/>
        <xdr:cNvSpPr txBox="1"/>
      </xdr:nvSpPr>
      <xdr:spPr>
        <a:xfrm>
          <a:off x="9391727" y="177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92908</xdr:rowOff>
    </xdr:from>
    <xdr:ext cx="469744" cy="259045"/>
    <xdr:sp macro="" textlink="">
      <xdr:nvSpPr>
        <xdr:cNvPr id="497" name="n_2mainValue【市民会館】&#10;一人当たり面積"/>
        <xdr:cNvSpPr txBox="1"/>
      </xdr:nvSpPr>
      <xdr:spPr>
        <a:xfrm>
          <a:off x="8515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146793</xdr:rowOff>
    </xdr:from>
    <xdr:ext cx="469744" cy="259045"/>
    <xdr:sp macro="" textlink="">
      <xdr:nvSpPr>
        <xdr:cNvPr id="498" name="n_3mainValue【市民会館】&#10;一人当たり面積"/>
        <xdr:cNvSpPr txBox="1"/>
      </xdr:nvSpPr>
      <xdr:spPr>
        <a:xfrm>
          <a:off x="76264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146793</xdr:rowOff>
    </xdr:from>
    <xdr:ext cx="469744" cy="259045"/>
    <xdr:sp macro="" textlink="">
      <xdr:nvSpPr>
        <xdr:cNvPr id="499" name="n_4mainValue【市民会館】&#10;一人当たり面積"/>
        <xdr:cNvSpPr txBox="1"/>
      </xdr:nvSpPr>
      <xdr:spPr>
        <a:xfrm>
          <a:off x="67374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30"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35" name="フローチャート: 判断 534"/>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64589</xdr:rowOff>
    </xdr:from>
    <xdr:to>
      <xdr:col>85</xdr:col>
      <xdr:colOff>177800</xdr:colOff>
      <xdr:row>36</xdr:row>
      <xdr:rowOff>166189</xdr:rowOff>
    </xdr:to>
    <xdr:sp macro="" textlink="">
      <xdr:nvSpPr>
        <xdr:cNvPr id="541" name="楕円 540"/>
        <xdr:cNvSpPr/>
      </xdr:nvSpPr>
      <xdr:spPr>
        <a:xfrm>
          <a:off x="162687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87466</xdr:rowOff>
    </xdr:from>
    <xdr:ext cx="405111" cy="259045"/>
    <xdr:sp macro="" textlink="">
      <xdr:nvSpPr>
        <xdr:cNvPr id="542" name="【一般廃棄物処理施設】&#10;有形固定資産減価償却率該当値テキスト"/>
        <xdr:cNvSpPr txBox="1"/>
      </xdr:nvSpPr>
      <xdr:spPr>
        <a:xfrm>
          <a:off x="16357600" y="6088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20501</xdr:rowOff>
    </xdr:from>
    <xdr:to>
      <xdr:col>81</xdr:col>
      <xdr:colOff>101600</xdr:colOff>
      <xdr:row>36</xdr:row>
      <xdr:rowOff>122101</xdr:rowOff>
    </xdr:to>
    <xdr:sp macro="" textlink="">
      <xdr:nvSpPr>
        <xdr:cNvPr id="543" name="楕円 542"/>
        <xdr:cNvSpPr/>
      </xdr:nvSpPr>
      <xdr:spPr>
        <a:xfrm>
          <a:off x="15430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71301</xdr:rowOff>
    </xdr:from>
    <xdr:to>
      <xdr:col>85</xdr:col>
      <xdr:colOff>127000</xdr:colOff>
      <xdr:row>36</xdr:row>
      <xdr:rowOff>115389</xdr:rowOff>
    </xdr:to>
    <xdr:cxnSp macro="">
      <xdr:nvCxnSpPr>
        <xdr:cNvPr id="544" name="直線コネクタ 543"/>
        <xdr:cNvCxnSpPr/>
      </xdr:nvCxnSpPr>
      <xdr:spPr>
        <a:xfrm>
          <a:off x="15481300" y="624350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147864</xdr:rowOff>
    </xdr:from>
    <xdr:to>
      <xdr:col>76</xdr:col>
      <xdr:colOff>165100</xdr:colOff>
      <xdr:row>36</xdr:row>
      <xdr:rowOff>78014</xdr:rowOff>
    </xdr:to>
    <xdr:sp macro="" textlink="">
      <xdr:nvSpPr>
        <xdr:cNvPr id="545" name="楕円 544"/>
        <xdr:cNvSpPr/>
      </xdr:nvSpPr>
      <xdr:spPr>
        <a:xfrm>
          <a:off x="14541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27214</xdr:rowOff>
    </xdr:from>
    <xdr:to>
      <xdr:col>81</xdr:col>
      <xdr:colOff>50800</xdr:colOff>
      <xdr:row>36</xdr:row>
      <xdr:rowOff>71301</xdr:rowOff>
    </xdr:to>
    <xdr:cxnSp macro="">
      <xdr:nvCxnSpPr>
        <xdr:cNvPr id="546" name="直線コネクタ 545"/>
        <xdr:cNvCxnSpPr/>
      </xdr:nvCxnSpPr>
      <xdr:spPr>
        <a:xfrm>
          <a:off x="14592300" y="619941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103777</xdr:rowOff>
    </xdr:from>
    <xdr:to>
      <xdr:col>72</xdr:col>
      <xdr:colOff>38100</xdr:colOff>
      <xdr:row>36</xdr:row>
      <xdr:rowOff>33927</xdr:rowOff>
    </xdr:to>
    <xdr:sp macro="" textlink="">
      <xdr:nvSpPr>
        <xdr:cNvPr id="547" name="楕円 546"/>
        <xdr:cNvSpPr/>
      </xdr:nvSpPr>
      <xdr:spPr>
        <a:xfrm>
          <a:off x="13652500" y="61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154577</xdr:rowOff>
    </xdr:from>
    <xdr:to>
      <xdr:col>76</xdr:col>
      <xdr:colOff>114300</xdr:colOff>
      <xdr:row>36</xdr:row>
      <xdr:rowOff>27214</xdr:rowOff>
    </xdr:to>
    <xdr:cxnSp macro="">
      <xdr:nvCxnSpPr>
        <xdr:cNvPr id="548" name="直線コネクタ 547"/>
        <xdr:cNvCxnSpPr/>
      </xdr:nvCxnSpPr>
      <xdr:spPr>
        <a:xfrm>
          <a:off x="13703300" y="615532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64589</xdr:rowOff>
    </xdr:from>
    <xdr:to>
      <xdr:col>67</xdr:col>
      <xdr:colOff>101600</xdr:colOff>
      <xdr:row>35</xdr:row>
      <xdr:rowOff>166189</xdr:rowOff>
    </xdr:to>
    <xdr:sp macro="" textlink="">
      <xdr:nvSpPr>
        <xdr:cNvPr id="549" name="楕円 548"/>
        <xdr:cNvSpPr/>
      </xdr:nvSpPr>
      <xdr:spPr>
        <a:xfrm>
          <a:off x="12763500" y="606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115389</xdr:rowOff>
    </xdr:from>
    <xdr:to>
      <xdr:col>71</xdr:col>
      <xdr:colOff>177800</xdr:colOff>
      <xdr:row>35</xdr:row>
      <xdr:rowOff>154577</xdr:rowOff>
    </xdr:to>
    <xdr:cxnSp macro="">
      <xdr:nvCxnSpPr>
        <xdr:cNvPr id="550" name="直線コネクタ 549"/>
        <xdr:cNvCxnSpPr/>
      </xdr:nvCxnSpPr>
      <xdr:spPr>
        <a:xfrm>
          <a:off x="12814300" y="611613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51" name="n_1ave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52" name="n_2ave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53" name="n_3aveValue【一般廃棄物処理施設】&#10;有形固定資産減価償却率"/>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155683</xdr:rowOff>
    </xdr:from>
    <xdr:ext cx="405111" cy="259045"/>
    <xdr:sp macro="" textlink="">
      <xdr:nvSpPr>
        <xdr:cNvPr id="554" name="n_4aveValue【一般廃棄物処理施設】&#10;有形固定資産減価償却率"/>
        <xdr:cNvSpPr txBox="1"/>
      </xdr:nvSpPr>
      <xdr:spPr>
        <a:xfrm>
          <a:off x="12611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138628</xdr:rowOff>
    </xdr:from>
    <xdr:ext cx="405111" cy="259045"/>
    <xdr:sp macro="" textlink="">
      <xdr:nvSpPr>
        <xdr:cNvPr id="555" name="n_1mainValue【一般廃棄物処理施設】&#10;有形固定資産減価償却率"/>
        <xdr:cNvSpPr txBox="1"/>
      </xdr:nvSpPr>
      <xdr:spPr>
        <a:xfrm>
          <a:off x="152660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94541</xdr:rowOff>
    </xdr:from>
    <xdr:ext cx="405111" cy="259045"/>
    <xdr:sp macro="" textlink="">
      <xdr:nvSpPr>
        <xdr:cNvPr id="556" name="n_2mainValue【一般廃棄物処理施設】&#10;有形固定資産減価償却率"/>
        <xdr:cNvSpPr txBox="1"/>
      </xdr:nvSpPr>
      <xdr:spPr>
        <a:xfrm>
          <a:off x="14389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50454</xdr:rowOff>
    </xdr:from>
    <xdr:ext cx="405111" cy="259045"/>
    <xdr:sp macro="" textlink="">
      <xdr:nvSpPr>
        <xdr:cNvPr id="557" name="n_3mainValue【一般廃棄物処理施設】&#10;有形固定資産減価償却率"/>
        <xdr:cNvSpPr txBox="1"/>
      </xdr:nvSpPr>
      <xdr:spPr>
        <a:xfrm>
          <a:off x="13500744" y="587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11266</xdr:rowOff>
    </xdr:from>
    <xdr:ext cx="405111" cy="259045"/>
    <xdr:sp macro="" textlink="">
      <xdr:nvSpPr>
        <xdr:cNvPr id="558" name="n_4mainValue【一般廃棄物処理施設】&#10;有形固定資産減価償却率"/>
        <xdr:cNvSpPr txBox="1"/>
      </xdr:nvSpPr>
      <xdr:spPr>
        <a:xfrm>
          <a:off x="12611744" y="584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70" name="テキスト ボックス 5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2" name="テキスト ボックス 57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4" name="テキスト ボックス 5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6" name="テキスト ボックス 5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8" name="テキスト ボックス 5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80" name="テキスト ボックス 5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82" name="直線コネクタ 581"/>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3"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4" name="直線コネクタ 583"/>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5"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6" name="直線コネクタ 585"/>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87" name="【一般廃棄物処理施設】&#10;一人当たり有形固定資産（償却資産）額平均値テキスト"/>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8" name="フローチャート: 判断 587"/>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9" name="フローチャート: 判断 588"/>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90" name="フローチャート: 判断 589"/>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91" name="フローチャート: 判断 590"/>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92" name="フローチャート: 判断 591"/>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92846</xdr:rowOff>
    </xdr:from>
    <xdr:to>
      <xdr:col>116</xdr:col>
      <xdr:colOff>114300</xdr:colOff>
      <xdr:row>42</xdr:row>
      <xdr:rowOff>22996</xdr:rowOff>
    </xdr:to>
    <xdr:sp macro="" textlink="">
      <xdr:nvSpPr>
        <xdr:cNvPr id="598" name="楕円 597"/>
        <xdr:cNvSpPr/>
      </xdr:nvSpPr>
      <xdr:spPr>
        <a:xfrm>
          <a:off x="22110700" y="71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7773</xdr:rowOff>
    </xdr:from>
    <xdr:ext cx="534377" cy="259045"/>
    <xdr:sp macro="" textlink="">
      <xdr:nvSpPr>
        <xdr:cNvPr id="599" name="【一般廃棄物処理施設】&#10;一人当たり有形固定資産（償却資産）額該当値テキスト"/>
        <xdr:cNvSpPr txBox="1"/>
      </xdr:nvSpPr>
      <xdr:spPr>
        <a:xfrm>
          <a:off x="22199600" y="703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92884</xdr:rowOff>
    </xdr:from>
    <xdr:to>
      <xdr:col>112</xdr:col>
      <xdr:colOff>38100</xdr:colOff>
      <xdr:row>42</xdr:row>
      <xdr:rowOff>23034</xdr:rowOff>
    </xdr:to>
    <xdr:sp macro="" textlink="">
      <xdr:nvSpPr>
        <xdr:cNvPr id="600" name="楕円 599"/>
        <xdr:cNvSpPr/>
      </xdr:nvSpPr>
      <xdr:spPr>
        <a:xfrm>
          <a:off x="21272500" y="712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143646</xdr:rowOff>
    </xdr:from>
    <xdr:to>
      <xdr:col>116</xdr:col>
      <xdr:colOff>63500</xdr:colOff>
      <xdr:row>41</xdr:row>
      <xdr:rowOff>143684</xdr:rowOff>
    </xdr:to>
    <xdr:cxnSp macro="">
      <xdr:nvCxnSpPr>
        <xdr:cNvPr id="601" name="直線コネクタ 600"/>
        <xdr:cNvCxnSpPr/>
      </xdr:nvCxnSpPr>
      <xdr:spPr>
        <a:xfrm flipV="1">
          <a:off x="21323300" y="7173096"/>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93166</xdr:rowOff>
    </xdr:from>
    <xdr:to>
      <xdr:col>107</xdr:col>
      <xdr:colOff>101600</xdr:colOff>
      <xdr:row>42</xdr:row>
      <xdr:rowOff>23316</xdr:rowOff>
    </xdr:to>
    <xdr:sp macro="" textlink="">
      <xdr:nvSpPr>
        <xdr:cNvPr id="602" name="楕円 601"/>
        <xdr:cNvSpPr/>
      </xdr:nvSpPr>
      <xdr:spPr>
        <a:xfrm>
          <a:off x="20383500" y="712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143684</xdr:rowOff>
    </xdr:from>
    <xdr:to>
      <xdr:col>111</xdr:col>
      <xdr:colOff>177800</xdr:colOff>
      <xdr:row>41</xdr:row>
      <xdr:rowOff>143966</xdr:rowOff>
    </xdr:to>
    <xdr:cxnSp macro="">
      <xdr:nvCxnSpPr>
        <xdr:cNvPr id="603" name="直線コネクタ 602"/>
        <xdr:cNvCxnSpPr/>
      </xdr:nvCxnSpPr>
      <xdr:spPr>
        <a:xfrm flipV="1">
          <a:off x="20434300" y="7173134"/>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93416</xdr:rowOff>
    </xdr:from>
    <xdr:to>
      <xdr:col>102</xdr:col>
      <xdr:colOff>165100</xdr:colOff>
      <xdr:row>42</xdr:row>
      <xdr:rowOff>23566</xdr:rowOff>
    </xdr:to>
    <xdr:sp macro="" textlink="">
      <xdr:nvSpPr>
        <xdr:cNvPr id="604" name="楕円 603"/>
        <xdr:cNvSpPr/>
      </xdr:nvSpPr>
      <xdr:spPr>
        <a:xfrm>
          <a:off x="19494500" y="712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143966</xdr:rowOff>
    </xdr:from>
    <xdr:to>
      <xdr:col>107</xdr:col>
      <xdr:colOff>50800</xdr:colOff>
      <xdr:row>41</xdr:row>
      <xdr:rowOff>144216</xdr:rowOff>
    </xdr:to>
    <xdr:cxnSp macro="">
      <xdr:nvCxnSpPr>
        <xdr:cNvPr id="605" name="直線コネクタ 604"/>
        <xdr:cNvCxnSpPr/>
      </xdr:nvCxnSpPr>
      <xdr:spPr>
        <a:xfrm flipV="1">
          <a:off x="19545300" y="7173416"/>
          <a:ext cx="8890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88623</xdr:rowOff>
    </xdr:from>
    <xdr:to>
      <xdr:col>98</xdr:col>
      <xdr:colOff>38100</xdr:colOff>
      <xdr:row>42</xdr:row>
      <xdr:rowOff>18773</xdr:rowOff>
    </xdr:to>
    <xdr:sp macro="" textlink="">
      <xdr:nvSpPr>
        <xdr:cNvPr id="606" name="楕円 605"/>
        <xdr:cNvSpPr/>
      </xdr:nvSpPr>
      <xdr:spPr>
        <a:xfrm>
          <a:off x="18605500" y="71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139423</xdr:rowOff>
    </xdr:from>
    <xdr:to>
      <xdr:col>102</xdr:col>
      <xdr:colOff>114300</xdr:colOff>
      <xdr:row>41</xdr:row>
      <xdr:rowOff>144216</xdr:rowOff>
    </xdr:to>
    <xdr:cxnSp macro="">
      <xdr:nvCxnSpPr>
        <xdr:cNvPr id="607" name="直線コネクタ 606"/>
        <xdr:cNvCxnSpPr/>
      </xdr:nvCxnSpPr>
      <xdr:spPr>
        <a:xfrm>
          <a:off x="18656300" y="7168873"/>
          <a:ext cx="889000" cy="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608"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609"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610"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611"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14161</xdr:rowOff>
    </xdr:from>
    <xdr:ext cx="534377" cy="259045"/>
    <xdr:sp macro="" textlink="">
      <xdr:nvSpPr>
        <xdr:cNvPr id="612" name="n_1mainValue【一般廃棄物処理施設】&#10;一人当たり有形固定資産（償却資産）額"/>
        <xdr:cNvSpPr txBox="1"/>
      </xdr:nvSpPr>
      <xdr:spPr>
        <a:xfrm>
          <a:off x="21043411" y="721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14443</xdr:rowOff>
    </xdr:from>
    <xdr:ext cx="534377" cy="259045"/>
    <xdr:sp macro="" textlink="">
      <xdr:nvSpPr>
        <xdr:cNvPr id="613" name="n_2mainValue【一般廃棄物処理施設】&#10;一人当たり有形固定資産（償却資産）額"/>
        <xdr:cNvSpPr txBox="1"/>
      </xdr:nvSpPr>
      <xdr:spPr>
        <a:xfrm>
          <a:off x="20167111" y="721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14693</xdr:rowOff>
    </xdr:from>
    <xdr:ext cx="534377" cy="259045"/>
    <xdr:sp macro="" textlink="">
      <xdr:nvSpPr>
        <xdr:cNvPr id="614" name="n_3mainValue【一般廃棄物処理施設】&#10;一人当たり有形固定資産（償却資産）額"/>
        <xdr:cNvSpPr txBox="1"/>
      </xdr:nvSpPr>
      <xdr:spPr>
        <a:xfrm>
          <a:off x="19278111" y="72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9900</xdr:rowOff>
    </xdr:from>
    <xdr:ext cx="534377" cy="259045"/>
    <xdr:sp macro="" textlink="">
      <xdr:nvSpPr>
        <xdr:cNvPr id="615" name="n_4mainValue【一般廃棄物処理施設】&#10;一人当たり有形固定資産（償却資産）額"/>
        <xdr:cNvSpPr txBox="1"/>
      </xdr:nvSpPr>
      <xdr:spPr>
        <a:xfrm>
          <a:off x="18389111" y="721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6" name="テキスト ボックス 6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7" name="直線コネクタ 6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8" name="テキスト ボックス 62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9" name="直線コネクタ 6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0" name="テキスト ボックス 6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1" name="直線コネクタ 6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2" name="テキスト ボックス 6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3" name="直線コネクタ 6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4" name="テキスト ボックス 6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5" name="直線コネクタ 6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6" name="テキスト ボックス 6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7" name="直線コネクタ 6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8" name="テキスト ボックス 63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9" name="直線コネクタ 6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41" name="直線コネクタ 64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4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3" name="直線コネクタ 64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5" name="直線コネクタ 64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646" name="【保健センター・保健所】&#10;有形固定資産減価償却率平均値テキスト"/>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7" name="フローチャート: 判断 64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8" name="フローチャート: 判断 64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9" name="フローチャート: 判断 64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50" name="フローチャート: 判断 64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51" name="フローチャート: 判断 65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123916</xdr:rowOff>
    </xdr:from>
    <xdr:to>
      <xdr:col>85</xdr:col>
      <xdr:colOff>177800</xdr:colOff>
      <xdr:row>57</xdr:row>
      <xdr:rowOff>54066</xdr:rowOff>
    </xdr:to>
    <xdr:sp macro="" textlink="">
      <xdr:nvSpPr>
        <xdr:cNvPr id="657" name="楕円 656"/>
        <xdr:cNvSpPr/>
      </xdr:nvSpPr>
      <xdr:spPr>
        <a:xfrm>
          <a:off x="16268700" y="97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146793</xdr:rowOff>
    </xdr:from>
    <xdr:ext cx="405111" cy="259045"/>
    <xdr:sp macro="" textlink="">
      <xdr:nvSpPr>
        <xdr:cNvPr id="658" name="【保健センター・保健所】&#10;有形固定資産減価償却率該当値テキスト"/>
        <xdr:cNvSpPr txBox="1"/>
      </xdr:nvSpPr>
      <xdr:spPr>
        <a:xfrm>
          <a:off x="16357600" y="957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94524</xdr:rowOff>
    </xdr:from>
    <xdr:to>
      <xdr:col>81</xdr:col>
      <xdr:colOff>101600</xdr:colOff>
      <xdr:row>57</xdr:row>
      <xdr:rowOff>24674</xdr:rowOff>
    </xdr:to>
    <xdr:sp macro="" textlink="">
      <xdr:nvSpPr>
        <xdr:cNvPr id="659" name="楕円 658"/>
        <xdr:cNvSpPr/>
      </xdr:nvSpPr>
      <xdr:spPr>
        <a:xfrm>
          <a:off x="15430500" y="96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145324</xdr:rowOff>
    </xdr:from>
    <xdr:to>
      <xdr:col>85</xdr:col>
      <xdr:colOff>127000</xdr:colOff>
      <xdr:row>57</xdr:row>
      <xdr:rowOff>3266</xdr:rowOff>
    </xdr:to>
    <xdr:cxnSp macro="">
      <xdr:nvCxnSpPr>
        <xdr:cNvPr id="660" name="直線コネクタ 659"/>
        <xdr:cNvCxnSpPr/>
      </xdr:nvCxnSpPr>
      <xdr:spPr>
        <a:xfrm>
          <a:off x="15481300" y="974652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61867</xdr:rowOff>
    </xdr:from>
    <xdr:to>
      <xdr:col>76</xdr:col>
      <xdr:colOff>165100</xdr:colOff>
      <xdr:row>56</xdr:row>
      <xdr:rowOff>163467</xdr:rowOff>
    </xdr:to>
    <xdr:sp macro="" textlink="">
      <xdr:nvSpPr>
        <xdr:cNvPr id="661" name="楕円 660"/>
        <xdr:cNvSpPr/>
      </xdr:nvSpPr>
      <xdr:spPr>
        <a:xfrm>
          <a:off x="14541500" y="966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112667</xdr:rowOff>
    </xdr:from>
    <xdr:to>
      <xdr:col>81</xdr:col>
      <xdr:colOff>50800</xdr:colOff>
      <xdr:row>56</xdr:row>
      <xdr:rowOff>145324</xdr:rowOff>
    </xdr:to>
    <xdr:cxnSp macro="">
      <xdr:nvCxnSpPr>
        <xdr:cNvPr id="662" name="直線コネクタ 661"/>
        <xdr:cNvCxnSpPr/>
      </xdr:nvCxnSpPr>
      <xdr:spPr>
        <a:xfrm>
          <a:off x="14592300" y="97138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32476</xdr:rowOff>
    </xdr:from>
    <xdr:to>
      <xdr:col>72</xdr:col>
      <xdr:colOff>38100</xdr:colOff>
      <xdr:row>62</xdr:row>
      <xdr:rowOff>134076</xdr:rowOff>
    </xdr:to>
    <xdr:sp macro="" textlink="">
      <xdr:nvSpPr>
        <xdr:cNvPr id="663" name="楕円 662"/>
        <xdr:cNvSpPr/>
      </xdr:nvSpPr>
      <xdr:spPr>
        <a:xfrm>
          <a:off x="136525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112667</xdr:rowOff>
    </xdr:from>
    <xdr:to>
      <xdr:col>76</xdr:col>
      <xdr:colOff>114300</xdr:colOff>
      <xdr:row>62</xdr:row>
      <xdr:rowOff>83276</xdr:rowOff>
    </xdr:to>
    <xdr:cxnSp macro="">
      <xdr:nvCxnSpPr>
        <xdr:cNvPr id="664" name="直線コネクタ 663"/>
        <xdr:cNvCxnSpPr/>
      </xdr:nvCxnSpPr>
      <xdr:spPr>
        <a:xfrm flipV="1">
          <a:off x="13703300" y="9713867"/>
          <a:ext cx="889000" cy="99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171269</xdr:rowOff>
    </xdr:from>
    <xdr:to>
      <xdr:col>67</xdr:col>
      <xdr:colOff>101600</xdr:colOff>
      <xdr:row>62</xdr:row>
      <xdr:rowOff>101419</xdr:rowOff>
    </xdr:to>
    <xdr:sp macro="" textlink="">
      <xdr:nvSpPr>
        <xdr:cNvPr id="665" name="楕円 664"/>
        <xdr:cNvSpPr/>
      </xdr:nvSpPr>
      <xdr:spPr>
        <a:xfrm>
          <a:off x="12763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50619</xdr:rowOff>
    </xdr:from>
    <xdr:to>
      <xdr:col>71</xdr:col>
      <xdr:colOff>177800</xdr:colOff>
      <xdr:row>62</xdr:row>
      <xdr:rowOff>83276</xdr:rowOff>
    </xdr:to>
    <xdr:cxnSp macro="">
      <xdr:nvCxnSpPr>
        <xdr:cNvPr id="666" name="直線コネクタ 665"/>
        <xdr:cNvCxnSpPr/>
      </xdr:nvCxnSpPr>
      <xdr:spPr>
        <a:xfrm>
          <a:off x="12814300" y="106805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667" name="n_1aveValue【保健センター・保健所】&#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68"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9"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70"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41201</xdr:rowOff>
    </xdr:from>
    <xdr:ext cx="405111" cy="259045"/>
    <xdr:sp macro="" textlink="">
      <xdr:nvSpPr>
        <xdr:cNvPr id="671" name="n_1mainValue【保健センター・保健所】&#10;有形固定資産減価償却率"/>
        <xdr:cNvSpPr txBox="1"/>
      </xdr:nvSpPr>
      <xdr:spPr>
        <a:xfrm>
          <a:off x="15266044" y="947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8544</xdr:rowOff>
    </xdr:from>
    <xdr:ext cx="405111" cy="259045"/>
    <xdr:sp macro="" textlink="">
      <xdr:nvSpPr>
        <xdr:cNvPr id="672" name="n_2mainValue【保健センター・保健所】&#10;有形固定資産減価償却率"/>
        <xdr:cNvSpPr txBox="1"/>
      </xdr:nvSpPr>
      <xdr:spPr>
        <a:xfrm>
          <a:off x="14389744" y="943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125203</xdr:rowOff>
    </xdr:from>
    <xdr:ext cx="405111" cy="259045"/>
    <xdr:sp macro="" textlink="">
      <xdr:nvSpPr>
        <xdr:cNvPr id="673" name="n_3mainValue【保健センター・保健所】&#10;有形固定資産減価償却率"/>
        <xdr:cNvSpPr txBox="1"/>
      </xdr:nvSpPr>
      <xdr:spPr>
        <a:xfrm>
          <a:off x="13500744"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92546</xdr:rowOff>
    </xdr:from>
    <xdr:ext cx="405111" cy="259045"/>
    <xdr:sp macro="" textlink="">
      <xdr:nvSpPr>
        <xdr:cNvPr id="674" name="n_4mainValue【保健センター・保健所】&#10;有形固定資産減価償却率"/>
        <xdr:cNvSpPr txBox="1"/>
      </xdr:nvSpPr>
      <xdr:spPr>
        <a:xfrm>
          <a:off x="12611744"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85" name="直線コネクタ 6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6" name="テキスト ボックス 6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7" name="直線コネクタ 6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8" name="テキスト ボックス 6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9" name="直線コネクタ 6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90" name="テキスト ボックス 6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1" name="直線コネクタ 6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2" name="テキスト ボックス 6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3" name="直線コネクタ 6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4" name="テキスト ボックス 6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5" name="直線コネクタ 6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6" name="テキスト ボックス 6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7" name="直線コネクタ 6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8" name="テキスト ボックス 6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46265</xdr:rowOff>
    </xdr:from>
    <xdr:to>
      <xdr:col>116</xdr:col>
      <xdr:colOff>62864</xdr:colOff>
      <xdr:row>64</xdr:row>
      <xdr:rowOff>108857</xdr:rowOff>
    </xdr:to>
    <xdr:cxnSp macro="">
      <xdr:nvCxnSpPr>
        <xdr:cNvPr id="700" name="直線コネクタ 699"/>
        <xdr:cNvCxnSpPr/>
      </xdr:nvCxnSpPr>
      <xdr:spPr>
        <a:xfrm flipV="1">
          <a:off x="22160864" y="9818915"/>
          <a:ext cx="0" cy="1262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701"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702" name="直線コネクタ 701"/>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164392</xdr:rowOff>
    </xdr:from>
    <xdr:ext cx="469744" cy="259045"/>
    <xdr:sp macro="" textlink="">
      <xdr:nvSpPr>
        <xdr:cNvPr id="703" name="【保健センター・保健所】&#10;一人当たり面積最大値テキスト"/>
        <xdr:cNvSpPr txBox="1"/>
      </xdr:nvSpPr>
      <xdr:spPr>
        <a:xfrm>
          <a:off x="22199600" y="959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46265</xdr:rowOff>
    </xdr:from>
    <xdr:to>
      <xdr:col>116</xdr:col>
      <xdr:colOff>152400</xdr:colOff>
      <xdr:row>57</xdr:row>
      <xdr:rowOff>46265</xdr:rowOff>
    </xdr:to>
    <xdr:cxnSp macro="">
      <xdr:nvCxnSpPr>
        <xdr:cNvPr id="704" name="直線コネクタ 703"/>
        <xdr:cNvCxnSpPr/>
      </xdr:nvCxnSpPr>
      <xdr:spPr>
        <a:xfrm>
          <a:off x="22072600" y="981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705"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706" name="フローチャート: 判断 705"/>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126093</xdr:rowOff>
    </xdr:from>
    <xdr:to>
      <xdr:col>112</xdr:col>
      <xdr:colOff>38100</xdr:colOff>
      <xdr:row>62</xdr:row>
      <xdr:rowOff>56243</xdr:rowOff>
    </xdr:to>
    <xdr:sp macro="" textlink="">
      <xdr:nvSpPr>
        <xdr:cNvPr id="707" name="フローチャート: 判断 706"/>
        <xdr:cNvSpPr/>
      </xdr:nvSpPr>
      <xdr:spPr>
        <a:xfrm>
          <a:off x="21272500" y="1058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147865</xdr:rowOff>
    </xdr:from>
    <xdr:to>
      <xdr:col>107</xdr:col>
      <xdr:colOff>101600</xdr:colOff>
      <xdr:row>62</xdr:row>
      <xdr:rowOff>78015</xdr:rowOff>
    </xdr:to>
    <xdr:sp macro="" textlink="">
      <xdr:nvSpPr>
        <xdr:cNvPr id="708" name="フローチャート: 判断 707"/>
        <xdr:cNvSpPr/>
      </xdr:nvSpPr>
      <xdr:spPr>
        <a:xfrm>
          <a:off x="20383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709" name="フローチャート: 判断 708"/>
        <xdr:cNvSpPr/>
      </xdr:nvSpPr>
      <xdr:spPr>
        <a:xfrm>
          <a:off x="19494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10" name="フローチャート: 判断 709"/>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1" name="テキスト ボックス 7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2" name="テキスト ボックス 7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3" name="テキスト ボックス 7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4" name="テキスト ボックス 7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5" name="テキスト ボックス 7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142422</xdr:rowOff>
    </xdr:from>
    <xdr:to>
      <xdr:col>116</xdr:col>
      <xdr:colOff>114300</xdr:colOff>
      <xdr:row>60</xdr:row>
      <xdr:rowOff>72572</xdr:rowOff>
    </xdr:to>
    <xdr:sp macro="" textlink="">
      <xdr:nvSpPr>
        <xdr:cNvPr id="716" name="楕円 715"/>
        <xdr:cNvSpPr/>
      </xdr:nvSpPr>
      <xdr:spPr>
        <a:xfrm>
          <a:off x="22110700" y="1025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165299</xdr:rowOff>
    </xdr:from>
    <xdr:ext cx="469744" cy="259045"/>
    <xdr:sp macro="" textlink="">
      <xdr:nvSpPr>
        <xdr:cNvPr id="717" name="【保健センター・保健所】&#10;一人当たり面積該当値テキスト"/>
        <xdr:cNvSpPr txBox="1"/>
      </xdr:nvSpPr>
      <xdr:spPr>
        <a:xfrm>
          <a:off x="22199600"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14515</xdr:rowOff>
    </xdr:from>
    <xdr:to>
      <xdr:col>112</xdr:col>
      <xdr:colOff>38100</xdr:colOff>
      <xdr:row>56</xdr:row>
      <xdr:rowOff>116115</xdr:rowOff>
    </xdr:to>
    <xdr:sp macro="" textlink="">
      <xdr:nvSpPr>
        <xdr:cNvPr id="718" name="楕円 717"/>
        <xdr:cNvSpPr/>
      </xdr:nvSpPr>
      <xdr:spPr>
        <a:xfrm>
          <a:off x="21272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65315</xdr:rowOff>
    </xdr:from>
    <xdr:to>
      <xdr:col>116</xdr:col>
      <xdr:colOff>63500</xdr:colOff>
      <xdr:row>60</xdr:row>
      <xdr:rowOff>21772</xdr:rowOff>
    </xdr:to>
    <xdr:cxnSp macro="">
      <xdr:nvCxnSpPr>
        <xdr:cNvPr id="719" name="直線コネクタ 718"/>
        <xdr:cNvCxnSpPr/>
      </xdr:nvCxnSpPr>
      <xdr:spPr>
        <a:xfrm>
          <a:off x="21323300" y="9666515"/>
          <a:ext cx="838200" cy="64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166915</xdr:rowOff>
    </xdr:from>
    <xdr:to>
      <xdr:col>107</xdr:col>
      <xdr:colOff>101600</xdr:colOff>
      <xdr:row>57</xdr:row>
      <xdr:rowOff>97065</xdr:rowOff>
    </xdr:to>
    <xdr:sp macro="" textlink="">
      <xdr:nvSpPr>
        <xdr:cNvPr id="720" name="楕円 719"/>
        <xdr:cNvSpPr/>
      </xdr:nvSpPr>
      <xdr:spPr>
        <a:xfrm>
          <a:off x="20383500" y="97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65315</xdr:rowOff>
    </xdr:from>
    <xdr:to>
      <xdr:col>111</xdr:col>
      <xdr:colOff>177800</xdr:colOff>
      <xdr:row>57</xdr:row>
      <xdr:rowOff>46265</xdr:rowOff>
    </xdr:to>
    <xdr:cxnSp macro="">
      <xdr:nvCxnSpPr>
        <xdr:cNvPr id="721" name="直線コネクタ 720"/>
        <xdr:cNvCxnSpPr/>
      </xdr:nvCxnSpPr>
      <xdr:spPr>
        <a:xfrm flipV="1">
          <a:off x="20434300" y="96665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128815</xdr:rowOff>
    </xdr:from>
    <xdr:to>
      <xdr:col>102</xdr:col>
      <xdr:colOff>165100</xdr:colOff>
      <xdr:row>63</xdr:row>
      <xdr:rowOff>58965</xdr:rowOff>
    </xdr:to>
    <xdr:sp macro="" textlink="">
      <xdr:nvSpPr>
        <xdr:cNvPr id="722" name="楕円 721"/>
        <xdr:cNvSpPr/>
      </xdr:nvSpPr>
      <xdr:spPr>
        <a:xfrm>
          <a:off x="19494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46265</xdr:rowOff>
    </xdr:from>
    <xdr:to>
      <xdr:col>107</xdr:col>
      <xdr:colOff>50800</xdr:colOff>
      <xdr:row>63</xdr:row>
      <xdr:rowOff>8165</xdr:rowOff>
    </xdr:to>
    <xdr:cxnSp macro="">
      <xdr:nvCxnSpPr>
        <xdr:cNvPr id="723" name="直線コネクタ 722"/>
        <xdr:cNvCxnSpPr/>
      </xdr:nvCxnSpPr>
      <xdr:spPr>
        <a:xfrm flipV="1">
          <a:off x="19545300" y="9818915"/>
          <a:ext cx="889000" cy="99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128815</xdr:rowOff>
    </xdr:from>
    <xdr:to>
      <xdr:col>98</xdr:col>
      <xdr:colOff>38100</xdr:colOff>
      <xdr:row>63</xdr:row>
      <xdr:rowOff>58965</xdr:rowOff>
    </xdr:to>
    <xdr:sp macro="" textlink="">
      <xdr:nvSpPr>
        <xdr:cNvPr id="724" name="楕円 723"/>
        <xdr:cNvSpPr/>
      </xdr:nvSpPr>
      <xdr:spPr>
        <a:xfrm>
          <a:off x="18605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8165</xdr:rowOff>
    </xdr:from>
    <xdr:to>
      <xdr:col>102</xdr:col>
      <xdr:colOff>114300</xdr:colOff>
      <xdr:row>63</xdr:row>
      <xdr:rowOff>8165</xdr:rowOff>
    </xdr:to>
    <xdr:cxnSp macro="">
      <xdr:nvCxnSpPr>
        <xdr:cNvPr id="725" name="直線コネクタ 724"/>
        <xdr:cNvCxnSpPr/>
      </xdr:nvCxnSpPr>
      <xdr:spPr>
        <a:xfrm>
          <a:off x="18656300" y="1080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47370</xdr:rowOff>
    </xdr:from>
    <xdr:ext cx="469744" cy="259045"/>
    <xdr:sp macro="" textlink="">
      <xdr:nvSpPr>
        <xdr:cNvPr id="726" name="n_1aveValue【保健センター・保健所】&#10;一人当たり面積"/>
        <xdr:cNvSpPr txBox="1"/>
      </xdr:nvSpPr>
      <xdr:spPr>
        <a:xfrm>
          <a:off x="21075727" y="1067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69142</xdr:rowOff>
    </xdr:from>
    <xdr:ext cx="469744" cy="259045"/>
    <xdr:sp macro="" textlink="">
      <xdr:nvSpPr>
        <xdr:cNvPr id="727" name="n_2aveValue【保健センター・保健所】&#10;一人当たり面積"/>
        <xdr:cNvSpPr txBox="1"/>
      </xdr:nvSpPr>
      <xdr:spPr>
        <a:xfrm>
          <a:off x="201994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105427</xdr:rowOff>
    </xdr:from>
    <xdr:ext cx="469744" cy="259045"/>
    <xdr:sp macro="" textlink="">
      <xdr:nvSpPr>
        <xdr:cNvPr id="728" name="n_3aveValue【保健センター・保健所】&#10;一人当たり面積"/>
        <xdr:cNvSpPr txBox="1"/>
      </xdr:nvSpPr>
      <xdr:spPr>
        <a:xfrm>
          <a:off x="19310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729" name="n_4aveValue【保健センター・保健所】&#10;一人当たり面積"/>
        <xdr:cNvSpPr txBox="1"/>
      </xdr:nvSpPr>
      <xdr:spPr>
        <a:xfrm>
          <a:off x="18421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132642</xdr:rowOff>
    </xdr:from>
    <xdr:ext cx="469744" cy="259045"/>
    <xdr:sp macro="" textlink="">
      <xdr:nvSpPr>
        <xdr:cNvPr id="730" name="n_1mainValue【保健センター・保健所】&#10;一人当たり面積"/>
        <xdr:cNvSpPr txBox="1"/>
      </xdr:nvSpPr>
      <xdr:spPr>
        <a:xfrm>
          <a:off x="21075727" y="939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113592</xdr:rowOff>
    </xdr:from>
    <xdr:ext cx="469744" cy="259045"/>
    <xdr:sp macro="" textlink="">
      <xdr:nvSpPr>
        <xdr:cNvPr id="731" name="n_2mainValue【保健センター・保健所】&#10;一人当たり面積"/>
        <xdr:cNvSpPr txBox="1"/>
      </xdr:nvSpPr>
      <xdr:spPr>
        <a:xfrm>
          <a:off x="20199427" y="954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50092</xdr:rowOff>
    </xdr:from>
    <xdr:ext cx="469744" cy="259045"/>
    <xdr:sp macro="" textlink="">
      <xdr:nvSpPr>
        <xdr:cNvPr id="732" name="n_3mainValue【保健センター・保健所】&#10;一人当たり面積"/>
        <xdr:cNvSpPr txBox="1"/>
      </xdr:nvSpPr>
      <xdr:spPr>
        <a:xfrm>
          <a:off x="19310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50092</xdr:rowOff>
    </xdr:from>
    <xdr:ext cx="469744" cy="259045"/>
    <xdr:sp macro="" textlink="">
      <xdr:nvSpPr>
        <xdr:cNvPr id="733" name="n_4mainValue【保健センター・保健所】&#10;一人当たり面積"/>
        <xdr:cNvSpPr txBox="1"/>
      </xdr:nvSpPr>
      <xdr:spPr>
        <a:xfrm>
          <a:off x="18421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4" name="正方形/長方形 7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5" name="正方形/長方形 7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6" name="正方形/長方形 7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7" name="正方形/長方形 7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8" name="正方形/長方形 7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9" name="正方形/長方形 7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40" name="正方形/長方形 7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正方形/長方形 7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2" name="テキスト ボックス 7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3" name="直線コネクタ 7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4" name="テキスト ボックス 74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5" name="直線コネクタ 74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6" name="テキスト ボックス 74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7" name="直線コネクタ 74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8" name="テキスト ボックス 74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9" name="直線コネクタ 74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50" name="テキスト ボックス 74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51" name="直線コネクタ 75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2" name="テキスト ボックス 75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3" name="直線コネクタ 75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4" name="テキスト ボックス 75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5" name="直線コネクタ 7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6" name="テキスト ボックス 75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8" name="直線コネクタ 757"/>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9"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60" name="直線コネクタ 759"/>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61"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62" name="直線コネクタ 761"/>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63"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64" name="フローチャート: 判断 763"/>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65" name="フローチャート: 判断 764"/>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66" name="フローチャート: 判断 765"/>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67" name="フローチャート: 判断 766"/>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68" name="フローチャート: 判断 767"/>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xdr:rowOff>
    </xdr:from>
    <xdr:to>
      <xdr:col>85</xdr:col>
      <xdr:colOff>177800</xdr:colOff>
      <xdr:row>81</xdr:row>
      <xdr:rowOff>117475</xdr:rowOff>
    </xdr:to>
    <xdr:sp macro="" textlink="">
      <xdr:nvSpPr>
        <xdr:cNvPr id="774" name="楕円 773"/>
        <xdr:cNvSpPr/>
      </xdr:nvSpPr>
      <xdr:spPr>
        <a:xfrm>
          <a:off x="162687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38752</xdr:rowOff>
    </xdr:from>
    <xdr:ext cx="405111" cy="259045"/>
    <xdr:sp macro="" textlink="">
      <xdr:nvSpPr>
        <xdr:cNvPr id="775" name="【消防施設】&#10;有形固定資産減価償却率該当値テキスト"/>
        <xdr:cNvSpPr txBox="1"/>
      </xdr:nvSpPr>
      <xdr:spPr>
        <a:xfrm>
          <a:off x="16357600"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143511</xdr:rowOff>
    </xdr:from>
    <xdr:to>
      <xdr:col>81</xdr:col>
      <xdr:colOff>101600</xdr:colOff>
      <xdr:row>81</xdr:row>
      <xdr:rowOff>73661</xdr:rowOff>
    </xdr:to>
    <xdr:sp macro="" textlink="">
      <xdr:nvSpPr>
        <xdr:cNvPr id="776" name="楕円 775"/>
        <xdr:cNvSpPr/>
      </xdr:nvSpPr>
      <xdr:spPr>
        <a:xfrm>
          <a:off x="15430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22861</xdr:rowOff>
    </xdr:from>
    <xdr:to>
      <xdr:col>85</xdr:col>
      <xdr:colOff>127000</xdr:colOff>
      <xdr:row>81</xdr:row>
      <xdr:rowOff>66675</xdr:rowOff>
    </xdr:to>
    <xdr:cxnSp macro="">
      <xdr:nvCxnSpPr>
        <xdr:cNvPr id="777" name="直線コネクタ 776"/>
        <xdr:cNvCxnSpPr/>
      </xdr:nvCxnSpPr>
      <xdr:spPr>
        <a:xfrm>
          <a:off x="15481300" y="1391031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160655</xdr:rowOff>
    </xdr:from>
    <xdr:to>
      <xdr:col>76</xdr:col>
      <xdr:colOff>165100</xdr:colOff>
      <xdr:row>81</xdr:row>
      <xdr:rowOff>90805</xdr:rowOff>
    </xdr:to>
    <xdr:sp macro="" textlink="">
      <xdr:nvSpPr>
        <xdr:cNvPr id="778" name="楕円 777"/>
        <xdr:cNvSpPr/>
      </xdr:nvSpPr>
      <xdr:spPr>
        <a:xfrm>
          <a:off x="14541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22861</xdr:rowOff>
    </xdr:from>
    <xdr:to>
      <xdr:col>81</xdr:col>
      <xdr:colOff>50800</xdr:colOff>
      <xdr:row>81</xdr:row>
      <xdr:rowOff>40005</xdr:rowOff>
    </xdr:to>
    <xdr:cxnSp macro="">
      <xdr:nvCxnSpPr>
        <xdr:cNvPr id="779" name="直線コネクタ 778"/>
        <xdr:cNvCxnSpPr/>
      </xdr:nvCxnSpPr>
      <xdr:spPr>
        <a:xfrm flipV="1">
          <a:off x="14592300" y="1391031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153036</xdr:rowOff>
    </xdr:from>
    <xdr:to>
      <xdr:col>72</xdr:col>
      <xdr:colOff>38100</xdr:colOff>
      <xdr:row>81</xdr:row>
      <xdr:rowOff>83186</xdr:rowOff>
    </xdr:to>
    <xdr:sp macro="" textlink="">
      <xdr:nvSpPr>
        <xdr:cNvPr id="780" name="楕円 779"/>
        <xdr:cNvSpPr/>
      </xdr:nvSpPr>
      <xdr:spPr>
        <a:xfrm>
          <a:off x="136525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32386</xdr:rowOff>
    </xdr:from>
    <xdr:to>
      <xdr:col>76</xdr:col>
      <xdr:colOff>114300</xdr:colOff>
      <xdr:row>81</xdr:row>
      <xdr:rowOff>40005</xdr:rowOff>
    </xdr:to>
    <xdr:cxnSp macro="">
      <xdr:nvCxnSpPr>
        <xdr:cNvPr id="781" name="直線コネクタ 780"/>
        <xdr:cNvCxnSpPr/>
      </xdr:nvCxnSpPr>
      <xdr:spPr>
        <a:xfrm>
          <a:off x="13703300" y="1391983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10161</xdr:rowOff>
    </xdr:from>
    <xdr:to>
      <xdr:col>67</xdr:col>
      <xdr:colOff>101600</xdr:colOff>
      <xdr:row>81</xdr:row>
      <xdr:rowOff>111761</xdr:rowOff>
    </xdr:to>
    <xdr:sp macro="" textlink="">
      <xdr:nvSpPr>
        <xdr:cNvPr id="782" name="楕円 781"/>
        <xdr:cNvSpPr/>
      </xdr:nvSpPr>
      <xdr:spPr>
        <a:xfrm>
          <a:off x="12763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32386</xdr:rowOff>
    </xdr:from>
    <xdr:to>
      <xdr:col>71</xdr:col>
      <xdr:colOff>177800</xdr:colOff>
      <xdr:row>81</xdr:row>
      <xdr:rowOff>60961</xdr:rowOff>
    </xdr:to>
    <xdr:cxnSp macro="">
      <xdr:nvCxnSpPr>
        <xdr:cNvPr id="783" name="直線コネクタ 782"/>
        <xdr:cNvCxnSpPr/>
      </xdr:nvCxnSpPr>
      <xdr:spPr>
        <a:xfrm flipV="1">
          <a:off x="12814300" y="139198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84" name="n_1aveValue【消防施設】&#10;有形固定資産減価償却率"/>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85" name="n_2aveValue【消防施設】&#10;有形固定資産減価償却率"/>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86" name="n_3aveValue【消防施設】&#10;有形固定資産減価償却率"/>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148607</xdr:rowOff>
    </xdr:from>
    <xdr:ext cx="405111" cy="259045"/>
    <xdr:sp macro="" textlink="">
      <xdr:nvSpPr>
        <xdr:cNvPr id="787" name="n_4aveValue【消防施設】&#10;有形固定資産減価償却率"/>
        <xdr:cNvSpPr txBox="1"/>
      </xdr:nvSpPr>
      <xdr:spPr>
        <a:xfrm>
          <a:off x="12611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90188</xdr:rowOff>
    </xdr:from>
    <xdr:ext cx="405111" cy="259045"/>
    <xdr:sp macro="" textlink="">
      <xdr:nvSpPr>
        <xdr:cNvPr id="788" name="n_1mainValue【消防施設】&#10;有形固定資産減価償却率"/>
        <xdr:cNvSpPr txBox="1"/>
      </xdr:nvSpPr>
      <xdr:spPr>
        <a:xfrm>
          <a:off x="15266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107332</xdr:rowOff>
    </xdr:from>
    <xdr:ext cx="405111" cy="259045"/>
    <xdr:sp macro="" textlink="">
      <xdr:nvSpPr>
        <xdr:cNvPr id="789" name="n_2mainValue【消防施設】&#10;有形固定資産減価償却率"/>
        <xdr:cNvSpPr txBox="1"/>
      </xdr:nvSpPr>
      <xdr:spPr>
        <a:xfrm>
          <a:off x="14389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99713</xdr:rowOff>
    </xdr:from>
    <xdr:ext cx="405111" cy="259045"/>
    <xdr:sp macro="" textlink="">
      <xdr:nvSpPr>
        <xdr:cNvPr id="790" name="n_3mainValue【消防施設】&#10;有形固定資産減価償却率"/>
        <xdr:cNvSpPr txBox="1"/>
      </xdr:nvSpPr>
      <xdr:spPr>
        <a:xfrm>
          <a:off x="135007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128288</xdr:rowOff>
    </xdr:from>
    <xdr:ext cx="405111" cy="259045"/>
    <xdr:sp macro="" textlink="">
      <xdr:nvSpPr>
        <xdr:cNvPr id="791" name="n_4mainValue【消防施設】&#10;有形固定資産減価償却率"/>
        <xdr:cNvSpPr txBox="1"/>
      </xdr:nvSpPr>
      <xdr:spPr>
        <a:xfrm>
          <a:off x="12611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2" name="直線コネクタ 80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3" name="テキスト ボックス 80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4" name="直線コネクタ 80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5" name="テキスト ボックス 80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6" name="直線コネクタ 80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7" name="テキスト ボックス 80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8" name="直線コネクタ 80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9" name="テキスト ボックス 80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0" name="直線コネクタ 8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1" name="テキスト ボックス 8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13" name="直線コネクタ 812"/>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14"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15" name="直線コネクタ 814"/>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6"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7" name="直線コネクタ 816"/>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818" name="【消防施設】&#10;一人当たり面積平均値テキスト"/>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9" name="フローチャート: 判断 818"/>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20" name="フローチャート: 判断 819"/>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21" name="フローチャート: 判断 820"/>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22" name="フローチャート: 判断 821"/>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23" name="フローチャート: 判断 822"/>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4" name="テキスト ボックス 8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5" name="テキスト ボックス 8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6" name="テキスト ボックス 8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7" name="テキスト ボックス 8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8" name="テキスト ボックス 8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69596</xdr:rowOff>
    </xdr:from>
    <xdr:to>
      <xdr:col>116</xdr:col>
      <xdr:colOff>114300</xdr:colOff>
      <xdr:row>84</xdr:row>
      <xdr:rowOff>171196</xdr:rowOff>
    </xdr:to>
    <xdr:sp macro="" textlink="">
      <xdr:nvSpPr>
        <xdr:cNvPr id="829" name="楕円 828"/>
        <xdr:cNvSpPr/>
      </xdr:nvSpPr>
      <xdr:spPr>
        <a:xfrm>
          <a:off x="22110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48023</xdr:rowOff>
    </xdr:from>
    <xdr:ext cx="469744" cy="259045"/>
    <xdr:sp macro="" textlink="">
      <xdr:nvSpPr>
        <xdr:cNvPr id="830" name="【消防施設】&#10;一人当たり面積該当値テキスト"/>
        <xdr:cNvSpPr txBox="1"/>
      </xdr:nvSpPr>
      <xdr:spPr>
        <a:xfrm>
          <a:off x="22199600"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831" name="楕円 830"/>
        <xdr:cNvSpPr/>
      </xdr:nvSpPr>
      <xdr:spPr>
        <a:xfrm>
          <a:off x="21272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120396</xdr:rowOff>
    </xdr:from>
    <xdr:to>
      <xdr:col>116</xdr:col>
      <xdr:colOff>63500</xdr:colOff>
      <xdr:row>84</xdr:row>
      <xdr:rowOff>120396</xdr:rowOff>
    </xdr:to>
    <xdr:cxnSp macro="">
      <xdr:nvCxnSpPr>
        <xdr:cNvPr id="832" name="直線コネクタ 831"/>
        <xdr:cNvCxnSpPr/>
      </xdr:nvCxnSpPr>
      <xdr:spPr>
        <a:xfrm>
          <a:off x="21323300" y="14522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74168</xdr:rowOff>
    </xdr:from>
    <xdr:to>
      <xdr:col>107</xdr:col>
      <xdr:colOff>101600</xdr:colOff>
      <xdr:row>85</xdr:row>
      <xdr:rowOff>4318</xdr:rowOff>
    </xdr:to>
    <xdr:sp macro="" textlink="">
      <xdr:nvSpPr>
        <xdr:cNvPr id="833" name="楕円 832"/>
        <xdr:cNvSpPr/>
      </xdr:nvSpPr>
      <xdr:spPr>
        <a:xfrm>
          <a:off x="20383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120396</xdr:rowOff>
    </xdr:from>
    <xdr:to>
      <xdr:col>111</xdr:col>
      <xdr:colOff>177800</xdr:colOff>
      <xdr:row>84</xdr:row>
      <xdr:rowOff>124968</xdr:rowOff>
    </xdr:to>
    <xdr:cxnSp macro="">
      <xdr:nvCxnSpPr>
        <xdr:cNvPr id="834" name="直線コネクタ 833"/>
        <xdr:cNvCxnSpPr/>
      </xdr:nvCxnSpPr>
      <xdr:spPr>
        <a:xfrm flipV="1">
          <a:off x="20434300" y="1452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74168</xdr:rowOff>
    </xdr:from>
    <xdr:to>
      <xdr:col>102</xdr:col>
      <xdr:colOff>165100</xdr:colOff>
      <xdr:row>85</xdr:row>
      <xdr:rowOff>4318</xdr:rowOff>
    </xdr:to>
    <xdr:sp macro="" textlink="">
      <xdr:nvSpPr>
        <xdr:cNvPr id="835" name="楕円 834"/>
        <xdr:cNvSpPr/>
      </xdr:nvSpPr>
      <xdr:spPr>
        <a:xfrm>
          <a:off x="19494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124968</xdr:rowOff>
    </xdr:from>
    <xdr:to>
      <xdr:col>107</xdr:col>
      <xdr:colOff>50800</xdr:colOff>
      <xdr:row>84</xdr:row>
      <xdr:rowOff>124968</xdr:rowOff>
    </xdr:to>
    <xdr:cxnSp macro="">
      <xdr:nvCxnSpPr>
        <xdr:cNvPr id="836" name="直線コネクタ 835"/>
        <xdr:cNvCxnSpPr/>
      </xdr:nvCxnSpPr>
      <xdr:spPr>
        <a:xfrm>
          <a:off x="19545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74168</xdr:rowOff>
    </xdr:from>
    <xdr:to>
      <xdr:col>98</xdr:col>
      <xdr:colOff>38100</xdr:colOff>
      <xdr:row>85</xdr:row>
      <xdr:rowOff>4318</xdr:rowOff>
    </xdr:to>
    <xdr:sp macro="" textlink="">
      <xdr:nvSpPr>
        <xdr:cNvPr id="837" name="楕円 836"/>
        <xdr:cNvSpPr/>
      </xdr:nvSpPr>
      <xdr:spPr>
        <a:xfrm>
          <a:off x="18605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124968</xdr:rowOff>
    </xdr:from>
    <xdr:to>
      <xdr:col>102</xdr:col>
      <xdr:colOff>114300</xdr:colOff>
      <xdr:row>84</xdr:row>
      <xdr:rowOff>124968</xdr:rowOff>
    </xdr:to>
    <xdr:cxnSp macro="">
      <xdr:nvCxnSpPr>
        <xdr:cNvPr id="838" name="直線コネクタ 837"/>
        <xdr:cNvCxnSpPr/>
      </xdr:nvCxnSpPr>
      <xdr:spPr>
        <a:xfrm>
          <a:off x="18656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839"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40"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841"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842"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162323</xdr:rowOff>
    </xdr:from>
    <xdr:ext cx="469744" cy="259045"/>
    <xdr:sp macro="" textlink="">
      <xdr:nvSpPr>
        <xdr:cNvPr id="843" name="n_1mainValue【消防施設】&#10;一人当たり面積"/>
        <xdr:cNvSpPr txBox="1"/>
      </xdr:nvSpPr>
      <xdr:spPr>
        <a:xfrm>
          <a:off x="21075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166895</xdr:rowOff>
    </xdr:from>
    <xdr:ext cx="469744" cy="259045"/>
    <xdr:sp macro="" textlink="">
      <xdr:nvSpPr>
        <xdr:cNvPr id="844" name="n_2mainValue【消防施設】&#10;一人当たり面積"/>
        <xdr:cNvSpPr txBox="1"/>
      </xdr:nvSpPr>
      <xdr:spPr>
        <a:xfrm>
          <a:off x="20199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166895</xdr:rowOff>
    </xdr:from>
    <xdr:ext cx="469744" cy="259045"/>
    <xdr:sp macro="" textlink="">
      <xdr:nvSpPr>
        <xdr:cNvPr id="845" name="n_3mainValue【消防施設】&#10;一人当たり面積"/>
        <xdr:cNvSpPr txBox="1"/>
      </xdr:nvSpPr>
      <xdr:spPr>
        <a:xfrm>
          <a:off x="19310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166895</xdr:rowOff>
    </xdr:from>
    <xdr:ext cx="469744" cy="259045"/>
    <xdr:sp macro="" textlink="">
      <xdr:nvSpPr>
        <xdr:cNvPr id="846" name="n_4mainValue【消防施設】&#10;一人当たり面積"/>
        <xdr:cNvSpPr txBox="1"/>
      </xdr:nvSpPr>
      <xdr:spPr>
        <a:xfrm>
          <a:off x="18421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7" name="正方形/長方形 8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8" name="正方形/長方形 8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9" name="正方形/長方形 8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0" name="正方形/長方形 8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1" name="正方形/長方形 8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2" name="正方形/長方形 8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3" name="正方形/長方形 8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正方形/長方形 8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5" name="テキスト ボックス 8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6" name="直線コネクタ 8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7" name="テキスト ボックス 85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8" name="直線コネクタ 85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9" name="テキスト ボックス 85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60" name="直線コネクタ 85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61" name="テキスト ボックス 86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2" name="直線コネクタ 86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3" name="テキスト ボックス 86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4" name="直線コネクタ 86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5" name="テキスト ボックス 86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6" name="直線コネクタ 86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7" name="テキスト ボックス 86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8" name="直線コネクタ 86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9" name="テキスト ボックス 86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70" name="直線コネクタ 8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7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72" name="直線コネクタ 871"/>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73"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74" name="直線コネクタ 873"/>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75"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76" name="直線コネクタ 875"/>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77"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78" name="フローチャート: 判断 877"/>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79" name="フローチャート: 判断 878"/>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80" name="フローチャート: 判断 879"/>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81" name="フローチャート: 判断 880"/>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82" name="フローチャート: 判断 881"/>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3" name="テキスト ボックス 8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4" name="テキスト ボックス 8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5" name="テキスト ボックス 8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6" name="テキスト ボックス 8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7" name="テキスト ボックス 8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51526</xdr:rowOff>
    </xdr:from>
    <xdr:to>
      <xdr:col>85</xdr:col>
      <xdr:colOff>177800</xdr:colOff>
      <xdr:row>107</xdr:row>
      <xdr:rowOff>153126</xdr:rowOff>
    </xdr:to>
    <xdr:sp macro="" textlink="">
      <xdr:nvSpPr>
        <xdr:cNvPr id="888" name="楕円 887"/>
        <xdr:cNvSpPr/>
      </xdr:nvSpPr>
      <xdr:spPr>
        <a:xfrm>
          <a:off x="162687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29953</xdr:rowOff>
    </xdr:from>
    <xdr:ext cx="405111" cy="259045"/>
    <xdr:sp macro="" textlink="">
      <xdr:nvSpPr>
        <xdr:cNvPr id="889" name="【庁舎】&#10;有形固定資産減価償却率該当値テキスト"/>
        <xdr:cNvSpPr txBox="1"/>
      </xdr:nvSpPr>
      <xdr:spPr>
        <a:xfrm>
          <a:off x="16357600"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9071</xdr:rowOff>
    </xdr:from>
    <xdr:to>
      <xdr:col>81</xdr:col>
      <xdr:colOff>101600</xdr:colOff>
      <xdr:row>107</xdr:row>
      <xdr:rowOff>110671</xdr:rowOff>
    </xdr:to>
    <xdr:sp macro="" textlink="">
      <xdr:nvSpPr>
        <xdr:cNvPr id="890" name="楕円 889"/>
        <xdr:cNvSpPr/>
      </xdr:nvSpPr>
      <xdr:spPr>
        <a:xfrm>
          <a:off x="15430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59871</xdr:rowOff>
    </xdr:from>
    <xdr:to>
      <xdr:col>85</xdr:col>
      <xdr:colOff>127000</xdr:colOff>
      <xdr:row>107</xdr:row>
      <xdr:rowOff>102326</xdr:rowOff>
    </xdr:to>
    <xdr:cxnSp macro="">
      <xdr:nvCxnSpPr>
        <xdr:cNvPr id="891" name="直線コネクタ 890"/>
        <xdr:cNvCxnSpPr/>
      </xdr:nvCxnSpPr>
      <xdr:spPr>
        <a:xfrm>
          <a:off x="15481300" y="1840502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139700</xdr:rowOff>
    </xdr:from>
    <xdr:to>
      <xdr:col>76</xdr:col>
      <xdr:colOff>165100</xdr:colOff>
      <xdr:row>107</xdr:row>
      <xdr:rowOff>69850</xdr:rowOff>
    </xdr:to>
    <xdr:sp macro="" textlink="">
      <xdr:nvSpPr>
        <xdr:cNvPr id="892" name="楕円 891"/>
        <xdr:cNvSpPr/>
      </xdr:nvSpPr>
      <xdr:spPr>
        <a:xfrm>
          <a:off x="14541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19050</xdr:rowOff>
    </xdr:from>
    <xdr:to>
      <xdr:col>81</xdr:col>
      <xdr:colOff>50800</xdr:colOff>
      <xdr:row>107</xdr:row>
      <xdr:rowOff>59871</xdr:rowOff>
    </xdr:to>
    <xdr:cxnSp macro="">
      <xdr:nvCxnSpPr>
        <xdr:cNvPr id="893" name="直線コネクタ 892"/>
        <xdr:cNvCxnSpPr/>
      </xdr:nvCxnSpPr>
      <xdr:spPr>
        <a:xfrm>
          <a:off x="14592300" y="1836420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76019</xdr:rowOff>
    </xdr:from>
    <xdr:to>
      <xdr:col>72</xdr:col>
      <xdr:colOff>38100</xdr:colOff>
      <xdr:row>108</xdr:row>
      <xdr:rowOff>6169</xdr:rowOff>
    </xdr:to>
    <xdr:sp macro="" textlink="">
      <xdr:nvSpPr>
        <xdr:cNvPr id="894" name="楕円 893"/>
        <xdr:cNvSpPr/>
      </xdr:nvSpPr>
      <xdr:spPr>
        <a:xfrm>
          <a:off x="13652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107</xdr:row>
      <xdr:rowOff>126819</xdr:rowOff>
    </xdr:to>
    <xdr:cxnSp macro="">
      <xdr:nvCxnSpPr>
        <xdr:cNvPr id="895" name="直線コネクタ 894"/>
        <xdr:cNvCxnSpPr/>
      </xdr:nvCxnSpPr>
      <xdr:spPr>
        <a:xfrm flipV="1">
          <a:off x="13703300" y="18364200"/>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44994</xdr:rowOff>
    </xdr:from>
    <xdr:to>
      <xdr:col>67</xdr:col>
      <xdr:colOff>101600</xdr:colOff>
      <xdr:row>107</xdr:row>
      <xdr:rowOff>146594</xdr:rowOff>
    </xdr:to>
    <xdr:sp macro="" textlink="">
      <xdr:nvSpPr>
        <xdr:cNvPr id="896" name="楕円 895"/>
        <xdr:cNvSpPr/>
      </xdr:nvSpPr>
      <xdr:spPr>
        <a:xfrm>
          <a:off x="12763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95794</xdr:rowOff>
    </xdr:from>
    <xdr:to>
      <xdr:col>71</xdr:col>
      <xdr:colOff>177800</xdr:colOff>
      <xdr:row>107</xdr:row>
      <xdr:rowOff>126819</xdr:rowOff>
    </xdr:to>
    <xdr:cxnSp macro="">
      <xdr:nvCxnSpPr>
        <xdr:cNvPr id="897" name="直線コネクタ 896"/>
        <xdr:cNvCxnSpPr/>
      </xdr:nvCxnSpPr>
      <xdr:spPr>
        <a:xfrm>
          <a:off x="12814300" y="184409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98"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99"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900"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901"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101798</xdr:rowOff>
    </xdr:from>
    <xdr:ext cx="405111" cy="259045"/>
    <xdr:sp macro="" textlink="">
      <xdr:nvSpPr>
        <xdr:cNvPr id="902" name="n_1mainValue【庁舎】&#10;有形固定資産減価償却率"/>
        <xdr:cNvSpPr txBox="1"/>
      </xdr:nvSpPr>
      <xdr:spPr>
        <a:xfrm>
          <a:off x="15266044" y="1844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60977</xdr:rowOff>
    </xdr:from>
    <xdr:ext cx="405111" cy="259045"/>
    <xdr:sp macro="" textlink="">
      <xdr:nvSpPr>
        <xdr:cNvPr id="903" name="n_2mainValue【庁舎】&#10;有形固定資産減価償却率"/>
        <xdr:cNvSpPr txBox="1"/>
      </xdr:nvSpPr>
      <xdr:spPr>
        <a:xfrm>
          <a:off x="14389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168746</xdr:rowOff>
    </xdr:from>
    <xdr:ext cx="405111" cy="259045"/>
    <xdr:sp macro="" textlink="">
      <xdr:nvSpPr>
        <xdr:cNvPr id="904" name="n_3mainValue【庁舎】&#10;有形固定資産減価償却率"/>
        <xdr:cNvSpPr txBox="1"/>
      </xdr:nvSpPr>
      <xdr:spPr>
        <a:xfrm>
          <a:off x="13500744" y="185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137721</xdr:rowOff>
    </xdr:from>
    <xdr:ext cx="405111" cy="259045"/>
    <xdr:sp macro="" textlink="">
      <xdr:nvSpPr>
        <xdr:cNvPr id="905" name="n_4mainValue【庁舎】&#10;有形固定資産減価償却率"/>
        <xdr:cNvSpPr txBox="1"/>
      </xdr:nvSpPr>
      <xdr:spPr>
        <a:xfrm>
          <a:off x="12611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6" name="正方形/長方形 9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7" name="正方形/長方形 9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8" name="正方形/長方形 9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9" name="正方形/長方形 9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10" name="正方形/長方形 9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1" name="正方形/長方形 9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2" name="正方形/長方形 9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3" name="正方形/長方形 9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4" name="テキスト ボックス 9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5" name="直線コネクタ 9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6" name="直線コネクタ 91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7" name="テキスト ボックス 91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8" name="直線コネクタ 91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9" name="テキスト ボックス 91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20" name="直線コネクタ 91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21" name="テキスト ボックス 92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2" name="直線コネクタ 92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3" name="テキスト ボックス 92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27" name="直線コネクタ 926"/>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28"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29" name="直線コネクタ 928"/>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30"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31" name="直線コネクタ 930"/>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932" name="【庁舎】&#10;一人当たり面積平均値テキスト"/>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33" name="フローチャート: 判断 932"/>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34" name="フローチャート: 判断 933"/>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35" name="フローチャート: 判断 934"/>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36" name="フローチャート: 判断 935"/>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37" name="フローチャート: 判断 936"/>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80263</xdr:rowOff>
    </xdr:from>
    <xdr:to>
      <xdr:col>116</xdr:col>
      <xdr:colOff>114300</xdr:colOff>
      <xdr:row>107</xdr:row>
      <xdr:rowOff>10413</xdr:rowOff>
    </xdr:to>
    <xdr:sp macro="" textlink="">
      <xdr:nvSpPr>
        <xdr:cNvPr id="943" name="楕円 942"/>
        <xdr:cNvSpPr/>
      </xdr:nvSpPr>
      <xdr:spPr>
        <a:xfrm>
          <a:off x="221107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166640</xdr:rowOff>
    </xdr:from>
    <xdr:ext cx="469744" cy="259045"/>
    <xdr:sp macro="" textlink="">
      <xdr:nvSpPr>
        <xdr:cNvPr id="944" name="【庁舎】&#10;一人当たり面積該当値テキスト"/>
        <xdr:cNvSpPr txBox="1"/>
      </xdr:nvSpPr>
      <xdr:spPr>
        <a:xfrm>
          <a:off x="22199600" y="1816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80263</xdr:rowOff>
    </xdr:from>
    <xdr:to>
      <xdr:col>112</xdr:col>
      <xdr:colOff>38100</xdr:colOff>
      <xdr:row>107</xdr:row>
      <xdr:rowOff>10413</xdr:rowOff>
    </xdr:to>
    <xdr:sp macro="" textlink="">
      <xdr:nvSpPr>
        <xdr:cNvPr id="945" name="楕円 944"/>
        <xdr:cNvSpPr/>
      </xdr:nvSpPr>
      <xdr:spPr>
        <a:xfrm>
          <a:off x="21272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131063</xdr:rowOff>
    </xdr:from>
    <xdr:to>
      <xdr:col>116</xdr:col>
      <xdr:colOff>63500</xdr:colOff>
      <xdr:row>106</xdr:row>
      <xdr:rowOff>131063</xdr:rowOff>
    </xdr:to>
    <xdr:cxnSp macro="">
      <xdr:nvCxnSpPr>
        <xdr:cNvPr id="946" name="直線コネクタ 945"/>
        <xdr:cNvCxnSpPr/>
      </xdr:nvCxnSpPr>
      <xdr:spPr>
        <a:xfrm>
          <a:off x="21323300" y="18304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80263</xdr:rowOff>
    </xdr:from>
    <xdr:to>
      <xdr:col>107</xdr:col>
      <xdr:colOff>101600</xdr:colOff>
      <xdr:row>107</xdr:row>
      <xdr:rowOff>10413</xdr:rowOff>
    </xdr:to>
    <xdr:sp macro="" textlink="">
      <xdr:nvSpPr>
        <xdr:cNvPr id="947" name="楕円 946"/>
        <xdr:cNvSpPr/>
      </xdr:nvSpPr>
      <xdr:spPr>
        <a:xfrm>
          <a:off x="20383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131063</xdr:rowOff>
    </xdr:from>
    <xdr:to>
      <xdr:col>111</xdr:col>
      <xdr:colOff>177800</xdr:colOff>
      <xdr:row>106</xdr:row>
      <xdr:rowOff>131063</xdr:rowOff>
    </xdr:to>
    <xdr:cxnSp macro="">
      <xdr:nvCxnSpPr>
        <xdr:cNvPr id="948" name="直線コネクタ 947"/>
        <xdr:cNvCxnSpPr/>
      </xdr:nvCxnSpPr>
      <xdr:spPr>
        <a:xfrm>
          <a:off x="20434300" y="18304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77978</xdr:rowOff>
    </xdr:from>
    <xdr:to>
      <xdr:col>102</xdr:col>
      <xdr:colOff>165100</xdr:colOff>
      <xdr:row>107</xdr:row>
      <xdr:rowOff>8128</xdr:rowOff>
    </xdr:to>
    <xdr:sp macro="" textlink="">
      <xdr:nvSpPr>
        <xdr:cNvPr id="949" name="楕円 948"/>
        <xdr:cNvSpPr/>
      </xdr:nvSpPr>
      <xdr:spPr>
        <a:xfrm>
          <a:off x="194945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128778</xdr:rowOff>
    </xdr:from>
    <xdr:to>
      <xdr:col>107</xdr:col>
      <xdr:colOff>50800</xdr:colOff>
      <xdr:row>106</xdr:row>
      <xdr:rowOff>131063</xdr:rowOff>
    </xdr:to>
    <xdr:cxnSp macro="">
      <xdr:nvCxnSpPr>
        <xdr:cNvPr id="950" name="直線コネクタ 949"/>
        <xdr:cNvCxnSpPr/>
      </xdr:nvCxnSpPr>
      <xdr:spPr>
        <a:xfrm>
          <a:off x="19545300" y="1830247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77978</xdr:rowOff>
    </xdr:from>
    <xdr:to>
      <xdr:col>98</xdr:col>
      <xdr:colOff>38100</xdr:colOff>
      <xdr:row>107</xdr:row>
      <xdr:rowOff>8128</xdr:rowOff>
    </xdr:to>
    <xdr:sp macro="" textlink="">
      <xdr:nvSpPr>
        <xdr:cNvPr id="951" name="楕円 950"/>
        <xdr:cNvSpPr/>
      </xdr:nvSpPr>
      <xdr:spPr>
        <a:xfrm>
          <a:off x="186055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128778</xdr:rowOff>
    </xdr:from>
    <xdr:to>
      <xdr:col>102</xdr:col>
      <xdr:colOff>114300</xdr:colOff>
      <xdr:row>106</xdr:row>
      <xdr:rowOff>128778</xdr:rowOff>
    </xdr:to>
    <xdr:cxnSp macro="">
      <xdr:nvCxnSpPr>
        <xdr:cNvPr id="952" name="直線コネクタ 951"/>
        <xdr:cNvCxnSpPr/>
      </xdr:nvCxnSpPr>
      <xdr:spPr>
        <a:xfrm>
          <a:off x="18656300" y="1830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53"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54" name="n_2ave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55"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56"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1540</xdr:rowOff>
    </xdr:from>
    <xdr:ext cx="469744" cy="259045"/>
    <xdr:sp macro="" textlink="">
      <xdr:nvSpPr>
        <xdr:cNvPr id="957" name="n_1mainValue【庁舎】&#10;一人当たり面積"/>
        <xdr:cNvSpPr txBox="1"/>
      </xdr:nvSpPr>
      <xdr:spPr>
        <a:xfrm>
          <a:off x="210757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1540</xdr:rowOff>
    </xdr:from>
    <xdr:ext cx="469744" cy="259045"/>
    <xdr:sp macro="" textlink="">
      <xdr:nvSpPr>
        <xdr:cNvPr id="958" name="n_2mainValue【庁舎】&#10;一人当たり面積"/>
        <xdr:cNvSpPr txBox="1"/>
      </xdr:nvSpPr>
      <xdr:spPr>
        <a:xfrm>
          <a:off x="20199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170705</xdr:rowOff>
    </xdr:from>
    <xdr:ext cx="469744" cy="259045"/>
    <xdr:sp macro="" textlink="">
      <xdr:nvSpPr>
        <xdr:cNvPr id="959" name="n_3mainValue【庁舎】&#10;一人当たり面積"/>
        <xdr:cNvSpPr txBox="1"/>
      </xdr:nvSpPr>
      <xdr:spPr>
        <a:xfrm>
          <a:off x="193104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170705</xdr:rowOff>
    </xdr:from>
    <xdr:ext cx="469744" cy="259045"/>
    <xdr:sp macro="" textlink="">
      <xdr:nvSpPr>
        <xdr:cNvPr id="960" name="n_4mainValue【庁舎】&#10;一人当たり面積"/>
        <xdr:cNvSpPr txBox="1"/>
      </xdr:nvSpPr>
      <xdr:spPr>
        <a:xfrm>
          <a:off x="184214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本市の公共建築物の多くは、市制施行の昭和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年までにかけて一斉に整備をしており整備後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年以上が経過しているため、有形固定資産減価償却率が６割以上の施設類型が多いと考えられます。</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有形固定資産減価償却率は、全国・愛知県・類似団体の平均と比較するとやや高めの傾向があり、全国的に見て、本市は施設の老朽化が進んでおり、特に</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の有形固定資産減価償却率は、約８割となっています。</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については、朝倉駅周辺整備計画において、建替え・移転等を実施していきます。</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平成３０年度策定の「知多市公共施設再配置計画」において、建て替え（体育館）、複合化（健康増進施設）、他施設での代替による廃止の検討（プール）を計画し、その実行をはかっています。</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有形固定資産減価償却率が低い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については、対象の２施設の清掃センター及び東鴻之巣最終処分場が、それぞれ平成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年度に整備しており、比較的新しい施設のためであると考えられます。</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の一人当たり有形固定資産（償却資産）額は、全国平均、愛知県平均、類似団体内平均に比べると、低いことがわかります。</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年度に保健センターが移転したため、有形固定資産減価償却率及び一人当たり面積が大きく変動しています。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85,331
83,264
45.90
28,663,139
27,439,903
1,208,141
17,190,179
16,297,587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令和元年度は、社会福祉費の増などを要因とした基準財政需要額の伸びが、固定資産税の増収などを要因とした基準財政収入額の伸びを上回ったが、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か年平均の財政力指数は前年度と同数となった。近年の数値変動は少ない状況だが、今後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も高齢化の影響等により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社会保障関係費の増が見込まれる一方、新型コロナウイルス感染症拡大の長期化による景気悪化の影響により、市税の大幅な減収が見込まれるため、</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財源不足が拡大し、財政力指数も悪化することが予測される。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この状況を踏まえ、今後は「緊急財政改善プラン」に沿って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、市有財産の有効活用や受益者負担の適正化等による歳入確保と、事務事業の見直しや人件費の抑制等による歳出削減に短期間で集中的に取り組み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、財政構造の改善を図ることで、持続可能な財政基盤の確立を目指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33161</xdr:rowOff>
    </xdr:from>
    <xdr:to>
      <xdr:col>23</xdr:col>
      <xdr:colOff>133350</xdr:colOff>
      <xdr:row>40</xdr:row>
      <xdr:rowOff>33161</xdr:rowOff>
    </xdr:to>
    <xdr:cxnSp macro="">
      <xdr:nvCxnSpPr>
        <xdr:cNvPr id="69" name="直線コネクタ 68"/>
        <xdr:cNvCxnSpPr/>
      </xdr:nvCxnSpPr>
      <xdr:spPr>
        <a:xfrm>
          <a:off x="4114800" y="6891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33161</xdr:rowOff>
    </xdr:to>
    <xdr:cxnSp macro="">
      <xdr:nvCxnSpPr>
        <xdr:cNvPr id="72" name="直線コネクタ 71"/>
        <xdr:cNvCxnSpPr/>
      </xdr:nvCxnSpPr>
      <xdr:spPr>
        <a:xfrm>
          <a:off x="3225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33161</xdr:rowOff>
    </xdr:to>
    <xdr:cxnSp macro="">
      <xdr:nvCxnSpPr>
        <xdr:cNvPr id="75" name="直線コネクタ 74"/>
        <xdr:cNvCxnSpPr/>
      </xdr:nvCxnSpPr>
      <xdr:spPr>
        <a:xfrm>
          <a:off x="2336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46567</xdr:rowOff>
    </xdr:to>
    <xdr:cxnSp macro="">
      <xdr:nvCxnSpPr>
        <xdr:cNvPr id="78" name="直線コネクタ 77"/>
        <xdr:cNvCxnSpPr/>
      </xdr:nvCxnSpPr>
      <xdr:spPr>
        <a:xfrm flipV="1">
          <a:off x="1447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153811</xdr:rowOff>
    </xdr:from>
    <xdr:to>
      <xdr:col>23</xdr:col>
      <xdr:colOff>184150</xdr:colOff>
      <xdr:row>40</xdr:row>
      <xdr:rowOff>83961</xdr:rowOff>
    </xdr:to>
    <xdr:sp macro="" textlink="">
      <xdr:nvSpPr>
        <xdr:cNvPr id="88" name="楕円 87"/>
        <xdr:cNvSpPr/>
      </xdr:nvSpPr>
      <xdr:spPr>
        <a:xfrm>
          <a:off x="4902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170338</xdr:rowOff>
    </xdr:from>
    <xdr:ext cx="762000" cy="259045"/>
    <xdr:sp macro="" textlink="">
      <xdr:nvSpPr>
        <xdr:cNvPr id="89" name="財政力該当値テキスト"/>
        <xdr:cNvSpPr txBox="1"/>
      </xdr:nvSpPr>
      <xdr:spPr>
        <a:xfrm>
          <a:off x="5041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xdr:cNvSpPr/>
      </xdr:nvSpPr>
      <xdr:spPr>
        <a:xfrm>
          <a:off x="2286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xdr:cNvSpPr txBox="1"/>
      </xdr:nvSpPr>
      <xdr:spPr>
        <a:xfrm>
          <a:off x="1955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令和元年度は、経常経費の増が、市税等の経常的な収入の増を大幅に上回り、経常収支比率は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ポイント悪化した。経常経費の増の主な要因は、病院事業や介護保険事業に係る一部事務組合等に対する補助費等の増、児童扶養手当や福祉医療費の増などによる扶助費の増が挙げられる。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今後も社会保障関係費の増が見込まれる一方、</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急激な</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景気悪化の影響により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市税の大幅な減収が見込まれるため、現状のままでは経常収支比率は更に悪化し、深刻化することが予測され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。今後は「緊急財政改善プラン」に沿って短期間で集中的に経常経費の削減等に取り組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むことで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経常収支比率の改善を図る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63</xdr:row>
      <xdr:rowOff>134408</xdr:rowOff>
    </xdr:to>
    <xdr:cxnSp macro="">
      <xdr:nvCxnSpPr>
        <xdr:cNvPr id="132" name="直線コネクタ 131"/>
        <xdr:cNvCxnSpPr/>
      </xdr:nvCxnSpPr>
      <xdr:spPr>
        <a:xfrm>
          <a:off x="4114800" y="10867390"/>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29845</xdr:rowOff>
    </xdr:from>
    <xdr:to>
      <xdr:col>19</xdr:col>
      <xdr:colOff>133350</xdr:colOff>
      <xdr:row>63</xdr:row>
      <xdr:rowOff>66040</xdr:rowOff>
    </xdr:to>
    <xdr:cxnSp macro="">
      <xdr:nvCxnSpPr>
        <xdr:cNvPr id="135" name="直線コネクタ 134"/>
        <xdr:cNvCxnSpPr/>
      </xdr:nvCxnSpPr>
      <xdr:spPr>
        <a:xfrm>
          <a:off x="3225800" y="108311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63</xdr:row>
      <xdr:rowOff>33867</xdr:rowOff>
    </xdr:to>
    <xdr:cxnSp macro="">
      <xdr:nvCxnSpPr>
        <xdr:cNvPr id="138" name="直線コネクタ 137"/>
        <xdr:cNvCxnSpPr/>
      </xdr:nvCxnSpPr>
      <xdr:spPr>
        <a:xfrm flipV="1">
          <a:off x="2336800" y="1083119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8255</xdr:rowOff>
    </xdr:from>
    <xdr:to>
      <xdr:col>11</xdr:col>
      <xdr:colOff>31750</xdr:colOff>
      <xdr:row>63</xdr:row>
      <xdr:rowOff>33867</xdr:rowOff>
    </xdr:to>
    <xdr:cxnSp macro="">
      <xdr:nvCxnSpPr>
        <xdr:cNvPr id="141" name="直線コネクタ 140"/>
        <xdr:cNvCxnSpPr/>
      </xdr:nvCxnSpPr>
      <xdr:spPr>
        <a:xfrm>
          <a:off x="1447800" y="10638155"/>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83608</xdr:rowOff>
    </xdr:from>
    <xdr:to>
      <xdr:col>23</xdr:col>
      <xdr:colOff>184150</xdr:colOff>
      <xdr:row>64</xdr:row>
      <xdr:rowOff>13758</xdr:rowOff>
    </xdr:to>
    <xdr:sp macro="" textlink="">
      <xdr:nvSpPr>
        <xdr:cNvPr id="151" name="楕円 150"/>
        <xdr:cNvSpPr/>
      </xdr:nvSpPr>
      <xdr:spPr>
        <a:xfrm>
          <a:off x="49022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55685</xdr:rowOff>
    </xdr:from>
    <xdr:ext cx="762000" cy="259045"/>
    <xdr:sp macro="" textlink="">
      <xdr:nvSpPr>
        <xdr:cNvPr id="152" name="財政構造の弾力性該当値テキスト"/>
        <xdr:cNvSpPr txBox="1"/>
      </xdr:nvSpPr>
      <xdr:spPr>
        <a:xfrm>
          <a:off x="5041900" y="1085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3" name="楕円 152"/>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101617</xdr:rowOff>
    </xdr:from>
    <xdr:ext cx="736600" cy="259045"/>
    <xdr:sp macro="" textlink="">
      <xdr:nvSpPr>
        <xdr:cNvPr id="154" name="テキスト ボックス 153"/>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150495</xdr:rowOff>
    </xdr:from>
    <xdr:to>
      <xdr:col>15</xdr:col>
      <xdr:colOff>133350</xdr:colOff>
      <xdr:row>63</xdr:row>
      <xdr:rowOff>80645</xdr:rowOff>
    </xdr:to>
    <xdr:sp macro="" textlink="">
      <xdr:nvSpPr>
        <xdr:cNvPr id="155" name="楕円 154"/>
        <xdr:cNvSpPr/>
      </xdr:nvSpPr>
      <xdr:spPr>
        <a:xfrm>
          <a:off x="3175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90822</xdr:rowOff>
    </xdr:from>
    <xdr:ext cx="762000" cy="259045"/>
    <xdr:sp macro="" textlink="">
      <xdr:nvSpPr>
        <xdr:cNvPr id="156" name="テキスト ボックス 155"/>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154517</xdr:rowOff>
    </xdr:from>
    <xdr:to>
      <xdr:col>11</xdr:col>
      <xdr:colOff>82550</xdr:colOff>
      <xdr:row>63</xdr:row>
      <xdr:rowOff>84667</xdr:rowOff>
    </xdr:to>
    <xdr:sp macro="" textlink="">
      <xdr:nvSpPr>
        <xdr:cNvPr id="157" name="楕円 156"/>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94844</xdr:rowOff>
    </xdr:from>
    <xdr:ext cx="762000" cy="259045"/>
    <xdr:sp macro="" textlink="">
      <xdr:nvSpPr>
        <xdr:cNvPr id="158" name="テキスト ボックス 157"/>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128905</xdr:rowOff>
    </xdr:from>
    <xdr:to>
      <xdr:col>7</xdr:col>
      <xdr:colOff>31750</xdr:colOff>
      <xdr:row>62</xdr:row>
      <xdr:rowOff>59055</xdr:rowOff>
    </xdr:to>
    <xdr:sp macro="" textlink="">
      <xdr:nvSpPr>
        <xdr:cNvPr id="159" name="楕円 158"/>
        <xdr:cNvSpPr/>
      </xdr:nvSpPr>
      <xdr:spPr>
        <a:xfrm>
          <a:off x="1397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69232</xdr:rowOff>
    </xdr:from>
    <xdr:ext cx="762000" cy="259045"/>
    <xdr:sp macro="" textlink="">
      <xdr:nvSpPr>
        <xdr:cNvPr id="160" name="テキスト ボックス 159"/>
        <xdr:cNvSpPr txBox="1"/>
      </xdr:nvSpPr>
      <xdr:spPr>
        <a:xfrm>
          <a:off x="1066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[127,226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人件費は、在籍職員の若年化による職員給の減などにより減となった。今後も効率的な組織運営による職員定数の適正化、業務の外部委託化、施設の指定管理者制度への移行などを進めることで人件費削減に取り組む。</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物件費及び維持補修費の総額は、前年度から微増となったが、物件費は全国平均、類似団体平均を上回っている。その要因として、ごみ処理業務や消防業務などについて、一部事務組合を設置せずに市単独で行っていることが挙げられる。ごみ処理施設の運営については、施設の更新に合わせて東海市と共同実施する準備を進めてい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84986</xdr:rowOff>
    </xdr:from>
    <xdr:to>
      <xdr:col>23</xdr:col>
      <xdr:colOff>133350</xdr:colOff>
      <xdr:row>82</xdr:row>
      <xdr:rowOff>86838</xdr:rowOff>
    </xdr:to>
    <xdr:cxnSp macro="">
      <xdr:nvCxnSpPr>
        <xdr:cNvPr id="193" name="直線コネクタ 192"/>
        <xdr:cNvCxnSpPr/>
      </xdr:nvCxnSpPr>
      <xdr:spPr>
        <a:xfrm flipV="1">
          <a:off x="4114800" y="14143886"/>
          <a:ext cx="8382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67689</xdr:rowOff>
    </xdr:from>
    <xdr:to>
      <xdr:col>19</xdr:col>
      <xdr:colOff>133350</xdr:colOff>
      <xdr:row>82</xdr:row>
      <xdr:rowOff>86838</xdr:rowOff>
    </xdr:to>
    <xdr:cxnSp macro="">
      <xdr:nvCxnSpPr>
        <xdr:cNvPr id="196" name="直線コネクタ 195"/>
        <xdr:cNvCxnSpPr/>
      </xdr:nvCxnSpPr>
      <xdr:spPr>
        <a:xfrm>
          <a:off x="3225800" y="14126589"/>
          <a:ext cx="889000" cy="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36754</xdr:rowOff>
    </xdr:from>
    <xdr:to>
      <xdr:col>15</xdr:col>
      <xdr:colOff>82550</xdr:colOff>
      <xdr:row>82</xdr:row>
      <xdr:rowOff>67689</xdr:rowOff>
    </xdr:to>
    <xdr:cxnSp macro="">
      <xdr:nvCxnSpPr>
        <xdr:cNvPr id="199" name="直線コネクタ 198"/>
        <xdr:cNvCxnSpPr/>
      </xdr:nvCxnSpPr>
      <xdr:spPr>
        <a:xfrm>
          <a:off x="2336800" y="14095654"/>
          <a:ext cx="889000" cy="3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18695</xdr:rowOff>
    </xdr:from>
    <xdr:to>
      <xdr:col>11</xdr:col>
      <xdr:colOff>31750</xdr:colOff>
      <xdr:row>82</xdr:row>
      <xdr:rowOff>36754</xdr:rowOff>
    </xdr:to>
    <xdr:cxnSp macro="">
      <xdr:nvCxnSpPr>
        <xdr:cNvPr id="202" name="直線コネクタ 201"/>
        <xdr:cNvCxnSpPr/>
      </xdr:nvCxnSpPr>
      <xdr:spPr>
        <a:xfrm>
          <a:off x="1447800" y="14077595"/>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34186</xdr:rowOff>
    </xdr:from>
    <xdr:to>
      <xdr:col>23</xdr:col>
      <xdr:colOff>184150</xdr:colOff>
      <xdr:row>82</xdr:row>
      <xdr:rowOff>135786</xdr:rowOff>
    </xdr:to>
    <xdr:sp macro="" textlink="">
      <xdr:nvSpPr>
        <xdr:cNvPr id="212" name="楕円 211"/>
        <xdr:cNvSpPr/>
      </xdr:nvSpPr>
      <xdr:spPr>
        <a:xfrm>
          <a:off x="4902200" y="1409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50713</xdr:rowOff>
    </xdr:from>
    <xdr:ext cx="762000" cy="259045"/>
    <xdr:sp macro="" textlink="">
      <xdr:nvSpPr>
        <xdr:cNvPr id="213" name="人件費・物件費等の状況該当値テキスト"/>
        <xdr:cNvSpPr txBox="1"/>
      </xdr:nvSpPr>
      <xdr:spPr>
        <a:xfrm>
          <a:off x="5041900" y="1393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36038</xdr:rowOff>
    </xdr:from>
    <xdr:to>
      <xdr:col>19</xdr:col>
      <xdr:colOff>184150</xdr:colOff>
      <xdr:row>82</xdr:row>
      <xdr:rowOff>137638</xdr:rowOff>
    </xdr:to>
    <xdr:sp macro="" textlink="">
      <xdr:nvSpPr>
        <xdr:cNvPr id="214" name="楕円 213"/>
        <xdr:cNvSpPr/>
      </xdr:nvSpPr>
      <xdr:spPr>
        <a:xfrm>
          <a:off x="4064000" y="1409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122415</xdr:rowOff>
    </xdr:from>
    <xdr:ext cx="736600" cy="259045"/>
    <xdr:sp macro="" textlink="">
      <xdr:nvSpPr>
        <xdr:cNvPr id="215" name="テキスト ボックス 214"/>
        <xdr:cNvSpPr txBox="1"/>
      </xdr:nvSpPr>
      <xdr:spPr>
        <a:xfrm>
          <a:off x="3733800" y="14181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16889</xdr:rowOff>
    </xdr:from>
    <xdr:to>
      <xdr:col>15</xdr:col>
      <xdr:colOff>133350</xdr:colOff>
      <xdr:row>82</xdr:row>
      <xdr:rowOff>118489</xdr:rowOff>
    </xdr:to>
    <xdr:sp macro="" textlink="">
      <xdr:nvSpPr>
        <xdr:cNvPr id="216" name="楕円 215"/>
        <xdr:cNvSpPr/>
      </xdr:nvSpPr>
      <xdr:spPr>
        <a:xfrm>
          <a:off x="3175000" y="140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103266</xdr:rowOff>
    </xdr:from>
    <xdr:ext cx="762000" cy="259045"/>
    <xdr:sp macro="" textlink="">
      <xdr:nvSpPr>
        <xdr:cNvPr id="217" name="テキスト ボックス 216"/>
        <xdr:cNvSpPr txBox="1"/>
      </xdr:nvSpPr>
      <xdr:spPr>
        <a:xfrm>
          <a:off x="2844800" y="1416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157404</xdr:rowOff>
    </xdr:from>
    <xdr:to>
      <xdr:col>11</xdr:col>
      <xdr:colOff>82550</xdr:colOff>
      <xdr:row>82</xdr:row>
      <xdr:rowOff>87554</xdr:rowOff>
    </xdr:to>
    <xdr:sp macro="" textlink="">
      <xdr:nvSpPr>
        <xdr:cNvPr id="218" name="楕円 217"/>
        <xdr:cNvSpPr/>
      </xdr:nvSpPr>
      <xdr:spPr>
        <a:xfrm>
          <a:off x="2286000" y="1404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97731</xdr:rowOff>
    </xdr:from>
    <xdr:ext cx="762000" cy="259045"/>
    <xdr:sp macro="" textlink="">
      <xdr:nvSpPr>
        <xdr:cNvPr id="219" name="テキスト ボックス 218"/>
        <xdr:cNvSpPr txBox="1"/>
      </xdr:nvSpPr>
      <xdr:spPr>
        <a:xfrm>
          <a:off x="1955800" y="13813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139345</xdr:rowOff>
    </xdr:from>
    <xdr:to>
      <xdr:col>7</xdr:col>
      <xdr:colOff>31750</xdr:colOff>
      <xdr:row>82</xdr:row>
      <xdr:rowOff>69495</xdr:rowOff>
    </xdr:to>
    <xdr:sp macro="" textlink="">
      <xdr:nvSpPr>
        <xdr:cNvPr id="220" name="楕円 219"/>
        <xdr:cNvSpPr/>
      </xdr:nvSpPr>
      <xdr:spPr>
        <a:xfrm>
          <a:off x="1397000" y="1402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54272</xdr:rowOff>
    </xdr:from>
    <xdr:ext cx="762000" cy="259045"/>
    <xdr:sp macro="" textlink="">
      <xdr:nvSpPr>
        <xdr:cNvPr id="221" name="テキスト ボックス 220"/>
        <xdr:cNvSpPr txBox="1"/>
      </xdr:nvSpPr>
      <xdr:spPr>
        <a:xfrm>
          <a:off x="1066800" y="14113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職制の見直しにより副課長職を廃止し、課長職としたことにより課長級職員の人数が減少した。そのため、ラスパイレス指数は、前年度から</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ポイント下降した。今後も、定員管理計画などに基づき、給与の適正化に努めていく。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85</xdr:row>
      <xdr:rowOff>112184</xdr:rowOff>
    </xdr:to>
    <xdr:cxnSp macro="">
      <xdr:nvCxnSpPr>
        <xdr:cNvPr id="257" name="直線コネクタ 256"/>
        <xdr:cNvCxnSpPr/>
      </xdr:nvCxnSpPr>
      <xdr:spPr>
        <a:xfrm flipV="1">
          <a:off x="16179800" y="14225814"/>
          <a:ext cx="838200" cy="45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87</xdr:row>
      <xdr:rowOff>125488</xdr:rowOff>
    </xdr:to>
    <xdr:cxnSp macro="">
      <xdr:nvCxnSpPr>
        <xdr:cNvPr id="260" name="直線コネクタ 259"/>
        <xdr:cNvCxnSpPr/>
      </xdr:nvCxnSpPr>
      <xdr:spPr>
        <a:xfrm flipV="1">
          <a:off x="15290800" y="14685434"/>
          <a:ext cx="889000" cy="35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113091</xdr:rowOff>
    </xdr:from>
    <xdr:to>
      <xdr:col>72</xdr:col>
      <xdr:colOff>203200</xdr:colOff>
      <xdr:row>87</xdr:row>
      <xdr:rowOff>125488</xdr:rowOff>
    </xdr:to>
    <xdr:cxnSp macro="">
      <xdr:nvCxnSpPr>
        <xdr:cNvPr id="263" name="直線コネクタ 262"/>
        <xdr:cNvCxnSpPr/>
      </xdr:nvCxnSpPr>
      <xdr:spPr>
        <a:xfrm>
          <a:off x="14401800" y="14857791"/>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44148</xdr:rowOff>
    </xdr:from>
    <xdr:to>
      <xdr:col>68</xdr:col>
      <xdr:colOff>152400</xdr:colOff>
      <xdr:row>86</xdr:row>
      <xdr:rowOff>113091</xdr:rowOff>
    </xdr:to>
    <xdr:cxnSp macro="">
      <xdr:nvCxnSpPr>
        <xdr:cNvPr id="266" name="直線コネクタ 265"/>
        <xdr:cNvCxnSpPr/>
      </xdr:nvCxnSpPr>
      <xdr:spPr>
        <a:xfrm>
          <a:off x="13512800" y="147888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76" name="楕円 275"/>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77"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8" name="楕円 277"/>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79" name="テキスト ボックス 278"/>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74688</xdr:rowOff>
    </xdr:from>
    <xdr:to>
      <xdr:col>73</xdr:col>
      <xdr:colOff>44450</xdr:colOff>
      <xdr:row>88</xdr:row>
      <xdr:rowOff>4838</xdr:rowOff>
    </xdr:to>
    <xdr:sp macro="" textlink="">
      <xdr:nvSpPr>
        <xdr:cNvPr id="280" name="楕円 279"/>
        <xdr:cNvSpPr/>
      </xdr:nvSpPr>
      <xdr:spPr>
        <a:xfrm>
          <a:off x="15240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161065</xdr:rowOff>
    </xdr:from>
    <xdr:ext cx="762000" cy="259045"/>
    <xdr:sp macro="" textlink="">
      <xdr:nvSpPr>
        <xdr:cNvPr id="281" name="テキスト ボックス 280"/>
        <xdr:cNvSpPr txBox="1"/>
      </xdr:nvSpPr>
      <xdr:spPr>
        <a:xfrm>
          <a:off x="14909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62291</xdr:rowOff>
    </xdr:from>
    <xdr:to>
      <xdr:col>68</xdr:col>
      <xdr:colOff>203200</xdr:colOff>
      <xdr:row>86</xdr:row>
      <xdr:rowOff>163891</xdr:rowOff>
    </xdr:to>
    <xdr:sp macro="" textlink="">
      <xdr:nvSpPr>
        <xdr:cNvPr id="282" name="楕円 281"/>
        <xdr:cNvSpPr/>
      </xdr:nvSpPr>
      <xdr:spPr>
        <a:xfrm>
          <a:off x="14351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83" name="テキスト ボックス 282"/>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84" name="楕円 283"/>
        <xdr:cNvSpPr/>
      </xdr:nvSpPr>
      <xdr:spPr>
        <a:xfrm>
          <a:off x="13462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79725</xdr:rowOff>
    </xdr:from>
    <xdr:ext cx="762000" cy="259045"/>
    <xdr:sp macro="" textlink="">
      <xdr:nvSpPr>
        <xdr:cNvPr id="285" name="テキスト ボックス 284"/>
        <xdr:cNvSpPr txBox="1"/>
      </xdr:nvSpPr>
      <xdr:spPr>
        <a:xfrm>
          <a:off x="13131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新規採用職員の増により、前年度から</a:t>
          </a:r>
          <a:r>
            <a:rPr kumimoji="1" lang="en-US" altLang="ja-JP" sz="1100">
              <a:latin typeface="ＭＳ Ｐゴシック" panose="020B0600070205080204" pitchFamily="50" charset="-128"/>
              <a:ea typeface="ＭＳ Ｐゴシック" panose="020B0600070205080204" pitchFamily="50" charset="-128"/>
            </a:rPr>
            <a:t>0.11</a:t>
          </a:r>
          <a:r>
            <a:rPr kumimoji="1" lang="ja-JP" altLang="en-US" sz="1100">
              <a:latin typeface="ＭＳ Ｐゴシック" panose="020B0600070205080204" pitchFamily="50" charset="-128"/>
              <a:ea typeface="ＭＳ Ｐゴシック" panose="020B0600070205080204" pitchFamily="50" charset="-128"/>
            </a:rPr>
            <a:t>人上昇した。今後も、職員の採用数の平準化、再任用職員の職員数の管理等、第６次定員適正化計画に沿って、職員定数の適正化に努めていく。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134938</xdr:rowOff>
    </xdr:from>
    <xdr:to>
      <xdr:col>81</xdr:col>
      <xdr:colOff>44450</xdr:colOff>
      <xdr:row>62</xdr:row>
      <xdr:rowOff>157056</xdr:rowOff>
    </xdr:to>
    <xdr:cxnSp macro="">
      <xdr:nvCxnSpPr>
        <xdr:cNvPr id="320" name="直線コネクタ 319"/>
        <xdr:cNvCxnSpPr/>
      </xdr:nvCxnSpPr>
      <xdr:spPr>
        <a:xfrm>
          <a:off x="16179800" y="10764838"/>
          <a:ext cx="8382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98743</xdr:rowOff>
    </xdr:from>
    <xdr:to>
      <xdr:col>77</xdr:col>
      <xdr:colOff>44450</xdr:colOff>
      <xdr:row>62</xdr:row>
      <xdr:rowOff>134938</xdr:rowOff>
    </xdr:to>
    <xdr:cxnSp macro="">
      <xdr:nvCxnSpPr>
        <xdr:cNvPr id="323" name="直線コネクタ 322"/>
        <xdr:cNvCxnSpPr/>
      </xdr:nvCxnSpPr>
      <xdr:spPr>
        <a:xfrm>
          <a:off x="15290800" y="1072864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62547</xdr:rowOff>
    </xdr:from>
    <xdr:to>
      <xdr:col>72</xdr:col>
      <xdr:colOff>203200</xdr:colOff>
      <xdr:row>62</xdr:row>
      <xdr:rowOff>98743</xdr:rowOff>
    </xdr:to>
    <xdr:cxnSp macro="">
      <xdr:nvCxnSpPr>
        <xdr:cNvPr id="326" name="直線コネクタ 325"/>
        <xdr:cNvCxnSpPr/>
      </xdr:nvCxnSpPr>
      <xdr:spPr>
        <a:xfrm>
          <a:off x="14401800" y="1069244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32385</xdr:rowOff>
    </xdr:from>
    <xdr:to>
      <xdr:col>68</xdr:col>
      <xdr:colOff>152400</xdr:colOff>
      <xdr:row>62</xdr:row>
      <xdr:rowOff>62547</xdr:rowOff>
    </xdr:to>
    <xdr:cxnSp macro="">
      <xdr:nvCxnSpPr>
        <xdr:cNvPr id="329" name="直線コネクタ 328"/>
        <xdr:cNvCxnSpPr/>
      </xdr:nvCxnSpPr>
      <xdr:spPr>
        <a:xfrm>
          <a:off x="13512800" y="1066228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106256</xdr:rowOff>
    </xdr:from>
    <xdr:to>
      <xdr:col>81</xdr:col>
      <xdr:colOff>95250</xdr:colOff>
      <xdr:row>63</xdr:row>
      <xdr:rowOff>36406</xdr:rowOff>
    </xdr:to>
    <xdr:sp macro="" textlink="">
      <xdr:nvSpPr>
        <xdr:cNvPr id="339" name="楕円 338"/>
        <xdr:cNvSpPr/>
      </xdr:nvSpPr>
      <xdr:spPr>
        <a:xfrm>
          <a:off x="16967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78333</xdr:rowOff>
    </xdr:from>
    <xdr:ext cx="762000" cy="259045"/>
    <xdr:sp macro="" textlink="">
      <xdr:nvSpPr>
        <xdr:cNvPr id="340" name="定員管理の状況該当値テキスト"/>
        <xdr:cNvSpPr txBox="1"/>
      </xdr:nvSpPr>
      <xdr:spPr>
        <a:xfrm>
          <a:off x="17106900" y="107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84138</xdr:rowOff>
    </xdr:from>
    <xdr:to>
      <xdr:col>77</xdr:col>
      <xdr:colOff>95250</xdr:colOff>
      <xdr:row>63</xdr:row>
      <xdr:rowOff>14288</xdr:rowOff>
    </xdr:to>
    <xdr:sp macro="" textlink="">
      <xdr:nvSpPr>
        <xdr:cNvPr id="341" name="楕円 340"/>
        <xdr:cNvSpPr/>
      </xdr:nvSpPr>
      <xdr:spPr>
        <a:xfrm>
          <a:off x="16129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170515</xdr:rowOff>
    </xdr:from>
    <xdr:ext cx="736600" cy="259045"/>
    <xdr:sp macro="" textlink="">
      <xdr:nvSpPr>
        <xdr:cNvPr id="342" name="テキスト ボックス 341"/>
        <xdr:cNvSpPr txBox="1"/>
      </xdr:nvSpPr>
      <xdr:spPr>
        <a:xfrm>
          <a:off x="15798800" y="1080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47943</xdr:rowOff>
    </xdr:from>
    <xdr:to>
      <xdr:col>73</xdr:col>
      <xdr:colOff>44450</xdr:colOff>
      <xdr:row>62</xdr:row>
      <xdr:rowOff>149543</xdr:rowOff>
    </xdr:to>
    <xdr:sp macro="" textlink="">
      <xdr:nvSpPr>
        <xdr:cNvPr id="343" name="楕円 342"/>
        <xdr:cNvSpPr/>
      </xdr:nvSpPr>
      <xdr:spPr>
        <a:xfrm>
          <a:off x="15240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134320</xdr:rowOff>
    </xdr:from>
    <xdr:ext cx="762000" cy="259045"/>
    <xdr:sp macro="" textlink="">
      <xdr:nvSpPr>
        <xdr:cNvPr id="344" name="テキスト ボックス 343"/>
        <xdr:cNvSpPr txBox="1"/>
      </xdr:nvSpPr>
      <xdr:spPr>
        <a:xfrm>
          <a:off x="14909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11747</xdr:rowOff>
    </xdr:from>
    <xdr:to>
      <xdr:col>68</xdr:col>
      <xdr:colOff>203200</xdr:colOff>
      <xdr:row>62</xdr:row>
      <xdr:rowOff>113347</xdr:rowOff>
    </xdr:to>
    <xdr:sp macro="" textlink="">
      <xdr:nvSpPr>
        <xdr:cNvPr id="345" name="楕円 344"/>
        <xdr:cNvSpPr/>
      </xdr:nvSpPr>
      <xdr:spPr>
        <a:xfrm>
          <a:off x="14351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98124</xdr:rowOff>
    </xdr:from>
    <xdr:ext cx="762000" cy="259045"/>
    <xdr:sp macro="" textlink="">
      <xdr:nvSpPr>
        <xdr:cNvPr id="346" name="テキスト ボックス 345"/>
        <xdr:cNvSpPr txBox="1"/>
      </xdr:nvSpPr>
      <xdr:spPr>
        <a:xfrm>
          <a:off x="14020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153035</xdr:rowOff>
    </xdr:from>
    <xdr:to>
      <xdr:col>64</xdr:col>
      <xdr:colOff>152400</xdr:colOff>
      <xdr:row>62</xdr:row>
      <xdr:rowOff>83185</xdr:rowOff>
    </xdr:to>
    <xdr:sp macro="" textlink="">
      <xdr:nvSpPr>
        <xdr:cNvPr id="347" name="楕円 346"/>
        <xdr:cNvSpPr/>
      </xdr:nvSpPr>
      <xdr:spPr>
        <a:xfrm>
          <a:off x="13462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67962</xdr:rowOff>
    </xdr:from>
    <xdr:ext cx="762000" cy="259045"/>
    <xdr:sp macro="" textlink="">
      <xdr:nvSpPr>
        <xdr:cNvPr id="348" name="テキスト ボックス 347"/>
        <xdr:cNvSpPr txBox="1"/>
      </xdr:nvSpPr>
      <xdr:spPr>
        <a:xfrm>
          <a:off x="13131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令和元年度の実質公債費比率は前年度から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した。増の主な理由としては、地方債の償還が進み、公債費に充当する都市計画税が減少したことにより、特定財源が減少したことが挙げられる。今後の見通しとしては、下水道事業債の償還のピークが過ぎ、償還額が減少しているなど減少要因はあるものの、近年、小中学校空調整備を始めとする大規模事業を集中的に実施したことにより地方債残高が増加したことや、今後も公共施設の老朽化対策を始めとする大規模事業に係る地方債の発行を予定していることから、実質公債費比率は上昇することが見込まれる。引き続き節度ある借入れに努めるとともに、普通交付税で財政措置のある事業を中心に起債することにより、実質公債費比率の適正な水準の維持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3387</xdr:rowOff>
    </xdr:from>
    <xdr:to>
      <xdr:col>81</xdr:col>
      <xdr:colOff>44450</xdr:colOff>
      <xdr:row>38</xdr:row>
      <xdr:rowOff>67733</xdr:rowOff>
    </xdr:to>
    <xdr:cxnSp macro="">
      <xdr:nvCxnSpPr>
        <xdr:cNvPr id="381" name="直線コネクタ 380"/>
        <xdr:cNvCxnSpPr/>
      </xdr:nvCxnSpPr>
      <xdr:spPr>
        <a:xfrm>
          <a:off x="16179800" y="651848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94403</xdr:rowOff>
    </xdr:from>
    <xdr:to>
      <xdr:col>77</xdr:col>
      <xdr:colOff>44450</xdr:colOff>
      <xdr:row>38</xdr:row>
      <xdr:rowOff>3387</xdr:rowOff>
    </xdr:to>
    <xdr:cxnSp macro="">
      <xdr:nvCxnSpPr>
        <xdr:cNvPr id="384" name="直線コネクタ 383"/>
        <xdr:cNvCxnSpPr/>
      </xdr:nvCxnSpPr>
      <xdr:spPr>
        <a:xfrm>
          <a:off x="15290800" y="643805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22013</xdr:rowOff>
    </xdr:from>
    <xdr:to>
      <xdr:col>72</xdr:col>
      <xdr:colOff>203200</xdr:colOff>
      <xdr:row>37</xdr:row>
      <xdr:rowOff>94403</xdr:rowOff>
    </xdr:to>
    <xdr:cxnSp macro="">
      <xdr:nvCxnSpPr>
        <xdr:cNvPr id="387" name="直線コネクタ 386"/>
        <xdr:cNvCxnSpPr/>
      </xdr:nvCxnSpPr>
      <xdr:spPr>
        <a:xfrm>
          <a:off x="14401800" y="636566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13970</xdr:rowOff>
    </xdr:from>
    <xdr:to>
      <xdr:col>68</xdr:col>
      <xdr:colOff>152400</xdr:colOff>
      <xdr:row>37</xdr:row>
      <xdr:rowOff>22013</xdr:rowOff>
    </xdr:to>
    <xdr:cxnSp macro="">
      <xdr:nvCxnSpPr>
        <xdr:cNvPr id="390" name="直線コネクタ 389"/>
        <xdr:cNvCxnSpPr/>
      </xdr:nvCxnSpPr>
      <xdr:spPr>
        <a:xfrm>
          <a:off x="13512800" y="63576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0" name="楕円 399"/>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1"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124037</xdr:rowOff>
    </xdr:from>
    <xdr:to>
      <xdr:col>77</xdr:col>
      <xdr:colOff>95250</xdr:colOff>
      <xdr:row>38</xdr:row>
      <xdr:rowOff>54187</xdr:rowOff>
    </xdr:to>
    <xdr:sp macro="" textlink="">
      <xdr:nvSpPr>
        <xdr:cNvPr id="402" name="楕円 401"/>
        <xdr:cNvSpPr/>
      </xdr:nvSpPr>
      <xdr:spPr>
        <a:xfrm>
          <a:off x="16129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64364</xdr:rowOff>
    </xdr:from>
    <xdr:ext cx="736600" cy="259045"/>
    <xdr:sp macro="" textlink="">
      <xdr:nvSpPr>
        <xdr:cNvPr id="403" name="テキスト ボックス 402"/>
        <xdr:cNvSpPr txBox="1"/>
      </xdr:nvSpPr>
      <xdr:spPr>
        <a:xfrm>
          <a:off x="15798800" y="623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43603</xdr:rowOff>
    </xdr:from>
    <xdr:to>
      <xdr:col>73</xdr:col>
      <xdr:colOff>44450</xdr:colOff>
      <xdr:row>37</xdr:row>
      <xdr:rowOff>145203</xdr:rowOff>
    </xdr:to>
    <xdr:sp macro="" textlink="">
      <xdr:nvSpPr>
        <xdr:cNvPr id="404" name="楕円 403"/>
        <xdr:cNvSpPr/>
      </xdr:nvSpPr>
      <xdr:spPr>
        <a:xfrm>
          <a:off x="15240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155380</xdr:rowOff>
    </xdr:from>
    <xdr:ext cx="762000" cy="259045"/>
    <xdr:sp macro="" textlink="">
      <xdr:nvSpPr>
        <xdr:cNvPr id="405" name="テキスト ボックス 404"/>
        <xdr:cNvSpPr txBox="1"/>
      </xdr:nvSpPr>
      <xdr:spPr>
        <a:xfrm>
          <a:off x="14909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142663</xdr:rowOff>
    </xdr:from>
    <xdr:to>
      <xdr:col>68</xdr:col>
      <xdr:colOff>203200</xdr:colOff>
      <xdr:row>37</xdr:row>
      <xdr:rowOff>72813</xdr:rowOff>
    </xdr:to>
    <xdr:sp macro="" textlink="">
      <xdr:nvSpPr>
        <xdr:cNvPr id="406" name="楕円 405"/>
        <xdr:cNvSpPr/>
      </xdr:nvSpPr>
      <xdr:spPr>
        <a:xfrm>
          <a:off x="14351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82990</xdr:rowOff>
    </xdr:from>
    <xdr:ext cx="762000" cy="259045"/>
    <xdr:sp macro="" textlink="">
      <xdr:nvSpPr>
        <xdr:cNvPr id="407" name="テキスト ボックス 406"/>
        <xdr:cNvSpPr txBox="1"/>
      </xdr:nvSpPr>
      <xdr:spPr>
        <a:xfrm>
          <a:off x="14020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134620</xdr:rowOff>
    </xdr:from>
    <xdr:to>
      <xdr:col>64</xdr:col>
      <xdr:colOff>152400</xdr:colOff>
      <xdr:row>37</xdr:row>
      <xdr:rowOff>64770</xdr:rowOff>
    </xdr:to>
    <xdr:sp macro="" textlink="">
      <xdr:nvSpPr>
        <xdr:cNvPr id="408" name="楕円 407"/>
        <xdr:cNvSpPr/>
      </xdr:nvSpPr>
      <xdr:spPr>
        <a:xfrm>
          <a:off x="13462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74947</xdr:rowOff>
    </xdr:from>
    <xdr:ext cx="762000" cy="259045"/>
    <xdr:sp macro="" textlink="">
      <xdr:nvSpPr>
        <xdr:cNvPr id="409" name="テキスト ボックス 408"/>
        <xdr:cNvSpPr txBox="1"/>
      </xdr:nvSpPr>
      <xdr:spPr>
        <a:xfrm>
          <a:off x="13131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令和元年度の将来負担比率は</a:t>
          </a:r>
          <a:r>
            <a:rPr kumimoji="1" lang="en-US" altLang="ja-JP" sz="1100">
              <a:latin typeface="ＭＳ Ｐゴシック" panose="020B0600070205080204" pitchFamily="50" charset="-128"/>
              <a:ea typeface="ＭＳ Ｐゴシック" panose="020B0600070205080204" pitchFamily="50" charset="-128"/>
            </a:rPr>
            <a:t>24.2</a:t>
          </a:r>
          <a:r>
            <a:rPr kumimoji="1" lang="ja-JP" altLang="en-US" sz="1100">
              <a:latin typeface="ＭＳ Ｐゴシック" panose="020B0600070205080204" pitchFamily="50" charset="-128"/>
              <a:ea typeface="ＭＳ Ｐゴシック" panose="020B0600070205080204" pitchFamily="50" charset="-128"/>
            </a:rPr>
            <a:t>％で、前年度から</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ポイント増加した。</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これは、近年、小中学校空調整備を始めとする大規模事業を集中的に実施したことにより、地方債残高が増加したことなどによるものである。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今後の見込みとしては、下水道事業債の償還が進むが、公共施設の老朽化対策等に係る地方債の借入れを予定していることから、将来負担比率は中・長期的には上昇していくことが予測される。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139277</xdr:rowOff>
    </xdr:from>
    <xdr:to>
      <xdr:col>81</xdr:col>
      <xdr:colOff>44450</xdr:colOff>
      <xdr:row>14</xdr:row>
      <xdr:rowOff>165015</xdr:rowOff>
    </xdr:to>
    <xdr:cxnSp macro="">
      <xdr:nvCxnSpPr>
        <xdr:cNvPr id="443" name="直線コネクタ 442"/>
        <xdr:cNvCxnSpPr/>
      </xdr:nvCxnSpPr>
      <xdr:spPr>
        <a:xfrm>
          <a:off x="16179800" y="2539577"/>
          <a:ext cx="8382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4"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139277</xdr:rowOff>
    </xdr:from>
    <xdr:to>
      <xdr:col>77</xdr:col>
      <xdr:colOff>44450</xdr:colOff>
      <xdr:row>14</xdr:row>
      <xdr:rowOff>148124</xdr:rowOff>
    </xdr:to>
    <xdr:cxnSp macro="">
      <xdr:nvCxnSpPr>
        <xdr:cNvPr id="446" name="直線コネクタ 445"/>
        <xdr:cNvCxnSpPr/>
      </xdr:nvCxnSpPr>
      <xdr:spPr>
        <a:xfrm flipV="1">
          <a:off x="15290800" y="2539577"/>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37990</xdr:rowOff>
    </xdr:from>
    <xdr:ext cx="736600" cy="259045"/>
    <xdr:sp macro="" textlink="">
      <xdr:nvSpPr>
        <xdr:cNvPr id="448" name="テキスト ボックス 447"/>
        <xdr:cNvSpPr txBox="1"/>
      </xdr:nvSpPr>
      <xdr:spPr>
        <a:xfrm>
          <a:off x="15798800" y="260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148124</xdr:rowOff>
    </xdr:from>
    <xdr:to>
      <xdr:col>72</xdr:col>
      <xdr:colOff>203200</xdr:colOff>
      <xdr:row>14</xdr:row>
      <xdr:rowOff>169841</xdr:rowOff>
    </xdr:to>
    <xdr:cxnSp macro="">
      <xdr:nvCxnSpPr>
        <xdr:cNvPr id="449" name="直線コネクタ 448"/>
        <xdr:cNvCxnSpPr/>
      </xdr:nvCxnSpPr>
      <xdr:spPr>
        <a:xfrm flipV="1">
          <a:off x="14401800" y="254842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86250</xdr:rowOff>
    </xdr:from>
    <xdr:ext cx="762000" cy="259045"/>
    <xdr:sp macro="" textlink="">
      <xdr:nvSpPr>
        <xdr:cNvPr id="451" name="テキスト ボックス 450"/>
        <xdr:cNvSpPr txBox="1"/>
      </xdr:nvSpPr>
      <xdr:spPr>
        <a:xfrm>
          <a:off x="14909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169841</xdr:rowOff>
    </xdr:from>
    <xdr:to>
      <xdr:col>68</xdr:col>
      <xdr:colOff>152400</xdr:colOff>
      <xdr:row>15</xdr:row>
      <xdr:rowOff>65955</xdr:rowOff>
    </xdr:to>
    <xdr:cxnSp macro="">
      <xdr:nvCxnSpPr>
        <xdr:cNvPr id="452" name="直線コネクタ 451"/>
        <xdr:cNvCxnSpPr/>
      </xdr:nvCxnSpPr>
      <xdr:spPr>
        <a:xfrm flipV="1">
          <a:off x="13512800" y="2570141"/>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100728</xdr:rowOff>
    </xdr:from>
    <xdr:ext cx="762000" cy="259045"/>
    <xdr:sp macro="" textlink="">
      <xdr:nvSpPr>
        <xdr:cNvPr id="454" name="テキスト ボックス 453"/>
        <xdr:cNvSpPr txBox="1"/>
      </xdr:nvSpPr>
      <xdr:spPr>
        <a:xfrm>
          <a:off x="14020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134510</xdr:rowOff>
    </xdr:from>
    <xdr:ext cx="762000" cy="259045"/>
    <xdr:sp macro="" textlink="">
      <xdr:nvSpPr>
        <xdr:cNvPr id="456" name="テキスト ボックス 455"/>
        <xdr:cNvSpPr txBox="1"/>
      </xdr:nvSpPr>
      <xdr:spPr>
        <a:xfrm>
          <a:off x="13131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114215</xdr:rowOff>
    </xdr:from>
    <xdr:to>
      <xdr:col>81</xdr:col>
      <xdr:colOff>95250</xdr:colOff>
      <xdr:row>15</xdr:row>
      <xdr:rowOff>44365</xdr:rowOff>
    </xdr:to>
    <xdr:sp macro="" textlink="">
      <xdr:nvSpPr>
        <xdr:cNvPr id="462" name="楕円 461"/>
        <xdr:cNvSpPr/>
      </xdr:nvSpPr>
      <xdr:spPr>
        <a:xfrm>
          <a:off x="16967200" y="25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130742</xdr:rowOff>
    </xdr:from>
    <xdr:ext cx="762000" cy="259045"/>
    <xdr:sp macro="" textlink="">
      <xdr:nvSpPr>
        <xdr:cNvPr id="463" name="将来負担の状況該当値テキスト"/>
        <xdr:cNvSpPr txBox="1"/>
      </xdr:nvSpPr>
      <xdr:spPr>
        <a:xfrm>
          <a:off x="17106900" y="235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88477</xdr:rowOff>
    </xdr:from>
    <xdr:to>
      <xdr:col>77</xdr:col>
      <xdr:colOff>95250</xdr:colOff>
      <xdr:row>15</xdr:row>
      <xdr:rowOff>18627</xdr:rowOff>
    </xdr:to>
    <xdr:sp macro="" textlink="">
      <xdr:nvSpPr>
        <xdr:cNvPr id="464" name="楕円 463"/>
        <xdr:cNvSpPr/>
      </xdr:nvSpPr>
      <xdr:spPr>
        <a:xfrm>
          <a:off x="16129000" y="2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28804</xdr:rowOff>
    </xdr:from>
    <xdr:ext cx="736600" cy="259045"/>
    <xdr:sp macro="" textlink="">
      <xdr:nvSpPr>
        <xdr:cNvPr id="465" name="テキスト ボックス 464"/>
        <xdr:cNvSpPr txBox="1"/>
      </xdr:nvSpPr>
      <xdr:spPr>
        <a:xfrm>
          <a:off x="15798800" y="225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97324</xdr:rowOff>
    </xdr:from>
    <xdr:to>
      <xdr:col>73</xdr:col>
      <xdr:colOff>44450</xdr:colOff>
      <xdr:row>15</xdr:row>
      <xdr:rowOff>27474</xdr:rowOff>
    </xdr:to>
    <xdr:sp macro="" textlink="">
      <xdr:nvSpPr>
        <xdr:cNvPr id="466" name="楕円 465"/>
        <xdr:cNvSpPr/>
      </xdr:nvSpPr>
      <xdr:spPr>
        <a:xfrm>
          <a:off x="15240000" y="24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37651</xdr:rowOff>
    </xdr:from>
    <xdr:ext cx="762000" cy="259045"/>
    <xdr:sp macro="" textlink="">
      <xdr:nvSpPr>
        <xdr:cNvPr id="467" name="テキスト ボックス 466"/>
        <xdr:cNvSpPr txBox="1"/>
      </xdr:nvSpPr>
      <xdr:spPr>
        <a:xfrm>
          <a:off x="14909800" y="226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119041</xdr:rowOff>
    </xdr:from>
    <xdr:to>
      <xdr:col>68</xdr:col>
      <xdr:colOff>203200</xdr:colOff>
      <xdr:row>15</xdr:row>
      <xdr:rowOff>49191</xdr:rowOff>
    </xdr:to>
    <xdr:sp macro="" textlink="">
      <xdr:nvSpPr>
        <xdr:cNvPr id="468" name="楕円 467"/>
        <xdr:cNvSpPr/>
      </xdr:nvSpPr>
      <xdr:spPr>
        <a:xfrm>
          <a:off x="14351000" y="25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59368</xdr:rowOff>
    </xdr:from>
    <xdr:ext cx="762000" cy="259045"/>
    <xdr:sp macro="" textlink="">
      <xdr:nvSpPr>
        <xdr:cNvPr id="469" name="テキスト ボックス 468"/>
        <xdr:cNvSpPr txBox="1"/>
      </xdr:nvSpPr>
      <xdr:spPr>
        <a:xfrm>
          <a:off x="14020800" y="2288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15155</xdr:rowOff>
    </xdr:from>
    <xdr:to>
      <xdr:col>64</xdr:col>
      <xdr:colOff>152400</xdr:colOff>
      <xdr:row>15</xdr:row>
      <xdr:rowOff>116755</xdr:rowOff>
    </xdr:to>
    <xdr:sp macro="" textlink="">
      <xdr:nvSpPr>
        <xdr:cNvPr id="470" name="楕円 469"/>
        <xdr:cNvSpPr/>
      </xdr:nvSpPr>
      <xdr:spPr>
        <a:xfrm>
          <a:off x="13462000" y="25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126932</xdr:rowOff>
    </xdr:from>
    <xdr:ext cx="762000" cy="259045"/>
    <xdr:sp macro="" textlink="">
      <xdr:nvSpPr>
        <xdr:cNvPr id="471" name="テキスト ボックス 470"/>
        <xdr:cNvSpPr txBox="1"/>
      </xdr:nvSpPr>
      <xdr:spPr>
        <a:xfrm>
          <a:off x="13131800" y="235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85,331
83,264
45.90
28,663,139
27,439,903
1,208,141
17,190,179
16,297,587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令和元年度は、在籍職員の若年化による職員給の減、定年退職者の減による退職金の減により、経常収支比率は、前年度と比べ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となった。しかし、類似団体と比較して人件費の割合が高い傾向にあることから、今後も効率的な組織運営による職員定数の適正化、業務の外部委託化、施設の指定管理者制度への移行などを進め、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20320</xdr:rowOff>
    </xdr:from>
    <xdr:to>
      <xdr:col>24</xdr:col>
      <xdr:colOff>25400</xdr:colOff>
      <xdr:row>38</xdr:row>
      <xdr:rowOff>58420</xdr:rowOff>
    </xdr:to>
    <xdr:cxnSp macro="">
      <xdr:nvCxnSpPr>
        <xdr:cNvPr id="66" name="直線コネクタ 65"/>
        <xdr:cNvCxnSpPr/>
      </xdr:nvCxnSpPr>
      <xdr:spPr>
        <a:xfrm flipV="1">
          <a:off x="3987800" y="6535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96520</xdr:rowOff>
    </xdr:to>
    <xdr:cxnSp macro="">
      <xdr:nvCxnSpPr>
        <xdr:cNvPr id="69" name="直線コネクタ 68"/>
        <xdr:cNvCxnSpPr/>
      </xdr:nvCxnSpPr>
      <xdr:spPr>
        <a:xfrm flipV="1">
          <a:off x="3098800" y="6573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96520</xdr:rowOff>
    </xdr:from>
    <xdr:to>
      <xdr:col>15</xdr:col>
      <xdr:colOff>98425</xdr:colOff>
      <xdr:row>38</xdr:row>
      <xdr:rowOff>96520</xdr:rowOff>
    </xdr:to>
    <xdr:cxnSp macro="">
      <xdr:nvCxnSpPr>
        <xdr:cNvPr id="72" name="直線コネクタ 71"/>
        <xdr:cNvCxnSpPr/>
      </xdr:nvCxnSpPr>
      <xdr:spPr>
        <a:xfrm>
          <a:off x="2209800" y="661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38</xdr:row>
      <xdr:rowOff>96520</xdr:rowOff>
    </xdr:to>
    <xdr:cxnSp macro="">
      <xdr:nvCxnSpPr>
        <xdr:cNvPr id="75" name="直線コネクタ 74"/>
        <xdr:cNvCxnSpPr/>
      </xdr:nvCxnSpPr>
      <xdr:spPr>
        <a:xfrm>
          <a:off x="1320800" y="64668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140970</xdr:rowOff>
    </xdr:from>
    <xdr:to>
      <xdr:col>24</xdr:col>
      <xdr:colOff>76200</xdr:colOff>
      <xdr:row>38</xdr:row>
      <xdr:rowOff>71120</xdr:rowOff>
    </xdr:to>
    <xdr:sp macro="" textlink="">
      <xdr:nvSpPr>
        <xdr:cNvPr id="85" name="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7" name="楕円 86"/>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8" name="テキスト ボックス 87"/>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45720</xdr:rowOff>
    </xdr:from>
    <xdr:to>
      <xdr:col>15</xdr:col>
      <xdr:colOff>149225</xdr:colOff>
      <xdr:row>38</xdr:row>
      <xdr:rowOff>147320</xdr:rowOff>
    </xdr:to>
    <xdr:sp macro="" textlink="">
      <xdr:nvSpPr>
        <xdr:cNvPr id="89" name="楕円 88"/>
        <xdr:cNvSpPr/>
      </xdr:nvSpPr>
      <xdr:spPr>
        <a:xfrm>
          <a:off x="3048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132097</xdr:rowOff>
    </xdr:from>
    <xdr:ext cx="762000" cy="259045"/>
    <xdr:sp macro="" textlink="">
      <xdr:nvSpPr>
        <xdr:cNvPr id="90" name="テキスト ボックス 89"/>
        <xdr:cNvSpPr txBox="1"/>
      </xdr:nvSpPr>
      <xdr:spPr>
        <a:xfrm>
          <a:off x="2717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45720</xdr:rowOff>
    </xdr:from>
    <xdr:to>
      <xdr:col>11</xdr:col>
      <xdr:colOff>60325</xdr:colOff>
      <xdr:row>38</xdr:row>
      <xdr:rowOff>147320</xdr:rowOff>
    </xdr:to>
    <xdr:sp macro="" textlink="">
      <xdr:nvSpPr>
        <xdr:cNvPr id="91" name="楕円 90"/>
        <xdr:cNvSpPr/>
      </xdr:nvSpPr>
      <xdr:spPr>
        <a:xfrm>
          <a:off x="2159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132097</xdr:rowOff>
    </xdr:from>
    <xdr:ext cx="762000" cy="259045"/>
    <xdr:sp macro="" textlink="">
      <xdr:nvSpPr>
        <xdr:cNvPr id="92" name="テキスト ボックス 91"/>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物件費は、前年度と比較して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の減となったが、類似団体と比較すると大きく上回っている。類似団体を上回っている要因は、市単独で行っている消防業務やごみ処理業務に係る施設等の維持管理経費や、市内公共施設の管理に係る指定管理料が多額となっていることが挙げられる。今後は、引き続き経常経費の削減に努めるとともに、公共施設等総合管理計画などに沿った公共施設の適正配置や管理運営の効率化を進める。また、ごみ処理施設の運営については、施設の更新に合わせて東海市と共同実施する準備を進めてい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85852</xdr:rowOff>
    </xdr:from>
    <xdr:to>
      <xdr:col>82</xdr:col>
      <xdr:colOff>107950</xdr:colOff>
      <xdr:row>20</xdr:row>
      <xdr:rowOff>104140</xdr:rowOff>
    </xdr:to>
    <xdr:cxnSp macro="">
      <xdr:nvCxnSpPr>
        <xdr:cNvPr id="125" name="直線コネクタ 124"/>
        <xdr:cNvCxnSpPr/>
      </xdr:nvCxnSpPr>
      <xdr:spPr>
        <a:xfrm flipV="1">
          <a:off x="15671800" y="35148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67564</xdr:rowOff>
    </xdr:from>
    <xdr:to>
      <xdr:col>78</xdr:col>
      <xdr:colOff>69850</xdr:colOff>
      <xdr:row>20</xdr:row>
      <xdr:rowOff>104140</xdr:rowOff>
    </xdr:to>
    <xdr:cxnSp macro="">
      <xdr:nvCxnSpPr>
        <xdr:cNvPr id="128" name="直線コネクタ 127"/>
        <xdr:cNvCxnSpPr/>
      </xdr:nvCxnSpPr>
      <xdr:spPr>
        <a:xfrm>
          <a:off x="14782800" y="34965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67564</xdr:rowOff>
    </xdr:from>
    <xdr:to>
      <xdr:col>73</xdr:col>
      <xdr:colOff>180975</xdr:colOff>
      <xdr:row>20</xdr:row>
      <xdr:rowOff>104140</xdr:rowOff>
    </xdr:to>
    <xdr:cxnSp macro="">
      <xdr:nvCxnSpPr>
        <xdr:cNvPr id="131" name="直線コネクタ 130"/>
        <xdr:cNvCxnSpPr/>
      </xdr:nvCxnSpPr>
      <xdr:spPr>
        <a:xfrm flipV="1">
          <a:off x="13893800" y="34965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163576</xdr:rowOff>
    </xdr:from>
    <xdr:to>
      <xdr:col>69</xdr:col>
      <xdr:colOff>92075</xdr:colOff>
      <xdr:row>20</xdr:row>
      <xdr:rowOff>104140</xdr:rowOff>
    </xdr:to>
    <xdr:cxnSp macro="">
      <xdr:nvCxnSpPr>
        <xdr:cNvPr id="134" name="直線コネクタ 133"/>
        <xdr:cNvCxnSpPr/>
      </xdr:nvCxnSpPr>
      <xdr:spPr>
        <a:xfrm>
          <a:off x="13004800" y="3249676"/>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35052</xdr:rowOff>
    </xdr:from>
    <xdr:to>
      <xdr:col>82</xdr:col>
      <xdr:colOff>158750</xdr:colOff>
      <xdr:row>20</xdr:row>
      <xdr:rowOff>136652</xdr:rowOff>
    </xdr:to>
    <xdr:sp macro="" textlink="">
      <xdr:nvSpPr>
        <xdr:cNvPr id="144" name="楕円 143"/>
        <xdr:cNvSpPr/>
      </xdr:nvSpPr>
      <xdr:spPr>
        <a:xfrm>
          <a:off x="16459200" y="34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7129</xdr:rowOff>
    </xdr:from>
    <xdr:ext cx="762000" cy="259045"/>
    <xdr:sp macro="" textlink="">
      <xdr:nvSpPr>
        <xdr:cNvPr id="145" name="物件費該当値テキスト"/>
        <xdr:cNvSpPr txBox="1"/>
      </xdr:nvSpPr>
      <xdr:spPr>
        <a:xfrm>
          <a:off x="16598900" y="343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53340</xdr:rowOff>
    </xdr:from>
    <xdr:to>
      <xdr:col>78</xdr:col>
      <xdr:colOff>120650</xdr:colOff>
      <xdr:row>20</xdr:row>
      <xdr:rowOff>154940</xdr:rowOff>
    </xdr:to>
    <xdr:sp macro="" textlink="">
      <xdr:nvSpPr>
        <xdr:cNvPr id="146" name="楕円 145"/>
        <xdr:cNvSpPr/>
      </xdr:nvSpPr>
      <xdr:spPr>
        <a:xfrm>
          <a:off x="15621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139717</xdr:rowOff>
    </xdr:from>
    <xdr:ext cx="736600" cy="259045"/>
    <xdr:sp macro="" textlink="">
      <xdr:nvSpPr>
        <xdr:cNvPr id="147" name="テキスト ボックス 146"/>
        <xdr:cNvSpPr txBox="1"/>
      </xdr:nvSpPr>
      <xdr:spPr>
        <a:xfrm>
          <a:off x="15290800" y="356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16764</xdr:rowOff>
    </xdr:from>
    <xdr:to>
      <xdr:col>74</xdr:col>
      <xdr:colOff>31750</xdr:colOff>
      <xdr:row>20</xdr:row>
      <xdr:rowOff>118364</xdr:rowOff>
    </xdr:to>
    <xdr:sp macro="" textlink="">
      <xdr:nvSpPr>
        <xdr:cNvPr id="148" name="楕円 147"/>
        <xdr:cNvSpPr/>
      </xdr:nvSpPr>
      <xdr:spPr>
        <a:xfrm>
          <a:off x="14732000" y="34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103141</xdr:rowOff>
    </xdr:from>
    <xdr:ext cx="762000" cy="259045"/>
    <xdr:sp macro="" textlink="">
      <xdr:nvSpPr>
        <xdr:cNvPr id="149" name="テキスト ボックス 148"/>
        <xdr:cNvSpPr txBox="1"/>
      </xdr:nvSpPr>
      <xdr:spPr>
        <a:xfrm>
          <a:off x="14401800" y="353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53340</xdr:rowOff>
    </xdr:from>
    <xdr:to>
      <xdr:col>69</xdr:col>
      <xdr:colOff>142875</xdr:colOff>
      <xdr:row>20</xdr:row>
      <xdr:rowOff>154940</xdr:rowOff>
    </xdr:to>
    <xdr:sp macro="" textlink="">
      <xdr:nvSpPr>
        <xdr:cNvPr id="150" name="楕円 149"/>
        <xdr:cNvSpPr/>
      </xdr:nvSpPr>
      <xdr:spPr>
        <a:xfrm>
          <a:off x="13843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139717</xdr:rowOff>
    </xdr:from>
    <xdr:ext cx="762000" cy="259045"/>
    <xdr:sp macro="" textlink="">
      <xdr:nvSpPr>
        <xdr:cNvPr id="151" name="テキスト ボックス 150"/>
        <xdr:cNvSpPr txBox="1"/>
      </xdr:nvSpPr>
      <xdr:spPr>
        <a:xfrm>
          <a:off x="13512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112776</xdr:rowOff>
    </xdr:from>
    <xdr:to>
      <xdr:col>65</xdr:col>
      <xdr:colOff>53975</xdr:colOff>
      <xdr:row>19</xdr:row>
      <xdr:rowOff>42926</xdr:rowOff>
    </xdr:to>
    <xdr:sp macro="" textlink="">
      <xdr:nvSpPr>
        <xdr:cNvPr id="152" name="楕円 151"/>
        <xdr:cNvSpPr/>
      </xdr:nvSpPr>
      <xdr:spPr>
        <a:xfrm>
          <a:off x="12954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27703</xdr:rowOff>
    </xdr:from>
    <xdr:ext cx="762000" cy="259045"/>
    <xdr:sp macro="" textlink="">
      <xdr:nvSpPr>
        <xdr:cNvPr id="153" name="テキスト ボックス 152"/>
        <xdr:cNvSpPr txBox="1"/>
      </xdr:nvSpPr>
      <xdr:spPr>
        <a:xfrm>
          <a:off x="12623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令和元年度は、新設の民間保育所への保育委託開始に伴う民間保育所保育委託料の増、幼児教育・保育の無償化の実施による給付費の増などにより、前年度と比べ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ポイントの増となった。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本市は、子ども医療費を始めとする市単独の扶助費に係る事業を多く実施していることから、類似団体と比較しても高い数値となっている。市単独の扶助費が近年増加傾向にあることが、市の財政を圧迫する一因となっているため、今後は市民ニーズの変化及び高齢化・長寿化の時代に対応しながら事業の見直しを行うことで、扶助費の増大の抑制を図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106426</xdr:rowOff>
    </xdr:from>
    <xdr:to>
      <xdr:col>24</xdr:col>
      <xdr:colOff>25400</xdr:colOff>
      <xdr:row>58</xdr:row>
      <xdr:rowOff>26416</xdr:rowOff>
    </xdr:to>
    <xdr:cxnSp macro="">
      <xdr:nvCxnSpPr>
        <xdr:cNvPr id="184" name="直線コネクタ 183"/>
        <xdr:cNvCxnSpPr/>
      </xdr:nvCxnSpPr>
      <xdr:spPr>
        <a:xfrm>
          <a:off x="3987800" y="987907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88138</xdr:rowOff>
    </xdr:from>
    <xdr:to>
      <xdr:col>19</xdr:col>
      <xdr:colOff>187325</xdr:colOff>
      <xdr:row>57</xdr:row>
      <xdr:rowOff>106426</xdr:rowOff>
    </xdr:to>
    <xdr:cxnSp macro="">
      <xdr:nvCxnSpPr>
        <xdr:cNvPr id="187" name="直線コネクタ 186"/>
        <xdr:cNvCxnSpPr/>
      </xdr:nvCxnSpPr>
      <xdr:spPr>
        <a:xfrm>
          <a:off x="3098800" y="98607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88138</xdr:rowOff>
    </xdr:from>
    <xdr:to>
      <xdr:col>15</xdr:col>
      <xdr:colOff>98425</xdr:colOff>
      <xdr:row>57</xdr:row>
      <xdr:rowOff>88138</xdr:rowOff>
    </xdr:to>
    <xdr:cxnSp macro="">
      <xdr:nvCxnSpPr>
        <xdr:cNvPr id="190" name="直線コネクタ 189"/>
        <xdr:cNvCxnSpPr/>
      </xdr:nvCxnSpPr>
      <xdr:spPr>
        <a:xfrm>
          <a:off x="2209800" y="9860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14986</xdr:rowOff>
    </xdr:from>
    <xdr:to>
      <xdr:col>11</xdr:col>
      <xdr:colOff>9525</xdr:colOff>
      <xdr:row>57</xdr:row>
      <xdr:rowOff>88138</xdr:rowOff>
    </xdr:to>
    <xdr:cxnSp macro="">
      <xdr:nvCxnSpPr>
        <xdr:cNvPr id="193" name="直線コネクタ 192"/>
        <xdr:cNvCxnSpPr/>
      </xdr:nvCxnSpPr>
      <xdr:spPr>
        <a:xfrm>
          <a:off x="1320800" y="97876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147066</xdr:rowOff>
    </xdr:from>
    <xdr:to>
      <xdr:col>24</xdr:col>
      <xdr:colOff>76200</xdr:colOff>
      <xdr:row>58</xdr:row>
      <xdr:rowOff>77216</xdr:rowOff>
    </xdr:to>
    <xdr:sp macro="" textlink="">
      <xdr:nvSpPr>
        <xdr:cNvPr id="203" name="楕円 202"/>
        <xdr:cNvSpPr/>
      </xdr:nvSpPr>
      <xdr:spPr>
        <a:xfrm>
          <a:off x="47752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119143</xdr:rowOff>
    </xdr:from>
    <xdr:ext cx="762000" cy="259045"/>
    <xdr:sp macro="" textlink="">
      <xdr:nvSpPr>
        <xdr:cNvPr id="204" name="扶助費該当値テキスト"/>
        <xdr:cNvSpPr txBox="1"/>
      </xdr:nvSpPr>
      <xdr:spPr>
        <a:xfrm>
          <a:off x="4914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55626</xdr:rowOff>
    </xdr:from>
    <xdr:to>
      <xdr:col>20</xdr:col>
      <xdr:colOff>38100</xdr:colOff>
      <xdr:row>57</xdr:row>
      <xdr:rowOff>157226</xdr:rowOff>
    </xdr:to>
    <xdr:sp macro="" textlink="">
      <xdr:nvSpPr>
        <xdr:cNvPr id="205" name="楕円 204"/>
        <xdr:cNvSpPr/>
      </xdr:nvSpPr>
      <xdr:spPr>
        <a:xfrm>
          <a:off x="3937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142003</xdr:rowOff>
    </xdr:from>
    <xdr:ext cx="736600" cy="259045"/>
    <xdr:sp macro="" textlink="">
      <xdr:nvSpPr>
        <xdr:cNvPr id="206" name="テキスト ボックス 205"/>
        <xdr:cNvSpPr txBox="1"/>
      </xdr:nvSpPr>
      <xdr:spPr>
        <a:xfrm>
          <a:off x="3606800" y="991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37338</xdr:rowOff>
    </xdr:from>
    <xdr:to>
      <xdr:col>15</xdr:col>
      <xdr:colOff>149225</xdr:colOff>
      <xdr:row>57</xdr:row>
      <xdr:rowOff>138938</xdr:rowOff>
    </xdr:to>
    <xdr:sp macro="" textlink="">
      <xdr:nvSpPr>
        <xdr:cNvPr id="207" name="楕円 206"/>
        <xdr:cNvSpPr/>
      </xdr:nvSpPr>
      <xdr:spPr>
        <a:xfrm>
          <a:off x="3048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123715</xdr:rowOff>
    </xdr:from>
    <xdr:ext cx="762000" cy="259045"/>
    <xdr:sp macro="" textlink="">
      <xdr:nvSpPr>
        <xdr:cNvPr id="208" name="テキスト ボックス 207"/>
        <xdr:cNvSpPr txBox="1"/>
      </xdr:nvSpPr>
      <xdr:spPr>
        <a:xfrm>
          <a:off x="2717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37338</xdr:rowOff>
    </xdr:from>
    <xdr:to>
      <xdr:col>11</xdr:col>
      <xdr:colOff>60325</xdr:colOff>
      <xdr:row>57</xdr:row>
      <xdr:rowOff>138938</xdr:rowOff>
    </xdr:to>
    <xdr:sp macro="" textlink="">
      <xdr:nvSpPr>
        <xdr:cNvPr id="209" name="楕円 208"/>
        <xdr:cNvSpPr/>
      </xdr:nvSpPr>
      <xdr:spPr>
        <a:xfrm>
          <a:off x="2159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123715</xdr:rowOff>
    </xdr:from>
    <xdr:ext cx="762000" cy="259045"/>
    <xdr:sp macro="" textlink="">
      <xdr:nvSpPr>
        <xdr:cNvPr id="210" name="テキスト ボックス 209"/>
        <xdr:cNvSpPr txBox="1"/>
      </xdr:nvSpPr>
      <xdr:spPr>
        <a:xfrm>
          <a:off x="1828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135636</xdr:rowOff>
    </xdr:from>
    <xdr:to>
      <xdr:col>6</xdr:col>
      <xdr:colOff>171450</xdr:colOff>
      <xdr:row>57</xdr:row>
      <xdr:rowOff>65786</xdr:rowOff>
    </xdr:to>
    <xdr:sp macro="" textlink="">
      <xdr:nvSpPr>
        <xdr:cNvPr id="211" name="楕円 210"/>
        <xdr:cNvSpPr/>
      </xdr:nvSpPr>
      <xdr:spPr>
        <a:xfrm>
          <a:off x="1270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50563</xdr:rowOff>
    </xdr:from>
    <xdr:ext cx="762000" cy="259045"/>
    <xdr:sp macro="" textlink="">
      <xdr:nvSpPr>
        <xdr:cNvPr id="212" name="テキスト ボックス 211"/>
        <xdr:cNvSpPr txBox="1"/>
      </xdr:nvSpPr>
      <xdr:spPr>
        <a:xfrm>
          <a:off x="939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を大きく下回っている要因としては、下水道事業会計を企業会計として実施していることから、下水道事業会計への繰出しを、繰出金ではなく補助費等として支出していることが挙げられる。令和元年度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増となったが、これは、愛知県後期高齢者医療広域連合への負担金の増による繰出金の増などによるものである。今後は、市内公共施設の老朽化により施設修繕料の増加が見込まれるため、計画的な修繕と公共施設の適正配置や管理運営の効率化を進める。繰出金についても、高齢化の更なる進行に備え、介護予防事業や健康増進事業の取組を推進することで医療・介護給付に係る繰出しの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168910</xdr:rowOff>
    </xdr:from>
    <xdr:to>
      <xdr:col>82</xdr:col>
      <xdr:colOff>107950</xdr:colOff>
      <xdr:row>54</xdr:row>
      <xdr:rowOff>20320</xdr:rowOff>
    </xdr:to>
    <xdr:cxnSp macro="">
      <xdr:nvCxnSpPr>
        <xdr:cNvPr id="245" name="直線コネクタ 244"/>
        <xdr:cNvCxnSpPr/>
      </xdr:nvCxnSpPr>
      <xdr:spPr>
        <a:xfrm>
          <a:off x="15671800" y="9255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138430</xdr:rowOff>
    </xdr:from>
    <xdr:to>
      <xdr:col>78</xdr:col>
      <xdr:colOff>69850</xdr:colOff>
      <xdr:row>53</xdr:row>
      <xdr:rowOff>168910</xdr:rowOff>
    </xdr:to>
    <xdr:cxnSp macro="">
      <xdr:nvCxnSpPr>
        <xdr:cNvPr id="248" name="直線コネクタ 247"/>
        <xdr:cNvCxnSpPr/>
      </xdr:nvCxnSpPr>
      <xdr:spPr>
        <a:xfrm>
          <a:off x="14782800" y="9225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123190</xdr:rowOff>
    </xdr:from>
    <xdr:to>
      <xdr:col>73</xdr:col>
      <xdr:colOff>180975</xdr:colOff>
      <xdr:row>53</xdr:row>
      <xdr:rowOff>138430</xdr:rowOff>
    </xdr:to>
    <xdr:cxnSp macro="">
      <xdr:nvCxnSpPr>
        <xdr:cNvPr id="251" name="直線コネクタ 250"/>
        <xdr:cNvCxnSpPr/>
      </xdr:nvCxnSpPr>
      <xdr:spPr>
        <a:xfrm>
          <a:off x="13893800" y="9210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123190</xdr:rowOff>
    </xdr:from>
    <xdr:to>
      <xdr:col>69</xdr:col>
      <xdr:colOff>92075</xdr:colOff>
      <xdr:row>54</xdr:row>
      <xdr:rowOff>111760</xdr:rowOff>
    </xdr:to>
    <xdr:cxnSp macro="">
      <xdr:nvCxnSpPr>
        <xdr:cNvPr id="254" name="直線コネクタ 253"/>
        <xdr:cNvCxnSpPr/>
      </xdr:nvCxnSpPr>
      <xdr:spPr>
        <a:xfrm flipV="1">
          <a:off x="13004800" y="92100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140970</xdr:rowOff>
    </xdr:from>
    <xdr:to>
      <xdr:col>82</xdr:col>
      <xdr:colOff>158750</xdr:colOff>
      <xdr:row>54</xdr:row>
      <xdr:rowOff>71120</xdr:rowOff>
    </xdr:to>
    <xdr:sp macro="" textlink="">
      <xdr:nvSpPr>
        <xdr:cNvPr id="264" name="楕円 263"/>
        <xdr:cNvSpPr/>
      </xdr:nvSpPr>
      <xdr:spPr>
        <a:xfrm>
          <a:off x="164592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157497</xdr:rowOff>
    </xdr:from>
    <xdr:ext cx="762000" cy="259045"/>
    <xdr:sp macro="" textlink="">
      <xdr:nvSpPr>
        <xdr:cNvPr id="265" name="その他該当値テキスト"/>
        <xdr:cNvSpPr txBox="1"/>
      </xdr:nvSpPr>
      <xdr:spPr>
        <a:xfrm>
          <a:off x="165989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118110</xdr:rowOff>
    </xdr:from>
    <xdr:to>
      <xdr:col>78</xdr:col>
      <xdr:colOff>120650</xdr:colOff>
      <xdr:row>54</xdr:row>
      <xdr:rowOff>48260</xdr:rowOff>
    </xdr:to>
    <xdr:sp macro="" textlink="">
      <xdr:nvSpPr>
        <xdr:cNvPr id="266" name="楕円 265"/>
        <xdr:cNvSpPr/>
      </xdr:nvSpPr>
      <xdr:spPr>
        <a:xfrm>
          <a:off x="15621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58437</xdr:rowOff>
    </xdr:from>
    <xdr:ext cx="736600" cy="259045"/>
    <xdr:sp macro="" textlink="">
      <xdr:nvSpPr>
        <xdr:cNvPr id="267" name="テキスト ボックス 266"/>
        <xdr:cNvSpPr txBox="1"/>
      </xdr:nvSpPr>
      <xdr:spPr>
        <a:xfrm>
          <a:off x="15290800" y="897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87630</xdr:rowOff>
    </xdr:from>
    <xdr:to>
      <xdr:col>74</xdr:col>
      <xdr:colOff>31750</xdr:colOff>
      <xdr:row>54</xdr:row>
      <xdr:rowOff>17780</xdr:rowOff>
    </xdr:to>
    <xdr:sp macro="" textlink="">
      <xdr:nvSpPr>
        <xdr:cNvPr id="268" name="楕円 267"/>
        <xdr:cNvSpPr/>
      </xdr:nvSpPr>
      <xdr:spPr>
        <a:xfrm>
          <a:off x="14732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27957</xdr:rowOff>
    </xdr:from>
    <xdr:ext cx="762000" cy="259045"/>
    <xdr:sp macro="" textlink="">
      <xdr:nvSpPr>
        <xdr:cNvPr id="269" name="テキスト ボックス 268"/>
        <xdr:cNvSpPr txBox="1"/>
      </xdr:nvSpPr>
      <xdr:spPr>
        <a:xfrm>
          <a:off x="14401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72390</xdr:rowOff>
    </xdr:from>
    <xdr:to>
      <xdr:col>69</xdr:col>
      <xdr:colOff>142875</xdr:colOff>
      <xdr:row>54</xdr:row>
      <xdr:rowOff>2540</xdr:rowOff>
    </xdr:to>
    <xdr:sp macro="" textlink="">
      <xdr:nvSpPr>
        <xdr:cNvPr id="270" name="楕円 269"/>
        <xdr:cNvSpPr/>
      </xdr:nvSpPr>
      <xdr:spPr>
        <a:xfrm>
          <a:off x="13843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12717</xdr:rowOff>
    </xdr:from>
    <xdr:ext cx="762000" cy="259045"/>
    <xdr:sp macro="" textlink="">
      <xdr:nvSpPr>
        <xdr:cNvPr id="271" name="テキスト ボックス 270"/>
        <xdr:cNvSpPr txBox="1"/>
      </xdr:nvSpPr>
      <xdr:spPr>
        <a:xfrm>
          <a:off x="13512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60960</xdr:rowOff>
    </xdr:from>
    <xdr:to>
      <xdr:col>65</xdr:col>
      <xdr:colOff>53975</xdr:colOff>
      <xdr:row>54</xdr:row>
      <xdr:rowOff>162560</xdr:rowOff>
    </xdr:to>
    <xdr:sp macro="" textlink="">
      <xdr:nvSpPr>
        <xdr:cNvPr id="272" name="楕円 271"/>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1287</xdr:rowOff>
    </xdr:from>
    <xdr:ext cx="762000" cy="259045"/>
    <xdr:sp macro="" textlink="">
      <xdr:nvSpPr>
        <xdr:cNvPr id="273" name="テキスト ボックス 272"/>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令和元年度の補助費等は、病院事業に係る西知多医療厚生組合負担金、介護保険事業に係る知多北部広域連合負担金の増により前年度に比べて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増となった。また、西知多医療厚生組合、知多北部広域連合への負担金が高額となっている影響により、依然として類似団体を上回っている状況である。今後は、各種負担金、補助金の交付内容や補助金額の見直しを行うとともに、企業会計及び一部事務組合等の事業についても適正な事業運営がなされるよう緊密に連携を図っ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37</xdr:row>
      <xdr:rowOff>10414</xdr:rowOff>
    </xdr:to>
    <xdr:cxnSp macro="">
      <xdr:nvCxnSpPr>
        <xdr:cNvPr id="303" name="直線コネクタ 302"/>
        <xdr:cNvCxnSpPr/>
      </xdr:nvCxnSpPr>
      <xdr:spPr>
        <a:xfrm>
          <a:off x="15671800" y="629462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122428</xdr:rowOff>
    </xdr:to>
    <xdr:cxnSp macro="">
      <xdr:nvCxnSpPr>
        <xdr:cNvPr id="306" name="直線コネクタ 305"/>
        <xdr:cNvCxnSpPr/>
      </xdr:nvCxnSpPr>
      <xdr:spPr>
        <a:xfrm>
          <a:off x="14782800" y="6271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104140</xdr:rowOff>
    </xdr:to>
    <xdr:cxnSp macro="">
      <xdr:nvCxnSpPr>
        <xdr:cNvPr id="309" name="直線コネクタ 308"/>
        <xdr:cNvCxnSpPr/>
      </xdr:nvCxnSpPr>
      <xdr:spPr>
        <a:xfrm flipV="1">
          <a:off x="13893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104140</xdr:rowOff>
    </xdr:to>
    <xdr:cxnSp macro="">
      <xdr:nvCxnSpPr>
        <xdr:cNvPr id="312" name="直線コネクタ 311"/>
        <xdr:cNvCxnSpPr/>
      </xdr:nvCxnSpPr>
      <xdr:spPr>
        <a:xfrm>
          <a:off x="13004800" y="6239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22" name="楕円 321"/>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103141</xdr:rowOff>
    </xdr:from>
    <xdr:ext cx="762000" cy="259045"/>
    <xdr:sp macro="" textlink="">
      <xdr:nvSpPr>
        <xdr:cNvPr id="323"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4" name="楕円 323"/>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25" name="テキスト ボックス 324"/>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6" name="楕円 325"/>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27" name="テキスト ボックス 32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28" name="楕円 327"/>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29" name="テキスト ボックス 328"/>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0" name="楕円 329"/>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31" name="テキスト ボックス 330"/>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年度借入の廃棄物処理施設整備事業債の償還終了などにより、前年度に比べて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ポイントの減となった。これまでの節度ある借入れにより、公債費に係る経常収支比率は類似団体平均を下回っている。　しかし、財源不足補填のため臨時財政対策債の借入れを毎年行っていることや、近年、小中学校空調整備を始めとする大規模事業を集中的に実施したことにより、地方債残高は増加しており、今後公債費は増加することが見込まれる。将来の普通建設事業の重点化及び公共施設等整備基金等の活用により、市債発行の適正化を図り、公債費の抑制に努め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110998</xdr:rowOff>
    </xdr:from>
    <xdr:to>
      <xdr:col>24</xdr:col>
      <xdr:colOff>25400</xdr:colOff>
      <xdr:row>75</xdr:row>
      <xdr:rowOff>120142</xdr:rowOff>
    </xdr:to>
    <xdr:cxnSp macro="">
      <xdr:nvCxnSpPr>
        <xdr:cNvPr id="361" name="直線コネクタ 360"/>
        <xdr:cNvCxnSpPr/>
      </xdr:nvCxnSpPr>
      <xdr:spPr>
        <a:xfrm flipV="1">
          <a:off x="3987800" y="129697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120142</xdr:rowOff>
    </xdr:from>
    <xdr:to>
      <xdr:col>19</xdr:col>
      <xdr:colOff>187325</xdr:colOff>
      <xdr:row>75</xdr:row>
      <xdr:rowOff>124714</xdr:rowOff>
    </xdr:to>
    <xdr:cxnSp macro="">
      <xdr:nvCxnSpPr>
        <xdr:cNvPr id="364" name="直線コネクタ 363"/>
        <xdr:cNvCxnSpPr/>
      </xdr:nvCxnSpPr>
      <xdr:spPr>
        <a:xfrm flipV="1">
          <a:off x="3098800" y="12978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124714</xdr:rowOff>
    </xdr:to>
    <xdr:cxnSp macro="">
      <xdr:nvCxnSpPr>
        <xdr:cNvPr id="367" name="直線コネクタ 366"/>
        <xdr:cNvCxnSpPr/>
      </xdr:nvCxnSpPr>
      <xdr:spPr>
        <a:xfrm>
          <a:off x="2209800" y="12974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97282</xdr:rowOff>
    </xdr:from>
    <xdr:to>
      <xdr:col>11</xdr:col>
      <xdr:colOff>9525</xdr:colOff>
      <xdr:row>75</xdr:row>
      <xdr:rowOff>115570</xdr:rowOff>
    </xdr:to>
    <xdr:cxnSp macro="">
      <xdr:nvCxnSpPr>
        <xdr:cNvPr id="370" name="直線コネクタ 369"/>
        <xdr:cNvCxnSpPr/>
      </xdr:nvCxnSpPr>
      <xdr:spPr>
        <a:xfrm>
          <a:off x="1320800" y="12956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60198</xdr:rowOff>
    </xdr:from>
    <xdr:to>
      <xdr:col>24</xdr:col>
      <xdr:colOff>76200</xdr:colOff>
      <xdr:row>75</xdr:row>
      <xdr:rowOff>161798</xdr:rowOff>
    </xdr:to>
    <xdr:sp macro="" textlink="">
      <xdr:nvSpPr>
        <xdr:cNvPr id="380" name="楕円 379"/>
        <xdr:cNvSpPr/>
      </xdr:nvSpPr>
      <xdr:spPr>
        <a:xfrm>
          <a:off x="4775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76725</xdr:rowOff>
    </xdr:from>
    <xdr:ext cx="762000" cy="259045"/>
    <xdr:sp macro="" textlink="">
      <xdr:nvSpPr>
        <xdr:cNvPr id="381" name="公債費該当値テキスト"/>
        <xdr:cNvSpPr txBox="1"/>
      </xdr:nvSpPr>
      <xdr:spPr>
        <a:xfrm>
          <a:off x="4914900" y="127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69342</xdr:rowOff>
    </xdr:from>
    <xdr:to>
      <xdr:col>20</xdr:col>
      <xdr:colOff>38100</xdr:colOff>
      <xdr:row>75</xdr:row>
      <xdr:rowOff>170942</xdr:rowOff>
    </xdr:to>
    <xdr:sp macro="" textlink="">
      <xdr:nvSpPr>
        <xdr:cNvPr id="382" name="楕円 381"/>
        <xdr:cNvSpPr/>
      </xdr:nvSpPr>
      <xdr:spPr>
        <a:xfrm>
          <a:off x="3937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9669</xdr:rowOff>
    </xdr:from>
    <xdr:ext cx="736600" cy="259045"/>
    <xdr:sp macro="" textlink="">
      <xdr:nvSpPr>
        <xdr:cNvPr id="383" name="テキスト ボックス 382"/>
        <xdr:cNvSpPr txBox="1"/>
      </xdr:nvSpPr>
      <xdr:spPr>
        <a:xfrm>
          <a:off x="3606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73914</xdr:rowOff>
    </xdr:from>
    <xdr:to>
      <xdr:col>15</xdr:col>
      <xdr:colOff>149225</xdr:colOff>
      <xdr:row>76</xdr:row>
      <xdr:rowOff>4065</xdr:rowOff>
    </xdr:to>
    <xdr:sp macro="" textlink="">
      <xdr:nvSpPr>
        <xdr:cNvPr id="384" name="楕円 383"/>
        <xdr:cNvSpPr/>
      </xdr:nvSpPr>
      <xdr:spPr>
        <a:xfrm>
          <a:off x="3048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14241</xdr:rowOff>
    </xdr:from>
    <xdr:ext cx="762000" cy="259045"/>
    <xdr:sp macro="" textlink="">
      <xdr:nvSpPr>
        <xdr:cNvPr id="385" name="テキスト ボックス 384"/>
        <xdr:cNvSpPr txBox="1"/>
      </xdr:nvSpPr>
      <xdr:spPr>
        <a:xfrm>
          <a:off x="2717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86" name="楕円 385"/>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387" name="テキスト ボックス 386"/>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46482</xdr:rowOff>
    </xdr:from>
    <xdr:to>
      <xdr:col>6</xdr:col>
      <xdr:colOff>171450</xdr:colOff>
      <xdr:row>75</xdr:row>
      <xdr:rowOff>148081</xdr:rowOff>
    </xdr:to>
    <xdr:sp macro="" textlink="">
      <xdr:nvSpPr>
        <xdr:cNvPr id="388" name="楕円 387"/>
        <xdr:cNvSpPr/>
      </xdr:nvSpPr>
      <xdr:spPr>
        <a:xfrm>
          <a:off x="1270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158259</xdr:rowOff>
    </xdr:from>
    <xdr:ext cx="762000" cy="259045"/>
    <xdr:sp macro="" textlink="">
      <xdr:nvSpPr>
        <xdr:cNvPr id="389" name="テキスト ボックス 388"/>
        <xdr:cNvSpPr txBox="1"/>
      </xdr:nvSpPr>
      <xdr:spPr>
        <a:xfrm>
          <a:off x="939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公債費以外は、前年度と比較して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増となり、また、類似団体平均を大きく上回っている。類似団体平均を上回っている要因は、消防業務やごみ処理業務などを市単独で行っていることにより人件費及び物件費が多額であることや、子ども医療費を始めとした市単独の扶助費が多額であることなどが挙げられる。今後も社会保障関係費の増が見込まれる一方、急激な景気悪化の影響により市税の大幅な減収が見込まれるため、現状のままでは経常収支比率は更に悪化し、深刻化することが予測される。今後は「緊急財政改善プラン」に沿って短期間で集中的に経常経費の削減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取り組むことで、経常収支比率の改善を図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20320</xdr:rowOff>
    </xdr:from>
    <xdr:to>
      <xdr:col>82</xdr:col>
      <xdr:colOff>107950</xdr:colOff>
      <xdr:row>78</xdr:row>
      <xdr:rowOff>92711</xdr:rowOff>
    </xdr:to>
    <xdr:cxnSp macro="">
      <xdr:nvCxnSpPr>
        <xdr:cNvPr id="422" name="直線コネクタ 421"/>
        <xdr:cNvCxnSpPr/>
      </xdr:nvCxnSpPr>
      <xdr:spPr>
        <a:xfrm>
          <a:off x="15671800" y="133934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153670</xdr:rowOff>
    </xdr:from>
    <xdr:to>
      <xdr:col>78</xdr:col>
      <xdr:colOff>69850</xdr:colOff>
      <xdr:row>78</xdr:row>
      <xdr:rowOff>20320</xdr:rowOff>
    </xdr:to>
    <xdr:cxnSp macro="">
      <xdr:nvCxnSpPr>
        <xdr:cNvPr id="425" name="直線コネクタ 424"/>
        <xdr:cNvCxnSpPr/>
      </xdr:nvCxnSpPr>
      <xdr:spPr>
        <a:xfrm>
          <a:off x="14782800" y="13355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153670</xdr:rowOff>
    </xdr:from>
    <xdr:to>
      <xdr:col>73</xdr:col>
      <xdr:colOff>180975</xdr:colOff>
      <xdr:row>77</xdr:row>
      <xdr:rowOff>165100</xdr:rowOff>
    </xdr:to>
    <xdr:cxnSp macro="">
      <xdr:nvCxnSpPr>
        <xdr:cNvPr id="428" name="直線コネクタ 427"/>
        <xdr:cNvCxnSpPr/>
      </xdr:nvCxnSpPr>
      <xdr:spPr>
        <a:xfrm flipV="1">
          <a:off x="13893800" y="13355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77</xdr:row>
      <xdr:rowOff>165100</xdr:rowOff>
    </xdr:to>
    <xdr:cxnSp macro="">
      <xdr:nvCxnSpPr>
        <xdr:cNvPr id="431" name="直線コネクタ 430"/>
        <xdr:cNvCxnSpPr/>
      </xdr:nvCxnSpPr>
      <xdr:spPr>
        <a:xfrm>
          <a:off x="13004800" y="131953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41911</xdr:rowOff>
    </xdr:from>
    <xdr:to>
      <xdr:col>82</xdr:col>
      <xdr:colOff>158750</xdr:colOff>
      <xdr:row>78</xdr:row>
      <xdr:rowOff>143511</xdr:rowOff>
    </xdr:to>
    <xdr:sp macro="" textlink="">
      <xdr:nvSpPr>
        <xdr:cNvPr id="441" name="楕円 440"/>
        <xdr:cNvSpPr/>
      </xdr:nvSpPr>
      <xdr:spPr>
        <a:xfrm>
          <a:off x="164592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13988</xdr:rowOff>
    </xdr:from>
    <xdr:ext cx="762000" cy="259045"/>
    <xdr:sp macro="" textlink="">
      <xdr:nvSpPr>
        <xdr:cNvPr id="442" name="公債費以外該当値テキスト"/>
        <xdr:cNvSpPr txBox="1"/>
      </xdr:nvSpPr>
      <xdr:spPr>
        <a:xfrm>
          <a:off x="165989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140970</xdr:rowOff>
    </xdr:from>
    <xdr:to>
      <xdr:col>78</xdr:col>
      <xdr:colOff>120650</xdr:colOff>
      <xdr:row>78</xdr:row>
      <xdr:rowOff>71120</xdr:rowOff>
    </xdr:to>
    <xdr:sp macro="" textlink="">
      <xdr:nvSpPr>
        <xdr:cNvPr id="443" name="楕円 442"/>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55897</xdr:rowOff>
    </xdr:from>
    <xdr:ext cx="736600" cy="259045"/>
    <xdr:sp macro="" textlink="">
      <xdr:nvSpPr>
        <xdr:cNvPr id="444" name="テキスト ボックス 443"/>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102870</xdr:rowOff>
    </xdr:from>
    <xdr:to>
      <xdr:col>74</xdr:col>
      <xdr:colOff>31750</xdr:colOff>
      <xdr:row>78</xdr:row>
      <xdr:rowOff>33020</xdr:rowOff>
    </xdr:to>
    <xdr:sp macro="" textlink="">
      <xdr:nvSpPr>
        <xdr:cNvPr id="445" name="楕円 444"/>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17797</xdr:rowOff>
    </xdr:from>
    <xdr:ext cx="762000" cy="259045"/>
    <xdr:sp macro="" textlink="">
      <xdr:nvSpPr>
        <xdr:cNvPr id="446" name="テキスト ボックス 445"/>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114300</xdr:rowOff>
    </xdr:from>
    <xdr:to>
      <xdr:col>69</xdr:col>
      <xdr:colOff>142875</xdr:colOff>
      <xdr:row>78</xdr:row>
      <xdr:rowOff>44450</xdr:rowOff>
    </xdr:to>
    <xdr:sp macro="" textlink="">
      <xdr:nvSpPr>
        <xdr:cNvPr id="447" name="楕円 446"/>
        <xdr:cNvSpPr/>
      </xdr:nvSpPr>
      <xdr:spPr>
        <a:xfrm>
          <a:off x="13843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29227</xdr:rowOff>
    </xdr:from>
    <xdr:ext cx="762000" cy="259045"/>
    <xdr:sp macro="" textlink="">
      <xdr:nvSpPr>
        <xdr:cNvPr id="448" name="テキスト ボックス 447"/>
        <xdr:cNvSpPr txBox="1"/>
      </xdr:nvSpPr>
      <xdr:spPr>
        <a:xfrm>
          <a:off x="13512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9" name="楕円 448"/>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50" name="テキスト ボックス 449"/>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13135</xdr:rowOff>
    </xdr:from>
    <xdr:to>
      <xdr:col>29</xdr:col>
      <xdr:colOff>127000</xdr:colOff>
      <xdr:row>18</xdr:row>
      <xdr:rowOff>14148</xdr:rowOff>
    </xdr:to>
    <xdr:cxnSp macro="">
      <xdr:nvCxnSpPr>
        <xdr:cNvPr id="52" name="直線コネクタ 51"/>
        <xdr:cNvCxnSpPr/>
      </xdr:nvCxnSpPr>
      <xdr:spPr bwMode="auto">
        <a:xfrm>
          <a:off x="5003800" y="3146860"/>
          <a:ext cx="647700" cy="1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11160</xdr:rowOff>
    </xdr:from>
    <xdr:to>
      <xdr:col>26</xdr:col>
      <xdr:colOff>50800</xdr:colOff>
      <xdr:row>18</xdr:row>
      <xdr:rowOff>13135</xdr:rowOff>
    </xdr:to>
    <xdr:cxnSp macro="">
      <xdr:nvCxnSpPr>
        <xdr:cNvPr id="55" name="直線コネクタ 54"/>
        <xdr:cNvCxnSpPr/>
      </xdr:nvCxnSpPr>
      <xdr:spPr bwMode="auto">
        <a:xfrm>
          <a:off x="4305300" y="3144885"/>
          <a:ext cx="698500" cy="1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11160</xdr:rowOff>
    </xdr:from>
    <xdr:to>
      <xdr:col>22</xdr:col>
      <xdr:colOff>114300</xdr:colOff>
      <xdr:row>18</xdr:row>
      <xdr:rowOff>44486</xdr:rowOff>
    </xdr:to>
    <xdr:cxnSp macro="">
      <xdr:nvCxnSpPr>
        <xdr:cNvPr id="58" name="直線コネクタ 57"/>
        <xdr:cNvCxnSpPr/>
      </xdr:nvCxnSpPr>
      <xdr:spPr bwMode="auto">
        <a:xfrm flipV="1">
          <a:off x="3606800" y="3144885"/>
          <a:ext cx="698500" cy="33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44486</xdr:rowOff>
    </xdr:from>
    <xdr:to>
      <xdr:col>18</xdr:col>
      <xdr:colOff>177800</xdr:colOff>
      <xdr:row>18</xdr:row>
      <xdr:rowOff>90272</xdr:rowOff>
    </xdr:to>
    <xdr:cxnSp macro="">
      <xdr:nvCxnSpPr>
        <xdr:cNvPr id="61" name="直線コネクタ 60"/>
        <xdr:cNvCxnSpPr/>
      </xdr:nvCxnSpPr>
      <xdr:spPr bwMode="auto">
        <a:xfrm flipV="1">
          <a:off x="2908300" y="3178211"/>
          <a:ext cx="698500" cy="45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134798</xdr:rowOff>
    </xdr:from>
    <xdr:to>
      <xdr:col>29</xdr:col>
      <xdr:colOff>177800</xdr:colOff>
      <xdr:row>18</xdr:row>
      <xdr:rowOff>64948</xdr:rowOff>
    </xdr:to>
    <xdr:sp macro="" textlink="">
      <xdr:nvSpPr>
        <xdr:cNvPr id="71" name="楕円 70"/>
        <xdr:cNvSpPr/>
      </xdr:nvSpPr>
      <xdr:spPr bwMode="auto">
        <a:xfrm>
          <a:off x="5600700" y="3097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106875</xdr:rowOff>
    </xdr:from>
    <xdr:ext cx="762000" cy="259045"/>
    <xdr:sp macro="" textlink="">
      <xdr:nvSpPr>
        <xdr:cNvPr id="72" name="人口1人当たり決算額の推移該当値テキスト130"/>
        <xdr:cNvSpPr txBox="1"/>
      </xdr:nvSpPr>
      <xdr:spPr>
        <a:xfrm>
          <a:off x="5740400" y="306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133785</xdr:rowOff>
    </xdr:from>
    <xdr:to>
      <xdr:col>26</xdr:col>
      <xdr:colOff>101600</xdr:colOff>
      <xdr:row>18</xdr:row>
      <xdr:rowOff>63935</xdr:rowOff>
    </xdr:to>
    <xdr:sp macro="" textlink="">
      <xdr:nvSpPr>
        <xdr:cNvPr id="73" name="楕円 72"/>
        <xdr:cNvSpPr/>
      </xdr:nvSpPr>
      <xdr:spPr bwMode="auto">
        <a:xfrm>
          <a:off x="4953000" y="3096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48712</xdr:rowOff>
    </xdr:from>
    <xdr:ext cx="736600" cy="259045"/>
    <xdr:sp macro="" textlink="">
      <xdr:nvSpPr>
        <xdr:cNvPr id="74" name="テキスト ボックス 73"/>
        <xdr:cNvSpPr txBox="1"/>
      </xdr:nvSpPr>
      <xdr:spPr>
        <a:xfrm>
          <a:off x="4622800" y="318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131810</xdr:rowOff>
    </xdr:from>
    <xdr:to>
      <xdr:col>22</xdr:col>
      <xdr:colOff>165100</xdr:colOff>
      <xdr:row>18</xdr:row>
      <xdr:rowOff>61960</xdr:rowOff>
    </xdr:to>
    <xdr:sp macro="" textlink="">
      <xdr:nvSpPr>
        <xdr:cNvPr id="75" name="楕円 74"/>
        <xdr:cNvSpPr/>
      </xdr:nvSpPr>
      <xdr:spPr bwMode="auto">
        <a:xfrm>
          <a:off x="4254500" y="3094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46737</xdr:rowOff>
    </xdr:from>
    <xdr:ext cx="762000" cy="259045"/>
    <xdr:sp macro="" textlink="">
      <xdr:nvSpPr>
        <xdr:cNvPr id="76" name="テキスト ボックス 75"/>
        <xdr:cNvSpPr txBox="1"/>
      </xdr:nvSpPr>
      <xdr:spPr>
        <a:xfrm>
          <a:off x="3924300" y="3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165136</xdr:rowOff>
    </xdr:from>
    <xdr:to>
      <xdr:col>19</xdr:col>
      <xdr:colOff>38100</xdr:colOff>
      <xdr:row>18</xdr:row>
      <xdr:rowOff>95286</xdr:rowOff>
    </xdr:to>
    <xdr:sp macro="" textlink="">
      <xdr:nvSpPr>
        <xdr:cNvPr id="77" name="楕円 76"/>
        <xdr:cNvSpPr/>
      </xdr:nvSpPr>
      <xdr:spPr bwMode="auto">
        <a:xfrm>
          <a:off x="3556000" y="3127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80063</xdr:rowOff>
    </xdr:from>
    <xdr:ext cx="762000" cy="259045"/>
    <xdr:sp macro="" textlink="">
      <xdr:nvSpPr>
        <xdr:cNvPr id="78" name="テキスト ボックス 77"/>
        <xdr:cNvSpPr txBox="1"/>
      </xdr:nvSpPr>
      <xdr:spPr>
        <a:xfrm>
          <a:off x="3225800" y="321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39472</xdr:rowOff>
    </xdr:from>
    <xdr:to>
      <xdr:col>15</xdr:col>
      <xdr:colOff>101600</xdr:colOff>
      <xdr:row>18</xdr:row>
      <xdr:rowOff>141072</xdr:rowOff>
    </xdr:to>
    <xdr:sp macro="" textlink="">
      <xdr:nvSpPr>
        <xdr:cNvPr id="79" name="楕円 78"/>
        <xdr:cNvSpPr/>
      </xdr:nvSpPr>
      <xdr:spPr bwMode="auto">
        <a:xfrm>
          <a:off x="2857500" y="3173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125849</xdr:rowOff>
    </xdr:from>
    <xdr:ext cx="762000" cy="259045"/>
    <xdr:sp macro="" textlink="">
      <xdr:nvSpPr>
        <xdr:cNvPr id="80" name="テキスト ボックス 79"/>
        <xdr:cNvSpPr txBox="1"/>
      </xdr:nvSpPr>
      <xdr:spPr>
        <a:xfrm>
          <a:off x="2527300" y="325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114721</xdr:rowOff>
    </xdr:from>
    <xdr:to>
      <xdr:col>29</xdr:col>
      <xdr:colOff>127000</xdr:colOff>
      <xdr:row>37</xdr:row>
      <xdr:rowOff>145582</xdr:rowOff>
    </xdr:to>
    <xdr:cxnSp macro="">
      <xdr:nvCxnSpPr>
        <xdr:cNvPr id="115" name="直線コネクタ 114"/>
        <xdr:cNvCxnSpPr/>
      </xdr:nvCxnSpPr>
      <xdr:spPr bwMode="auto">
        <a:xfrm flipV="1">
          <a:off x="5003800" y="7239421"/>
          <a:ext cx="6477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145582</xdr:rowOff>
    </xdr:from>
    <xdr:to>
      <xdr:col>26</xdr:col>
      <xdr:colOff>50800</xdr:colOff>
      <xdr:row>37</xdr:row>
      <xdr:rowOff>208153</xdr:rowOff>
    </xdr:to>
    <xdr:cxnSp macro="">
      <xdr:nvCxnSpPr>
        <xdr:cNvPr id="118" name="直線コネクタ 117"/>
        <xdr:cNvCxnSpPr/>
      </xdr:nvCxnSpPr>
      <xdr:spPr bwMode="auto">
        <a:xfrm flipV="1">
          <a:off x="4305300" y="7270282"/>
          <a:ext cx="698500" cy="62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208153</xdr:rowOff>
    </xdr:from>
    <xdr:to>
      <xdr:col>22</xdr:col>
      <xdr:colOff>114300</xdr:colOff>
      <xdr:row>37</xdr:row>
      <xdr:rowOff>271475</xdr:rowOff>
    </xdr:to>
    <xdr:cxnSp macro="">
      <xdr:nvCxnSpPr>
        <xdr:cNvPr id="121" name="直線コネクタ 120"/>
        <xdr:cNvCxnSpPr/>
      </xdr:nvCxnSpPr>
      <xdr:spPr bwMode="auto">
        <a:xfrm flipV="1">
          <a:off x="3606800" y="7332853"/>
          <a:ext cx="698500" cy="63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271475</xdr:rowOff>
    </xdr:from>
    <xdr:to>
      <xdr:col>18</xdr:col>
      <xdr:colOff>177800</xdr:colOff>
      <xdr:row>37</xdr:row>
      <xdr:rowOff>325555</xdr:rowOff>
    </xdr:to>
    <xdr:cxnSp macro="">
      <xdr:nvCxnSpPr>
        <xdr:cNvPr id="124" name="直線コネクタ 123"/>
        <xdr:cNvCxnSpPr/>
      </xdr:nvCxnSpPr>
      <xdr:spPr bwMode="auto">
        <a:xfrm flipV="1">
          <a:off x="2908300" y="7396175"/>
          <a:ext cx="698500" cy="54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63921</xdr:rowOff>
    </xdr:from>
    <xdr:to>
      <xdr:col>29</xdr:col>
      <xdr:colOff>177800</xdr:colOff>
      <xdr:row>37</xdr:row>
      <xdr:rowOff>165521</xdr:rowOff>
    </xdr:to>
    <xdr:sp macro="" textlink="">
      <xdr:nvSpPr>
        <xdr:cNvPr id="134" name="楕円 133"/>
        <xdr:cNvSpPr/>
      </xdr:nvSpPr>
      <xdr:spPr bwMode="auto">
        <a:xfrm>
          <a:off x="5600700" y="7188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35998</xdr:rowOff>
    </xdr:from>
    <xdr:ext cx="762000" cy="259045"/>
    <xdr:sp macro="" textlink="">
      <xdr:nvSpPr>
        <xdr:cNvPr id="135" name="人口1人当たり決算額の推移該当値テキスト445"/>
        <xdr:cNvSpPr txBox="1"/>
      </xdr:nvSpPr>
      <xdr:spPr>
        <a:xfrm>
          <a:off x="5740400" y="716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94782</xdr:rowOff>
    </xdr:from>
    <xdr:to>
      <xdr:col>26</xdr:col>
      <xdr:colOff>101600</xdr:colOff>
      <xdr:row>37</xdr:row>
      <xdr:rowOff>196382</xdr:rowOff>
    </xdr:to>
    <xdr:sp macro="" textlink="">
      <xdr:nvSpPr>
        <xdr:cNvPr id="136" name="楕円 135"/>
        <xdr:cNvSpPr/>
      </xdr:nvSpPr>
      <xdr:spPr bwMode="auto">
        <a:xfrm>
          <a:off x="4953000" y="7219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181159</xdr:rowOff>
    </xdr:from>
    <xdr:ext cx="736600" cy="259045"/>
    <xdr:sp macro="" textlink="">
      <xdr:nvSpPr>
        <xdr:cNvPr id="137" name="テキスト ボックス 136"/>
        <xdr:cNvSpPr txBox="1"/>
      </xdr:nvSpPr>
      <xdr:spPr>
        <a:xfrm>
          <a:off x="4622800" y="730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157353</xdr:rowOff>
    </xdr:from>
    <xdr:to>
      <xdr:col>22</xdr:col>
      <xdr:colOff>165100</xdr:colOff>
      <xdr:row>37</xdr:row>
      <xdr:rowOff>258953</xdr:rowOff>
    </xdr:to>
    <xdr:sp macro="" textlink="">
      <xdr:nvSpPr>
        <xdr:cNvPr id="138" name="楕円 137"/>
        <xdr:cNvSpPr/>
      </xdr:nvSpPr>
      <xdr:spPr bwMode="auto">
        <a:xfrm>
          <a:off x="4254500" y="7282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243730</xdr:rowOff>
    </xdr:from>
    <xdr:ext cx="762000" cy="259045"/>
    <xdr:sp macro="" textlink="">
      <xdr:nvSpPr>
        <xdr:cNvPr id="139" name="テキスト ボックス 138"/>
        <xdr:cNvSpPr txBox="1"/>
      </xdr:nvSpPr>
      <xdr:spPr>
        <a:xfrm>
          <a:off x="3924300" y="73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220675</xdr:rowOff>
    </xdr:from>
    <xdr:to>
      <xdr:col>19</xdr:col>
      <xdr:colOff>38100</xdr:colOff>
      <xdr:row>37</xdr:row>
      <xdr:rowOff>322275</xdr:rowOff>
    </xdr:to>
    <xdr:sp macro="" textlink="">
      <xdr:nvSpPr>
        <xdr:cNvPr id="140" name="楕円 139"/>
        <xdr:cNvSpPr/>
      </xdr:nvSpPr>
      <xdr:spPr bwMode="auto">
        <a:xfrm>
          <a:off x="3556000" y="7345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307052</xdr:rowOff>
    </xdr:from>
    <xdr:ext cx="762000" cy="259045"/>
    <xdr:sp macro="" textlink="">
      <xdr:nvSpPr>
        <xdr:cNvPr id="141" name="テキスト ボックス 140"/>
        <xdr:cNvSpPr txBox="1"/>
      </xdr:nvSpPr>
      <xdr:spPr>
        <a:xfrm>
          <a:off x="3225800" y="743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274755</xdr:rowOff>
    </xdr:from>
    <xdr:to>
      <xdr:col>15</xdr:col>
      <xdr:colOff>101600</xdr:colOff>
      <xdr:row>38</xdr:row>
      <xdr:rowOff>33455</xdr:rowOff>
    </xdr:to>
    <xdr:sp macro="" textlink="">
      <xdr:nvSpPr>
        <xdr:cNvPr id="142" name="楕円 141"/>
        <xdr:cNvSpPr/>
      </xdr:nvSpPr>
      <xdr:spPr bwMode="auto">
        <a:xfrm>
          <a:off x="2857500" y="7399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18232</xdr:rowOff>
    </xdr:from>
    <xdr:ext cx="762000" cy="259045"/>
    <xdr:sp macro="" textlink="">
      <xdr:nvSpPr>
        <xdr:cNvPr id="143" name="テキスト ボックス 142"/>
        <xdr:cNvSpPr txBox="1"/>
      </xdr:nvSpPr>
      <xdr:spPr>
        <a:xfrm>
          <a:off x="2527300" y="748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85,331
83,264
45.90
28,663,139
27,439,903
1,208,141
17,190,179
16,297,587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69497</xdr:rowOff>
    </xdr:from>
    <xdr:to>
      <xdr:col>24</xdr:col>
      <xdr:colOff>63500</xdr:colOff>
      <xdr:row>35</xdr:row>
      <xdr:rowOff>139220</xdr:rowOff>
    </xdr:to>
    <xdr:cxnSp macro="">
      <xdr:nvCxnSpPr>
        <xdr:cNvPr id="59" name="直線コネクタ 58"/>
        <xdr:cNvCxnSpPr/>
      </xdr:nvCxnSpPr>
      <xdr:spPr>
        <a:xfrm>
          <a:off x="3797300" y="6070247"/>
          <a:ext cx="8382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55712</xdr:rowOff>
    </xdr:from>
    <xdr:to>
      <xdr:col>19</xdr:col>
      <xdr:colOff>177800</xdr:colOff>
      <xdr:row>35</xdr:row>
      <xdr:rowOff>69497</xdr:rowOff>
    </xdr:to>
    <xdr:cxnSp macro="">
      <xdr:nvCxnSpPr>
        <xdr:cNvPr id="62" name="直線コネクタ 61"/>
        <xdr:cNvCxnSpPr/>
      </xdr:nvCxnSpPr>
      <xdr:spPr>
        <a:xfrm>
          <a:off x="2908300" y="6056462"/>
          <a:ext cx="889000" cy="1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55712</xdr:rowOff>
    </xdr:from>
    <xdr:to>
      <xdr:col>15</xdr:col>
      <xdr:colOff>50800</xdr:colOff>
      <xdr:row>35</xdr:row>
      <xdr:rowOff>168892</xdr:rowOff>
    </xdr:to>
    <xdr:cxnSp macro="">
      <xdr:nvCxnSpPr>
        <xdr:cNvPr id="65" name="直線コネクタ 64"/>
        <xdr:cNvCxnSpPr/>
      </xdr:nvCxnSpPr>
      <xdr:spPr>
        <a:xfrm flipV="1">
          <a:off x="2019300" y="6056462"/>
          <a:ext cx="889000" cy="11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168892</xdr:rowOff>
    </xdr:from>
    <xdr:to>
      <xdr:col>10</xdr:col>
      <xdr:colOff>114300</xdr:colOff>
      <xdr:row>36</xdr:row>
      <xdr:rowOff>48146</xdr:rowOff>
    </xdr:to>
    <xdr:cxnSp macro="">
      <xdr:nvCxnSpPr>
        <xdr:cNvPr id="68" name="直線コネクタ 67"/>
        <xdr:cNvCxnSpPr/>
      </xdr:nvCxnSpPr>
      <xdr:spPr>
        <a:xfrm flipV="1">
          <a:off x="1130300" y="6169642"/>
          <a:ext cx="889000" cy="5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88420</xdr:rowOff>
    </xdr:from>
    <xdr:to>
      <xdr:col>24</xdr:col>
      <xdr:colOff>114300</xdr:colOff>
      <xdr:row>36</xdr:row>
      <xdr:rowOff>18570</xdr:rowOff>
    </xdr:to>
    <xdr:sp macro="" textlink="">
      <xdr:nvSpPr>
        <xdr:cNvPr id="78" name="楕円 77"/>
        <xdr:cNvSpPr/>
      </xdr:nvSpPr>
      <xdr:spPr>
        <a:xfrm>
          <a:off x="4584700" y="608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66847</xdr:rowOff>
    </xdr:from>
    <xdr:ext cx="534377" cy="259045"/>
    <xdr:sp macro="" textlink="">
      <xdr:nvSpPr>
        <xdr:cNvPr id="79" name="人件費該当値テキスト"/>
        <xdr:cNvSpPr txBox="1"/>
      </xdr:nvSpPr>
      <xdr:spPr>
        <a:xfrm>
          <a:off x="4686300" y="606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18697</xdr:rowOff>
    </xdr:from>
    <xdr:to>
      <xdr:col>20</xdr:col>
      <xdr:colOff>38100</xdr:colOff>
      <xdr:row>35</xdr:row>
      <xdr:rowOff>120297</xdr:rowOff>
    </xdr:to>
    <xdr:sp macro="" textlink="">
      <xdr:nvSpPr>
        <xdr:cNvPr id="80" name="楕円 79"/>
        <xdr:cNvSpPr/>
      </xdr:nvSpPr>
      <xdr:spPr>
        <a:xfrm>
          <a:off x="3746500" y="601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136824</xdr:rowOff>
    </xdr:from>
    <xdr:ext cx="534377" cy="259045"/>
    <xdr:sp macro="" textlink="">
      <xdr:nvSpPr>
        <xdr:cNvPr id="81" name="テキスト ボックス 80"/>
        <xdr:cNvSpPr txBox="1"/>
      </xdr:nvSpPr>
      <xdr:spPr>
        <a:xfrm>
          <a:off x="3530111" y="579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4912</xdr:rowOff>
    </xdr:from>
    <xdr:to>
      <xdr:col>15</xdr:col>
      <xdr:colOff>101600</xdr:colOff>
      <xdr:row>35</xdr:row>
      <xdr:rowOff>106512</xdr:rowOff>
    </xdr:to>
    <xdr:sp macro="" textlink="">
      <xdr:nvSpPr>
        <xdr:cNvPr id="82" name="楕円 81"/>
        <xdr:cNvSpPr/>
      </xdr:nvSpPr>
      <xdr:spPr>
        <a:xfrm>
          <a:off x="2857500" y="60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123039</xdr:rowOff>
    </xdr:from>
    <xdr:ext cx="534377" cy="259045"/>
    <xdr:sp macro="" textlink="">
      <xdr:nvSpPr>
        <xdr:cNvPr id="83" name="テキスト ボックス 82"/>
        <xdr:cNvSpPr txBox="1"/>
      </xdr:nvSpPr>
      <xdr:spPr>
        <a:xfrm>
          <a:off x="2641111" y="578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118092</xdr:rowOff>
    </xdr:from>
    <xdr:to>
      <xdr:col>10</xdr:col>
      <xdr:colOff>165100</xdr:colOff>
      <xdr:row>36</xdr:row>
      <xdr:rowOff>48242</xdr:rowOff>
    </xdr:to>
    <xdr:sp macro="" textlink="">
      <xdr:nvSpPr>
        <xdr:cNvPr id="84" name="楕円 83"/>
        <xdr:cNvSpPr/>
      </xdr:nvSpPr>
      <xdr:spPr>
        <a:xfrm>
          <a:off x="1968500" y="6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39369</xdr:rowOff>
    </xdr:from>
    <xdr:ext cx="534377" cy="259045"/>
    <xdr:sp macro="" textlink="">
      <xdr:nvSpPr>
        <xdr:cNvPr id="85" name="テキスト ボックス 84"/>
        <xdr:cNvSpPr txBox="1"/>
      </xdr:nvSpPr>
      <xdr:spPr>
        <a:xfrm>
          <a:off x="1752111" y="62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168796</xdr:rowOff>
    </xdr:from>
    <xdr:to>
      <xdr:col>6</xdr:col>
      <xdr:colOff>38100</xdr:colOff>
      <xdr:row>36</xdr:row>
      <xdr:rowOff>98946</xdr:rowOff>
    </xdr:to>
    <xdr:sp macro="" textlink="">
      <xdr:nvSpPr>
        <xdr:cNvPr id="86" name="楕円 85"/>
        <xdr:cNvSpPr/>
      </xdr:nvSpPr>
      <xdr:spPr>
        <a:xfrm>
          <a:off x="1079500" y="61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90073</xdr:rowOff>
    </xdr:from>
    <xdr:ext cx="534377" cy="259045"/>
    <xdr:sp macro="" textlink="">
      <xdr:nvSpPr>
        <xdr:cNvPr id="87" name="テキスト ボックス 86"/>
        <xdr:cNvSpPr txBox="1"/>
      </xdr:nvSpPr>
      <xdr:spPr>
        <a:xfrm>
          <a:off x="863111" y="626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49316</xdr:rowOff>
    </xdr:from>
    <xdr:to>
      <xdr:col>24</xdr:col>
      <xdr:colOff>63500</xdr:colOff>
      <xdr:row>57</xdr:row>
      <xdr:rowOff>49893</xdr:rowOff>
    </xdr:to>
    <xdr:cxnSp macro="">
      <xdr:nvCxnSpPr>
        <xdr:cNvPr id="119" name="直線コネクタ 118"/>
        <xdr:cNvCxnSpPr/>
      </xdr:nvCxnSpPr>
      <xdr:spPr>
        <a:xfrm flipV="1">
          <a:off x="3797300" y="9821966"/>
          <a:ext cx="8382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49893</xdr:rowOff>
    </xdr:from>
    <xdr:to>
      <xdr:col>19</xdr:col>
      <xdr:colOff>177800</xdr:colOff>
      <xdr:row>57</xdr:row>
      <xdr:rowOff>66211</xdr:rowOff>
    </xdr:to>
    <xdr:cxnSp macro="">
      <xdr:nvCxnSpPr>
        <xdr:cNvPr id="122" name="直線コネクタ 121"/>
        <xdr:cNvCxnSpPr/>
      </xdr:nvCxnSpPr>
      <xdr:spPr>
        <a:xfrm flipV="1">
          <a:off x="2908300" y="9822543"/>
          <a:ext cx="889000" cy="1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66211</xdr:rowOff>
    </xdr:from>
    <xdr:to>
      <xdr:col>15</xdr:col>
      <xdr:colOff>50800</xdr:colOff>
      <xdr:row>57</xdr:row>
      <xdr:rowOff>83889</xdr:rowOff>
    </xdr:to>
    <xdr:cxnSp macro="">
      <xdr:nvCxnSpPr>
        <xdr:cNvPr id="125" name="直線コネクタ 124"/>
        <xdr:cNvCxnSpPr/>
      </xdr:nvCxnSpPr>
      <xdr:spPr>
        <a:xfrm flipV="1">
          <a:off x="2019300" y="9838861"/>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83889</xdr:rowOff>
    </xdr:from>
    <xdr:to>
      <xdr:col>10</xdr:col>
      <xdr:colOff>114300</xdr:colOff>
      <xdr:row>57</xdr:row>
      <xdr:rowOff>137544</xdr:rowOff>
    </xdr:to>
    <xdr:cxnSp macro="">
      <xdr:nvCxnSpPr>
        <xdr:cNvPr id="128" name="直線コネクタ 127"/>
        <xdr:cNvCxnSpPr/>
      </xdr:nvCxnSpPr>
      <xdr:spPr>
        <a:xfrm flipV="1">
          <a:off x="1130300" y="9856539"/>
          <a:ext cx="889000" cy="5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169966</xdr:rowOff>
    </xdr:from>
    <xdr:to>
      <xdr:col>24</xdr:col>
      <xdr:colOff>114300</xdr:colOff>
      <xdr:row>57</xdr:row>
      <xdr:rowOff>100116</xdr:rowOff>
    </xdr:to>
    <xdr:sp macro="" textlink="">
      <xdr:nvSpPr>
        <xdr:cNvPr id="138" name="楕円 137"/>
        <xdr:cNvSpPr/>
      </xdr:nvSpPr>
      <xdr:spPr>
        <a:xfrm>
          <a:off x="4584700" y="977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21393</xdr:rowOff>
    </xdr:from>
    <xdr:ext cx="534377" cy="259045"/>
    <xdr:sp macro="" textlink="">
      <xdr:nvSpPr>
        <xdr:cNvPr id="139" name="物件費該当値テキスト"/>
        <xdr:cNvSpPr txBox="1"/>
      </xdr:nvSpPr>
      <xdr:spPr>
        <a:xfrm>
          <a:off x="4686300" y="962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170543</xdr:rowOff>
    </xdr:from>
    <xdr:to>
      <xdr:col>20</xdr:col>
      <xdr:colOff>38100</xdr:colOff>
      <xdr:row>57</xdr:row>
      <xdr:rowOff>100693</xdr:rowOff>
    </xdr:to>
    <xdr:sp macro="" textlink="">
      <xdr:nvSpPr>
        <xdr:cNvPr id="140" name="楕円 139"/>
        <xdr:cNvSpPr/>
      </xdr:nvSpPr>
      <xdr:spPr>
        <a:xfrm>
          <a:off x="3746500" y="97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117220</xdr:rowOff>
    </xdr:from>
    <xdr:ext cx="534377" cy="259045"/>
    <xdr:sp macro="" textlink="">
      <xdr:nvSpPr>
        <xdr:cNvPr id="141" name="テキスト ボックス 140"/>
        <xdr:cNvSpPr txBox="1"/>
      </xdr:nvSpPr>
      <xdr:spPr>
        <a:xfrm>
          <a:off x="3530111" y="954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15411</xdr:rowOff>
    </xdr:from>
    <xdr:to>
      <xdr:col>15</xdr:col>
      <xdr:colOff>101600</xdr:colOff>
      <xdr:row>57</xdr:row>
      <xdr:rowOff>117011</xdr:rowOff>
    </xdr:to>
    <xdr:sp macro="" textlink="">
      <xdr:nvSpPr>
        <xdr:cNvPr id="142" name="楕円 141"/>
        <xdr:cNvSpPr/>
      </xdr:nvSpPr>
      <xdr:spPr>
        <a:xfrm>
          <a:off x="2857500" y="97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133538</xdr:rowOff>
    </xdr:from>
    <xdr:ext cx="534377" cy="259045"/>
    <xdr:sp macro="" textlink="">
      <xdr:nvSpPr>
        <xdr:cNvPr id="143" name="テキスト ボックス 142"/>
        <xdr:cNvSpPr txBox="1"/>
      </xdr:nvSpPr>
      <xdr:spPr>
        <a:xfrm>
          <a:off x="2641111" y="956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33089</xdr:rowOff>
    </xdr:from>
    <xdr:to>
      <xdr:col>10</xdr:col>
      <xdr:colOff>165100</xdr:colOff>
      <xdr:row>57</xdr:row>
      <xdr:rowOff>134689</xdr:rowOff>
    </xdr:to>
    <xdr:sp macro="" textlink="">
      <xdr:nvSpPr>
        <xdr:cNvPr id="144" name="楕円 143"/>
        <xdr:cNvSpPr/>
      </xdr:nvSpPr>
      <xdr:spPr>
        <a:xfrm>
          <a:off x="1968500" y="980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125816</xdr:rowOff>
    </xdr:from>
    <xdr:ext cx="534377" cy="259045"/>
    <xdr:sp macro="" textlink="">
      <xdr:nvSpPr>
        <xdr:cNvPr id="145" name="テキスト ボックス 144"/>
        <xdr:cNvSpPr txBox="1"/>
      </xdr:nvSpPr>
      <xdr:spPr>
        <a:xfrm>
          <a:off x="1752111" y="989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86744</xdr:rowOff>
    </xdr:from>
    <xdr:to>
      <xdr:col>6</xdr:col>
      <xdr:colOff>38100</xdr:colOff>
      <xdr:row>58</xdr:row>
      <xdr:rowOff>16894</xdr:rowOff>
    </xdr:to>
    <xdr:sp macro="" textlink="">
      <xdr:nvSpPr>
        <xdr:cNvPr id="146" name="楕円 145"/>
        <xdr:cNvSpPr/>
      </xdr:nvSpPr>
      <xdr:spPr>
        <a:xfrm>
          <a:off x="1079500" y="985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33421</xdr:rowOff>
    </xdr:from>
    <xdr:ext cx="534377" cy="259045"/>
    <xdr:sp macro="" textlink="">
      <xdr:nvSpPr>
        <xdr:cNvPr id="147" name="テキスト ボックス 146"/>
        <xdr:cNvSpPr txBox="1"/>
      </xdr:nvSpPr>
      <xdr:spPr>
        <a:xfrm>
          <a:off x="863111" y="963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34435</xdr:rowOff>
    </xdr:from>
    <xdr:to>
      <xdr:col>24</xdr:col>
      <xdr:colOff>63500</xdr:colOff>
      <xdr:row>77</xdr:row>
      <xdr:rowOff>44994</xdr:rowOff>
    </xdr:to>
    <xdr:cxnSp macro="">
      <xdr:nvCxnSpPr>
        <xdr:cNvPr id="178" name="直線コネクタ 177"/>
        <xdr:cNvCxnSpPr/>
      </xdr:nvCxnSpPr>
      <xdr:spPr>
        <a:xfrm flipV="1">
          <a:off x="3797300" y="13236085"/>
          <a:ext cx="8382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44994</xdr:rowOff>
    </xdr:from>
    <xdr:to>
      <xdr:col>19</xdr:col>
      <xdr:colOff>177800</xdr:colOff>
      <xdr:row>77</xdr:row>
      <xdr:rowOff>72318</xdr:rowOff>
    </xdr:to>
    <xdr:cxnSp macro="">
      <xdr:nvCxnSpPr>
        <xdr:cNvPr id="181" name="直線コネクタ 180"/>
        <xdr:cNvCxnSpPr/>
      </xdr:nvCxnSpPr>
      <xdr:spPr>
        <a:xfrm flipV="1">
          <a:off x="2908300" y="13246644"/>
          <a:ext cx="889000" cy="2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72318</xdr:rowOff>
    </xdr:from>
    <xdr:to>
      <xdr:col>15</xdr:col>
      <xdr:colOff>50800</xdr:colOff>
      <xdr:row>77</xdr:row>
      <xdr:rowOff>103451</xdr:rowOff>
    </xdr:to>
    <xdr:cxnSp macro="">
      <xdr:nvCxnSpPr>
        <xdr:cNvPr id="184" name="直線コネクタ 183"/>
        <xdr:cNvCxnSpPr/>
      </xdr:nvCxnSpPr>
      <xdr:spPr>
        <a:xfrm flipV="1">
          <a:off x="2019300" y="13273968"/>
          <a:ext cx="889000" cy="3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21808</xdr:rowOff>
    </xdr:from>
    <xdr:to>
      <xdr:col>10</xdr:col>
      <xdr:colOff>114300</xdr:colOff>
      <xdr:row>77</xdr:row>
      <xdr:rowOff>103451</xdr:rowOff>
    </xdr:to>
    <xdr:cxnSp macro="">
      <xdr:nvCxnSpPr>
        <xdr:cNvPr id="187" name="直線コネクタ 186"/>
        <xdr:cNvCxnSpPr/>
      </xdr:nvCxnSpPr>
      <xdr:spPr>
        <a:xfrm>
          <a:off x="1130300" y="12709108"/>
          <a:ext cx="889000" cy="59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67327</xdr:rowOff>
    </xdr:from>
    <xdr:ext cx="469744" cy="259045"/>
    <xdr:sp macro="" textlink="">
      <xdr:nvSpPr>
        <xdr:cNvPr id="191" name="テキスト ボックス 190"/>
        <xdr:cNvSpPr txBox="1"/>
      </xdr:nvSpPr>
      <xdr:spPr>
        <a:xfrm>
          <a:off x="895428"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155085</xdr:rowOff>
    </xdr:from>
    <xdr:to>
      <xdr:col>24</xdr:col>
      <xdr:colOff>114300</xdr:colOff>
      <xdr:row>77</xdr:row>
      <xdr:rowOff>85235</xdr:rowOff>
    </xdr:to>
    <xdr:sp macro="" textlink="">
      <xdr:nvSpPr>
        <xdr:cNvPr id="197" name="楕円 196"/>
        <xdr:cNvSpPr/>
      </xdr:nvSpPr>
      <xdr:spPr>
        <a:xfrm>
          <a:off x="4584700" y="131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133512</xdr:rowOff>
    </xdr:from>
    <xdr:ext cx="469744" cy="259045"/>
    <xdr:sp macro="" textlink="">
      <xdr:nvSpPr>
        <xdr:cNvPr id="198" name="維持補修費該当値テキスト"/>
        <xdr:cNvSpPr txBox="1"/>
      </xdr:nvSpPr>
      <xdr:spPr>
        <a:xfrm>
          <a:off x="4686300" y="131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165644</xdr:rowOff>
    </xdr:from>
    <xdr:to>
      <xdr:col>20</xdr:col>
      <xdr:colOff>38100</xdr:colOff>
      <xdr:row>77</xdr:row>
      <xdr:rowOff>95794</xdr:rowOff>
    </xdr:to>
    <xdr:sp macro="" textlink="">
      <xdr:nvSpPr>
        <xdr:cNvPr id="199" name="楕円 198"/>
        <xdr:cNvSpPr/>
      </xdr:nvSpPr>
      <xdr:spPr>
        <a:xfrm>
          <a:off x="3746500" y="1319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86921</xdr:rowOff>
    </xdr:from>
    <xdr:ext cx="469744" cy="259045"/>
    <xdr:sp macro="" textlink="">
      <xdr:nvSpPr>
        <xdr:cNvPr id="200" name="テキスト ボックス 199"/>
        <xdr:cNvSpPr txBox="1"/>
      </xdr:nvSpPr>
      <xdr:spPr>
        <a:xfrm>
          <a:off x="3562428" y="1328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21518</xdr:rowOff>
    </xdr:from>
    <xdr:to>
      <xdr:col>15</xdr:col>
      <xdr:colOff>101600</xdr:colOff>
      <xdr:row>77</xdr:row>
      <xdr:rowOff>123118</xdr:rowOff>
    </xdr:to>
    <xdr:sp macro="" textlink="">
      <xdr:nvSpPr>
        <xdr:cNvPr id="201" name="楕円 200"/>
        <xdr:cNvSpPr/>
      </xdr:nvSpPr>
      <xdr:spPr>
        <a:xfrm>
          <a:off x="2857500" y="1322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114245</xdr:rowOff>
    </xdr:from>
    <xdr:ext cx="469744" cy="259045"/>
    <xdr:sp macro="" textlink="">
      <xdr:nvSpPr>
        <xdr:cNvPr id="202" name="テキスト ボックス 201"/>
        <xdr:cNvSpPr txBox="1"/>
      </xdr:nvSpPr>
      <xdr:spPr>
        <a:xfrm>
          <a:off x="2673428" y="1331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52651</xdr:rowOff>
    </xdr:from>
    <xdr:to>
      <xdr:col>10</xdr:col>
      <xdr:colOff>165100</xdr:colOff>
      <xdr:row>77</xdr:row>
      <xdr:rowOff>154251</xdr:rowOff>
    </xdr:to>
    <xdr:sp macro="" textlink="">
      <xdr:nvSpPr>
        <xdr:cNvPr id="203" name="楕円 202"/>
        <xdr:cNvSpPr/>
      </xdr:nvSpPr>
      <xdr:spPr>
        <a:xfrm>
          <a:off x="1968500" y="1325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145378</xdr:rowOff>
    </xdr:from>
    <xdr:ext cx="469744" cy="259045"/>
    <xdr:sp macro="" textlink="">
      <xdr:nvSpPr>
        <xdr:cNvPr id="204" name="テキスト ボックス 203"/>
        <xdr:cNvSpPr txBox="1"/>
      </xdr:nvSpPr>
      <xdr:spPr>
        <a:xfrm>
          <a:off x="1784428" y="1334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142458</xdr:rowOff>
    </xdr:from>
    <xdr:to>
      <xdr:col>6</xdr:col>
      <xdr:colOff>38100</xdr:colOff>
      <xdr:row>74</xdr:row>
      <xdr:rowOff>72608</xdr:rowOff>
    </xdr:to>
    <xdr:sp macro="" textlink="">
      <xdr:nvSpPr>
        <xdr:cNvPr id="205" name="楕円 204"/>
        <xdr:cNvSpPr/>
      </xdr:nvSpPr>
      <xdr:spPr>
        <a:xfrm>
          <a:off x="1079500" y="1265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89135</xdr:rowOff>
    </xdr:from>
    <xdr:ext cx="469744" cy="259045"/>
    <xdr:sp macro="" textlink="">
      <xdr:nvSpPr>
        <xdr:cNvPr id="206" name="テキスト ボックス 205"/>
        <xdr:cNvSpPr txBox="1"/>
      </xdr:nvSpPr>
      <xdr:spPr>
        <a:xfrm>
          <a:off x="895428" y="124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59892</xdr:rowOff>
    </xdr:from>
    <xdr:to>
      <xdr:col>24</xdr:col>
      <xdr:colOff>63500</xdr:colOff>
      <xdr:row>98</xdr:row>
      <xdr:rowOff>135116</xdr:rowOff>
    </xdr:to>
    <xdr:cxnSp macro="">
      <xdr:nvCxnSpPr>
        <xdr:cNvPr id="236" name="直線コネクタ 235"/>
        <xdr:cNvCxnSpPr/>
      </xdr:nvCxnSpPr>
      <xdr:spPr>
        <a:xfrm flipV="1">
          <a:off x="3797300" y="16861992"/>
          <a:ext cx="838200" cy="7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130353</xdr:rowOff>
    </xdr:from>
    <xdr:to>
      <xdr:col>19</xdr:col>
      <xdr:colOff>177800</xdr:colOff>
      <xdr:row>98</xdr:row>
      <xdr:rowOff>135116</xdr:rowOff>
    </xdr:to>
    <xdr:cxnSp macro="">
      <xdr:nvCxnSpPr>
        <xdr:cNvPr id="239" name="直線コネクタ 238"/>
        <xdr:cNvCxnSpPr/>
      </xdr:nvCxnSpPr>
      <xdr:spPr>
        <a:xfrm>
          <a:off x="2908300" y="16932453"/>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130353</xdr:rowOff>
    </xdr:from>
    <xdr:to>
      <xdr:col>15</xdr:col>
      <xdr:colOff>50800</xdr:colOff>
      <xdr:row>98</xdr:row>
      <xdr:rowOff>136779</xdr:rowOff>
    </xdr:to>
    <xdr:cxnSp macro="">
      <xdr:nvCxnSpPr>
        <xdr:cNvPr id="242" name="直線コネクタ 241"/>
        <xdr:cNvCxnSpPr/>
      </xdr:nvCxnSpPr>
      <xdr:spPr>
        <a:xfrm flipV="1">
          <a:off x="2019300" y="16932453"/>
          <a:ext cx="889000" cy="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136779</xdr:rowOff>
    </xdr:from>
    <xdr:to>
      <xdr:col>10</xdr:col>
      <xdr:colOff>114300</xdr:colOff>
      <xdr:row>99</xdr:row>
      <xdr:rowOff>4775</xdr:rowOff>
    </xdr:to>
    <xdr:cxnSp macro="">
      <xdr:nvCxnSpPr>
        <xdr:cNvPr id="245" name="直線コネクタ 244"/>
        <xdr:cNvCxnSpPr/>
      </xdr:nvCxnSpPr>
      <xdr:spPr>
        <a:xfrm flipV="1">
          <a:off x="1130300" y="16938879"/>
          <a:ext cx="889000" cy="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9092</xdr:rowOff>
    </xdr:from>
    <xdr:to>
      <xdr:col>24</xdr:col>
      <xdr:colOff>114300</xdr:colOff>
      <xdr:row>98</xdr:row>
      <xdr:rowOff>110692</xdr:rowOff>
    </xdr:to>
    <xdr:sp macro="" textlink="">
      <xdr:nvSpPr>
        <xdr:cNvPr id="255" name="楕円 254"/>
        <xdr:cNvSpPr/>
      </xdr:nvSpPr>
      <xdr:spPr>
        <a:xfrm>
          <a:off x="4584700" y="1681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158969</xdr:rowOff>
    </xdr:from>
    <xdr:ext cx="534377" cy="259045"/>
    <xdr:sp macro="" textlink="">
      <xdr:nvSpPr>
        <xdr:cNvPr id="256" name="扶助費該当値テキスト"/>
        <xdr:cNvSpPr txBox="1"/>
      </xdr:nvSpPr>
      <xdr:spPr>
        <a:xfrm>
          <a:off x="4686300" y="1678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84316</xdr:rowOff>
    </xdr:from>
    <xdr:to>
      <xdr:col>20</xdr:col>
      <xdr:colOff>38100</xdr:colOff>
      <xdr:row>99</xdr:row>
      <xdr:rowOff>14466</xdr:rowOff>
    </xdr:to>
    <xdr:sp macro="" textlink="">
      <xdr:nvSpPr>
        <xdr:cNvPr id="257" name="楕円 256"/>
        <xdr:cNvSpPr/>
      </xdr:nvSpPr>
      <xdr:spPr>
        <a:xfrm>
          <a:off x="3746500" y="1688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5593</xdr:rowOff>
    </xdr:from>
    <xdr:ext cx="534377" cy="259045"/>
    <xdr:sp macro="" textlink="">
      <xdr:nvSpPr>
        <xdr:cNvPr id="258" name="テキスト ボックス 257"/>
        <xdr:cNvSpPr txBox="1"/>
      </xdr:nvSpPr>
      <xdr:spPr>
        <a:xfrm>
          <a:off x="3530111" y="1697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79553</xdr:rowOff>
    </xdr:from>
    <xdr:to>
      <xdr:col>15</xdr:col>
      <xdr:colOff>101600</xdr:colOff>
      <xdr:row>99</xdr:row>
      <xdr:rowOff>9703</xdr:rowOff>
    </xdr:to>
    <xdr:sp macro="" textlink="">
      <xdr:nvSpPr>
        <xdr:cNvPr id="259" name="楕円 258"/>
        <xdr:cNvSpPr/>
      </xdr:nvSpPr>
      <xdr:spPr>
        <a:xfrm>
          <a:off x="2857500" y="168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830</xdr:rowOff>
    </xdr:from>
    <xdr:ext cx="534377" cy="259045"/>
    <xdr:sp macro="" textlink="">
      <xdr:nvSpPr>
        <xdr:cNvPr id="260" name="テキスト ボックス 259"/>
        <xdr:cNvSpPr txBox="1"/>
      </xdr:nvSpPr>
      <xdr:spPr>
        <a:xfrm>
          <a:off x="2641111" y="1697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85979</xdr:rowOff>
    </xdr:from>
    <xdr:to>
      <xdr:col>10</xdr:col>
      <xdr:colOff>165100</xdr:colOff>
      <xdr:row>99</xdr:row>
      <xdr:rowOff>16129</xdr:rowOff>
    </xdr:to>
    <xdr:sp macro="" textlink="">
      <xdr:nvSpPr>
        <xdr:cNvPr id="261" name="楕円 260"/>
        <xdr:cNvSpPr/>
      </xdr:nvSpPr>
      <xdr:spPr>
        <a:xfrm>
          <a:off x="1968500" y="1688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7256</xdr:rowOff>
    </xdr:from>
    <xdr:ext cx="534377" cy="259045"/>
    <xdr:sp macro="" textlink="">
      <xdr:nvSpPr>
        <xdr:cNvPr id="262" name="テキスト ボックス 261"/>
        <xdr:cNvSpPr txBox="1"/>
      </xdr:nvSpPr>
      <xdr:spPr>
        <a:xfrm>
          <a:off x="1752111" y="1698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125425</xdr:rowOff>
    </xdr:from>
    <xdr:to>
      <xdr:col>6</xdr:col>
      <xdr:colOff>38100</xdr:colOff>
      <xdr:row>99</xdr:row>
      <xdr:rowOff>55575</xdr:rowOff>
    </xdr:to>
    <xdr:sp macro="" textlink="">
      <xdr:nvSpPr>
        <xdr:cNvPr id="263" name="楕円 262"/>
        <xdr:cNvSpPr/>
      </xdr:nvSpPr>
      <xdr:spPr>
        <a:xfrm>
          <a:off x="1079500" y="1692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46702</xdr:rowOff>
    </xdr:from>
    <xdr:ext cx="534377" cy="259045"/>
    <xdr:sp macro="" textlink="">
      <xdr:nvSpPr>
        <xdr:cNvPr id="264" name="テキスト ボックス 263"/>
        <xdr:cNvSpPr txBox="1"/>
      </xdr:nvSpPr>
      <xdr:spPr>
        <a:xfrm>
          <a:off x="863111" y="1702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101676</xdr:rowOff>
    </xdr:from>
    <xdr:to>
      <xdr:col>55</xdr:col>
      <xdr:colOff>0</xdr:colOff>
      <xdr:row>36</xdr:row>
      <xdr:rowOff>140625</xdr:rowOff>
    </xdr:to>
    <xdr:cxnSp macro="">
      <xdr:nvCxnSpPr>
        <xdr:cNvPr id="295" name="直線コネクタ 294"/>
        <xdr:cNvCxnSpPr/>
      </xdr:nvCxnSpPr>
      <xdr:spPr>
        <a:xfrm>
          <a:off x="9639300" y="6273876"/>
          <a:ext cx="838200" cy="3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101676</xdr:rowOff>
    </xdr:from>
    <xdr:to>
      <xdr:col>50</xdr:col>
      <xdr:colOff>114300</xdr:colOff>
      <xdr:row>36</xdr:row>
      <xdr:rowOff>130850</xdr:rowOff>
    </xdr:to>
    <xdr:cxnSp macro="">
      <xdr:nvCxnSpPr>
        <xdr:cNvPr id="298" name="直線コネクタ 297"/>
        <xdr:cNvCxnSpPr/>
      </xdr:nvCxnSpPr>
      <xdr:spPr>
        <a:xfrm flipV="1">
          <a:off x="8750300" y="6273876"/>
          <a:ext cx="889000" cy="2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130850</xdr:rowOff>
    </xdr:from>
    <xdr:to>
      <xdr:col>45</xdr:col>
      <xdr:colOff>177800</xdr:colOff>
      <xdr:row>36</xdr:row>
      <xdr:rowOff>142138</xdr:rowOff>
    </xdr:to>
    <xdr:cxnSp macro="">
      <xdr:nvCxnSpPr>
        <xdr:cNvPr id="301" name="直線コネクタ 300"/>
        <xdr:cNvCxnSpPr/>
      </xdr:nvCxnSpPr>
      <xdr:spPr>
        <a:xfrm flipV="1">
          <a:off x="7861300" y="6303050"/>
          <a:ext cx="889000" cy="1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142138</xdr:rowOff>
    </xdr:from>
    <xdr:to>
      <xdr:col>41</xdr:col>
      <xdr:colOff>50800</xdr:colOff>
      <xdr:row>36</xdr:row>
      <xdr:rowOff>163507</xdr:rowOff>
    </xdr:to>
    <xdr:cxnSp macro="">
      <xdr:nvCxnSpPr>
        <xdr:cNvPr id="304" name="直線コネクタ 303"/>
        <xdr:cNvCxnSpPr/>
      </xdr:nvCxnSpPr>
      <xdr:spPr>
        <a:xfrm flipV="1">
          <a:off x="6972300" y="6314338"/>
          <a:ext cx="889000" cy="2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89825</xdr:rowOff>
    </xdr:from>
    <xdr:to>
      <xdr:col>55</xdr:col>
      <xdr:colOff>50800</xdr:colOff>
      <xdr:row>37</xdr:row>
      <xdr:rowOff>19975</xdr:rowOff>
    </xdr:to>
    <xdr:sp macro="" textlink="">
      <xdr:nvSpPr>
        <xdr:cNvPr id="314" name="楕円 313"/>
        <xdr:cNvSpPr/>
      </xdr:nvSpPr>
      <xdr:spPr>
        <a:xfrm>
          <a:off x="10426700" y="626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68252</xdr:rowOff>
    </xdr:from>
    <xdr:ext cx="534377" cy="259045"/>
    <xdr:sp macro="" textlink="">
      <xdr:nvSpPr>
        <xdr:cNvPr id="315" name="補助費等該当値テキスト"/>
        <xdr:cNvSpPr txBox="1"/>
      </xdr:nvSpPr>
      <xdr:spPr>
        <a:xfrm>
          <a:off x="10528300" y="624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50876</xdr:rowOff>
    </xdr:from>
    <xdr:to>
      <xdr:col>50</xdr:col>
      <xdr:colOff>165100</xdr:colOff>
      <xdr:row>36</xdr:row>
      <xdr:rowOff>152476</xdr:rowOff>
    </xdr:to>
    <xdr:sp macro="" textlink="">
      <xdr:nvSpPr>
        <xdr:cNvPr id="316" name="楕円 315"/>
        <xdr:cNvSpPr/>
      </xdr:nvSpPr>
      <xdr:spPr>
        <a:xfrm>
          <a:off x="9588500" y="62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169003</xdr:rowOff>
    </xdr:from>
    <xdr:ext cx="534377" cy="259045"/>
    <xdr:sp macro="" textlink="">
      <xdr:nvSpPr>
        <xdr:cNvPr id="317" name="テキスト ボックス 316"/>
        <xdr:cNvSpPr txBox="1"/>
      </xdr:nvSpPr>
      <xdr:spPr>
        <a:xfrm>
          <a:off x="9372111" y="59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80050</xdr:rowOff>
    </xdr:from>
    <xdr:to>
      <xdr:col>46</xdr:col>
      <xdr:colOff>38100</xdr:colOff>
      <xdr:row>37</xdr:row>
      <xdr:rowOff>10200</xdr:rowOff>
    </xdr:to>
    <xdr:sp macro="" textlink="">
      <xdr:nvSpPr>
        <xdr:cNvPr id="318" name="楕円 317"/>
        <xdr:cNvSpPr/>
      </xdr:nvSpPr>
      <xdr:spPr>
        <a:xfrm>
          <a:off x="8699500" y="625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26727</xdr:rowOff>
    </xdr:from>
    <xdr:ext cx="534377" cy="259045"/>
    <xdr:sp macro="" textlink="">
      <xdr:nvSpPr>
        <xdr:cNvPr id="319" name="テキスト ボックス 318"/>
        <xdr:cNvSpPr txBox="1"/>
      </xdr:nvSpPr>
      <xdr:spPr>
        <a:xfrm>
          <a:off x="8483111" y="602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91338</xdr:rowOff>
    </xdr:from>
    <xdr:to>
      <xdr:col>41</xdr:col>
      <xdr:colOff>101600</xdr:colOff>
      <xdr:row>37</xdr:row>
      <xdr:rowOff>21488</xdr:rowOff>
    </xdr:to>
    <xdr:sp macro="" textlink="">
      <xdr:nvSpPr>
        <xdr:cNvPr id="320" name="楕円 319"/>
        <xdr:cNvSpPr/>
      </xdr:nvSpPr>
      <xdr:spPr>
        <a:xfrm>
          <a:off x="7810500" y="62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12615</xdr:rowOff>
    </xdr:from>
    <xdr:ext cx="534377" cy="259045"/>
    <xdr:sp macro="" textlink="">
      <xdr:nvSpPr>
        <xdr:cNvPr id="321" name="テキスト ボックス 320"/>
        <xdr:cNvSpPr txBox="1"/>
      </xdr:nvSpPr>
      <xdr:spPr>
        <a:xfrm>
          <a:off x="7594111" y="63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112707</xdr:rowOff>
    </xdr:from>
    <xdr:to>
      <xdr:col>36</xdr:col>
      <xdr:colOff>165100</xdr:colOff>
      <xdr:row>37</xdr:row>
      <xdr:rowOff>42857</xdr:rowOff>
    </xdr:to>
    <xdr:sp macro="" textlink="">
      <xdr:nvSpPr>
        <xdr:cNvPr id="322" name="楕円 321"/>
        <xdr:cNvSpPr/>
      </xdr:nvSpPr>
      <xdr:spPr>
        <a:xfrm>
          <a:off x="6921500" y="628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33984</xdr:rowOff>
    </xdr:from>
    <xdr:ext cx="534377" cy="259045"/>
    <xdr:sp macro="" textlink="">
      <xdr:nvSpPr>
        <xdr:cNvPr id="323" name="テキスト ボックス 322"/>
        <xdr:cNvSpPr txBox="1"/>
      </xdr:nvSpPr>
      <xdr:spPr>
        <a:xfrm>
          <a:off x="6705111" y="637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94818</xdr:rowOff>
    </xdr:from>
    <xdr:to>
      <xdr:col>55</xdr:col>
      <xdr:colOff>0</xdr:colOff>
      <xdr:row>58</xdr:row>
      <xdr:rowOff>137917</xdr:rowOff>
    </xdr:to>
    <xdr:cxnSp macro="">
      <xdr:nvCxnSpPr>
        <xdr:cNvPr id="352" name="直線コネクタ 351"/>
        <xdr:cNvCxnSpPr/>
      </xdr:nvCxnSpPr>
      <xdr:spPr>
        <a:xfrm flipV="1">
          <a:off x="9639300" y="10038918"/>
          <a:ext cx="838200" cy="4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137917</xdr:rowOff>
    </xdr:from>
    <xdr:to>
      <xdr:col>50</xdr:col>
      <xdr:colOff>114300</xdr:colOff>
      <xdr:row>58</xdr:row>
      <xdr:rowOff>155866</xdr:rowOff>
    </xdr:to>
    <xdr:cxnSp macro="">
      <xdr:nvCxnSpPr>
        <xdr:cNvPr id="355" name="直線コネクタ 354"/>
        <xdr:cNvCxnSpPr/>
      </xdr:nvCxnSpPr>
      <xdr:spPr>
        <a:xfrm flipV="1">
          <a:off x="8750300" y="10082017"/>
          <a:ext cx="889000" cy="1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146101</xdr:rowOff>
    </xdr:from>
    <xdr:to>
      <xdr:col>45</xdr:col>
      <xdr:colOff>177800</xdr:colOff>
      <xdr:row>58</xdr:row>
      <xdr:rowOff>155866</xdr:rowOff>
    </xdr:to>
    <xdr:cxnSp macro="">
      <xdr:nvCxnSpPr>
        <xdr:cNvPr id="358" name="直線コネクタ 357"/>
        <xdr:cNvCxnSpPr/>
      </xdr:nvCxnSpPr>
      <xdr:spPr>
        <a:xfrm>
          <a:off x="7861300" y="10090201"/>
          <a:ext cx="8890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135902</xdr:rowOff>
    </xdr:from>
    <xdr:to>
      <xdr:col>41</xdr:col>
      <xdr:colOff>50800</xdr:colOff>
      <xdr:row>58</xdr:row>
      <xdr:rowOff>146101</xdr:rowOff>
    </xdr:to>
    <xdr:cxnSp macro="">
      <xdr:nvCxnSpPr>
        <xdr:cNvPr id="361" name="直線コネクタ 360"/>
        <xdr:cNvCxnSpPr/>
      </xdr:nvCxnSpPr>
      <xdr:spPr>
        <a:xfrm>
          <a:off x="6972300" y="10080002"/>
          <a:ext cx="889000" cy="1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44018</xdr:rowOff>
    </xdr:from>
    <xdr:to>
      <xdr:col>55</xdr:col>
      <xdr:colOff>50800</xdr:colOff>
      <xdr:row>58</xdr:row>
      <xdr:rowOff>145618</xdr:rowOff>
    </xdr:to>
    <xdr:sp macro="" textlink="">
      <xdr:nvSpPr>
        <xdr:cNvPr id="371" name="楕円 370"/>
        <xdr:cNvSpPr/>
      </xdr:nvSpPr>
      <xdr:spPr>
        <a:xfrm>
          <a:off x="10426700" y="99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130395</xdr:rowOff>
    </xdr:from>
    <xdr:ext cx="534377" cy="259045"/>
    <xdr:sp macro="" textlink="">
      <xdr:nvSpPr>
        <xdr:cNvPr id="372" name="普通建設事業費該当値テキスト"/>
        <xdr:cNvSpPr txBox="1"/>
      </xdr:nvSpPr>
      <xdr:spPr>
        <a:xfrm>
          <a:off x="10528300" y="99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87117</xdr:rowOff>
    </xdr:from>
    <xdr:to>
      <xdr:col>50</xdr:col>
      <xdr:colOff>165100</xdr:colOff>
      <xdr:row>59</xdr:row>
      <xdr:rowOff>17267</xdr:rowOff>
    </xdr:to>
    <xdr:sp macro="" textlink="">
      <xdr:nvSpPr>
        <xdr:cNvPr id="373" name="楕円 372"/>
        <xdr:cNvSpPr/>
      </xdr:nvSpPr>
      <xdr:spPr>
        <a:xfrm>
          <a:off x="9588500" y="100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8394</xdr:rowOff>
    </xdr:from>
    <xdr:ext cx="534377" cy="259045"/>
    <xdr:sp macro="" textlink="">
      <xdr:nvSpPr>
        <xdr:cNvPr id="374" name="テキスト ボックス 373"/>
        <xdr:cNvSpPr txBox="1"/>
      </xdr:nvSpPr>
      <xdr:spPr>
        <a:xfrm>
          <a:off x="9372111" y="1012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105066</xdr:rowOff>
    </xdr:from>
    <xdr:to>
      <xdr:col>46</xdr:col>
      <xdr:colOff>38100</xdr:colOff>
      <xdr:row>59</xdr:row>
      <xdr:rowOff>35216</xdr:rowOff>
    </xdr:to>
    <xdr:sp macro="" textlink="">
      <xdr:nvSpPr>
        <xdr:cNvPr id="375" name="楕円 374"/>
        <xdr:cNvSpPr/>
      </xdr:nvSpPr>
      <xdr:spPr>
        <a:xfrm>
          <a:off x="8699500" y="1004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26343</xdr:rowOff>
    </xdr:from>
    <xdr:ext cx="534377" cy="259045"/>
    <xdr:sp macro="" textlink="">
      <xdr:nvSpPr>
        <xdr:cNvPr id="376" name="テキスト ボックス 375"/>
        <xdr:cNvSpPr txBox="1"/>
      </xdr:nvSpPr>
      <xdr:spPr>
        <a:xfrm>
          <a:off x="8483111" y="1014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95301</xdr:rowOff>
    </xdr:from>
    <xdr:to>
      <xdr:col>41</xdr:col>
      <xdr:colOff>101600</xdr:colOff>
      <xdr:row>59</xdr:row>
      <xdr:rowOff>25451</xdr:rowOff>
    </xdr:to>
    <xdr:sp macro="" textlink="">
      <xdr:nvSpPr>
        <xdr:cNvPr id="377" name="楕円 376"/>
        <xdr:cNvSpPr/>
      </xdr:nvSpPr>
      <xdr:spPr>
        <a:xfrm>
          <a:off x="7810500" y="100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16578</xdr:rowOff>
    </xdr:from>
    <xdr:ext cx="534377" cy="259045"/>
    <xdr:sp macro="" textlink="">
      <xdr:nvSpPr>
        <xdr:cNvPr id="378" name="テキスト ボックス 377"/>
        <xdr:cNvSpPr txBox="1"/>
      </xdr:nvSpPr>
      <xdr:spPr>
        <a:xfrm>
          <a:off x="7594111" y="1013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85102</xdr:rowOff>
    </xdr:from>
    <xdr:to>
      <xdr:col>36</xdr:col>
      <xdr:colOff>165100</xdr:colOff>
      <xdr:row>59</xdr:row>
      <xdr:rowOff>15252</xdr:rowOff>
    </xdr:to>
    <xdr:sp macro="" textlink="">
      <xdr:nvSpPr>
        <xdr:cNvPr id="379" name="楕円 378"/>
        <xdr:cNvSpPr/>
      </xdr:nvSpPr>
      <xdr:spPr>
        <a:xfrm>
          <a:off x="6921500" y="1002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6379</xdr:rowOff>
    </xdr:from>
    <xdr:ext cx="534377" cy="259045"/>
    <xdr:sp macro="" textlink="">
      <xdr:nvSpPr>
        <xdr:cNvPr id="380" name="テキスト ボックス 379"/>
        <xdr:cNvSpPr txBox="1"/>
      </xdr:nvSpPr>
      <xdr:spPr>
        <a:xfrm>
          <a:off x="6705111" y="1012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111235</xdr:rowOff>
    </xdr:from>
    <xdr:to>
      <xdr:col>55</xdr:col>
      <xdr:colOff>0</xdr:colOff>
      <xdr:row>78</xdr:row>
      <xdr:rowOff>124489</xdr:rowOff>
    </xdr:to>
    <xdr:cxnSp macro="">
      <xdr:nvCxnSpPr>
        <xdr:cNvPr id="407" name="直線コネクタ 406"/>
        <xdr:cNvCxnSpPr/>
      </xdr:nvCxnSpPr>
      <xdr:spPr>
        <a:xfrm flipV="1">
          <a:off x="9639300" y="13484335"/>
          <a:ext cx="838200" cy="1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124489</xdr:rowOff>
    </xdr:from>
    <xdr:to>
      <xdr:col>50</xdr:col>
      <xdr:colOff>114300</xdr:colOff>
      <xdr:row>78</xdr:row>
      <xdr:rowOff>130090</xdr:rowOff>
    </xdr:to>
    <xdr:cxnSp macro="">
      <xdr:nvCxnSpPr>
        <xdr:cNvPr id="410" name="直線コネクタ 409"/>
        <xdr:cNvCxnSpPr/>
      </xdr:nvCxnSpPr>
      <xdr:spPr>
        <a:xfrm flipV="1">
          <a:off x="8750300" y="13497589"/>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130090</xdr:rowOff>
    </xdr:from>
    <xdr:to>
      <xdr:col>45</xdr:col>
      <xdr:colOff>177800</xdr:colOff>
      <xdr:row>78</xdr:row>
      <xdr:rowOff>132527</xdr:rowOff>
    </xdr:to>
    <xdr:cxnSp macro="">
      <xdr:nvCxnSpPr>
        <xdr:cNvPr id="413" name="直線コネクタ 412"/>
        <xdr:cNvCxnSpPr/>
      </xdr:nvCxnSpPr>
      <xdr:spPr>
        <a:xfrm flipV="1">
          <a:off x="7861300" y="13503190"/>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117201</xdr:rowOff>
    </xdr:from>
    <xdr:to>
      <xdr:col>41</xdr:col>
      <xdr:colOff>50800</xdr:colOff>
      <xdr:row>78</xdr:row>
      <xdr:rowOff>132527</xdr:rowOff>
    </xdr:to>
    <xdr:cxnSp macro="">
      <xdr:nvCxnSpPr>
        <xdr:cNvPr id="416" name="直線コネクタ 415"/>
        <xdr:cNvCxnSpPr/>
      </xdr:nvCxnSpPr>
      <xdr:spPr>
        <a:xfrm>
          <a:off x="6972300" y="13490301"/>
          <a:ext cx="889000" cy="1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60435</xdr:rowOff>
    </xdr:from>
    <xdr:to>
      <xdr:col>55</xdr:col>
      <xdr:colOff>50800</xdr:colOff>
      <xdr:row>78</xdr:row>
      <xdr:rowOff>162035</xdr:rowOff>
    </xdr:to>
    <xdr:sp macro="" textlink="">
      <xdr:nvSpPr>
        <xdr:cNvPr id="426" name="楕円 425"/>
        <xdr:cNvSpPr/>
      </xdr:nvSpPr>
      <xdr:spPr>
        <a:xfrm>
          <a:off x="10426700" y="1343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159220</xdr:rowOff>
    </xdr:from>
    <xdr:ext cx="469744" cy="259045"/>
    <xdr:sp macro="" textlink="">
      <xdr:nvSpPr>
        <xdr:cNvPr id="427" name="普通建設事業費 （ うち新規整備　）該当値テキスト"/>
        <xdr:cNvSpPr txBox="1"/>
      </xdr:nvSpPr>
      <xdr:spPr>
        <a:xfrm>
          <a:off x="10528300" y="1336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73689</xdr:rowOff>
    </xdr:from>
    <xdr:to>
      <xdr:col>50</xdr:col>
      <xdr:colOff>165100</xdr:colOff>
      <xdr:row>79</xdr:row>
      <xdr:rowOff>3839</xdr:rowOff>
    </xdr:to>
    <xdr:sp macro="" textlink="">
      <xdr:nvSpPr>
        <xdr:cNvPr id="428" name="楕円 427"/>
        <xdr:cNvSpPr/>
      </xdr:nvSpPr>
      <xdr:spPr>
        <a:xfrm>
          <a:off x="9588500" y="1344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166416</xdr:rowOff>
    </xdr:from>
    <xdr:ext cx="469744" cy="259045"/>
    <xdr:sp macro="" textlink="">
      <xdr:nvSpPr>
        <xdr:cNvPr id="429" name="テキスト ボックス 428"/>
        <xdr:cNvSpPr txBox="1"/>
      </xdr:nvSpPr>
      <xdr:spPr>
        <a:xfrm>
          <a:off x="9404428" y="1353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79290</xdr:rowOff>
    </xdr:from>
    <xdr:to>
      <xdr:col>46</xdr:col>
      <xdr:colOff>38100</xdr:colOff>
      <xdr:row>79</xdr:row>
      <xdr:rowOff>9440</xdr:rowOff>
    </xdr:to>
    <xdr:sp macro="" textlink="">
      <xdr:nvSpPr>
        <xdr:cNvPr id="430" name="楕円 429"/>
        <xdr:cNvSpPr/>
      </xdr:nvSpPr>
      <xdr:spPr>
        <a:xfrm>
          <a:off x="8699500" y="1345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567</xdr:rowOff>
    </xdr:from>
    <xdr:ext cx="469744" cy="259045"/>
    <xdr:sp macro="" textlink="">
      <xdr:nvSpPr>
        <xdr:cNvPr id="431" name="テキスト ボックス 430"/>
        <xdr:cNvSpPr txBox="1"/>
      </xdr:nvSpPr>
      <xdr:spPr>
        <a:xfrm>
          <a:off x="8515428" y="1354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81727</xdr:rowOff>
    </xdr:from>
    <xdr:to>
      <xdr:col>41</xdr:col>
      <xdr:colOff>101600</xdr:colOff>
      <xdr:row>79</xdr:row>
      <xdr:rowOff>11877</xdr:rowOff>
    </xdr:to>
    <xdr:sp macro="" textlink="">
      <xdr:nvSpPr>
        <xdr:cNvPr id="432" name="楕円 431"/>
        <xdr:cNvSpPr/>
      </xdr:nvSpPr>
      <xdr:spPr>
        <a:xfrm>
          <a:off x="7810500" y="1345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3004</xdr:rowOff>
    </xdr:from>
    <xdr:ext cx="469744" cy="259045"/>
    <xdr:sp macro="" textlink="">
      <xdr:nvSpPr>
        <xdr:cNvPr id="433" name="テキスト ボックス 432"/>
        <xdr:cNvSpPr txBox="1"/>
      </xdr:nvSpPr>
      <xdr:spPr>
        <a:xfrm>
          <a:off x="7626428" y="1354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66401</xdr:rowOff>
    </xdr:from>
    <xdr:to>
      <xdr:col>36</xdr:col>
      <xdr:colOff>165100</xdr:colOff>
      <xdr:row>78</xdr:row>
      <xdr:rowOff>168001</xdr:rowOff>
    </xdr:to>
    <xdr:sp macro="" textlink="">
      <xdr:nvSpPr>
        <xdr:cNvPr id="434" name="楕円 433"/>
        <xdr:cNvSpPr/>
      </xdr:nvSpPr>
      <xdr:spPr>
        <a:xfrm>
          <a:off x="6921500" y="1343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159128</xdr:rowOff>
    </xdr:from>
    <xdr:ext cx="469744" cy="259045"/>
    <xdr:sp macro="" textlink="">
      <xdr:nvSpPr>
        <xdr:cNvPr id="435" name="テキスト ボックス 434"/>
        <xdr:cNvSpPr txBox="1"/>
      </xdr:nvSpPr>
      <xdr:spPr>
        <a:xfrm>
          <a:off x="6737428" y="1353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108356</xdr:rowOff>
    </xdr:from>
    <xdr:to>
      <xdr:col>55</xdr:col>
      <xdr:colOff>0</xdr:colOff>
      <xdr:row>98</xdr:row>
      <xdr:rowOff>47143</xdr:rowOff>
    </xdr:to>
    <xdr:cxnSp macro="">
      <xdr:nvCxnSpPr>
        <xdr:cNvPr id="464" name="直線コネクタ 463"/>
        <xdr:cNvCxnSpPr/>
      </xdr:nvCxnSpPr>
      <xdr:spPr>
        <a:xfrm flipV="1">
          <a:off x="9639300" y="16739006"/>
          <a:ext cx="838200" cy="1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47143</xdr:rowOff>
    </xdr:from>
    <xdr:to>
      <xdr:col>50</xdr:col>
      <xdr:colOff>114300</xdr:colOff>
      <xdr:row>98</xdr:row>
      <xdr:rowOff>80150</xdr:rowOff>
    </xdr:to>
    <xdr:cxnSp macro="">
      <xdr:nvCxnSpPr>
        <xdr:cNvPr id="467" name="直線コネクタ 466"/>
        <xdr:cNvCxnSpPr/>
      </xdr:nvCxnSpPr>
      <xdr:spPr>
        <a:xfrm flipV="1">
          <a:off x="8750300" y="16849243"/>
          <a:ext cx="889000" cy="3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13246</xdr:rowOff>
    </xdr:from>
    <xdr:to>
      <xdr:col>45</xdr:col>
      <xdr:colOff>177800</xdr:colOff>
      <xdr:row>98</xdr:row>
      <xdr:rowOff>80150</xdr:rowOff>
    </xdr:to>
    <xdr:cxnSp macro="">
      <xdr:nvCxnSpPr>
        <xdr:cNvPr id="470" name="直線コネクタ 469"/>
        <xdr:cNvCxnSpPr/>
      </xdr:nvCxnSpPr>
      <xdr:spPr>
        <a:xfrm>
          <a:off x="7861300" y="16815346"/>
          <a:ext cx="889000" cy="6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13246</xdr:rowOff>
    </xdr:from>
    <xdr:to>
      <xdr:col>41</xdr:col>
      <xdr:colOff>50800</xdr:colOff>
      <xdr:row>98</xdr:row>
      <xdr:rowOff>91567</xdr:rowOff>
    </xdr:to>
    <xdr:cxnSp macro="">
      <xdr:nvCxnSpPr>
        <xdr:cNvPr id="473" name="直線コネクタ 472"/>
        <xdr:cNvCxnSpPr/>
      </xdr:nvCxnSpPr>
      <xdr:spPr>
        <a:xfrm flipV="1">
          <a:off x="6972300" y="16815346"/>
          <a:ext cx="889000" cy="7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57556</xdr:rowOff>
    </xdr:from>
    <xdr:to>
      <xdr:col>55</xdr:col>
      <xdr:colOff>50800</xdr:colOff>
      <xdr:row>97</xdr:row>
      <xdr:rowOff>159156</xdr:rowOff>
    </xdr:to>
    <xdr:sp macro="" textlink="">
      <xdr:nvSpPr>
        <xdr:cNvPr id="483" name="楕円 482"/>
        <xdr:cNvSpPr/>
      </xdr:nvSpPr>
      <xdr:spPr>
        <a:xfrm>
          <a:off x="10426700" y="166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35983</xdr:rowOff>
    </xdr:from>
    <xdr:ext cx="534377" cy="259045"/>
    <xdr:sp macro="" textlink="">
      <xdr:nvSpPr>
        <xdr:cNvPr id="484" name="普通建設事業費 （ うち更新整備　）該当値テキスト"/>
        <xdr:cNvSpPr txBox="1"/>
      </xdr:nvSpPr>
      <xdr:spPr>
        <a:xfrm>
          <a:off x="10528300" y="166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167793</xdr:rowOff>
    </xdr:from>
    <xdr:to>
      <xdr:col>50</xdr:col>
      <xdr:colOff>165100</xdr:colOff>
      <xdr:row>98</xdr:row>
      <xdr:rowOff>97943</xdr:rowOff>
    </xdr:to>
    <xdr:sp macro="" textlink="">
      <xdr:nvSpPr>
        <xdr:cNvPr id="485" name="楕円 484"/>
        <xdr:cNvSpPr/>
      </xdr:nvSpPr>
      <xdr:spPr>
        <a:xfrm>
          <a:off x="9588500" y="167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89070</xdr:rowOff>
    </xdr:from>
    <xdr:ext cx="534377" cy="259045"/>
    <xdr:sp macro="" textlink="">
      <xdr:nvSpPr>
        <xdr:cNvPr id="486" name="テキスト ボックス 485"/>
        <xdr:cNvSpPr txBox="1"/>
      </xdr:nvSpPr>
      <xdr:spPr>
        <a:xfrm>
          <a:off x="9372111" y="1689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29350</xdr:rowOff>
    </xdr:from>
    <xdr:to>
      <xdr:col>46</xdr:col>
      <xdr:colOff>38100</xdr:colOff>
      <xdr:row>98</xdr:row>
      <xdr:rowOff>130950</xdr:rowOff>
    </xdr:to>
    <xdr:sp macro="" textlink="">
      <xdr:nvSpPr>
        <xdr:cNvPr id="487" name="楕円 486"/>
        <xdr:cNvSpPr/>
      </xdr:nvSpPr>
      <xdr:spPr>
        <a:xfrm>
          <a:off x="8699500" y="168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122077</xdr:rowOff>
    </xdr:from>
    <xdr:ext cx="534377" cy="259045"/>
    <xdr:sp macro="" textlink="">
      <xdr:nvSpPr>
        <xdr:cNvPr id="488" name="テキスト ボックス 487"/>
        <xdr:cNvSpPr txBox="1"/>
      </xdr:nvSpPr>
      <xdr:spPr>
        <a:xfrm>
          <a:off x="8483111" y="1692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133896</xdr:rowOff>
    </xdr:from>
    <xdr:to>
      <xdr:col>41</xdr:col>
      <xdr:colOff>101600</xdr:colOff>
      <xdr:row>98</xdr:row>
      <xdr:rowOff>64046</xdr:rowOff>
    </xdr:to>
    <xdr:sp macro="" textlink="">
      <xdr:nvSpPr>
        <xdr:cNvPr id="489" name="楕円 488"/>
        <xdr:cNvSpPr/>
      </xdr:nvSpPr>
      <xdr:spPr>
        <a:xfrm>
          <a:off x="7810500" y="1676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55173</xdr:rowOff>
    </xdr:from>
    <xdr:ext cx="534377" cy="259045"/>
    <xdr:sp macro="" textlink="">
      <xdr:nvSpPr>
        <xdr:cNvPr id="490" name="テキスト ボックス 489"/>
        <xdr:cNvSpPr txBox="1"/>
      </xdr:nvSpPr>
      <xdr:spPr>
        <a:xfrm>
          <a:off x="7594111" y="1685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40767</xdr:rowOff>
    </xdr:from>
    <xdr:to>
      <xdr:col>36</xdr:col>
      <xdr:colOff>165100</xdr:colOff>
      <xdr:row>98</xdr:row>
      <xdr:rowOff>142367</xdr:rowOff>
    </xdr:to>
    <xdr:sp macro="" textlink="">
      <xdr:nvSpPr>
        <xdr:cNvPr id="491" name="楕円 490"/>
        <xdr:cNvSpPr/>
      </xdr:nvSpPr>
      <xdr:spPr>
        <a:xfrm>
          <a:off x="6921500" y="1684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133494</xdr:rowOff>
    </xdr:from>
    <xdr:ext cx="469744" cy="259045"/>
    <xdr:sp macro="" textlink="">
      <xdr:nvSpPr>
        <xdr:cNvPr id="492" name="テキスト ボックス 491"/>
        <xdr:cNvSpPr txBox="1"/>
      </xdr:nvSpPr>
      <xdr:spPr>
        <a:xfrm>
          <a:off x="6737428" y="1693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42228</xdr:rowOff>
    </xdr:from>
    <xdr:to>
      <xdr:col>85</xdr:col>
      <xdr:colOff>127000</xdr:colOff>
      <xdr:row>39</xdr:row>
      <xdr:rowOff>44082</xdr:rowOff>
    </xdr:to>
    <xdr:cxnSp macro="">
      <xdr:nvCxnSpPr>
        <xdr:cNvPr id="521" name="直線コネクタ 520"/>
        <xdr:cNvCxnSpPr/>
      </xdr:nvCxnSpPr>
      <xdr:spPr>
        <a:xfrm>
          <a:off x="15481300" y="6728778"/>
          <a:ext cx="8382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39345</xdr:rowOff>
    </xdr:from>
    <xdr:to>
      <xdr:col>81</xdr:col>
      <xdr:colOff>50800</xdr:colOff>
      <xdr:row>39</xdr:row>
      <xdr:rowOff>42228</xdr:rowOff>
    </xdr:to>
    <xdr:cxnSp macro="">
      <xdr:nvCxnSpPr>
        <xdr:cNvPr id="524" name="直線コネクタ 523"/>
        <xdr:cNvCxnSpPr/>
      </xdr:nvCxnSpPr>
      <xdr:spPr>
        <a:xfrm>
          <a:off x="14592300" y="6725895"/>
          <a:ext cx="889000" cy="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39345</xdr:rowOff>
    </xdr:from>
    <xdr:to>
      <xdr:col>76</xdr:col>
      <xdr:colOff>114300</xdr:colOff>
      <xdr:row>39</xdr:row>
      <xdr:rowOff>44450</xdr:rowOff>
    </xdr:to>
    <xdr:cxnSp macro="">
      <xdr:nvCxnSpPr>
        <xdr:cNvPr id="527" name="直線コネクタ 526"/>
        <xdr:cNvCxnSpPr/>
      </xdr:nvCxnSpPr>
      <xdr:spPr>
        <a:xfrm flipV="1">
          <a:off x="13703300" y="6725895"/>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43726</xdr:rowOff>
    </xdr:from>
    <xdr:to>
      <xdr:col>71</xdr:col>
      <xdr:colOff>177800</xdr:colOff>
      <xdr:row>39</xdr:row>
      <xdr:rowOff>44450</xdr:rowOff>
    </xdr:to>
    <xdr:cxnSp macro="">
      <xdr:nvCxnSpPr>
        <xdr:cNvPr id="530" name="直線コネクタ 529"/>
        <xdr:cNvCxnSpPr/>
      </xdr:nvCxnSpPr>
      <xdr:spPr>
        <a:xfrm>
          <a:off x="12814300" y="673027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164732</xdr:rowOff>
    </xdr:from>
    <xdr:to>
      <xdr:col>85</xdr:col>
      <xdr:colOff>177800</xdr:colOff>
      <xdr:row>39</xdr:row>
      <xdr:rowOff>94882</xdr:rowOff>
    </xdr:to>
    <xdr:sp macro="" textlink="">
      <xdr:nvSpPr>
        <xdr:cNvPr id="540" name="楕円 539"/>
        <xdr:cNvSpPr/>
      </xdr:nvSpPr>
      <xdr:spPr>
        <a:xfrm>
          <a:off x="16268700" y="667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101186</xdr:rowOff>
    </xdr:from>
    <xdr:ext cx="313932" cy="259045"/>
    <xdr:sp macro="" textlink="">
      <xdr:nvSpPr>
        <xdr:cNvPr id="541" name="災害復旧事業費該当値テキスト"/>
        <xdr:cNvSpPr txBox="1"/>
      </xdr:nvSpPr>
      <xdr:spPr>
        <a:xfrm>
          <a:off x="16370300" y="66162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162878</xdr:rowOff>
    </xdr:from>
    <xdr:to>
      <xdr:col>81</xdr:col>
      <xdr:colOff>101600</xdr:colOff>
      <xdr:row>39</xdr:row>
      <xdr:rowOff>93028</xdr:rowOff>
    </xdr:to>
    <xdr:sp macro="" textlink="">
      <xdr:nvSpPr>
        <xdr:cNvPr id="542" name="楕円 541"/>
        <xdr:cNvSpPr/>
      </xdr:nvSpPr>
      <xdr:spPr>
        <a:xfrm>
          <a:off x="15430500" y="667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84155</xdr:rowOff>
    </xdr:from>
    <xdr:ext cx="378565" cy="259045"/>
    <xdr:sp macro="" textlink="">
      <xdr:nvSpPr>
        <xdr:cNvPr id="543" name="テキスト ボックス 542"/>
        <xdr:cNvSpPr txBox="1"/>
      </xdr:nvSpPr>
      <xdr:spPr>
        <a:xfrm>
          <a:off x="15292017" y="677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159995</xdr:rowOff>
    </xdr:from>
    <xdr:to>
      <xdr:col>76</xdr:col>
      <xdr:colOff>165100</xdr:colOff>
      <xdr:row>39</xdr:row>
      <xdr:rowOff>90145</xdr:rowOff>
    </xdr:to>
    <xdr:sp macro="" textlink="">
      <xdr:nvSpPr>
        <xdr:cNvPr id="544" name="楕円 543"/>
        <xdr:cNvSpPr/>
      </xdr:nvSpPr>
      <xdr:spPr>
        <a:xfrm>
          <a:off x="14541500" y="66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81272</xdr:rowOff>
    </xdr:from>
    <xdr:ext cx="378565" cy="259045"/>
    <xdr:sp macro="" textlink="">
      <xdr:nvSpPr>
        <xdr:cNvPr id="545" name="テキスト ボックス 544"/>
        <xdr:cNvSpPr txBox="1"/>
      </xdr:nvSpPr>
      <xdr:spPr>
        <a:xfrm>
          <a:off x="14403017" y="6767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164376</xdr:rowOff>
    </xdr:from>
    <xdr:to>
      <xdr:col>67</xdr:col>
      <xdr:colOff>101600</xdr:colOff>
      <xdr:row>39</xdr:row>
      <xdr:rowOff>94526</xdr:rowOff>
    </xdr:to>
    <xdr:sp macro="" textlink="">
      <xdr:nvSpPr>
        <xdr:cNvPr id="548" name="楕円 547"/>
        <xdr:cNvSpPr/>
      </xdr:nvSpPr>
      <xdr:spPr>
        <a:xfrm>
          <a:off x="12763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85653</xdr:rowOff>
    </xdr:from>
    <xdr:ext cx="313932" cy="259045"/>
    <xdr:sp macro="" textlink="">
      <xdr:nvSpPr>
        <xdr:cNvPr id="549" name="テキスト ボックス 548"/>
        <xdr:cNvSpPr txBox="1"/>
      </xdr:nvSpPr>
      <xdr:spPr>
        <a:xfrm>
          <a:off x="12657333" y="677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156110</xdr:rowOff>
    </xdr:from>
    <xdr:to>
      <xdr:col>85</xdr:col>
      <xdr:colOff>127000</xdr:colOff>
      <xdr:row>77</xdr:row>
      <xdr:rowOff>157042</xdr:rowOff>
    </xdr:to>
    <xdr:cxnSp macro="">
      <xdr:nvCxnSpPr>
        <xdr:cNvPr id="629" name="直線コネクタ 628"/>
        <xdr:cNvCxnSpPr/>
      </xdr:nvCxnSpPr>
      <xdr:spPr>
        <a:xfrm>
          <a:off x="15481300" y="13357760"/>
          <a:ext cx="8382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152403</xdr:rowOff>
    </xdr:from>
    <xdr:to>
      <xdr:col>81</xdr:col>
      <xdr:colOff>50800</xdr:colOff>
      <xdr:row>77</xdr:row>
      <xdr:rowOff>156110</xdr:rowOff>
    </xdr:to>
    <xdr:cxnSp macro="">
      <xdr:nvCxnSpPr>
        <xdr:cNvPr id="632" name="直線コネクタ 631"/>
        <xdr:cNvCxnSpPr/>
      </xdr:nvCxnSpPr>
      <xdr:spPr>
        <a:xfrm>
          <a:off x="14592300" y="13354053"/>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152403</xdr:rowOff>
    </xdr:from>
    <xdr:to>
      <xdr:col>76</xdr:col>
      <xdr:colOff>114300</xdr:colOff>
      <xdr:row>77</xdr:row>
      <xdr:rowOff>164111</xdr:rowOff>
    </xdr:to>
    <xdr:cxnSp macro="">
      <xdr:nvCxnSpPr>
        <xdr:cNvPr id="635" name="直線コネクタ 634"/>
        <xdr:cNvCxnSpPr/>
      </xdr:nvCxnSpPr>
      <xdr:spPr>
        <a:xfrm flipV="1">
          <a:off x="13703300" y="13354053"/>
          <a:ext cx="889000" cy="1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164111</xdr:rowOff>
    </xdr:from>
    <xdr:to>
      <xdr:col>71</xdr:col>
      <xdr:colOff>177800</xdr:colOff>
      <xdr:row>77</xdr:row>
      <xdr:rowOff>171132</xdr:rowOff>
    </xdr:to>
    <xdr:cxnSp macro="">
      <xdr:nvCxnSpPr>
        <xdr:cNvPr id="638" name="直線コネクタ 637"/>
        <xdr:cNvCxnSpPr/>
      </xdr:nvCxnSpPr>
      <xdr:spPr>
        <a:xfrm flipV="1">
          <a:off x="12814300" y="13365761"/>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106242</xdr:rowOff>
    </xdr:from>
    <xdr:to>
      <xdr:col>85</xdr:col>
      <xdr:colOff>177800</xdr:colOff>
      <xdr:row>78</xdr:row>
      <xdr:rowOff>36392</xdr:rowOff>
    </xdr:to>
    <xdr:sp macro="" textlink="">
      <xdr:nvSpPr>
        <xdr:cNvPr id="648" name="楕円 647"/>
        <xdr:cNvSpPr/>
      </xdr:nvSpPr>
      <xdr:spPr>
        <a:xfrm>
          <a:off x="16268700" y="1330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21169</xdr:rowOff>
    </xdr:from>
    <xdr:ext cx="534377" cy="259045"/>
    <xdr:sp macro="" textlink="">
      <xdr:nvSpPr>
        <xdr:cNvPr id="649" name="公債費該当値テキスト"/>
        <xdr:cNvSpPr txBox="1"/>
      </xdr:nvSpPr>
      <xdr:spPr>
        <a:xfrm>
          <a:off x="16370300" y="1322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105310</xdr:rowOff>
    </xdr:from>
    <xdr:to>
      <xdr:col>81</xdr:col>
      <xdr:colOff>101600</xdr:colOff>
      <xdr:row>78</xdr:row>
      <xdr:rowOff>35460</xdr:rowOff>
    </xdr:to>
    <xdr:sp macro="" textlink="">
      <xdr:nvSpPr>
        <xdr:cNvPr id="650" name="楕円 649"/>
        <xdr:cNvSpPr/>
      </xdr:nvSpPr>
      <xdr:spPr>
        <a:xfrm>
          <a:off x="15430500" y="1330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26587</xdr:rowOff>
    </xdr:from>
    <xdr:ext cx="534377" cy="259045"/>
    <xdr:sp macro="" textlink="">
      <xdr:nvSpPr>
        <xdr:cNvPr id="651" name="テキスト ボックス 650"/>
        <xdr:cNvSpPr txBox="1"/>
      </xdr:nvSpPr>
      <xdr:spPr>
        <a:xfrm>
          <a:off x="15214111" y="1339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101603</xdr:rowOff>
    </xdr:from>
    <xdr:to>
      <xdr:col>76</xdr:col>
      <xdr:colOff>165100</xdr:colOff>
      <xdr:row>78</xdr:row>
      <xdr:rowOff>31753</xdr:rowOff>
    </xdr:to>
    <xdr:sp macro="" textlink="">
      <xdr:nvSpPr>
        <xdr:cNvPr id="652" name="楕円 651"/>
        <xdr:cNvSpPr/>
      </xdr:nvSpPr>
      <xdr:spPr>
        <a:xfrm>
          <a:off x="14541500" y="1330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22880</xdr:rowOff>
    </xdr:from>
    <xdr:ext cx="534377" cy="259045"/>
    <xdr:sp macro="" textlink="">
      <xdr:nvSpPr>
        <xdr:cNvPr id="653" name="テキスト ボックス 652"/>
        <xdr:cNvSpPr txBox="1"/>
      </xdr:nvSpPr>
      <xdr:spPr>
        <a:xfrm>
          <a:off x="14325111" y="1339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113311</xdr:rowOff>
    </xdr:from>
    <xdr:to>
      <xdr:col>72</xdr:col>
      <xdr:colOff>38100</xdr:colOff>
      <xdr:row>78</xdr:row>
      <xdr:rowOff>43461</xdr:rowOff>
    </xdr:to>
    <xdr:sp macro="" textlink="">
      <xdr:nvSpPr>
        <xdr:cNvPr id="654" name="楕円 653"/>
        <xdr:cNvSpPr/>
      </xdr:nvSpPr>
      <xdr:spPr>
        <a:xfrm>
          <a:off x="13652500" y="133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34588</xdr:rowOff>
    </xdr:from>
    <xdr:ext cx="534377" cy="259045"/>
    <xdr:sp macro="" textlink="">
      <xdr:nvSpPr>
        <xdr:cNvPr id="655" name="テキスト ボックス 654"/>
        <xdr:cNvSpPr txBox="1"/>
      </xdr:nvSpPr>
      <xdr:spPr>
        <a:xfrm>
          <a:off x="13436111" y="1340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120332</xdr:rowOff>
    </xdr:from>
    <xdr:to>
      <xdr:col>67</xdr:col>
      <xdr:colOff>101600</xdr:colOff>
      <xdr:row>78</xdr:row>
      <xdr:rowOff>50482</xdr:rowOff>
    </xdr:to>
    <xdr:sp macro="" textlink="">
      <xdr:nvSpPr>
        <xdr:cNvPr id="656" name="楕円 655"/>
        <xdr:cNvSpPr/>
      </xdr:nvSpPr>
      <xdr:spPr>
        <a:xfrm>
          <a:off x="12763500" y="1332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41609</xdr:rowOff>
    </xdr:from>
    <xdr:ext cx="534377" cy="259045"/>
    <xdr:sp macro="" textlink="">
      <xdr:nvSpPr>
        <xdr:cNvPr id="657" name="テキスト ボックス 656"/>
        <xdr:cNvSpPr txBox="1"/>
      </xdr:nvSpPr>
      <xdr:spPr>
        <a:xfrm>
          <a:off x="12547111" y="1341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98534</xdr:rowOff>
    </xdr:from>
    <xdr:to>
      <xdr:col>85</xdr:col>
      <xdr:colOff>127000</xdr:colOff>
      <xdr:row>98</xdr:row>
      <xdr:rowOff>128096</xdr:rowOff>
    </xdr:to>
    <xdr:cxnSp macro="">
      <xdr:nvCxnSpPr>
        <xdr:cNvPr id="684" name="直線コネクタ 683"/>
        <xdr:cNvCxnSpPr/>
      </xdr:nvCxnSpPr>
      <xdr:spPr>
        <a:xfrm>
          <a:off x="15481300" y="16900634"/>
          <a:ext cx="838200" cy="2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98534</xdr:rowOff>
    </xdr:from>
    <xdr:to>
      <xdr:col>81</xdr:col>
      <xdr:colOff>50800</xdr:colOff>
      <xdr:row>98</xdr:row>
      <xdr:rowOff>114271</xdr:rowOff>
    </xdr:to>
    <xdr:cxnSp macro="">
      <xdr:nvCxnSpPr>
        <xdr:cNvPr id="687" name="直線コネクタ 686"/>
        <xdr:cNvCxnSpPr/>
      </xdr:nvCxnSpPr>
      <xdr:spPr>
        <a:xfrm flipV="1">
          <a:off x="14592300" y="16900634"/>
          <a:ext cx="889000" cy="1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24888</xdr:rowOff>
    </xdr:from>
    <xdr:to>
      <xdr:col>76</xdr:col>
      <xdr:colOff>114300</xdr:colOff>
      <xdr:row>98</xdr:row>
      <xdr:rowOff>114271</xdr:rowOff>
    </xdr:to>
    <xdr:cxnSp macro="">
      <xdr:nvCxnSpPr>
        <xdr:cNvPr id="690" name="直線コネクタ 689"/>
        <xdr:cNvCxnSpPr/>
      </xdr:nvCxnSpPr>
      <xdr:spPr>
        <a:xfrm>
          <a:off x="13703300" y="16826988"/>
          <a:ext cx="889000" cy="8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24888</xdr:rowOff>
    </xdr:from>
    <xdr:to>
      <xdr:col>71</xdr:col>
      <xdr:colOff>177800</xdr:colOff>
      <xdr:row>98</xdr:row>
      <xdr:rowOff>94501</xdr:rowOff>
    </xdr:to>
    <xdr:cxnSp macro="">
      <xdr:nvCxnSpPr>
        <xdr:cNvPr id="693" name="直線コネクタ 692"/>
        <xdr:cNvCxnSpPr/>
      </xdr:nvCxnSpPr>
      <xdr:spPr>
        <a:xfrm flipV="1">
          <a:off x="12814300" y="16826988"/>
          <a:ext cx="889000" cy="6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77296</xdr:rowOff>
    </xdr:from>
    <xdr:to>
      <xdr:col>85</xdr:col>
      <xdr:colOff>177800</xdr:colOff>
      <xdr:row>99</xdr:row>
      <xdr:rowOff>7446</xdr:rowOff>
    </xdr:to>
    <xdr:sp macro="" textlink="">
      <xdr:nvSpPr>
        <xdr:cNvPr id="703" name="楕円 702"/>
        <xdr:cNvSpPr/>
      </xdr:nvSpPr>
      <xdr:spPr>
        <a:xfrm>
          <a:off x="16268700" y="1687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163673</xdr:rowOff>
    </xdr:from>
    <xdr:ext cx="469744" cy="259045"/>
    <xdr:sp macro="" textlink="">
      <xdr:nvSpPr>
        <xdr:cNvPr id="704" name="積立金該当値テキスト"/>
        <xdr:cNvSpPr txBox="1"/>
      </xdr:nvSpPr>
      <xdr:spPr>
        <a:xfrm>
          <a:off x="16370300" y="1679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47734</xdr:rowOff>
    </xdr:from>
    <xdr:to>
      <xdr:col>81</xdr:col>
      <xdr:colOff>101600</xdr:colOff>
      <xdr:row>98</xdr:row>
      <xdr:rowOff>149334</xdr:rowOff>
    </xdr:to>
    <xdr:sp macro="" textlink="">
      <xdr:nvSpPr>
        <xdr:cNvPr id="705" name="楕円 704"/>
        <xdr:cNvSpPr/>
      </xdr:nvSpPr>
      <xdr:spPr>
        <a:xfrm>
          <a:off x="15430500" y="1684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140461</xdr:rowOff>
    </xdr:from>
    <xdr:ext cx="469744" cy="259045"/>
    <xdr:sp macro="" textlink="">
      <xdr:nvSpPr>
        <xdr:cNvPr id="706" name="テキスト ボックス 705"/>
        <xdr:cNvSpPr txBox="1"/>
      </xdr:nvSpPr>
      <xdr:spPr>
        <a:xfrm>
          <a:off x="15246428" y="1694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63471</xdr:rowOff>
    </xdr:from>
    <xdr:to>
      <xdr:col>76</xdr:col>
      <xdr:colOff>165100</xdr:colOff>
      <xdr:row>98</xdr:row>
      <xdr:rowOff>165071</xdr:rowOff>
    </xdr:to>
    <xdr:sp macro="" textlink="">
      <xdr:nvSpPr>
        <xdr:cNvPr id="707" name="楕円 706"/>
        <xdr:cNvSpPr/>
      </xdr:nvSpPr>
      <xdr:spPr>
        <a:xfrm>
          <a:off x="14541500" y="1686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156198</xdr:rowOff>
    </xdr:from>
    <xdr:ext cx="469744" cy="259045"/>
    <xdr:sp macro="" textlink="">
      <xdr:nvSpPr>
        <xdr:cNvPr id="708" name="テキスト ボックス 707"/>
        <xdr:cNvSpPr txBox="1"/>
      </xdr:nvSpPr>
      <xdr:spPr>
        <a:xfrm>
          <a:off x="14357428" y="1695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145538</xdr:rowOff>
    </xdr:from>
    <xdr:to>
      <xdr:col>72</xdr:col>
      <xdr:colOff>38100</xdr:colOff>
      <xdr:row>98</xdr:row>
      <xdr:rowOff>75688</xdr:rowOff>
    </xdr:to>
    <xdr:sp macro="" textlink="">
      <xdr:nvSpPr>
        <xdr:cNvPr id="709" name="楕円 708"/>
        <xdr:cNvSpPr/>
      </xdr:nvSpPr>
      <xdr:spPr>
        <a:xfrm>
          <a:off x="13652500" y="1677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66815</xdr:rowOff>
    </xdr:from>
    <xdr:ext cx="534377" cy="259045"/>
    <xdr:sp macro="" textlink="">
      <xdr:nvSpPr>
        <xdr:cNvPr id="710" name="テキスト ボックス 709"/>
        <xdr:cNvSpPr txBox="1"/>
      </xdr:nvSpPr>
      <xdr:spPr>
        <a:xfrm>
          <a:off x="13436111" y="168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43701</xdr:rowOff>
    </xdr:from>
    <xdr:to>
      <xdr:col>67</xdr:col>
      <xdr:colOff>101600</xdr:colOff>
      <xdr:row>98</xdr:row>
      <xdr:rowOff>145301</xdr:rowOff>
    </xdr:to>
    <xdr:sp macro="" textlink="">
      <xdr:nvSpPr>
        <xdr:cNvPr id="711" name="楕円 710"/>
        <xdr:cNvSpPr/>
      </xdr:nvSpPr>
      <xdr:spPr>
        <a:xfrm>
          <a:off x="12763500" y="168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136428</xdr:rowOff>
    </xdr:from>
    <xdr:ext cx="469744" cy="259045"/>
    <xdr:sp macro="" textlink="">
      <xdr:nvSpPr>
        <xdr:cNvPr id="712" name="テキスト ボックス 711"/>
        <xdr:cNvSpPr txBox="1"/>
      </xdr:nvSpPr>
      <xdr:spPr>
        <a:xfrm>
          <a:off x="12579428" y="1693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57770</xdr:rowOff>
    </xdr:from>
    <xdr:to>
      <xdr:col>116</xdr:col>
      <xdr:colOff>63500</xdr:colOff>
      <xdr:row>58</xdr:row>
      <xdr:rowOff>58775</xdr:rowOff>
    </xdr:to>
    <xdr:cxnSp macro="">
      <xdr:nvCxnSpPr>
        <xdr:cNvPr id="796" name="直線コネクタ 795"/>
        <xdr:cNvCxnSpPr/>
      </xdr:nvCxnSpPr>
      <xdr:spPr>
        <a:xfrm>
          <a:off x="21323300" y="10001870"/>
          <a:ext cx="8382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55987</xdr:rowOff>
    </xdr:from>
    <xdr:to>
      <xdr:col>111</xdr:col>
      <xdr:colOff>177800</xdr:colOff>
      <xdr:row>58</xdr:row>
      <xdr:rowOff>57770</xdr:rowOff>
    </xdr:to>
    <xdr:cxnSp macro="">
      <xdr:nvCxnSpPr>
        <xdr:cNvPr id="799" name="直線コネクタ 798"/>
        <xdr:cNvCxnSpPr/>
      </xdr:nvCxnSpPr>
      <xdr:spPr>
        <a:xfrm>
          <a:off x="20434300" y="10000087"/>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45151</xdr:rowOff>
    </xdr:from>
    <xdr:to>
      <xdr:col>107</xdr:col>
      <xdr:colOff>50800</xdr:colOff>
      <xdr:row>58</xdr:row>
      <xdr:rowOff>55987</xdr:rowOff>
    </xdr:to>
    <xdr:cxnSp macro="">
      <xdr:nvCxnSpPr>
        <xdr:cNvPr id="802" name="直線コネクタ 801"/>
        <xdr:cNvCxnSpPr/>
      </xdr:nvCxnSpPr>
      <xdr:spPr>
        <a:xfrm>
          <a:off x="19545300" y="9989251"/>
          <a:ext cx="8890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45151</xdr:rowOff>
    </xdr:from>
    <xdr:to>
      <xdr:col>102</xdr:col>
      <xdr:colOff>114300</xdr:colOff>
      <xdr:row>58</xdr:row>
      <xdr:rowOff>53152</xdr:rowOff>
    </xdr:to>
    <xdr:cxnSp macro="">
      <xdr:nvCxnSpPr>
        <xdr:cNvPr id="805" name="直線コネクタ 804"/>
        <xdr:cNvCxnSpPr/>
      </xdr:nvCxnSpPr>
      <xdr:spPr>
        <a:xfrm flipV="1">
          <a:off x="18656300" y="998925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7975</xdr:rowOff>
    </xdr:from>
    <xdr:to>
      <xdr:col>116</xdr:col>
      <xdr:colOff>114300</xdr:colOff>
      <xdr:row>58</xdr:row>
      <xdr:rowOff>109575</xdr:rowOff>
    </xdr:to>
    <xdr:sp macro="" textlink="">
      <xdr:nvSpPr>
        <xdr:cNvPr id="815" name="楕円 814"/>
        <xdr:cNvSpPr/>
      </xdr:nvSpPr>
      <xdr:spPr>
        <a:xfrm>
          <a:off x="22110700" y="99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94352</xdr:rowOff>
    </xdr:from>
    <xdr:ext cx="469744" cy="259045"/>
    <xdr:sp macro="" textlink="">
      <xdr:nvSpPr>
        <xdr:cNvPr id="816" name="貸付金該当値テキスト"/>
        <xdr:cNvSpPr txBox="1"/>
      </xdr:nvSpPr>
      <xdr:spPr>
        <a:xfrm>
          <a:off x="22212300" y="98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6970</xdr:rowOff>
    </xdr:from>
    <xdr:to>
      <xdr:col>112</xdr:col>
      <xdr:colOff>38100</xdr:colOff>
      <xdr:row>58</xdr:row>
      <xdr:rowOff>108570</xdr:rowOff>
    </xdr:to>
    <xdr:sp macro="" textlink="">
      <xdr:nvSpPr>
        <xdr:cNvPr id="817" name="楕円 816"/>
        <xdr:cNvSpPr/>
      </xdr:nvSpPr>
      <xdr:spPr>
        <a:xfrm>
          <a:off x="21272500" y="99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99697</xdr:rowOff>
    </xdr:from>
    <xdr:ext cx="469744" cy="259045"/>
    <xdr:sp macro="" textlink="">
      <xdr:nvSpPr>
        <xdr:cNvPr id="818" name="テキスト ボックス 817"/>
        <xdr:cNvSpPr txBox="1"/>
      </xdr:nvSpPr>
      <xdr:spPr>
        <a:xfrm>
          <a:off x="21088428" y="1004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5187</xdr:rowOff>
    </xdr:from>
    <xdr:to>
      <xdr:col>107</xdr:col>
      <xdr:colOff>101600</xdr:colOff>
      <xdr:row>58</xdr:row>
      <xdr:rowOff>106787</xdr:rowOff>
    </xdr:to>
    <xdr:sp macro="" textlink="">
      <xdr:nvSpPr>
        <xdr:cNvPr id="819" name="楕円 818"/>
        <xdr:cNvSpPr/>
      </xdr:nvSpPr>
      <xdr:spPr>
        <a:xfrm>
          <a:off x="20383500" y="994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97914</xdr:rowOff>
    </xdr:from>
    <xdr:ext cx="469744" cy="259045"/>
    <xdr:sp macro="" textlink="">
      <xdr:nvSpPr>
        <xdr:cNvPr id="820" name="テキスト ボックス 819"/>
        <xdr:cNvSpPr txBox="1"/>
      </xdr:nvSpPr>
      <xdr:spPr>
        <a:xfrm>
          <a:off x="20199428" y="1004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165801</xdr:rowOff>
    </xdr:from>
    <xdr:to>
      <xdr:col>102</xdr:col>
      <xdr:colOff>165100</xdr:colOff>
      <xdr:row>58</xdr:row>
      <xdr:rowOff>95951</xdr:rowOff>
    </xdr:to>
    <xdr:sp macro="" textlink="">
      <xdr:nvSpPr>
        <xdr:cNvPr id="821" name="楕円 820"/>
        <xdr:cNvSpPr/>
      </xdr:nvSpPr>
      <xdr:spPr>
        <a:xfrm>
          <a:off x="19494500" y="993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87078</xdr:rowOff>
    </xdr:from>
    <xdr:ext cx="469744" cy="259045"/>
    <xdr:sp macro="" textlink="">
      <xdr:nvSpPr>
        <xdr:cNvPr id="822" name="テキスト ボックス 821"/>
        <xdr:cNvSpPr txBox="1"/>
      </xdr:nvSpPr>
      <xdr:spPr>
        <a:xfrm>
          <a:off x="19310428" y="1003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2352</xdr:rowOff>
    </xdr:from>
    <xdr:to>
      <xdr:col>98</xdr:col>
      <xdr:colOff>38100</xdr:colOff>
      <xdr:row>58</xdr:row>
      <xdr:rowOff>103952</xdr:rowOff>
    </xdr:to>
    <xdr:sp macro="" textlink="">
      <xdr:nvSpPr>
        <xdr:cNvPr id="823" name="楕円 822"/>
        <xdr:cNvSpPr/>
      </xdr:nvSpPr>
      <xdr:spPr>
        <a:xfrm>
          <a:off x="18605500" y="99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95079</xdr:rowOff>
    </xdr:from>
    <xdr:ext cx="469744" cy="259045"/>
    <xdr:sp macro="" textlink="">
      <xdr:nvSpPr>
        <xdr:cNvPr id="824" name="テキスト ボックス 823"/>
        <xdr:cNvSpPr txBox="1"/>
      </xdr:nvSpPr>
      <xdr:spPr>
        <a:xfrm>
          <a:off x="18421428" y="1003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94503</xdr:rowOff>
    </xdr:from>
    <xdr:to>
      <xdr:col>116</xdr:col>
      <xdr:colOff>63500</xdr:colOff>
      <xdr:row>77</xdr:row>
      <xdr:rowOff>136091</xdr:rowOff>
    </xdr:to>
    <xdr:cxnSp macro="">
      <xdr:nvCxnSpPr>
        <xdr:cNvPr id="855" name="直線コネクタ 854"/>
        <xdr:cNvCxnSpPr/>
      </xdr:nvCxnSpPr>
      <xdr:spPr>
        <a:xfrm flipV="1">
          <a:off x="21323300" y="13296153"/>
          <a:ext cx="838200" cy="4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92853</xdr:rowOff>
    </xdr:from>
    <xdr:to>
      <xdr:col>111</xdr:col>
      <xdr:colOff>177800</xdr:colOff>
      <xdr:row>77</xdr:row>
      <xdr:rowOff>136091</xdr:rowOff>
    </xdr:to>
    <xdr:cxnSp macro="">
      <xdr:nvCxnSpPr>
        <xdr:cNvPr id="858" name="直線コネクタ 857"/>
        <xdr:cNvCxnSpPr/>
      </xdr:nvCxnSpPr>
      <xdr:spPr>
        <a:xfrm>
          <a:off x="20434300" y="13294503"/>
          <a:ext cx="889000" cy="4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92853</xdr:rowOff>
    </xdr:from>
    <xdr:to>
      <xdr:col>107</xdr:col>
      <xdr:colOff>50800</xdr:colOff>
      <xdr:row>77</xdr:row>
      <xdr:rowOff>132206</xdr:rowOff>
    </xdr:to>
    <xdr:cxnSp macro="">
      <xdr:nvCxnSpPr>
        <xdr:cNvPr id="861" name="直線コネクタ 860"/>
        <xdr:cNvCxnSpPr/>
      </xdr:nvCxnSpPr>
      <xdr:spPr>
        <a:xfrm flipV="1">
          <a:off x="19545300" y="13294503"/>
          <a:ext cx="889000" cy="3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132206</xdr:rowOff>
    </xdr:from>
    <xdr:to>
      <xdr:col>102</xdr:col>
      <xdr:colOff>114300</xdr:colOff>
      <xdr:row>78</xdr:row>
      <xdr:rowOff>237</xdr:rowOff>
    </xdr:to>
    <xdr:cxnSp macro="">
      <xdr:nvCxnSpPr>
        <xdr:cNvPr id="864" name="直線コネクタ 863"/>
        <xdr:cNvCxnSpPr/>
      </xdr:nvCxnSpPr>
      <xdr:spPr>
        <a:xfrm flipV="1">
          <a:off x="18656300" y="13333856"/>
          <a:ext cx="889000" cy="3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43703</xdr:rowOff>
    </xdr:from>
    <xdr:to>
      <xdr:col>116</xdr:col>
      <xdr:colOff>114300</xdr:colOff>
      <xdr:row>77</xdr:row>
      <xdr:rowOff>145303</xdr:rowOff>
    </xdr:to>
    <xdr:sp macro="" textlink="">
      <xdr:nvSpPr>
        <xdr:cNvPr id="874" name="楕円 873"/>
        <xdr:cNvSpPr/>
      </xdr:nvSpPr>
      <xdr:spPr>
        <a:xfrm>
          <a:off x="22110700" y="1324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130080</xdr:rowOff>
    </xdr:from>
    <xdr:ext cx="534377" cy="259045"/>
    <xdr:sp macro="" textlink="">
      <xdr:nvSpPr>
        <xdr:cNvPr id="875" name="繰出金該当値テキスト"/>
        <xdr:cNvSpPr txBox="1"/>
      </xdr:nvSpPr>
      <xdr:spPr>
        <a:xfrm>
          <a:off x="22212300" y="1316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85291</xdr:rowOff>
    </xdr:from>
    <xdr:to>
      <xdr:col>112</xdr:col>
      <xdr:colOff>38100</xdr:colOff>
      <xdr:row>78</xdr:row>
      <xdr:rowOff>15441</xdr:rowOff>
    </xdr:to>
    <xdr:sp macro="" textlink="">
      <xdr:nvSpPr>
        <xdr:cNvPr id="876" name="楕円 875"/>
        <xdr:cNvSpPr/>
      </xdr:nvSpPr>
      <xdr:spPr>
        <a:xfrm>
          <a:off x="21272500" y="1328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6568</xdr:rowOff>
    </xdr:from>
    <xdr:ext cx="534377" cy="259045"/>
    <xdr:sp macro="" textlink="">
      <xdr:nvSpPr>
        <xdr:cNvPr id="877" name="テキスト ボックス 876"/>
        <xdr:cNvSpPr txBox="1"/>
      </xdr:nvSpPr>
      <xdr:spPr>
        <a:xfrm>
          <a:off x="21056111" y="1337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42053</xdr:rowOff>
    </xdr:from>
    <xdr:to>
      <xdr:col>107</xdr:col>
      <xdr:colOff>101600</xdr:colOff>
      <xdr:row>77</xdr:row>
      <xdr:rowOff>143653</xdr:rowOff>
    </xdr:to>
    <xdr:sp macro="" textlink="">
      <xdr:nvSpPr>
        <xdr:cNvPr id="878" name="楕円 877"/>
        <xdr:cNvSpPr/>
      </xdr:nvSpPr>
      <xdr:spPr>
        <a:xfrm>
          <a:off x="20383500" y="1324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134780</xdr:rowOff>
    </xdr:from>
    <xdr:ext cx="534377" cy="259045"/>
    <xdr:sp macro="" textlink="">
      <xdr:nvSpPr>
        <xdr:cNvPr id="879" name="テキスト ボックス 878"/>
        <xdr:cNvSpPr txBox="1"/>
      </xdr:nvSpPr>
      <xdr:spPr>
        <a:xfrm>
          <a:off x="20167111" y="13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81406</xdr:rowOff>
    </xdr:from>
    <xdr:to>
      <xdr:col>102</xdr:col>
      <xdr:colOff>165100</xdr:colOff>
      <xdr:row>78</xdr:row>
      <xdr:rowOff>11556</xdr:rowOff>
    </xdr:to>
    <xdr:sp macro="" textlink="">
      <xdr:nvSpPr>
        <xdr:cNvPr id="880" name="楕円 879"/>
        <xdr:cNvSpPr/>
      </xdr:nvSpPr>
      <xdr:spPr>
        <a:xfrm>
          <a:off x="19494500" y="132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2683</xdr:rowOff>
    </xdr:from>
    <xdr:ext cx="534377" cy="259045"/>
    <xdr:sp macro="" textlink="">
      <xdr:nvSpPr>
        <xdr:cNvPr id="881" name="テキスト ボックス 880"/>
        <xdr:cNvSpPr txBox="1"/>
      </xdr:nvSpPr>
      <xdr:spPr>
        <a:xfrm>
          <a:off x="19278111" y="133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120887</xdr:rowOff>
    </xdr:from>
    <xdr:to>
      <xdr:col>98</xdr:col>
      <xdr:colOff>38100</xdr:colOff>
      <xdr:row>78</xdr:row>
      <xdr:rowOff>51037</xdr:rowOff>
    </xdr:to>
    <xdr:sp macro="" textlink="">
      <xdr:nvSpPr>
        <xdr:cNvPr id="882" name="楕円 881"/>
        <xdr:cNvSpPr/>
      </xdr:nvSpPr>
      <xdr:spPr>
        <a:xfrm>
          <a:off x="18605500" y="1332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42164</xdr:rowOff>
    </xdr:from>
    <xdr:ext cx="534377" cy="259045"/>
    <xdr:sp macro="" textlink="">
      <xdr:nvSpPr>
        <xdr:cNvPr id="883" name="テキスト ボックス 882"/>
        <xdr:cNvSpPr txBox="1"/>
      </xdr:nvSpPr>
      <xdr:spPr>
        <a:xfrm>
          <a:off x="18389111" y="1341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321,570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9,846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円増加している。増加となった主な要因は、普通建設事業費、扶助費の増による。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・人件費は、令和元年度は在籍職員の若年化による職員給の減や定年退職者の減による退職金の減などにより、一人当たりのコストは前年度より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円減少した。令和元年度は類似団体平均を下回ったが、歳出総額に占める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人件費の割合が高い傾向にあることから、今後も効率的な組織運営による職員定数の適正化、業務の外部委託化、施設の指定管理者制度への移行などを進め、人件費の抑制を図</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類似団体と比較して一人当たりコストが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状況となっている。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これは、ごみ処理業務や消防業務などについて、一部事務組合を設置せずに市単独で行っていることから、施設等の維持管理経費や公共施設の指定管理料が多額となっていることなどによるものである。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・普通建設事業費は、小中学校普通教室へのエアコン整備などの実施により、前年度と比較して一人当たりのコストが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11,312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円増加したが、類似団体と比較すると一人当たりコストが低い状況となっている。これは、物件費等の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コストが大きいため、投資的経費に振り分けることができる財源が限られている状況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を表している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・公債費は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類似団体と比較して一人当たりコストが低い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状況となっている。これまでの節度ある借入れによる結果だが、近年、小中学校空調整備を始めとする大規模事業を集中的に実施したことにより地方債残高は増加しており、今後公債費は増加することが見込ま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・繰出金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下水道事業会計を企業会計として実施していることから、下水道事業会計への繰出しを、繰出金ではなく補助費等として支出していることから、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類似団体と比較して一人当たりコストが低い状況となっている。</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85,331
83,264
45.90
28,663,139
27,439,903
1,208,141
17,190,179
16,297,587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129413</xdr:rowOff>
    </xdr:from>
    <xdr:to>
      <xdr:col>24</xdr:col>
      <xdr:colOff>63500</xdr:colOff>
      <xdr:row>37</xdr:row>
      <xdr:rowOff>14732</xdr:rowOff>
    </xdr:to>
    <xdr:cxnSp macro="">
      <xdr:nvCxnSpPr>
        <xdr:cNvPr id="61" name="直線コネクタ 60"/>
        <xdr:cNvCxnSpPr/>
      </xdr:nvCxnSpPr>
      <xdr:spPr>
        <a:xfrm>
          <a:off x="3797300" y="6301613"/>
          <a:ext cx="8382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128270</xdr:rowOff>
    </xdr:from>
    <xdr:to>
      <xdr:col>19</xdr:col>
      <xdr:colOff>177800</xdr:colOff>
      <xdr:row>36</xdr:row>
      <xdr:rowOff>129413</xdr:rowOff>
    </xdr:to>
    <xdr:cxnSp macro="">
      <xdr:nvCxnSpPr>
        <xdr:cNvPr id="64" name="直線コネクタ 63"/>
        <xdr:cNvCxnSpPr/>
      </xdr:nvCxnSpPr>
      <xdr:spPr>
        <a:xfrm>
          <a:off x="2908300" y="630047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116078</xdr:rowOff>
    </xdr:from>
    <xdr:to>
      <xdr:col>15</xdr:col>
      <xdr:colOff>50800</xdr:colOff>
      <xdr:row>36</xdr:row>
      <xdr:rowOff>128270</xdr:rowOff>
    </xdr:to>
    <xdr:cxnSp macro="">
      <xdr:nvCxnSpPr>
        <xdr:cNvPr id="67" name="直線コネクタ 66"/>
        <xdr:cNvCxnSpPr/>
      </xdr:nvCxnSpPr>
      <xdr:spPr>
        <a:xfrm>
          <a:off x="2019300" y="628827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17018</xdr:rowOff>
    </xdr:from>
    <xdr:to>
      <xdr:col>10</xdr:col>
      <xdr:colOff>114300</xdr:colOff>
      <xdr:row>36</xdr:row>
      <xdr:rowOff>116078</xdr:rowOff>
    </xdr:to>
    <xdr:cxnSp macro="">
      <xdr:nvCxnSpPr>
        <xdr:cNvPr id="70" name="直線コネクタ 69"/>
        <xdr:cNvCxnSpPr/>
      </xdr:nvCxnSpPr>
      <xdr:spPr>
        <a:xfrm>
          <a:off x="1130300" y="6189218"/>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135382</xdr:rowOff>
    </xdr:from>
    <xdr:to>
      <xdr:col>24</xdr:col>
      <xdr:colOff>114300</xdr:colOff>
      <xdr:row>37</xdr:row>
      <xdr:rowOff>65532</xdr:rowOff>
    </xdr:to>
    <xdr:sp macro="" textlink="">
      <xdr:nvSpPr>
        <xdr:cNvPr id="80" name="楕円 79"/>
        <xdr:cNvSpPr/>
      </xdr:nvSpPr>
      <xdr:spPr>
        <a:xfrm>
          <a:off x="4584700" y="630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113809</xdr:rowOff>
    </xdr:from>
    <xdr:ext cx="469744" cy="259045"/>
    <xdr:sp macro="" textlink="">
      <xdr:nvSpPr>
        <xdr:cNvPr id="81" name="議会費該当値テキスト"/>
        <xdr:cNvSpPr txBox="1"/>
      </xdr:nvSpPr>
      <xdr:spPr>
        <a:xfrm>
          <a:off x="4686300" y="628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78613</xdr:rowOff>
    </xdr:from>
    <xdr:to>
      <xdr:col>20</xdr:col>
      <xdr:colOff>38100</xdr:colOff>
      <xdr:row>37</xdr:row>
      <xdr:rowOff>8763</xdr:rowOff>
    </xdr:to>
    <xdr:sp macro="" textlink="">
      <xdr:nvSpPr>
        <xdr:cNvPr id="82" name="楕円 81"/>
        <xdr:cNvSpPr/>
      </xdr:nvSpPr>
      <xdr:spPr>
        <a:xfrm>
          <a:off x="3746500" y="62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171340</xdr:rowOff>
    </xdr:from>
    <xdr:ext cx="469744" cy="259045"/>
    <xdr:sp macro="" textlink="">
      <xdr:nvSpPr>
        <xdr:cNvPr id="83" name="テキスト ボックス 82"/>
        <xdr:cNvSpPr txBox="1"/>
      </xdr:nvSpPr>
      <xdr:spPr>
        <a:xfrm>
          <a:off x="3562428" y="634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77470</xdr:rowOff>
    </xdr:from>
    <xdr:to>
      <xdr:col>15</xdr:col>
      <xdr:colOff>101600</xdr:colOff>
      <xdr:row>37</xdr:row>
      <xdr:rowOff>7620</xdr:rowOff>
    </xdr:to>
    <xdr:sp macro="" textlink="">
      <xdr:nvSpPr>
        <xdr:cNvPr id="84" name="楕円 83"/>
        <xdr:cNvSpPr/>
      </xdr:nvSpPr>
      <xdr:spPr>
        <a:xfrm>
          <a:off x="2857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170197</xdr:rowOff>
    </xdr:from>
    <xdr:ext cx="469744" cy="259045"/>
    <xdr:sp macro="" textlink="">
      <xdr:nvSpPr>
        <xdr:cNvPr id="85" name="テキスト ボックス 84"/>
        <xdr:cNvSpPr txBox="1"/>
      </xdr:nvSpPr>
      <xdr:spPr>
        <a:xfrm>
          <a:off x="2673428"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65278</xdr:rowOff>
    </xdr:from>
    <xdr:to>
      <xdr:col>10</xdr:col>
      <xdr:colOff>165100</xdr:colOff>
      <xdr:row>36</xdr:row>
      <xdr:rowOff>166878</xdr:rowOff>
    </xdr:to>
    <xdr:sp macro="" textlink="">
      <xdr:nvSpPr>
        <xdr:cNvPr id="86" name="楕円 85"/>
        <xdr:cNvSpPr/>
      </xdr:nvSpPr>
      <xdr:spPr>
        <a:xfrm>
          <a:off x="1968500" y="62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158005</xdr:rowOff>
    </xdr:from>
    <xdr:ext cx="469744" cy="259045"/>
    <xdr:sp macro="" textlink="">
      <xdr:nvSpPr>
        <xdr:cNvPr id="87" name="テキスト ボックス 86"/>
        <xdr:cNvSpPr txBox="1"/>
      </xdr:nvSpPr>
      <xdr:spPr>
        <a:xfrm>
          <a:off x="1784428" y="633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137668</xdr:rowOff>
    </xdr:from>
    <xdr:to>
      <xdr:col>6</xdr:col>
      <xdr:colOff>38100</xdr:colOff>
      <xdr:row>36</xdr:row>
      <xdr:rowOff>67818</xdr:rowOff>
    </xdr:to>
    <xdr:sp macro="" textlink="">
      <xdr:nvSpPr>
        <xdr:cNvPr id="88" name="楕円 87"/>
        <xdr:cNvSpPr/>
      </xdr:nvSpPr>
      <xdr:spPr>
        <a:xfrm>
          <a:off x="1079500" y="613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58945</xdr:rowOff>
    </xdr:from>
    <xdr:ext cx="469744" cy="259045"/>
    <xdr:sp macro="" textlink="">
      <xdr:nvSpPr>
        <xdr:cNvPr id="89" name="テキスト ボックス 88"/>
        <xdr:cNvSpPr txBox="1"/>
      </xdr:nvSpPr>
      <xdr:spPr>
        <a:xfrm>
          <a:off x="895428"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126981</xdr:rowOff>
    </xdr:from>
    <xdr:to>
      <xdr:col>24</xdr:col>
      <xdr:colOff>63500</xdr:colOff>
      <xdr:row>57</xdr:row>
      <xdr:rowOff>156877</xdr:rowOff>
    </xdr:to>
    <xdr:cxnSp macro="">
      <xdr:nvCxnSpPr>
        <xdr:cNvPr id="116" name="直線コネクタ 115"/>
        <xdr:cNvCxnSpPr/>
      </xdr:nvCxnSpPr>
      <xdr:spPr>
        <a:xfrm>
          <a:off x="3797300" y="9899631"/>
          <a:ext cx="838200" cy="2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126981</xdr:rowOff>
    </xdr:from>
    <xdr:to>
      <xdr:col>19</xdr:col>
      <xdr:colOff>177800</xdr:colOff>
      <xdr:row>57</xdr:row>
      <xdr:rowOff>143536</xdr:rowOff>
    </xdr:to>
    <xdr:cxnSp macro="">
      <xdr:nvCxnSpPr>
        <xdr:cNvPr id="119" name="直線コネクタ 118"/>
        <xdr:cNvCxnSpPr/>
      </xdr:nvCxnSpPr>
      <xdr:spPr>
        <a:xfrm flipV="1">
          <a:off x="2908300" y="9899631"/>
          <a:ext cx="889000" cy="1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104509</xdr:rowOff>
    </xdr:from>
    <xdr:to>
      <xdr:col>15</xdr:col>
      <xdr:colOff>50800</xdr:colOff>
      <xdr:row>57</xdr:row>
      <xdr:rowOff>143536</xdr:rowOff>
    </xdr:to>
    <xdr:cxnSp macro="">
      <xdr:nvCxnSpPr>
        <xdr:cNvPr id="122" name="直線コネクタ 121"/>
        <xdr:cNvCxnSpPr/>
      </xdr:nvCxnSpPr>
      <xdr:spPr>
        <a:xfrm>
          <a:off x="2019300" y="9877159"/>
          <a:ext cx="889000" cy="3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104509</xdr:rowOff>
    </xdr:from>
    <xdr:to>
      <xdr:col>10</xdr:col>
      <xdr:colOff>114300</xdr:colOff>
      <xdr:row>57</xdr:row>
      <xdr:rowOff>137016</xdr:rowOff>
    </xdr:to>
    <xdr:cxnSp macro="">
      <xdr:nvCxnSpPr>
        <xdr:cNvPr id="125" name="直線コネクタ 124"/>
        <xdr:cNvCxnSpPr/>
      </xdr:nvCxnSpPr>
      <xdr:spPr>
        <a:xfrm flipV="1">
          <a:off x="1130300" y="9877159"/>
          <a:ext cx="889000" cy="3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106077</xdr:rowOff>
    </xdr:from>
    <xdr:to>
      <xdr:col>24</xdr:col>
      <xdr:colOff>114300</xdr:colOff>
      <xdr:row>58</xdr:row>
      <xdr:rowOff>36227</xdr:rowOff>
    </xdr:to>
    <xdr:sp macro="" textlink="">
      <xdr:nvSpPr>
        <xdr:cNvPr id="135" name="楕円 134"/>
        <xdr:cNvSpPr/>
      </xdr:nvSpPr>
      <xdr:spPr>
        <a:xfrm>
          <a:off x="4584700" y="987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21004</xdr:rowOff>
    </xdr:from>
    <xdr:ext cx="534377" cy="259045"/>
    <xdr:sp macro="" textlink="">
      <xdr:nvSpPr>
        <xdr:cNvPr id="136" name="総務費該当値テキスト"/>
        <xdr:cNvSpPr txBox="1"/>
      </xdr:nvSpPr>
      <xdr:spPr>
        <a:xfrm>
          <a:off x="4686300" y="97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76181</xdr:rowOff>
    </xdr:from>
    <xdr:to>
      <xdr:col>20</xdr:col>
      <xdr:colOff>38100</xdr:colOff>
      <xdr:row>58</xdr:row>
      <xdr:rowOff>6331</xdr:rowOff>
    </xdr:to>
    <xdr:sp macro="" textlink="">
      <xdr:nvSpPr>
        <xdr:cNvPr id="137" name="楕円 136"/>
        <xdr:cNvSpPr/>
      </xdr:nvSpPr>
      <xdr:spPr>
        <a:xfrm>
          <a:off x="3746500" y="984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168908</xdr:rowOff>
    </xdr:from>
    <xdr:ext cx="534377" cy="259045"/>
    <xdr:sp macro="" textlink="">
      <xdr:nvSpPr>
        <xdr:cNvPr id="138" name="テキスト ボックス 137"/>
        <xdr:cNvSpPr txBox="1"/>
      </xdr:nvSpPr>
      <xdr:spPr>
        <a:xfrm>
          <a:off x="3530111" y="994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92736</xdr:rowOff>
    </xdr:from>
    <xdr:to>
      <xdr:col>15</xdr:col>
      <xdr:colOff>101600</xdr:colOff>
      <xdr:row>58</xdr:row>
      <xdr:rowOff>22886</xdr:rowOff>
    </xdr:to>
    <xdr:sp macro="" textlink="">
      <xdr:nvSpPr>
        <xdr:cNvPr id="139" name="楕円 138"/>
        <xdr:cNvSpPr/>
      </xdr:nvSpPr>
      <xdr:spPr>
        <a:xfrm>
          <a:off x="2857500" y="986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14013</xdr:rowOff>
    </xdr:from>
    <xdr:ext cx="534377" cy="259045"/>
    <xdr:sp macro="" textlink="">
      <xdr:nvSpPr>
        <xdr:cNvPr id="140" name="テキスト ボックス 139"/>
        <xdr:cNvSpPr txBox="1"/>
      </xdr:nvSpPr>
      <xdr:spPr>
        <a:xfrm>
          <a:off x="2641111" y="995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53709</xdr:rowOff>
    </xdr:from>
    <xdr:to>
      <xdr:col>10</xdr:col>
      <xdr:colOff>165100</xdr:colOff>
      <xdr:row>57</xdr:row>
      <xdr:rowOff>155309</xdr:rowOff>
    </xdr:to>
    <xdr:sp macro="" textlink="">
      <xdr:nvSpPr>
        <xdr:cNvPr id="141" name="楕円 140"/>
        <xdr:cNvSpPr/>
      </xdr:nvSpPr>
      <xdr:spPr>
        <a:xfrm>
          <a:off x="1968500" y="98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146436</xdr:rowOff>
    </xdr:from>
    <xdr:ext cx="534377" cy="259045"/>
    <xdr:sp macro="" textlink="">
      <xdr:nvSpPr>
        <xdr:cNvPr id="142" name="テキスト ボックス 141"/>
        <xdr:cNvSpPr txBox="1"/>
      </xdr:nvSpPr>
      <xdr:spPr>
        <a:xfrm>
          <a:off x="1752111" y="99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86216</xdr:rowOff>
    </xdr:from>
    <xdr:to>
      <xdr:col>6</xdr:col>
      <xdr:colOff>38100</xdr:colOff>
      <xdr:row>58</xdr:row>
      <xdr:rowOff>16366</xdr:rowOff>
    </xdr:to>
    <xdr:sp macro="" textlink="">
      <xdr:nvSpPr>
        <xdr:cNvPr id="143" name="楕円 142"/>
        <xdr:cNvSpPr/>
      </xdr:nvSpPr>
      <xdr:spPr>
        <a:xfrm>
          <a:off x="1079500" y="985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7493</xdr:rowOff>
    </xdr:from>
    <xdr:ext cx="534377" cy="259045"/>
    <xdr:sp macro="" textlink="">
      <xdr:nvSpPr>
        <xdr:cNvPr id="144" name="テキスト ボックス 143"/>
        <xdr:cNvSpPr txBox="1"/>
      </xdr:nvSpPr>
      <xdr:spPr>
        <a:xfrm>
          <a:off x="863111" y="995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7395</xdr:rowOff>
    </xdr:from>
    <xdr:to>
      <xdr:col>24</xdr:col>
      <xdr:colOff>63500</xdr:colOff>
      <xdr:row>77</xdr:row>
      <xdr:rowOff>80090</xdr:rowOff>
    </xdr:to>
    <xdr:cxnSp macro="">
      <xdr:nvCxnSpPr>
        <xdr:cNvPr id="176" name="直線コネクタ 175"/>
        <xdr:cNvCxnSpPr/>
      </xdr:nvCxnSpPr>
      <xdr:spPr>
        <a:xfrm flipV="1">
          <a:off x="3797300" y="13209045"/>
          <a:ext cx="8382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67016</xdr:rowOff>
    </xdr:from>
    <xdr:to>
      <xdr:col>19</xdr:col>
      <xdr:colOff>177800</xdr:colOff>
      <xdr:row>77</xdr:row>
      <xdr:rowOff>80090</xdr:rowOff>
    </xdr:to>
    <xdr:cxnSp macro="">
      <xdr:nvCxnSpPr>
        <xdr:cNvPr id="179" name="直線コネクタ 178"/>
        <xdr:cNvCxnSpPr/>
      </xdr:nvCxnSpPr>
      <xdr:spPr>
        <a:xfrm>
          <a:off x="2908300" y="13268666"/>
          <a:ext cx="88900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67016</xdr:rowOff>
    </xdr:from>
    <xdr:to>
      <xdr:col>15</xdr:col>
      <xdr:colOff>50800</xdr:colOff>
      <xdr:row>77</xdr:row>
      <xdr:rowOff>130502</xdr:rowOff>
    </xdr:to>
    <xdr:cxnSp macro="">
      <xdr:nvCxnSpPr>
        <xdr:cNvPr id="182" name="直線コネクタ 181"/>
        <xdr:cNvCxnSpPr/>
      </xdr:nvCxnSpPr>
      <xdr:spPr>
        <a:xfrm flipV="1">
          <a:off x="2019300" y="13268666"/>
          <a:ext cx="889000" cy="6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130502</xdr:rowOff>
    </xdr:from>
    <xdr:to>
      <xdr:col>10</xdr:col>
      <xdr:colOff>114300</xdr:colOff>
      <xdr:row>78</xdr:row>
      <xdr:rowOff>39323</xdr:rowOff>
    </xdr:to>
    <xdr:cxnSp macro="">
      <xdr:nvCxnSpPr>
        <xdr:cNvPr id="185" name="直線コネクタ 184"/>
        <xdr:cNvCxnSpPr/>
      </xdr:nvCxnSpPr>
      <xdr:spPr>
        <a:xfrm flipV="1">
          <a:off x="1130300" y="13332152"/>
          <a:ext cx="889000" cy="8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128045</xdr:rowOff>
    </xdr:from>
    <xdr:to>
      <xdr:col>24</xdr:col>
      <xdr:colOff>114300</xdr:colOff>
      <xdr:row>77</xdr:row>
      <xdr:rowOff>58195</xdr:rowOff>
    </xdr:to>
    <xdr:sp macro="" textlink="">
      <xdr:nvSpPr>
        <xdr:cNvPr id="195" name="楕円 194"/>
        <xdr:cNvSpPr/>
      </xdr:nvSpPr>
      <xdr:spPr>
        <a:xfrm>
          <a:off x="4584700" y="1315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106472</xdr:rowOff>
    </xdr:from>
    <xdr:ext cx="599010" cy="259045"/>
    <xdr:sp macro="" textlink="">
      <xdr:nvSpPr>
        <xdr:cNvPr id="196" name="民生費該当値テキスト"/>
        <xdr:cNvSpPr txBox="1"/>
      </xdr:nvSpPr>
      <xdr:spPr>
        <a:xfrm>
          <a:off x="4686300" y="131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29290</xdr:rowOff>
    </xdr:from>
    <xdr:to>
      <xdr:col>20</xdr:col>
      <xdr:colOff>38100</xdr:colOff>
      <xdr:row>77</xdr:row>
      <xdr:rowOff>130890</xdr:rowOff>
    </xdr:to>
    <xdr:sp macro="" textlink="">
      <xdr:nvSpPr>
        <xdr:cNvPr id="197" name="楕円 196"/>
        <xdr:cNvSpPr/>
      </xdr:nvSpPr>
      <xdr:spPr>
        <a:xfrm>
          <a:off x="3746500" y="1323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122017</xdr:rowOff>
    </xdr:from>
    <xdr:ext cx="599010" cy="259045"/>
    <xdr:sp macro="" textlink="">
      <xdr:nvSpPr>
        <xdr:cNvPr id="198" name="テキスト ボックス 197"/>
        <xdr:cNvSpPr txBox="1"/>
      </xdr:nvSpPr>
      <xdr:spPr>
        <a:xfrm>
          <a:off x="3497795" y="13323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16216</xdr:rowOff>
    </xdr:from>
    <xdr:to>
      <xdr:col>15</xdr:col>
      <xdr:colOff>101600</xdr:colOff>
      <xdr:row>77</xdr:row>
      <xdr:rowOff>117816</xdr:rowOff>
    </xdr:to>
    <xdr:sp macro="" textlink="">
      <xdr:nvSpPr>
        <xdr:cNvPr id="199" name="楕円 198"/>
        <xdr:cNvSpPr/>
      </xdr:nvSpPr>
      <xdr:spPr>
        <a:xfrm>
          <a:off x="2857500" y="1321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108943</xdr:rowOff>
    </xdr:from>
    <xdr:ext cx="599010" cy="259045"/>
    <xdr:sp macro="" textlink="">
      <xdr:nvSpPr>
        <xdr:cNvPr id="200" name="テキスト ボックス 199"/>
        <xdr:cNvSpPr txBox="1"/>
      </xdr:nvSpPr>
      <xdr:spPr>
        <a:xfrm>
          <a:off x="2608795" y="13310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79702</xdr:rowOff>
    </xdr:from>
    <xdr:to>
      <xdr:col>10</xdr:col>
      <xdr:colOff>165100</xdr:colOff>
      <xdr:row>78</xdr:row>
      <xdr:rowOff>9852</xdr:rowOff>
    </xdr:to>
    <xdr:sp macro="" textlink="">
      <xdr:nvSpPr>
        <xdr:cNvPr id="201" name="楕円 200"/>
        <xdr:cNvSpPr/>
      </xdr:nvSpPr>
      <xdr:spPr>
        <a:xfrm>
          <a:off x="1968500" y="1328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979</xdr:rowOff>
    </xdr:from>
    <xdr:ext cx="599010" cy="259045"/>
    <xdr:sp macro="" textlink="">
      <xdr:nvSpPr>
        <xdr:cNvPr id="202" name="テキスト ボックス 201"/>
        <xdr:cNvSpPr txBox="1"/>
      </xdr:nvSpPr>
      <xdr:spPr>
        <a:xfrm>
          <a:off x="1719795" y="1337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159973</xdr:rowOff>
    </xdr:from>
    <xdr:to>
      <xdr:col>6</xdr:col>
      <xdr:colOff>38100</xdr:colOff>
      <xdr:row>78</xdr:row>
      <xdr:rowOff>90123</xdr:rowOff>
    </xdr:to>
    <xdr:sp macro="" textlink="">
      <xdr:nvSpPr>
        <xdr:cNvPr id="203" name="楕円 202"/>
        <xdr:cNvSpPr/>
      </xdr:nvSpPr>
      <xdr:spPr>
        <a:xfrm>
          <a:off x="1079500" y="1336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81250</xdr:rowOff>
    </xdr:from>
    <xdr:ext cx="599010" cy="259045"/>
    <xdr:sp macro="" textlink="">
      <xdr:nvSpPr>
        <xdr:cNvPr id="204" name="テキスト ボックス 203"/>
        <xdr:cNvSpPr txBox="1"/>
      </xdr:nvSpPr>
      <xdr:spPr>
        <a:xfrm>
          <a:off x="830795" y="1345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4071</xdr:rowOff>
    </xdr:from>
    <xdr:to>
      <xdr:col>24</xdr:col>
      <xdr:colOff>63500</xdr:colOff>
      <xdr:row>95</xdr:row>
      <xdr:rowOff>63325</xdr:rowOff>
    </xdr:to>
    <xdr:cxnSp macro="">
      <xdr:nvCxnSpPr>
        <xdr:cNvPr id="232" name="直線コネクタ 231"/>
        <xdr:cNvCxnSpPr/>
      </xdr:nvCxnSpPr>
      <xdr:spPr>
        <a:xfrm>
          <a:off x="3797300" y="16291821"/>
          <a:ext cx="838200" cy="5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4071</xdr:rowOff>
    </xdr:from>
    <xdr:to>
      <xdr:col>19</xdr:col>
      <xdr:colOff>177800</xdr:colOff>
      <xdr:row>95</xdr:row>
      <xdr:rowOff>43253</xdr:rowOff>
    </xdr:to>
    <xdr:cxnSp macro="">
      <xdr:nvCxnSpPr>
        <xdr:cNvPr id="235" name="直線コネクタ 234"/>
        <xdr:cNvCxnSpPr/>
      </xdr:nvCxnSpPr>
      <xdr:spPr>
        <a:xfrm flipV="1">
          <a:off x="2908300" y="16291821"/>
          <a:ext cx="889000" cy="3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24417</xdr:rowOff>
    </xdr:from>
    <xdr:to>
      <xdr:col>15</xdr:col>
      <xdr:colOff>50800</xdr:colOff>
      <xdr:row>95</xdr:row>
      <xdr:rowOff>43253</xdr:rowOff>
    </xdr:to>
    <xdr:cxnSp macro="">
      <xdr:nvCxnSpPr>
        <xdr:cNvPr id="238" name="直線コネクタ 237"/>
        <xdr:cNvCxnSpPr/>
      </xdr:nvCxnSpPr>
      <xdr:spPr>
        <a:xfrm>
          <a:off x="2019300" y="16312167"/>
          <a:ext cx="889000" cy="1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24417</xdr:rowOff>
    </xdr:from>
    <xdr:to>
      <xdr:col>10</xdr:col>
      <xdr:colOff>114300</xdr:colOff>
      <xdr:row>95</xdr:row>
      <xdr:rowOff>90687</xdr:rowOff>
    </xdr:to>
    <xdr:cxnSp macro="">
      <xdr:nvCxnSpPr>
        <xdr:cNvPr id="241" name="直線コネクタ 240"/>
        <xdr:cNvCxnSpPr/>
      </xdr:nvCxnSpPr>
      <xdr:spPr>
        <a:xfrm flipV="1">
          <a:off x="1130300" y="16312167"/>
          <a:ext cx="889000" cy="6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122054</xdr:rowOff>
    </xdr:from>
    <xdr:ext cx="534377" cy="259045"/>
    <xdr:sp macro="" textlink="">
      <xdr:nvSpPr>
        <xdr:cNvPr id="245" name="テキスト ボックス 244"/>
        <xdr:cNvSpPr txBox="1"/>
      </xdr:nvSpPr>
      <xdr:spPr>
        <a:xfrm>
          <a:off x="863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12525</xdr:rowOff>
    </xdr:from>
    <xdr:to>
      <xdr:col>24</xdr:col>
      <xdr:colOff>114300</xdr:colOff>
      <xdr:row>95</xdr:row>
      <xdr:rowOff>114125</xdr:rowOff>
    </xdr:to>
    <xdr:sp macro="" textlink="">
      <xdr:nvSpPr>
        <xdr:cNvPr id="251" name="楕円 250"/>
        <xdr:cNvSpPr/>
      </xdr:nvSpPr>
      <xdr:spPr>
        <a:xfrm>
          <a:off x="4584700" y="1630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35402</xdr:rowOff>
    </xdr:from>
    <xdr:ext cx="534377" cy="259045"/>
    <xdr:sp macro="" textlink="">
      <xdr:nvSpPr>
        <xdr:cNvPr id="252" name="衛生費該当値テキスト"/>
        <xdr:cNvSpPr txBox="1"/>
      </xdr:nvSpPr>
      <xdr:spPr>
        <a:xfrm>
          <a:off x="4686300" y="1615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124721</xdr:rowOff>
    </xdr:from>
    <xdr:to>
      <xdr:col>20</xdr:col>
      <xdr:colOff>38100</xdr:colOff>
      <xdr:row>95</xdr:row>
      <xdr:rowOff>54871</xdr:rowOff>
    </xdr:to>
    <xdr:sp macro="" textlink="">
      <xdr:nvSpPr>
        <xdr:cNvPr id="253" name="楕円 252"/>
        <xdr:cNvSpPr/>
      </xdr:nvSpPr>
      <xdr:spPr>
        <a:xfrm>
          <a:off x="3746500" y="1624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71398</xdr:rowOff>
    </xdr:from>
    <xdr:ext cx="534377" cy="259045"/>
    <xdr:sp macro="" textlink="">
      <xdr:nvSpPr>
        <xdr:cNvPr id="254" name="テキスト ボックス 253"/>
        <xdr:cNvSpPr txBox="1"/>
      </xdr:nvSpPr>
      <xdr:spPr>
        <a:xfrm>
          <a:off x="3530111" y="1601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163903</xdr:rowOff>
    </xdr:from>
    <xdr:to>
      <xdr:col>15</xdr:col>
      <xdr:colOff>101600</xdr:colOff>
      <xdr:row>95</xdr:row>
      <xdr:rowOff>94053</xdr:rowOff>
    </xdr:to>
    <xdr:sp macro="" textlink="">
      <xdr:nvSpPr>
        <xdr:cNvPr id="255" name="楕円 254"/>
        <xdr:cNvSpPr/>
      </xdr:nvSpPr>
      <xdr:spPr>
        <a:xfrm>
          <a:off x="2857500" y="1628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110580</xdr:rowOff>
    </xdr:from>
    <xdr:ext cx="534377" cy="259045"/>
    <xdr:sp macro="" textlink="">
      <xdr:nvSpPr>
        <xdr:cNvPr id="256" name="テキスト ボックス 255"/>
        <xdr:cNvSpPr txBox="1"/>
      </xdr:nvSpPr>
      <xdr:spPr>
        <a:xfrm>
          <a:off x="2641111" y="1605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145067</xdr:rowOff>
    </xdr:from>
    <xdr:to>
      <xdr:col>10</xdr:col>
      <xdr:colOff>165100</xdr:colOff>
      <xdr:row>95</xdr:row>
      <xdr:rowOff>75217</xdr:rowOff>
    </xdr:to>
    <xdr:sp macro="" textlink="">
      <xdr:nvSpPr>
        <xdr:cNvPr id="257" name="楕円 256"/>
        <xdr:cNvSpPr/>
      </xdr:nvSpPr>
      <xdr:spPr>
        <a:xfrm>
          <a:off x="1968500" y="1626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91744</xdr:rowOff>
    </xdr:from>
    <xdr:ext cx="534377" cy="259045"/>
    <xdr:sp macro="" textlink="">
      <xdr:nvSpPr>
        <xdr:cNvPr id="258" name="テキスト ボックス 257"/>
        <xdr:cNvSpPr txBox="1"/>
      </xdr:nvSpPr>
      <xdr:spPr>
        <a:xfrm>
          <a:off x="1752111" y="1603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39887</xdr:rowOff>
    </xdr:from>
    <xdr:to>
      <xdr:col>6</xdr:col>
      <xdr:colOff>38100</xdr:colOff>
      <xdr:row>95</xdr:row>
      <xdr:rowOff>141487</xdr:rowOff>
    </xdr:to>
    <xdr:sp macro="" textlink="">
      <xdr:nvSpPr>
        <xdr:cNvPr id="259" name="楕円 258"/>
        <xdr:cNvSpPr/>
      </xdr:nvSpPr>
      <xdr:spPr>
        <a:xfrm>
          <a:off x="1079500" y="1632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158014</xdr:rowOff>
    </xdr:from>
    <xdr:ext cx="534377" cy="259045"/>
    <xdr:sp macro="" textlink="">
      <xdr:nvSpPr>
        <xdr:cNvPr id="260" name="テキスト ボックス 259"/>
        <xdr:cNvSpPr txBox="1"/>
      </xdr:nvSpPr>
      <xdr:spPr>
        <a:xfrm>
          <a:off x="863111" y="161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163246</xdr:rowOff>
    </xdr:from>
    <xdr:to>
      <xdr:col>55</xdr:col>
      <xdr:colOff>0</xdr:colOff>
      <xdr:row>37</xdr:row>
      <xdr:rowOff>164503</xdr:rowOff>
    </xdr:to>
    <xdr:cxnSp macro="">
      <xdr:nvCxnSpPr>
        <xdr:cNvPr id="285" name="直線コネクタ 284"/>
        <xdr:cNvCxnSpPr/>
      </xdr:nvCxnSpPr>
      <xdr:spPr>
        <a:xfrm>
          <a:off x="9639300" y="6506896"/>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158959</xdr:rowOff>
    </xdr:from>
    <xdr:to>
      <xdr:col>50</xdr:col>
      <xdr:colOff>114300</xdr:colOff>
      <xdr:row>37</xdr:row>
      <xdr:rowOff>163246</xdr:rowOff>
    </xdr:to>
    <xdr:cxnSp macro="">
      <xdr:nvCxnSpPr>
        <xdr:cNvPr id="288" name="直線コネクタ 287"/>
        <xdr:cNvCxnSpPr/>
      </xdr:nvCxnSpPr>
      <xdr:spPr>
        <a:xfrm>
          <a:off x="8750300" y="6502609"/>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147072</xdr:rowOff>
    </xdr:from>
    <xdr:to>
      <xdr:col>45</xdr:col>
      <xdr:colOff>177800</xdr:colOff>
      <xdr:row>37</xdr:row>
      <xdr:rowOff>158959</xdr:rowOff>
    </xdr:to>
    <xdr:cxnSp macro="">
      <xdr:nvCxnSpPr>
        <xdr:cNvPr id="291" name="直線コネクタ 290"/>
        <xdr:cNvCxnSpPr/>
      </xdr:nvCxnSpPr>
      <xdr:spPr>
        <a:xfrm>
          <a:off x="7861300" y="6490722"/>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147072</xdr:rowOff>
    </xdr:from>
    <xdr:to>
      <xdr:col>41</xdr:col>
      <xdr:colOff>50800</xdr:colOff>
      <xdr:row>37</xdr:row>
      <xdr:rowOff>158045</xdr:rowOff>
    </xdr:to>
    <xdr:cxnSp macro="">
      <xdr:nvCxnSpPr>
        <xdr:cNvPr id="294" name="直線コネクタ 293"/>
        <xdr:cNvCxnSpPr/>
      </xdr:nvCxnSpPr>
      <xdr:spPr>
        <a:xfrm flipV="1">
          <a:off x="6972300" y="6490722"/>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113703</xdr:rowOff>
    </xdr:from>
    <xdr:to>
      <xdr:col>55</xdr:col>
      <xdr:colOff>50800</xdr:colOff>
      <xdr:row>38</xdr:row>
      <xdr:rowOff>43853</xdr:rowOff>
    </xdr:to>
    <xdr:sp macro="" textlink="">
      <xdr:nvSpPr>
        <xdr:cNvPr id="304" name="楕円 303"/>
        <xdr:cNvSpPr/>
      </xdr:nvSpPr>
      <xdr:spPr>
        <a:xfrm>
          <a:off x="10426700" y="645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46524</xdr:rowOff>
    </xdr:from>
    <xdr:ext cx="378565" cy="259045"/>
    <xdr:sp macro="" textlink="">
      <xdr:nvSpPr>
        <xdr:cNvPr id="305" name="労働費該当値テキスト"/>
        <xdr:cNvSpPr txBox="1"/>
      </xdr:nvSpPr>
      <xdr:spPr>
        <a:xfrm>
          <a:off x="10528300" y="6390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112446</xdr:rowOff>
    </xdr:from>
    <xdr:to>
      <xdr:col>50</xdr:col>
      <xdr:colOff>165100</xdr:colOff>
      <xdr:row>38</xdr:row>
      <xdr:rowOff>42596</xdr:rowOff>
    </xdr:to>
    <xdr:sp macro="" textlink="">
      <xdr:nvSpPr>
        <xdr:cNvPr id="306" name="楕円 305"/>
        <xdr:cNvSpPr/>
      </xdr:nvSpPr>
      <xdr:spPr>
        <a:xfrm>
          <a:off x="9588500" y="645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33723</xdr:rowOff>
    </xdr:from>
    <xdr:ext cx="378565" cy="259045"/>
    <xdr:sp macro="" textlink="">
      <xdr:nvSpPr>
        <xdr:cNvPr id="307" name="テキスト ボックス 306"/>
        <xdr:cNvSpPr txBox="1"/>
      </xdr:nvSpPr>
      <xdr:spPr>
        <a:xfrm>
          <a:off x="9450017" y="6548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108160</xdr:rowOff>
    </xdr:from>
    <xdr:to>
      <xdr:col>46</xdr:col>
      <xdr:colOff>38100</xdr:colOff>
      <xdr:row>38</xdr:row>
      <xdr:rowOff>38309</xdr:rowOff>
    </xdr:to>
    <xdr:sp macro="" textlink="">
      <xdr:nvSpPr>
        <xdr:cNvPr id="308" name="楕円 307"/>
        <xdr:cNvSpPr/>
      </xdr:nvSpPr>
      <xdr:spPr>
        <a:xfrm>
          <a:off x="8699500" y="64518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29436</xdr:rowOff>
    </xdr:from>
    <xdr:ext cx="378565" cy="259045"/>
    <xdr:sp macro="" textlink="">
      <xdr:nvSpPr>
        <xdr:cNvPr id="309" name="テキスト ボックス 308"/>
        <xdr:cNvSpPr txBox="1"/>
      </xdr:nvSpPr>
      <xdr:spPr>
        <a:xfrm>
          <a:off x="8561017" y="654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96272</xdr:rowOff>
    </xdr:from>
    <xdr:to>
      <xdr:col>41</xdr:col>
      <xdr:colOff>101600</xdr:colOff>
      <xdr:row>38</xdr:row>
      <xdr:rowOff>26422</xdr:rowOff>
    </xdr:to>
    <xdr:sp macro="" textlink="">
      <xdr:nvSpPr>
        <xdr:cNvPr id="310" name="楕円 309"/>
        <xdr:cNvSpPr/>
      </xdr:nvSpPr>
      <xdr:spPr>
        <a:xfrm>
          <a:off x="7810500" y="643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17549</xdr:rowOff>
    </xdr:from>
    <xdr:ext cx="378565" cy="259045"/>
    <xdr:sp macro="" textlink="">
      <xdr:nvSpPr>
        <xdr:cNvPr id="311" name="テキスト ボックス 310"/>
        <xdr:cNvSpPr txBox="1"/>
      </xdr:nvSpPr>
      <xdr:spPr>
        <a:xfrm>
          <a:off x="7672017" y="653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107245</xdr:rowOff>
    </xdr:from>
    <xdr:to>
      <xdr:col>36</xdr:col>
      <xdr:colOff>165100</xdr:colOff>
      <xdr:row>38</xdr:row>
      <xdr:rowOff>37395</xdr:rowOff>
    </xdr:to>
    <xdr:sp macro="" textlink="">
      <xdr:nvSpPr>
        <xdr:cNvPr id="312" name="楕円 311"/>
        <xdr:cNvSpPr/>
      </xdr:nvSpPr>
      <xdr:spPr>
        <a:xfrm>
          <a:off x="6921500" y="645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28522</xdr:rowOff>
    </xdr:from>
    <xdr:ext cx="378565" cy="259045"/>
    <xdr:sp macro="" textlink="">
      <xdr:nvSpPr>
        <xdr:cNvPr id="313" name="テキスト ボックス 312"/>
        <xdr:cNvSpPr txBox="1"/>
      </xdr:nvSpPr>
      <xdr:spPr>
        <a:xfrm>
          <a:off x="6783017" y="6543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61933</xdr:rowOff>
    </xdr:from>
    <xdr:to>
      <xdr:col>55</xdr:col>
      <xdr:colOff>0</xdr:colOff>
      <xdr:row>59</xdr:row>
      <xdr:rowOff>64774</xdr:rowOff>
    </xdr:to>
    <xdr:cxnSp macro="">
      <xdr:nvCxnSpPr>
        <xdr:cNvPr id="344" name="直線コネクタ 343"/>
        <xdr:cNvCxnSpPr/>
      </xdr:nvCxnSpPr>
      <xdr:spPr>
        <a:xfrm flipV="1">
          <a:off x="9639300" y="10177483"/>
          <a:ext cx="8382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64774</xdr:rowOff>
    </xdr:from>
    <xdr:to>
      <xdr:col>50</xdr:col>
      <xdr:colOff>114300</xdr:colOff>
      <xdr:row>59</xdr:row>
      <xdr:rowOff>65394</xdr:rowOff>
    </xdr:to>
    <xdr:cxnSp macro="">
      <xdr:nvCxnSpPr>
        <xdr:cNvPr id="347" name="直線コネクタ 346"/>
        <xdr:cNvCxnSpPr/>
      </xdr:nvCxnSpPr>
      <xdr:spPr>
        <a:xfrm flipV="1">
          <a:off x="8750300" y="10180324"/>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64382</xdr:rowOff>
    </xdr:from>
    <xdr:to>
      <xdr:col>45</xdr:col>
      <xdr:colOff>177800</xdr:colOff>
      <xdr:row>59</xdr:row>
      <xdr:rowOff>65394</xdr:rowOff>
    </xdr:to>
    <xdr:cxnSp macro="">
      <xdr:nvCxnSpPr>
        <xdr:cNvPr id="350" name="直線コネクタ 349"/>
        <xdr:cNvCxnSpPr/>
      </xdr:nvCxnSpPr>
      <xdr:spPr>
        <a:xfrm>
          <a:off x="7861300" y="10179932"/>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45005</xdr:rowOff>
    </xdr:from>
    <xdr:to>
      <xdr:col>41</xdr:col>
      <xdr:colOff>50800</xdr:colOff>
      <xdr:row>59</xdr:row>
      <xdr:rowOff>64382</xdr:rowOff>
    </xdr:to>
    <xdr:cxnSp macro="">
      <xdr:nvCxnSpPr>
        <xdr:cNvPr id="353" name="直線コネクタ 352"/>
        <xdr:cNvCxnSpPr/>
      </xdr:nvCxnSpPr>
      <xdr:spPr>
        <a:xfrm>
          <a:off x="6972300" y="10160555"/>
          <a:ext cx="889000" cy="1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11133</xdr:rowOff>
    </xdr:from>
    <xdr:to>
      <xdr:col>55</xdr:col>
      <xdr:colOff>50800</xdr:colOff>
      <xdr:row>59</xdr:row>
      <xdr:rowOff>112733</xdr:rowOff>
    </xdr:to>
    <xdr:sp macro="" textlink="">
      <xdr:nvSpPr>
        <xdr:cNvPr id="363" name="楕円 362"/>
        <xdr:cNvSpPr/>
      </xdr:nvSpPr>
      <xdr:spPr>
        <a:xfrm>
          <a:off x="10426700" y="1012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97510</xdr:rowOff>
    </xdr:from>
    <xdr:ext cx="469744" cy="259045"/>
    <xdr:sp macro="" textlink="">
      <xdr:nvSpPr>
        <xdr:cNvPr id="364" name="農林水産業費該当値テキスト"/>
        <xdr:cNvSpPr txBox="1"/>
      </xdr:nvSpPr>
      <xdr:spPr>
        <a:xfrm>
          <a:off x="10528300" y="1004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13974</xdr:rowOff>
    </xdr:from>
    <xdr:to>
      <xdr:col>50</xdr:col>
      <xdr:colOff>165100</xdr:colOff>
      <xdr:row>59</xdr:row>
      <xdr:rowOff>115574</xdr:rowOff>
    </xdr:to>
    <xdr:sp macro="" textlink="">
      <xdr:nvSpPr>
        <xdr:cNvPr id="365" name="楕円 364"/>
        <xdr:cNvSpPr/>
      </xdr:nvSpPr>
      <xdr:spPr>
        <a:xfrm>
          <a:off x="9588500" y="1012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106701</xdr:rowOff>
    </xdr:from>
    <xdr:ext cx="469744" cy="259045"/>
    <xdr:sp macro="" textlink="">
      <xdr:nvSpPr>
        <xdr:cNvPr id="366" name="テキスト ボックス 365"/>
        <xdr:cNvSpPr txBox="1"/>
      </xdr:nvSpPr>
      <xdr:spPr>
        <a:xfrm>
          <a:off x="9404428" y="1022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14594</xdr:rowOff>
    </xdr:from>
    <xdr:to>
      <xdr:col>46</xdr:col>
      <xdr:colOff>38100</xdr:colOff>
      <xdr:row>59</xdr:row>
      <xdr:rowOff>116194</xdr:rowOff>
    </xdr:to>
    <xdr:sp macro="" textlink="">
      <xdr:nvSpPr>
        <xdr:cNvPr id="367" name="楕円 366"/>
        <xdr:cNvSpPr/>
      </xdr:nvSpPr>
      <xdr:spPr>
        <a:xfrm>
          <a:off x="8699500" y="1013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107321</xdr:rowOff>
    </xdr:from>
    <xdr:ext cx="469744" cy="259045"/>
    <xdr:sp macro="" textlink="">
      <xdr:nvSpPr>
        <xdr:cNvPr id="368" name="テキスト ボックス 367"/>
        <xdr:cNvSpPr txBox="1"/>
      </xdr:nvSpPr>
      <xdr:spPr>
        <a:xfrm>
          <a:off x="8515428" y="1022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13582</xdr:rowOff>
    </xdr:from>
    <xdr:to>
      <xdr:col>41</xdr:col>
      <xdr:colOff>101600</xdr:colOff>
      <xdr:row>59</xdr:row>
      <xdr:rowOff>115182</xdr:rowOff>
    </xdr:to>
    <xdr:sp macro="" textlink="">
      <xdr:nvSpPr>
        <xdr:cNvPr id="369" name="楕円 368"/>
        <xdr:cNvSpPr/>
      </xdr:nvSpPr>
      <xdr:spPr>
        <a:xfrm>
          <a:off x="7810500" y="1012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106309</xdr:rowOff>
    </xdr:from>
    <xdr:ext cx="469744" cy="259045"/>
    <xdr:sp macro="" textlink="">
      <xdr:nvSpPr>
        <xdr:cNvPr id="370" name="テキスト ボックス 369"/>
        <xdr:cNvSpPr txBox="1"/>
      </xdr:nvSpPr>
      <xdr:spPr>
        <a:xfrm>
          <a:off x="7626428" y="1022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165655</xdr:rowOff>
    </xdr:from>
    <xdr:to>
      <xdr:col>36</xdr:col>
      <xdr:colOff>165100</xdr:colOff>
      <xdr:row>59</xdr:row>
      <xdr:rowOff>95805</xdr:rowOff>
    </xdr:to>
    <xdr:sp macro="" textlink="">
      <xdr:nvSpPr>
        <xdr:cNvPr id="371" name="楕円 370"/>
        <xdr:cNvSpPr/>
      </xdr:nvSpPr>
      <xdr:spPr>
        <a:xfrm>
          <a:off x="6921500" y="1010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86932</xdr:rowOff>
    </xdr:from>
    <xdr:ext cx="469744" cy="259045"/>
    <xdr:sp macro="" textlink="">
      <xdr:nvSpPr>
        <xdr:cNvPr id="372" name="テキスト ボックス 371"/>
        <xdr:cNvSpPr txBox="1"/>
      </xdr:nvSpPr>
      <xdr:spPr>
        <a:xfrm>
          <a:off x="6737428" y="102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21743</xdr:rowOff>
    </xdr:from>
    <xdr:to>
      <xdr:col>55</xdr:col>
      <xdr:colOff>0</xdr:colOff>
      <xdr:row>78</xdr:row>
      <xdr:rowOff>52054</xdr:rowOff>
    </xdr:to>
    <xdr:cxnSp macro="">
      <xdr:nvCxnSpPr>
        <xdr:cNvPr id="399" name="直線コネクタ 398"/>
        <xdr:cNvCxnSpPr/>
      </xdr:nvCxnSpPr>
      <xdr:spPr>
        <a:xfrm flipV="1">
          <a:off x="9639300" y="13394843"/>
          <a:ext cx="838200" cy="3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50912</xdr:rowOff>
    </xdr:from>
    <xdr:to>
      <xdr:col>50</xdr:col>
      <xdr:colOff>114300</xdr:colOff>
      <xdr:row>78</xdr:row>
      <xdr:rowOff>52054</xdr:rowOff>
    </xdr:to>
    <xdr:cxnSp macro="">
      <xdr:nvCxnSpPr>
        <xdr:cNvPr id="402" name="直線コネクタ 401"/>
        <xdr:cNvCxnSpPr/>
      </xdr:nvCxnSpPr>
      <xdr:spPr>
        <a:xfrm>
          <a:off x="8750300" y="1342401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50912</xdr:rowOff>
    </xdr:from>
    <xdr:to>
      <xdr:col>45</xdr:col>
      <xdr:colOff>177800</xdr:colOff>
      <xdr:row>78</xdr:row>
      <xdr:rowOff>53243</xdr:rowOff>
    </xdr:to>
    <xdr:cxnSp macro="">
      <xdr:nvCxnSpPr>
        <xdr:cNvPr id="405" name="直線コネクタ 404"/>
        <xdr:cNvCxnSpPr/>
      </xdr:nvCxnSpPr>
      <xdr:spPr>
        <a:xfrm flipV="1">
          <a:off x="7861300" y="13424012"/>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33469</xdr:rowOff>
    </xdr:from>
    <xdr:to>
      <xdr:col>41</xdr:col>
      <xdr:colOff>50800</xdr:colOff>
      <xdr:row>78</xdr:row>
      <xdr:rowOff>53243</xdr:rowOff>
    </xdr:to>
    <xdr:cxnSp macro="">
      <xdr:nvCxnSpPr>
        <xdr:cNvPr id="408" name="直線コネクタ 407"/>
        <xdr:cNvCxnSpPr/>
      </xdr:nvCxnSpPr>
      <xdr:spPr>
        <a:xfrm>
          <a:off x="6972300" y="13406569"/>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142393</xdr:rowOff>
    </xdr:from>
    <xdr:to>
      <xdr:col>55</xdr:col>
      <xdr:colOff>50800</xdr:colOff>
      <xdr:row>78</xdr:row>
      <xdr:rowOff>72543</xdr:rowOff>
    </xdr:to>
    <xdr:sp macro="" textlink="">
      <xdr:nvSpPr>
        <xdr:cNvPr id="418" name="楕円 417"/>
        <xdr:cNvSpPr/>
      </xdr:nvSpPr>
      <xdr:spPr>
        <a:xfrm>
          <a:off x="10426700" y="133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57320</xdr:rowOff>
    </xdr:from>
    <xdr:ext cx="469744" cy="259045"/>
    <xdr:sp macro="" textlink="">
      <xdr:nvSpPr>
        <xdr:cNvPr id="419" name="商工費該当値テキスト"/>
        <xdr:cNvSpPr txBox="1"/>
      </xdr:nvSpPr>
      <xdr:spPr>
        <a:xfrm>
          <a:off x="10528300" y="1325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1254</xdr:rowOff>
    </xdr:from>
    <xdr:to>
      <xdr:col>50</xdr:col>
      <xdr:colOff>165100</xdr:colOff>
      <xdr:row>78</xdr:row>
      <xdr:rowOff>102854</xdr:rowOff>
    </xdr:to>
    <xdr:sp macro="" textlink="">
      <xdr:nvSpPr>
        <xdr:cNvPr id="420" name="楕円 419"/>
        <xdr:cNvSpPr/>
      </xdr:nvSpPr>
      <xdr:spPr>
        <a:xfrm>
          <a:off x="9588500" y="1337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93981</xdr:rowOff>
    </xdr:from>
    <xdr:ext cx="469744" cy="259045"/>
    <xdr:sp macro="" textlink="">
      <xdr:nvSpPr>
        <xdr:cNvPr id="421" name="テキスト ボックス 420"/>
        <xdr:cNvSpPr txBox="1"/>
      </xdr:nvSpPr>
      <xdr:spPr>
        <a:xfrm>
          <a:off x="9404428" y="1346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xdr:rowOff>
    </xdr:from>
    <xdr:to>
      <xdr:col>46</xdr:col>
      <xdr:colOff>38100</xdr:colOff>
      <xdr:row>78</xdr:row>
      <xdr:rowOff>101712</xdr:rowOff>
    </xdr:to>
    <xdr:sp macro="" textlink="">
      <xdr:nvSpPr>
        <xdr:cNvPr id="422" name="楕円 421"/>
        <xdr:cNvSpPr/>
      </xdr:nvSpPr>
      <xdr:spPr>
        <a:xfrm>
          <a:off x="8699500" y="1337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92839</xdr:rowOff>
    </xdr:from>
    <xdr:ext cx="469744" cy="259045"/>
    <xdr:sp macro="" textlink="">
      <xdr:nvSpPr>
        <xdr:cNvPr id="423" name="テキスト ボックス 422"/>
        <xdr:cNvSpPr txBox="1"/>
      </xdr:nvSpPr>
      <xdr:spPr>
        <a:xfrm>
          <a:off x="8515428" y="1346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2443</xdr:rowOff>
    </xdr:from>
    <xdr:to>
      <xdr:col>41</xdr:col>
      <xdr:colOff>101600</xdr:colOff>
      <xdr:row>78</xdr:row>
      <xdr:rowOff>104043</xdr:rowOff>
    </xdr:to>
    <xdr:sp macro="" textlink="">
      <xdr:nvSpPr>
        <xdr:cNvPr id="424" name="楕円 423"/>
        <xdr:cNvSpPr/>
      </xdr:nvSpPr>
      <xdr:spPr>
        <a:xfrm>
          <a:off x="7810500" y="133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95170</xdr:rowOff>
    </xdr:from>
    <xdr:ext cx="469744" cy="259045"/>
    <xdr:sp macro="" textlink="">
      <xdr:nvSpPr>
        <xdr:cNvPr id="425" name="テキスト ボックス 424"/>
        <xdr:cNvSpPr txBox="1"/>
      </xdr:nvSpPr>
      <xdr:spPr>
        <a:xfrm>
          <a:off x="7626428" y="134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154119</xdr:rowOff>
    </xdr:from>
    <xdr:to>
      <xdr:col>36</xdr:col>
      <xdr:colOff>165100</xdr:colOff>
      <xdr:row>78</xdr:row>
      <xdr:rowOff>84269</xdr:rowOff>
    </xdr:to>
    <xdr:sp macro="" textlink="">
      <xdr:nvSpPr>
        <xdr:cNvPr id="426" name="楕円 425"/>
        <xdr:cNvSpPr/>
      </xdr:nvSpPr>
      <xdr:spPr>
        <a:xfrm>
          <a:off x="6921500" y="1335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75396</xdr:rowOff>
    </xdr:from>
    <xdr:ext cx="469744" cy="259045"/>
    <xdr:sp macro="" textlink="">
      <xdr:nvSpPr>
        <xdr:cNvPr id="427" name="テキスト ボックス 426"/>
        <xdr:cNvSpPr txBox="1"/>
      </xdr:nvSpPr>
      <xdr:spPr>
        <a:xfrm>
          <a:off x="6737428" y="1344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116360</xdr:rowOff>
    </xdr:from>
    <xdr:to>
      <xdr:col>55</xdr:col>
      <xdr:colOff>0</xdr:colOff>
      <xdr:row>98</xdr:row>
      <xdr:rowOff>117278</xdr:rowOff>
    </xdr:to>
    <xdr:cxnSp macro="">
      <xdr:nvCxnSpPr>
        <xdr:cNvPr id="456" name="直線コネクタ 455"/>
        <xdr:cNvCxnSpPr/>
      </xdr:nvCxnSpPr>
      <xdr:spPr>
        <a:xfrm flipV="1">
          <a:off x="9639300" y="16918460"/>
          <a:ext cx="838200" cy="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117278</xdr:rowOff>
    </xdr:from>
    <xdr:to>
      <xdr:col>50</xdr:col>
      <xdr:colOff>114300</xdr:colOff>
      <xdr:row>98</xdr:row>
      <xdr:rowOff>123778</xdr:rowOff>
    </xdr:to>
    <xdr:cxnSp macro="">
      <xdr:nvCxnSpPr>
        <xdr:cNvPr id="459" name="直線コネクタ 458"/>
        <xdr:cNvCxnSpPr/>
      </xdr:nvCxnSpPr>
      <xdr:spPr>
        <a:xfrm flipV="1">
          <a:off x="8750300" y="16919378"/>
          <a:ext cx="889000" cy="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123778</xdr:rowOff>
    </xdr:from>
    <xdr:to>
      <xdr:col>45</xdr:col>
      <xdr:colOff>177800</xdr:colOff>
      <xdr:row>98</xdr:row>
      <xdr:rowOff>127535</xdr:rowOff>
    </xdr:to>
    <xdr:cxnSp macro="">
      <xdr:nvCxnSpPr>
        <xdr:cNvPr id="462" name="直線コネクタ 461"/>
        <xdr:cNvCxnSpPr/>
      </xdr:nvCxnSpPr>
      <xdr:spPr>
        <a:xfrm flipV="1">
          <a:off x="7861300" y="16925878"/>
          <a:ext cx="8890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116768</xdr:rowOff>
    </xdr:from>
    <xdr:to>
      <xdr:col>41</xdr:col>
      <xdr:colOff>50800</xdr:colOff>
      <xdr:row>98</xdr:row>
      <xdr:rowOff>127535</xdr:rowOff>
    </xdr:to>
    <xdr:cxnSp macro="">
      <xdr:nvCxnSpPr>
        <xdr:cNvPr id="465" name="直線コネクタ 464"/>
        <xdr:cNvCxnSpPr/>
      </xdr:nvCxnSpPr>
      <xdr:spPr>
        <a:xfrm>
          <a:off x="6972300" y="16918868"/>
          <a:ext cx="8890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65560</xdr:rowOff>
    </xdr:from>
    <xdr:to>
      <xdr:col>55</xdr:col>
      <xdr:colOff>50800</xdr:colOff>
      <xdr:row>98</xdr:row>
      <xdr:rowOff>167160</xdr:rowOff>
    </xdr:to>
    <xdr:sp macro="" textlink="">
      <xdr:nvSpPr>
        <xdr:cNvPr id="475" name="楕円 474"/>
        <xdr:cNvSpPr/>
      </xdr:nvSpPr>
      <xdr:spPr>
        <a:xfrm>
          <a:off x="10426700" y="168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151937</xdr:rowOff>
    </xdr:from>
    <xdr:ext cx="534377" cy="259045"/>
    <xdr:sp macro="" textlink="">
      <xdr:nvSpPr>
        <xdr:cNvPr id="476" name="土木費該当値テキスト"/>
        <xdr:cNvSpPr txBox="1"/>
      </xdr:nvSpPr>
      <xdr:spPr>
        <a:xfrm>
          <a:off x="10528300" y="1678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66478</xdr:rowOff>
    </xdr:from>
    <xdr:to>
      <xdr:col>50</xdr:col>
      <xdr:colOff>165100</xdr:colOff>
      <xdr:row>98</xdr:row>
      <xdr:rowOff>168078</xdr:rowOff>
    </xdr:to>
    <xdr:sp macro="" textlink="">
      <xdr:nvSpPr>
        <xdr:cNvPr id="477" name="楕円 476"/>
        <xdr:cNvSpPr/>
      </xdr:nvSpPr>
      <xdr:spPr>
        <a:xfrm>
          <a:off x="9588500" y="1686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159205</xdr:rowOff>
    </xdr:from>
    <xdr:ext cx="534377" cy="259045"/>
    <xdr:sp macro="" textlink="">
      <xdr:nvSpPr>
        <xdr:cNvPr id="478" name="テキスト ボックス 477"/>
        <xdr:cNvSpPr txBox="1"/>
      </xdr:nvSpPr>
      <xdr:spPr>
        <a:xfrm>
          <a:off x="9372111" y="1696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72978</xdr:rowOff>
    </xdr:from>
    <xdr:to>
      <xdr:col>46</xdr:col>
      <xdr:colOff>38100</xdr:colOff>
      <xdr:row>99</xdr:row>
      <xdr:rowOff>3128</xdr:rowOff>
    </xdr:to>
    <xdr:sp macro="" textlink="">
      <xdr:nvSpPr>
        <xdr:cNvPr id="479" name="楕円 478"/>
        <xdr:cNvSpPr/>
      </xdr:nvSpPr>
      <xdr:spPr>
        <a:xfrm>
          <a:off x="8699500" y="1687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165705</xdr:rowOff>
    </xdr:from>
    <xdr:ext cx="534377" cy="259045"/>
    <xdr:sp macro="" textlink="">
      <xdr:nvSpPr>
        <xdr:cNvPr id="480" name="テキスト ボックス 479"/>
        <xdr:cNvSpPr txBox="1"/>
      </xdr:nvSpPr>
      <xdr:spPr>
        <a:xfrm>
          <a:off x="8483111" y="1696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76735</xdr:rowOff>
    </xdr:from>
    <xdr:to>
      <xdr:col>41</xdr:col>
      <xdr:colOff>101600</xdr:colOff>
      <xdr:row>99</xdr:row>
      <xdr:rowOff>6885</xdr:rowOff>
    </xdr:to>
    <xdr:sp macro="" textlink="">
      <xdr:nvSpPr>
        <xdr:cNvPr id="481" name="楕円 480"/>
        <xdr:cNvSpPr/>
      </xdr:nvSpPr>
      <xdr:spPr>
        <a:xfrm>
          <a:off x="7810500" y="168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169462</xdr:rowOff>
    </xdr:from>
    <xdr:ext cx="534377" cy="259045"/>
    <xdr:sp macro="" textlink="">
      <xdr:nvSpPr>
        <xdr:cNvPr id="482" name="テキスト ボックス 481"/>
        <xdr:cNvSpPr txBox="1"/>
      </xdr:nvSpPr>
      <xdr:spPr>
        <a:xfrm>
          <a:off x="7594111" y="169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65968</xdr:rowOff>
    </xdr:from>
    <xdr:to>
      <xdr:col>36</xdr:col>
      <xdr:colOff>165100</xdr:colOff>
      <xdr:row>98</xdr:row>
      <xdr:rowOff>167568</xdr:rowOff>
    </xdr:to>
    <xdr:sp macro="" textlink="">
      <xdr:nvSpPr>
        <xdr:cNvPr id="483" name="楕円 482"/>
        <xdr:cNvSpPr/>
      </xdr:nvSpPr>
      <xdr:spPr>
        <a:xfrm>
          <a:off x="6921500" y="1686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158695</xdr:rowOff>
    </xdr:from>
    <xdr:ext cx="534377" cy="259045"/>
    <xdr:sp macro="" textlink="">
      <xdr:nvSpPr>
        <xdr:cNvPr id="484" name="テキスト ボックス 483"/>
        <xdr:cNvSpPr txBox="1"/>
      </xdr:nvSpPr>
      <xdr:spPr>
        <a:xfrm>
          <a:off x="6705111" y="1696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170561</xdr:rowOff>
    </xdr:from>
    <xdr:to>
      <xdr:col>85</xdr:col>
      <xdr:colOff>127000</xdr:colOff>
      <xdr:row>38</xdr:row>
      <xdr:rowOff>22291</xdr:rowOff>
    </xdr:to>
    <xdr:cxnSp macro="">
      <xdr:nvCxnSpPr>
        <xdr:cNvPr id="512" name="直線コネクタ 511"/>
        <xdr:cNvCxnSpPr/>
      </xdr:nvCxnSpPr>
      <xdr:spPr>
        <a:xfrm flipV="1">
          <a:off x="15481300" y="6514211"/>
          <a:ext cx="8382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22291</xdr:rowOff>
    </xdr:from>
    <xdr:to>
      <xdr:col>81</xdr:col>
      <xdr:colOff>50800</xdr:colOff>
      <xdr:row>38</xdr:row>
      <xdr:rowOff>26863</xdr:rowOff>
    </xdr:to>
    <xdr:cxnSp macro="">
      <xdr:nvCxnSpPr>
        <xdr:cNvPr id="515" name="直線コネクタ 514"/>
        <xdr:cNvCxnSpPr/>
      </xdr:nvCxnSpPr>
      <xdr:spPr>
        <a:xfrm flipV="1">
          <a:off x="14592300" y="653739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26863</xdr:rowOff>
    </xdr:from>
    <xdr:to>
      <xdr:col>76</xdr:col>
      <xdr:colOff>114300</xdr:colOff>
      <xdr:row>38</xdr:row>
      <xdr:rowOff>44054</xdr:rowOff>
    </xdr:to>
    <xdr:cxnSp macro="">
      <xdr:nvCxnSpPr>
        <xdr:cNvPr id="518" name="直線コネクタ 517"/>
        <xdr:cNvCxnSpPr/>
      </xdr:nvCxnSpPr>
      <xdr:spPr>
        <a:xfrm flipV="1">
          <a:off x="13703300" y="6541963"/>
          <a:ext cx="8890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44054</xdr:rowOff>
    </xdr:from>
    <xdr:to>
      <xdr:col>71</xdr:col>
      <xdr:colOff>177800</xdr:colOff>
      <xdr:row>38</xdr:row>
      <xdr:rowOff>103856</xdr:rowOff>
    </xdr:to>
    <xdr:cxnSp macro="">
      <xdr:nvCxnSpPr>
        <xdr:cNvPr id="521" name="直線コネクタ 520"/>
        <xdr:cNvCxnSpPr/>
      </xdr:nvCxnSpPr>
      <xdr:spPr>
        <a:xfrm flipV="1">
          <a:off x="12814300" y="6559154"/>
          <a:ext cx="889000" cy="5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119761</xdr:rowOff>
    </xdr:from>
    <xdr:to>
      <xdr:col>85</xdr:col>
      <xdr:colOff>177800</xdr:colOff>
      <xdr:row>38</xdr:row>
      <xdr:rowOff>49911</xdr:rowOff>
    </xdr:to>
    <xdr:sp macro="" textlink="">
      <xdr:nvSpPr>
        <xdr:cNvPr id="531" name="楕円 530"/>
        <xdr:cNvSpPr/>
      </xdr:nvSpPr>
      <xdr:spPr>
        <a:xfrm>
          <a:off x="16268700" y="64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98188</xdr:rowOff>
    </xdr:from>
    <xdr:ext cx="534377" cy="259045"/>
    <xdr:sp macro="" textlink="">
      <xdr:nvSpPr>
        <xdr:cNvPr id="532" name="消防費該当値テキスト"/>
        <xdr:cNvSpPr txBox="1"/>
      </xdr:nvSpPr>
      <xdr:spPr>
        <a:xfrm>
          <a:off x="16370300" y="644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142941</xdr:rowOff>
    </xdr:from>
    <xdr:to>
      <xdr:col>81</xdr:col>
      <xdr:colOff>101600</xdr:colOff>
      <xdr:row>38</xdr:row>
      <xdr:rowOff>73091</xdr:rowOff>
    </xdr:to>
    <xdr:sp macro="" textlink="">
      <xdr:nvSpPr>
        <xdr:cNvPr id="533" name="楕円 532"/>
        <xdr:cNvSpPr/>
      </xdr:nvSpPr>
      <xdr:spPr>
        <a:xfrm>
          <a:off x="15430500" y="648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64218</xdr:rowOff>
    </xdr:from>
    <xdr:ext cx="534377" cy="259045"/>
    <xdr:sp macro="" textlink="">
      <xdr:nvSpPr>
        <xdr:cNvPr id="534" name="テキスト ボックス 533"/>
        <xdr:cNvSpPr txBox="1"/>
      </xdr:nvSpPr>
      <xdr:spPr>
        <a:xfrm>
          <a:off x="15214111" y="65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147513</xdr:rowOff>
    </xdr:from>
    <xdr:to>
      <xdr:col>76</xdr:col>
      <xdr:colOff>165100</xdr:colOff>
      <xdr:row>38</xdr:row>
      <xdr:rowOff>77663</xdr:rowOff>
    </xdr:to>
    <xdr:sp macro="" textlink="">
      <xdr:nvSpPr>
        <xdr:cNvPr id="535" name="楕円 534"/>
        <xdr:cNvSpPr/>
      </xdr:nvSpPr>
      <xdr:spPr>
        <a:xfrm>
          <a:off x="14541500" y="649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68790</xdr:rowOff>
    </xdr:from>
    <xdr:ext cx="534377" cy="259045"/>
    <xdr:sp macro="" textlink="">
      <xdr:nvSpPr>
        <xdr:cNvPr id="536" name="テキスト ボックス 535"/>
        <xdr:cNvSpPr txBox="1"/>
      </xdr:nvSpPr>
      <xdr:spPr>
        <a:xfrm>
          <a:off x="14325111" y="65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164704</xdr:rowOff>
    </xdr:from>
    <xdr:to>
      <xdr:col>72</xdr:col>
      <xdr:colOff>38100</xdr:colOff>
      <xdr:row>38</xdr:row>
      <xdr:rowOff>94854</xdr:rowOff>
    </xdr:to>
    <xdr:sp macro="" textlink="">
      <xdr:nvSpPr>
        <xdr:cNvPr id="537" name="楕円 536"/>
        <xdr:cNvSpPr/>
      </xdr:nvSpPr>
      <xdr:spPr>
        <a:xfrm>
          <a:off x="13652500" y="650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85981</xdr:rowOff>
    </xdr:from>
    <xdr:ext cx="534377" cy="259045"/>
    <xdr:sp macro="" textlink="">
      <xdr:nvSpPr>
        <xdr:cNvPr id="538" name="テキスト ボックス 537"/>
        <xdr:cNvSpPr txBox="1"/>
      </xdr:nvSpPr>
      <xdr:spPr>
        <a:xfrm>
          <a:off x="13436111" y="660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53056</xdr:rowOff>
    </xdr:from>
    <xdr:to>
      <xdr:col>67</xdr:col>
      <xdr:colOff>101600</xdr:colOff>
      <xdr:row>38</xdr:row>
      <xdr:rowOff>154656</xdr:rowOff>
    </xdr:to>
    <xdr:sp macro="" textlink="">
      <xdr:nvSpPr>
        <xdr:cNvPr id="539" name="楕円 538"/>
        <xdr:cNvSpPr/>
      </xdr:nvSpPr>
      <xdr:spPr>
        <a:xfrm>
          <a:off x="12763500" y="656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145783</xdr:rowOff>
    </xdr:from>
    <xdr:ext cx="534377" cy="259045"/>
    <xdr:sp macro="" textlink="">
      <xdr:nvSpPr>
        <xdr:cNvPr id="540" name="テキスト ボックス 539"/>
        <xdr:cNvSpPr txBox="1"/>
      </xdr:nvSpPr>
      <xdr:spPr>
        <a:xfrm>
          <a:off x="12547111" y="666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61045</xdr:rowOff>
    </xdr:from>
    <xdr:to>
      <xdr:col>85</xdr:col>
      <xdr:colOff>127000</xdr:colOff>
      <xdr:row>58</xdr:row>
      <xdr:rowOff>58417</xdr:rowOff>
    </xdr:to>
    <xdr:cxnSp macro="">
      <xdr:nvCxnSpPr>
        <xdr:cNvPr id="572" name="直線コネクタ 571"/>
        <xdr:cNvCxnSpPr/>
      </xdr:nvCxnSpPr>
      <xdr:spPr>
        <a:xfrm flipV="1">
          <a:off x="15481300" y="9833695"/>
          <a:ext cx="838200" cy="16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58417</xdr:rowOff>
    </xdr:from>
    <xdr:to>
      <xdr:col>81</xdr:col>
      <xdr:colOff>50800</xdr:colOff>
      <xdr:row>58</xdr:row>
      <xdr:rowOff>80166</xdr:rowOff>
    </xdr:to>
    <xdr:cxnSp macro="">
      <xdr:nvCxnSpPr>
        <xdr:cNvPr id="575" name="直線コネクタ 574"/>
        <xdr:cNvCxnSpPr/>
      </xdr:nvCxnSpPr>
      <xdr:spPr>
        <a:xfrm flipV="1">
          <a:off x="14592300" y="10002517"/>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80166</xdr:rowOff>
    </xdr:from>
    <xdr:to>
      <xdr:col>76</xdr:col>
      <xdr:colOff>114300</xdr:colOff>
      <xdr:row>58</xdr:row>
      <xdr:rowOff>90486</xdr:rowOff>
    </xdr:to>
    <xdr:cxnSp macro="">
      <xdr:nvCxnSpPr>
        <xdr:cNvPr id="578" name="直線コネクタ 577"/>
        <xdr:cNvCxnSpPr/>
      </xdr:nvCxnSpPr>
      <xdr:spPr>
        <a:xfrm flipV="1">
          <a:off x="13703300" y="10024266"/>
          <a:ext cx="8890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90486</xdr:rowOff>
    </xdr:from>
    <xdr:to>
      <xdr:col>71</xdr:col>
      <xdr:colOff>177800</xdr:colOff>
      <xdr:row>58</xdr:row>
      <xdr:rowOff>108758</xdr:rowOff>
    </xdr:to>
    <xdr:cxnSp macro="">
      <xdr:nvCxnSpPr>
        <xdr:cNvPr id="581" name="直線コネクタ 580"/>
        <xdr:cNvCxnSpPr/>
      </xdr:nvCxnSpPr>
      <xdr:spPr>
        <a:xfrm flipV="1">
          <a:off x="12814300" y="10034586"/>
          <a:ext cx="889000" cy="1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10245</xdr:rowOff>
    </xdr:from>
    <xdr:to>
      <xdr:col>85</xdr:col>
      <xdr:colOff>177800</xdr:colOff>
      <xdr:row>57</xdr:row>
      <xdr:rowOff>111845</xdr:rowOff>
    </xdr:to>
    <xdr:sp macro="" textlink="">
      <xdr:nvSpPr>
        <xdr:cNvPr id="591" name="楕円 590"/>
        <xdr:cNvSpPr/>
      </xdr:nvSpPr>
      <xdr:spPr>
        <a:xfrm>
          <a:off x="16268700" y="97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160122</xdr:rowOff>
    </xdr:from>
    <xdr:ext cx="534377" cy="259045"/>
    <xdr:sp macro="" textlink="">
      <xdr:nvSpPr>
        <xdr:cNvPr id="592" name="教育費該当値テキスト"/>
        <xdr:cNvSpPr txBox="1"/>
      </xdr:nvSpPr>
      <xdr:spPr>
        <a:xfrm>
          <a:off x="16370300" y="976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7617</xdr:rowOff>
    </xdr:from>
    <xdr:to>
      <xdr:col>81</xdr:col>
      <xdr:colOff>101600</xdr:colOff>
      <xdr:row>58</xdr:row>
      <xdr:rowOff>109217</xdr:rowOff>
    </xdr:to>
    <xdr:sp macro="" textlink="">
      <xdr:nvSpPr>
        <xdr:cNvPr id="593" name="楕円 592"/>
        <xdr:cNvSpPr/>
      </xdr:nvSpPr>
      <xdr:spPr>
        <a:xfrm>
          <a:off x="15430500" y="995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100344</xdr:rowOff>
    </xdr:from>
    <xdr:ext cx="534377" cy="259045"/>
    <xdr:sp macro="" textlink="">
      <xdr:nvSpPr>
        <xdr:cNvPr id="594" name="テキスト ボックス 593"/>
        <xdr:cNvSpPr txBox="1"/>
      </xdr:nvSpPr>
      <xdr:spPr>
        <a:xfrm>
          <a:off x="15214111" y="1004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29366</xdr:rowOff>
    </xdr:from>
    <xdr:to>
      <xdr:col>76</xdr:col>
      <xdr:colOff>165100</xdr:colOff>
      <xdr:row>58</xdr:row>
      <xdr:rowOff>130966</xdr:rowOff>
    </xdr:to>
    <xdr:sp macro="" textlink="">
      <xdr:nvSpPr>
        <xdr:cNvPr id="595" name="楕円 594"/>
        <xdr:cNvSpPr/>
      </xdr:nvSpPr>
      <xdr:spPr>
        <a:xfrm>
          <a:off x="14541500" y="997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122093</xdr:rowOff>
    </xdr:from>
    <xdr:ext cx="534377" cy="259045"/>
    <xdr:sp macro="" textlink="">
      <xdr:nvSpPr>
        <xdr:cNvPr id="596" name="テキスト ボックス 595"/>
        <xdr:cNvSpPr txBox="1"/>
      </xdr:nvSpPr>
      <xdr:spPr>
        <a:xfrm>
          <a:off x="14325111" y="1006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39686</xdr:rowOff>
    </xdr:from>
    <xdr:to>
      <xdr:col>72</xdr:col>
      <xdr:colOff>38100</xdr:colOff>
      <xdr:row>58</xdr:row>
      <xdr:rowOff>141286</xdr:rowOff>
    </xdr:to>
    <xdr:sp macro="" textlink="">
      <xdr:nvSpPr>
        <xdr:cNvPr id="597" name="楕円 596"/>
        <xdr:cNvSpPr/>
      </xdr:nvSpPr>
      <xdr:spPr>
        <a:xfrm>
          <a:off x="13652500" y="99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132413</xdr:rowOff>
    </xdr:from>
    <xdr:ext cx="534377" cy="259045"/>
    <xdr:sp macro="" textlink="">
      <xdr:nvSpPr>
        <xdr:cNvPr id="598" name="テキスト ボックス 597"/>
        <xdr:cNvSpPr txBox="1"/>
      </xdr:nvSpPr>
      <xdr:spPr>
        <a:xfrm>
          <a:off x="13436111" y="100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57958</xdr:rowOff>
    </xdr:from>
    <xdr:to>
      <xdr:col>67</xdr:col>
      <xdr:colOff>101600</xdr:colOff>
      <xdr:row>58</xdr:row>
      <xdr:rowOff>159558</xdr:rowOff>
    </xdr:to>
    <xdr:sp macro="" textlink="">
      <xdr:nvSpPr>
        <xdr:cNvPr id="599" name="楕円 598"/>
        <xdr:cNvSpPr/>
      </xdr:nvSpPr>
      <xdr:spPr>
        <a:xfrm>
          <a:off x="12763500" y="1000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150685</xdr:rowOff>
    </xdr:from>
    <xdr:ext cx="534377" cy="259045"/>
    <xdr:sp macro="" textlink="">
      <xdr:nvSpPr>
        <xdr:cNvPr id="600" name="テキスト ボックス 599"/>
        <xdr:cNvSpPr txBox="1"/>
      </xdr:nvSpPr>
      <xdr:spPr>
        <a:xfrm>
          <a:off x="12547111" y="1009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42227</xdr:rowOff>
    </xdr:from>
    <xdr:to>
      <xdr:col>85</xdr:col>
      <xdr:colOff>127000</xdr:colOff>
      <xdr:row>79</xdr:row>
      <xdr:rowOff>44081</xdr:rowOff>
    </xdr:to>
    <xdr:cxnSp macro="">
      <xdr:nvCxnSpPr>
        <xdr:cNvPr id="629" name="直線コネクタ 628"/>
        <xdr:cNvCxnSpPr/>
      </xdr:nvCxnSpPr>
      <xdr:spPr>
        <a:xfrm>
          <a:off x="15481300" y="13586777"/>
          <a:ext cx="8382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39345</xdr:rowOff>
    </xdr:from>
    <xdr:to>
      <xdr:col>81</xdr:col>
      <xdr:colOff>50800</xdr:colOff>
      <xdr:row>79</xdr:row>
      <xdr:rowOff>42227</xdr:rowOff>
    </xdr:to>
    <xdr:cxnSp macro="">
      <xdr:nvCxnSpPr>
        <xdr:cNvPr id="632" name="直線コネクタ 631"/>
        <xdr:cNvCxnSpPr/>
      </xdr:nvCxnSpPr>
      <xdr:spPr>
        <a:xfrm>
          <a:off x="14592300" y="13583895"/>
          <a:ext cx="889000" cy="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39345</xdr:rowOff>
    </xdr:from>
    <xdr:to>
      <xdr:col>76</xdr:col>
      <xdr:colOff>114300</xdr:colOff>
      <xdr:row>79</xdr:row>
      <xdr:rowOff>44450</xdr:rowOff>
    </xdr:to>
    <xdr:cxnSp macro="">
      <xdr:nvCxnSpPr>
        <xdr:cNvPr id="635" name="直線コネクタ 634"/>
        <xdr:cNvCxnSpPr/>
      </xdr:nvCxnSpPr>
      <xdr:spPr>
        <a:xfrm flipV="1">
          <a:off x="13703300" y="13583895"/>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43726</xdr:rowOff>
    </xdr:from>
    <xdr:to>
      <xdr:col>71</xdr:col>
      <xdr:colOff>177800</xdr:colOff>
      <xdr:row>79</xdr:row>
      <xdr:rowOff>44450</xdr:rowOff>
    </xdr:to>
    <xdr:cxnSp macro="">
      <xdr:nvCxnSpPr>
        <xdr:cNvPr id="638" name="直線コネクタ 637"/>
        <xdr:cNvCxnSpPr/>
      </xdr:nvCxnSpPr>
      <xdr:spPr>
        <a:xfrm>
          <a:off x="12814300" y="1358827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164731</xdr:rowOff>
    </xdr:from>
    <xdr:to>
      <xdr:col>85</xdr:col>
      <xdr:colOff>177800</xdr:colOff>
      <xdr:row>79</xdr:row>
      <xdr:rowOff>94881</xdr:rowOff>
    </xdr:to>
    <xdr:sp macro="" textlink="">
      <xdr:nvSpPr>
        <xdr:cNvPr id="648" name="楕円 647"/>
        <xdr:cNvSpPr/>
      </xdr:nvSpPr>
      <xdr:spPr>
        <a:xfrm>
          <a:off x="16268700" y="1353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313932" cy="259045"/>
    <xdr:sp macro="" textlink="">
      <xdr:nvSpPr>
        <xdr:cNvPr id="649" name="災害復旧費該当値テキスト"/>
        <xdr:cNvSpPr txBox="1"/>
      </xdr:nvSpPr>
      <xdr:spPr>
        <a:xfrm>
          <a:off x="16370300" y="134742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162877</xdr:rowOff>
    </xdr:from>
    <xdr:to>
      <xdr:col>81</xdr:col>
      <xdr:colOff>101600</xdr:colOff>
      <xdr:row>79</xdr:row>
      <xdr:rowOff>93027</xdr:rowOff>
    </xdr:to>
    <xdr:sp macro="" textlink="">
      <xdr:nvSpPr>
        <xdr:cNvPr id="650" name="楕円 649"/>
        <xdr:cNvSpPr/>
      </xdr:nvSpPr>
      <xdr:spPr>
        <a:xfrm>
          <a:off x="15430500" y="1353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84154</xdr:rowOff>
    </xdr:from>
    <xdr:ext cx="378565" cy="259045"/>
    <xdr:sp macro="" textlink="">
      <xdr:nvSpPr>
        <xdr:cNvPr id="651" name="テキスト ボックス 650"/>
        <xdr:cNvSpPr txBox="1"/>
      </xdr:nvSpPr>
      <xdr:spPr>
        <a:xfrm>
          <a:off x="15292017" y="13628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159995</xdr:rowOff>
    </xdr:from>
    <xdr:to>
      <xdr:col>76</xdr:col>
      <xdr:colOff>165100</xdr:colOff>
      <xdr:row>79</xdr:row>
      <xdr:rowOff>90145</xdr:rowOff>
    </xdr:to>
    <xdr:sp macro="" textlink="">
      <xdr:nvSpPr>
        <xdr:cNvPr id="652" name="楕円 651"/>
        <xdr:cNvSpPr/>
      </xdr:nvSpPr>
      <xdr:spPr>
        <a:xfrm>
          <a:off x="14541500" y="135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81272</xdr:rowOff>
    </xdr:from>
    <xdr:ext cx="378565" cy="259045"/>
    <xdr:sp macro="" textlink="">
      <xdr:nvSpPr>
        <xdr:cNvPr id="653" name="テキスト ボックス 652"/>
        <xdr:cNvSpPr txBox="1"/>
      </xdr:nvSpPr>
      <xdr:spPr>
        <a:xfrm>
          <a:off x="14403017" y="13625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164376</xdr:rowOff>
    </xdr:from>
    <xdr:to>
      <xdr:col>67</xdr:col>
      <xdr:colOff>101600</xdr:colOff>
      <xdr:row>79</xdr:row>
      <xdr:rowOff>94526</xdr:rowOff>
    </xdr:to>
    <xdr:sp macro="" textlink="">
      <xdr:nvSpPr>
        <xdr:cNvPr id="656" name="楕円 655"/>
        <xdr:cNvSpPr/>
      </xdr:nvSpPr>
      <xdr:spPr>
        <a:xfrm>
          <a:off x="12763500" y="135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85653</xdr:rowOff>
    </xdr:from>
    <xdr:ext cx="313932" cy="259045"/>
    <xdr:sp macro="" textlink="">
      <xdr:nvSpPr>
        <xdr:cNvPr id="657" name="テキスト ボックス 656"/>
        <xdr:cNvSpPr txBox="1"/>
      </xdr:nvSpPr>
      <xdr:spPr>
        <a:xfrm>
          <a:off x="12657333" y="13630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156110</xdr:rowOff>
    </xdr:from>
    <xdr:to>
      <xdr:col>85</xdr:col>
      <xdr:colOff>127000</xdr:colOff>
      <xdr:row>97</xdr:row>
      <xdr:rowOff>157042</xdr:rowOff>
    </xdr:to>
    <xdr:cxnSp macro="">
      <xdr:nvCxnSpPr>
        <xdr:cNvPr id="688" name="直線コネクタ 687"/>
        <xdr:cNvCxnSpPr/>
      </xdr:nvCxnSpPr>
      <xdr:spPr>
        <a:xfrm>
          <a:off x="15481300" y="16786760"/>
          <a:ext cx="8382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152403</xdr:rowOff>
    </xdr:from>
    <xdr:to>
      <xdr:col>81</xdr:col>
      <xdr:colOff>50800</xdr:colOff>
      <xdr:row>97</xdr:row>
      <xdr:rowOff>156110</xdr:rowOff>
    </xdr:to>
    <xdr:cxnSp macro="">
      <xdr:nvCxnSpPr>
        <xdr:cNvPr id="691" name="直線コネクタ 690"/>
        <xdr:cNvCxnSpPr/>
      </xdr:nvCxnSpPr>
      <xdr:spPr>
        <a:xfrm>
          <a:off x="14592300" y="16783053"/>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152403</xdr:rowOff>
    </xdr:from>
    <xdr:to>
      <xdr:col>76</xdr:col>
      <xdr:colOff>114300</xdr:colOff>
      <xdr:row>97</xdr:row>
      <xdr:rowOff>164111</xdr:rowOff>
    </xdr:to>
    <xdr:cxnSp macro="">
      <xdr:nvCxnSpPr>
        <xdr:cNvPr id="694" name="直線コネクタ 693"/>
        <xdr:cNvCxnSpPr/>
      </xdr:nvCxnSpPr>
      <xdr:spPr>
        <a:xfrm flipV="1">
          <a:off x="13703300" y="16783053"/>
          <a:ext cx="889000" cy="1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164111</xdr:rowOff>
    </xdr:from>
    <xdr:to>
      <xdr:col>71</xdr:col>
      <xdr:colOff>177800</xdr:colOff>
      <xdr:row>97</xdr:row>
      <xdr:rowOff>171132</xdr:rowOff>
    </xdr:to>
    <xdr:cxnSp macro="">
      <xdr:nvCxnSpPr>
        <xdr:cNvPr id="697" name="直線コネクタ 696"/>
        <xdr:cNvCxnSpPr/>
      </xdr:nvCxnSpPr>
      <xdr:spPr>
        <a:xfrm flipV="1">
          <a:off x="12814300" y="16794761"/>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106242</xdr:rowOff>
    </xdr:from>
    <xdr:to>
      <xdr:col>85</xdr:col>
      <xdr:colOff>177800</xdr:colOff>
      <xdr:row>98</xdr:row>
      <xdr:rowOff>36392</xdr:rowOff>
    </xdr:to>
    <xdr:sp macro="" textlink="">
      <xdr:nvSpPr>
        <xdr:cNvPr id="707" name="楕円 706"/>
        <xdr:cNvSpPr/>
      </xdr:nvSpPr>
      <xdr:spPr>
        <a:xfrm>
          <a:off x="16268700" y="167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21169</xdr:rowOff>
    </xdr:from>
    <xdr:ext cx="534377" cy="259045"/>
    <xdr:sp macro="" textlink="">
      <xdr:nvSpPr>
        <xdr:cNvPr id="708" name="公債費該当値テキスト"/>
        <xdr:cNvSpPr txBox="1"/>
      </xdr:nvSpPr>
      <xdr:spPr>
        <a:xfrm>
          <a:off x="16370300" y="1665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105310</xdr:rowOff>
    </xdr:from>
    <xdr:to>
      <xdr:col>81</xdr:col>
      <xdr:colOff>101600</xdr:colOff>
      <xdr:row>98</xdr:row>
      <xdr:rowOff>35460</xdr:rowOff>
    </xdr:to>
    <xdr:sp macro="" textlink="">
      <xdr:nvSpPr>
        <xdr:cNvPr id="709" name="楕円 708"/>
        <xdr:cNvSpPr/>
      </xdr:nvSpPr>
      <xdr:spPr>
        <a:xfrm>
          <a:off x="15430500" y="1673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26587</xdr:rowOff>
    </xdr:from>
    <xdr:ext cx="534377" cy="259045"/>
    <xdr:sp macro="" textlink="">
      <xdr:nvSpPr>
        <xdr:cNvPr id="710" name="テキスト ボックス 709"/>
        <xdr:cNvSpPr txBox="1"/>
      </xdr:nvSpPr>
      <xdr:spPr>
        <a:xfrm>
          <a:off x="15214111" y="1682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101603</xdr:rowOff>
    </xdr:from>
    <xdr:to>
      <xdr:col>76</xdr:col>
      <xdr:colOff>165100</xdr:colOff>
      <xdr:row>98</xdr:row>
      <xdr:rowOff>31753</xdr:rowOff>
    </xdr:to>
    <xdr:sp macro="" textlink="">
      <xdr:nvSpPr>
        <xdr:cNvPr id="711" name="楕円 710"/>
        <xdr:cNvSpPr/>
      </xdr:nvSpPr>
      <xdr:spPr>
        <a:xfrm>
          <a:off x="14541500" y="1673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22880</xdr:rowOff>
    </xdr:from>
    <xdr:ext cx="534377" cy="259045"/>
    <xdr:sp macro="" textlink="">
      <xdr:nvSpPr>
        <xdr:cNvPr id="712" name="テキスト ボックス 711"/>
        <xdr:cNvSpPr txBox="1"/>
      </xdr:nvSpPr>
      <xdr:spPr>
        <a:xfrm>
          <a:off x="14325111" y="1682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113311</xdr:rowOff>
    </xdr:from>
    <xdr:to>
      <xdr:col>72</xdr:col>
      <xdr:colOff>38100</xdr:colOff>
      <xdr:row>98</xdr:row>
      <xdr:rowOff>43461</xdr:rowOff>
    </xdr:to>
    <xdr:sp macro="" textlink="">
      <xdr:nvSpPr>
        <xdr:cNvPr id="713" name="楕円 712"/>
        <xdr:cNvSpPr/>
      </xdr:nvSpPr>
      <xdr:spPr>
        <a:xfrm>
          <a:off x="13652500" y="1674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34588</xdr:rowOff>
    </xdr:from>
    <xdr:ext cx="534377" cy="259045"/>
    <xdr:sp macro="" textlink="">
      <xdr:nvSpPr>
        <xdr:cNvPr id="714" name="テキスト ボックス 713"/>
        <xdr:cNvSpPr txBox="1"/>
      </xdr:nvSpPr>
      <xdr:spPr>
        <a:xfrm>
          <a:off x="13436111" y="1683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120332</xdr:rowOff>
    </xdr:from>
    <xdr:to>
      <xdr:col>67</xdr:col>
      <xdr:colOff>101600</xdr:colOff>
      <xdr:row>98</xdr:row>
      <xdr:rowOff>50482</xdr:rowOff>
    </xdr:to>
    <xdr:sp macro="" textlink="">
      <xdr:nvSpPr>
        <xdr:cNvPr id="715" name="楕円 714"/>
        <xdr:cNvSpPr/>
      </xdr:nvSpPr>
      <xdr:spPr>
        <a:xfrm>
          <a:off x="12763500" y="167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41609</xdr:rowOff>
    </xdr:from>
    <xdr:ext cx="534377" cy="259045"/>
    <xdr:sp macro="" textlink="">
      <xdr:nvSpPr>
        <xdr:cNvPr id="716" name="テキスト ボックス 715"/>
        <xdr:cNvSpPr txBox="1"/>
      </xdr:nvSpPr>
      <xdr:spPr>
        <a:xfrm>
          <a:off x="12547111" y="1684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321,570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9,846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増加となった主な要因は、教育費、民生費の増による。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民生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費は、前年度と比較して住民一人当たりのコストが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6,678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国民健康保険事業特別会計繰出金の増加や、新設の民間保育所への保育委託開始に伴う委託料の増加、 児童発達支援センターやまもも園改修工事を実施したことなどによるものである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教育費は、前年度と比較して住民一人当たりのコストが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10,339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円増加している。これは、小中学校普通教室へのエアコン整備、市民体育館の特定天井等改修を実施したことなどによるものである。</a:t>
          </a:r>
        </a:p>
        <a:p>
          <a:r>
            <a:rPr kumimoji="1" lang="ja-JP" altLang="en-US" sz="1100">
              <a:latin typeface="ＭＳ Ｐゴシック" panose="020B0600070205080204" pitchFamily="50" charset="-128"/>
              <a:ea typeface="ＭＳ Ｐゴシック" panose="020B0600070205080204" pitchFamily="50" charset="-128"/>
            </a:rPr>
            <a:t>・全体的に類似団体平均を下回っているが、衛生費のみ類似団体を上回っている。これは、ごみ処理施設を市単独で運営しているため施設の運転管理経費が多額となっていること、病院事業に対する西知多医療厚生組合への負担金が多額となっていることによるものである。ごみ処理施設については、令和６年度から東海市と共同運営する準備を進めており、統合による効果が発揮できるよう努める。病院事業について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年度から東海市と共同で西知多総合病院を運営しており、今後は西知多医療厚生組合と連携しながら、健全な経営基盤を確立できるよう努める。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latin typeface="ＭＳ ゴシック" pitchFamily="49" charset="-128"/>
              <a:ea typeface="ＭＳ ゴシック" pitchFamily="49" charset="-128"/>
            </a:rPr>
            <a:t>　前年度と比較して財政調整基金残高は減少したが、実質収支比率は</a:t>
          </a:r>
          <a:r>
            <a:rPr kumimoji="1" lang="en-US" altLang="ja-JP" sz="1050">
              <a:solidFill>
                <a:sysClr val="windowText" lastClr="000000"/>
              </a:solidFill>
              <a:latin typeface="ＭＳ ゴシック" panose="020B0609070205080204" pitchFamily="49" charset="-128"/>
              <a:ea typeface="ＭＳ ゴシック" panose="020B0609070205080204" pitchFamily="49" charset="-128"/>
            </a:rPr>
            <a:t>0.7</a:t>
          </a:r>
          <a:r>
            <a:rPr kumimoji="1" lang="ja-JP" altLang="en-US" sz="1050">
              <a:solidFill>
                <a:sysClr val="windowText" lastClr="000000"/>
              </a:solidFill>
              <a:latin typeface="ＭＳ ゴシック" pitchFamily="49" charset="-128"/>
              <a:ea typeface="ＭＳ ゴシック" pitchFamily="49" charset="-128"/>
            </a:rPr>
            <a:t>ポイント改善した。これは、</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普通建設事業費の増や扶助費の増による歳出総額の増はあったものの、地方税や地方特例交付金の増などにより歳入総額の増が、歳入総額の増を上回ったことによ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るものである。</a:t>
          </a:r>
          <a:r>
            <a:rPr kumimoji="1" lang="ja-JP" altLang="en-US" sz="1050">
              <a:solidFill>
                <a:sysClr val="windowText" lastClr="000000"/>
              </a:solidFill>
              <a:latin typeface="ＭＳ ゴシック" pitchFamily="49" charset="-128"/>
              <a:ea typeface="ＭＳ ゴシック" pitchFamily="49" charset="-128"/>
            </a:rPr>
            <a:t>財政調整基金残高は標準財政規模の</a:t>
          </a:r>
          <a:r>
            <a:rPr kumimoji="1" lang="en-US" altLang="ja-JP" sz="105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1050">
              <a:solidFill>
                <a:sysClr val="windowText" lastClr="000000"/>
              </a:solidFill>
              <a:latin typeface="ＭＳ ゴシック" pitchFamily="49" charset="-128"/>
              <a:ea typeface="ＭＳ ゴシック" pitchFamily="49" charset="-128"/>
            </a:rPr>
            <a:t>％以上を確保することを目標としており、令和元年度末は目標水準を確保できているが、新型コロナウイルス感染症拡大の影響により市税の大幅な減収が見込まれるため、財源不足を補填するために多額の基金取崩しが必要となり、基金残高も大幅に減少することが予測される。今後は「緊急財政改善プラン」に沿って、歳入確保・歳出削減に短期間で集中的に取り組み、財政調整基金の取崩しに依存しない財務体質へ改善を図ることで、継続的に基金残高を一定水準確保でき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全ての会計について実質赤字額はなく、良好な算定結果を保っている。今後は新型コロナウイルス感染症拡大による景気悪化の影響により税収等収入の減が予測されるが、引き続き歳入確保策の検討、限られた財源の効果的な配分、事務事業の見直し等による歳出削減の取組を行うこと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持続可能な財政運営</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の確保に</a:t>
          </a:r>
          <a:r>
            <a:rPr kumimoji="1" lang="ja-JP" altLang="en-US" sz="1100">
              <a:latin typeface="ＭＳ ゴシック" pitchFamily="49" charset="-128"/>
              <a:ea typeface="ＭＳ ゴシック" pitchFamily="49" charset="-128"/>
            </a:rPr>
            <a:t>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28663139</v>
      </c>
      <c r="BO4" s="462"/>
      <c r="BP4" s="462"/>
      <c r="BQ4" s="462"/>
      <c r="BR4" s="462"/>
      <c r="BS4" s="462"/>
      <c r="BT4" s="462"/>
      <c r="BU4" s="463"/>
      <c r="BV4" s="461">
        <v>27697673</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7</v>
      </c>
      <c r="CU4" s="646"/>
      <c r="CV4" s="646"/>
      <c r="CW4" s="646"/>
      <c r="CX4" s="646"/>
      <c r="CY4" s="646"/>
      <c r="CZ4" s="646"/>
      <c r="DA4" s="647"/>
      <c r="DB4" s="645">
        <v>6.3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27439903</v>
      </c>
      <c r="BO5" s="467"/>
      <c r="BP5" s="467"/>
      <c r="BQ5" s="467"/>
      <c r="BR5" s="467"/>
      <c r="BS5" s="467"/>
      <c r="BT5" s="467"/>
      <c r="BU5" s="468"/>
      <c r="BV5" s="466">
        <v>26614993</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93.5</v>
      </c>
      <c r="CU5" s="437"/>
      <c r="CV5" s="437"/>
      <c r="CW5" s="437"/>
      <c r="CX5" s="437"/>
      <c r="CY5" s="437"/>
      <c r="CZ5" s="437"/>
      <c r="DA5" s="438"/>
      <c r="DB5" s="436">
        <v>91.8</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1223236</v>
      </c>
      <c r="BO6" s="467"/>
      <c r="BP6" s="467"/>
      <c r="BQ6" s="467"/>
      <c r="BR6" s="467"/>
      <c r="BS6" s="467"/>
      <c r="BT6" s="467"/>
      <c r="BU6" s="468"/>
      <c r="BV6" s="466">
        <v>1082680</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97</v>
      </c>
      <c r="CU6" s="620"/>
      <c r="CV6" s="620"/>
      <c r="CW6" s="620"/>
      <c r="CX6" s="620"/>
      <c r="CY6" s="620"/>
      <c r="CZ6" s="620"/>
      <c r="DA6" s="621"/>
      <c r="DB6" s="619">
        <v>95.9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102</v>
      </c>
      <c r="AV7" s="524"/>
      <c r="AW7" s="524"/>
      <c r="AX7" s="524"/>
      <c r="AY7" s="446" t="s">
        <v>106</v>
      </c>
      <c r="AZ7" s="447"/>
      <c r="BA7" s="447"/>
      <c r="BB7" s="447"/>
      <c r="BC7" s="447"/>
      <c r="BD7" s="447"/>
      <c r="BE7" s="447"/>
      <c r="BF7" s="447"/>
      <c r="BG7" s="447"/>
      <c r="BH7" s="447"/>
      <c r="BI7" s="447"/>
      <c r="BJ7" s="447"/>
      <c r="BK7" s="447"/>
      <c r="BL7" s="447"/>
      <c r="BM7" s="448"/>
      <c r="BN7" s="466">
        <v>15095</v>
      </c>
      <c r="BO7" s="467"/>
      <c r="BP7" s="467"/>
      <c r="BQ7" s="467"/>
      <c r="BR7" s="467"/>
      <c r="BS7" s="467"/>
      <c r="BT7" s="467"/>
      <c r="BU7" s="468"/>
      <c r="BV7" s="466">
        <v>2928</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17190179</v>
      </c>
      <c r="CU7" s="467"/>
      <c r="CV7" s="467"/>
      <c r="CW7" s="467"/>
      <c r="CX7" s="467"/>
      <c r="CY7" s="467"/>
      <c r="CZ7" s="467"/>
      <c r="DA7" s="468"/>
      <c r="DB7" s="466">
        <v>17146578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102</v>
      </c>
      <c r="AV8" s="524"/>
      <c r="AW8" s="524"/>
      <c r="AX8" s="524"/>
      <c r="AY8" s="446" t="s">
        <v>109</v>
      </c>
      <c r="AZ8" s="447"/>
      <c r="BA8" s="447"/>
      <c r="BB8" s="447"/>
      <c r="BC8" s="447"/>
      <c r="BD8" s="447"/>
      <c r="BE8" s="447"/>
      <c r="BF8" s="447"/>
      <c r="BG8" s="447"/>
      <c r="BH8" s="447"/>
      <c r="BI8" s="447"/>
      <c r="BJ8" s="447"/>
      <c r="BK8" s="447"/>
      <c r="BL8" s="447"/>
      <c r="BM8" s="448"/>
      <c r="BN8" s="466">
        <v>1208141</v>
      </c>
      <c r="BO8" s="467"/>
      <c r="BP8" s="467"/>
      <c r="BQ8" s="467"/>
      <c r="BR8" s="467"/>
      <c r="BS8" s="467"/>
      <c r="BT8" s="467"/>
      <c r="BU8" s="468"/>
      <c r="BV8" s="466">
        <v>1079752</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0.97</v>
      </c>
      <c r="CU8" s="580"/>
      <c r="CV8" s="580"/>
      <c r="CW8" s="580"/>
      <c r="CX8" s="580"/>
      <c r="CY8" s="580"/>
      <c r="CZ8" s="580"/>
      <c r="DA8" s="581"/>
      <c r="DB8" s="579">
        <v>0.97</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84617</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128389</v>
      </c>
      <c r="BO9" s="467"/>
      <c r="BP9" s="467"/>
      <c r="BQ9" s="467"/>
      <c r="BR9" s="467"/>
      <c r="BS9" s="467"/>
      <c r="BT9" s="467"/>
      <c r="BU9" s="468"/>
      <c r="BV9" s="466">
        <v>-136278</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7.3</v>
      </c>
      <c r="CU9" s="437"/>
      <c r="CV9" s="437"/>
      <c r="CW9" s="437"/>
      <c r="CX9" s="437"/>
      <c r="CY9" s="437"/>
      <c r="CZ9" s="437"/>
      <c r="DA9" s="438"/>
      <c r="DB9" s="436">
        <v>7.5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84768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94</v>
      </c>
      <c r="AV10" s="524"/>
      <c r="AW10" s="524"/>
      <c r="AX10" s="524"/>
      <c r="AY10" s="446" t="s">
        <v>120</v>
      </c>
      <c r="AZ10" s="447"/>
      <c r="BA10" s="447"/>
      <c r="BB10" s="447"/>
      <c r="BC10" s="447"/>
      <c r="BD10" s="447"/>
      <c r="BE10" s="447"/>
      <c r="BF10" s="447"/>
      <c r="BG10" s="447"/>
      <c r="BH10" s="447"/>
      <c r="BI10" s="447"/>
      <c r="BJ10" s="447"/>
      <c r="BK10" s="447"/>
      <c r="BL10" s="447"/>
      <c r="BM10" s="448"/>
      <c r="BN10" s="466">
        <v>1315</v>
      </c>
      <c r="BO10" s="467"/>
      <c r="BP10" s="467"/>
      <c r="BQ10" s="467"/>
      <c r="BR10" s="467"/>
      <c r="BS10" s="467"/>
      <c r="BT10" s="467"/>
      <c r="BU10" s="468"/>
      <c r="BV10" s="466">
        <v>1102</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94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85331</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770852</v>
      </c>
      <c r="BO12" s="467"/>
      <c r="BP12" s="467"/>
      <c r="BQ12" s="467"/>
      <c r="BR12" s="467"/>
      <c r="BS12" s="467"/>
      <c r="BT12" s="467"/>
      <c r="BU12" s="468"/>
      <c r="BV12" s="466">
        <v>494301</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83264</v>
      </c>
      <c r="S13" s="570"/>
      <c r="T13" s="570"/>
      <c r="U13" s="570"/>
      <c r="V13" s="571"/>
      <c r="W13" s="557" t="s">
        <v>139</v>
      </c>
      <c r="X13" s="479"/>
      <c r="Y13" s="479"/>
      <c r="Z13" s="479"/>
      <c r="AA13" s="479"/>
      <c r="AB13" s="480"/>
      <c r="AC13" s="442">
        <v>829</v>
      </c>
      <c r="AD13" s="443"/>
      <c r="AE13" s="443"/>
      <c r="AF13" s="443"/>
      <c r="AG13" s="444"/>
      <c r="AH13" s="442">
        <v>874</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-641148</v>
      </c>
      <c r="BO13" s="467"/>
      <c r="BP13" s="467"/>
      <c r="BQ13" s="467"/>
      <c r="BR13" s="467"/>
      <c r="BS13" s="467"/>
      <c r="BT13" s="467"/>
      <c r="BU13" s="468"/>
      <c r="BV13" s="466">
        <v>-629477</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0</v>
      </c>
      <c r="CU13" s="437"/>
      <c r="CV13" s="437"/>
      <c r="CW13" s="437"/>
      <c r="CX13" s="437"/>
      <c r="CY13" s="437"/>
      <c r="CZ13" s="437"/>
      <c r="DA13" s="438"/>
      <c r="DB13" s="436">
        <v>-0.8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85380</v>
      </c>
      <c r="S14" s="570"/>
      <c r="T14" s="570"/>
      <c r="U14" s="570"/>
      <c r="V14" s="571"/>
      <c r="W14" s="572"/>
      <c r="X14" s="482"/>
      <c r="Y14" s="482"/>
      <c r="Z14" s="482"/>
      <c r="AA14" s="482"/>
      <c r="AB14" s="483"/>
      <c r="AC14" s="562">
        <v>2.1</v>
      </c>
      <c r="AD14" s="563"/>
      <c r="AE14" s="563"/>
      <c r="AF14" s="563"/>
      <c r="AG14" s="564"/>
      <c r="AH14" s="562">
        <v>2.2000000000000002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24.2</v>
      </c>
      <c r="CU14" s="574"/>
      <c r="CV14" s="574"/>
      <c r="CW14" s="574"/>
      <c r="CX14" s="574"/>
      <c r="CY14" s="574"/>
      <c r="CZ14" s="574"/>
      <c r="DA14" s="575"/>
      <c r="DB14" s="573">
        <v>21</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83431</v>
      </c>
      <c r="S15" s="570"/>
      <c r="T15" s="570"/>
      <c r="U15" s="570"/>
      <c r="V15" s="571"/>
      <c r="W15" s="557" t="s">
        <v>147</v>
      </c>
      <c r="X15" s="479"/>
      <c r="Y15" s="479"/>
      <c r="Z15" s="479"/>
      <c r="AA15" s="479"/>
      <c r="AB15" s="480"/>
      <c r="AC15" s="442">
        <v>14112</v>
      </c>
      <c r="AD15" s="443"/>
      <c r="AE15" s="443"/>
      <c r="AF15" s="443"/>
      <c r="AG15" s="444"/>
      <c r="AH15" s="442">
        <v>14414</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12553202</v>
      </c>
      <c r="BO15" s="462"/>
      <c r="BP15" s="462"/>
      <c r="BQ15" s="462"/>
      <c r="BR15" s="462"/>
      <c r="BS15" s="462"/>
      <c r="BT15" s="462"/>
      <c r="BU15" s="463"/>
      <c r="BV15" s="461">
        <v>12481390</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35.5</v>
      </c>
      <c r="AD16" s="563"/>
      <c r="AE16" s="563"/>
      <c r="AF16" s="563"/>
      <c r="AG16" s="564"/>
      <c r="AH16" s="562">
        <v>35.9</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13007512</v>
      </c>
      <c r="BO16" s="467"/>
      <c r="BP16" s="467"/>
      <c r="BQ16" s="467"/>
      <c r="BR16" s="467"/>
      <c r="BS16" s="467"/>
      <c r="BT16" s="467"/>
      <c r="BU16" s="468"/>
      <c r="BV16" s="466">
        <v>12880707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24837</v>
      </c>
      <c r="AD17" s="443"/>
      <c r="AE17" s="443"/>
      <c r="AF17" s="443"/>
      <c r="AG17" s="444"/>
      <c r="AH17" s="442">
        <v>24875</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16113367</v>
      </c>
      <c r="BO17" s="467"/>
      <c r="BP17" s="467"/>
      <c r="BQ17" s="467"/>
      <c r="BR17" s="467"/>
      <c r="BS17" s="467"/>
      <c r="BT17" s="467"/>
      <c r="BU17" s="468"/>
      <c r="BV17" s="466">
        <v>16006995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45.9</v>
      </c>
      <c r="M18" s="531"/>
      <c r="N18" s="531"/>
      <c r="O18" s="531"/>
      <c r="P18" s="531"/>
      <c r="Q18" s="531"/>
      <c r="R18" s="532"/>
      <c r="S18" s="532"/>
      <c r="T18" s="532"/>
      <c r="U18" s="532"/>
      <c r="V18" s="533"/>
      <c r="W18" s="547"/>
      <c r="X18" s="548"/>
      <c r="Y18" s="548"/>
      <c r="Z18" s="548"/>
      <c r="AA18" s="548"/>
      <c r="AB18" s="558"/>
      <c r="AC18" s="430">
        <v>62.4</v>
      </c>
      <c r="AD18" s="431"/>
      <c r="AE18" s="431"/>
      <c r="AF18" s="431"/>
      <c r="AG18" s="534"/>
      <c r="AH18" s="430">
        <v>61.9</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16476625</v>
      </c>
      <c r="BO18" s="467"/>
      <c r="BP18" s="467"/>
      <c r="BQ18" s="467"/>
      <c r="BR18" s="467"/>
      <c r="BS18" s="467"/>
      <c r="BT18" s="467"/>
      <c r="BU18" s="468"/>
      <c r="BV18" s="466">
        <v>15931476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1844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20308718</v>
      </c>
      <c r="BO19" s="467"/>
      <c r="BP19" s="467"/>
      <c r="BQ19" s="467"/>
      <c r="BR19" s="467"/>
      <c r="BS19" s="467"/>
      <c r="BT19" s="467"/>
      <c r="BU19" s="468"/>
      <c r="BV19" s="466">
        <v>19903847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33009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16297587</v>
      </c>
      <c r="BO23" s="467"/>
      <c r="BP23" s="467"/>
      <c r="BQ23" s="467"/>
      <c r="BR23" s="467"/>
      <c r="BS23" s="467"/>
      <c r="BT23" s="467"/>
      <c r="BU23" s="468"/>
      <c r="BV23" s="466">
        <v>15598783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9650</v>
      </c>
      <c r="R24" s="443"/>
      <c r="S24" s="443"/>
      <c r="T24" s="443"/>
      <c r="U24" s="443"/>
      <c r="V24" s="444"/>
      <c r="W24" s="508"/>
      <c r="X24" s="499"/>
      <c r="Y24" s="500"/>
      <c r="Z24" s="439" t="s">
        <v>171</v>
      </c>
      <c r="AA24" s="440"/>
      <c r="AB24" s="440"/>
      <c r="AC24" s="440"/>
      <c r="AD24" s="440"/>
      <c r="AE24" s="440"/>
      <c r="AF24" s="440"/>
      <c r="AG24" s="441"/>
      <c r="AH24" s="442">
        <v>663</v>
      </c>
      <c r="AI24" s="443"/>
      <c r="AJ24" s="443"/>
      <c r="AK24" s="443"/>
      <c r="AL24" s="444"/>
      <c r="AM24" s="442">
        <v>1833195</v>
      </c>
      <c r="AN24" s="443"/>
      <c r="AO24" s="443"/>
      <c r="AP24" s="443"/>
      <c r="AQ24" s="443"/>
      <c r="AR24" s="444"/>
      <c r="AS24" s="442">
        <v>2765</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13334388</v>
      </c>
      <c r="BO24" s="467"/>
      <c r="BP24" s="467"/>
      <c r="BQ24" s="467"/>
      <c r="BR24" s="467"/>
      <c r="BS24" s="467"/>
      <c r="BT24" s="467"/>
      <c r="BU24" s="468"/>
      <c r="BV24" s="466">
        <v>13208684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2</v>
      </c>
      <c r="M25" s="443"/>
      <c r="N25" s="443"/>
      <c r="O25" s="443"/>
      <c r="P25" s="444"/>
      <c r="Q25" s="442">
        <v>7870</v>
      </c>
      <c r="R25" s="443"/>
      <c r="S25" s="443"/>
      <c r="T25" s="443"/>
      <c r="U25" s="443"/>
      <c r="V25" s="444"/>
      <c r="W25" s="508"/>
      <c r="X25" s="499"/>
      <c r="Y25" s="500"/>
      <c r="Z25" s="439" t="s">
        <v>174</v>
      </c>
      <c r="AA25" s="440"/>
      <c r="AB25" s="440"/>
      <c r="AC25" s="440"/>
      <c r="AD25" s="440"/>
      <c r="AE25" s="440"/>
      <c r="AF25" s="440"/>
      <c r="AG25" s="441"/>
      <c r="AH25" s="442">
        <v>104</v>
      </c>
      <c r="AI25" s="443"/>
      <c r="AJ25" s="443"/>
      <c r="AK25" s="443"/>
      <c r="AL25" s="444"/>
      <c r="AM25" s="442">
        <v>283400</v>
      </c>
      <c r="AN25" s="443"/>
      <c r="AO25" s="443"/>
      <c r="AP25" s="443"/>
      <c r="AQ25" s="443"/>
      <c r="AR25" s="444"/>
      <c r="AS25" s="442">
        <v>2725</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1554690</v>
      </c>
      <c r="BO25" s="462"/>
      <c r="BP25" s="462"/>
      <c r="BQ25" s="462"/>
      <c r="BR25" s="462"/>
      <c r="BS25" s="462"/>
      <c r="BT25" s="462"/>
      <c r="BU25" s="463"/>
      <c r="BV25" s="461">
        <v>3329080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7240</v>
      </c>
      <c r="R26" s="443"/>
      <c r="S26" s="443"/>
      <c r="T26" s="443"/>
      <c r="U26" s="443"/>
      <c r="V26" s="444"/>
      <c r="W26" s="508"/>
      <c r="X26" s="499"/>
      <c r="Y26" s="500"/>
      <c r="Z26" s="439" t="s">
        <v>177</v>
      </c>
      <c r="AA26" s="521"/>
      <c r="AB26" s="521"/>
      <c r="AC26" s="521"/>
      <c r="AD26" s="521"/>
      <c r="AE26" s="521"/>
      <c r="AF26" s="521"/>
      <c r="AG26" s="522"/>
      <c r="AH26" s="442">
        <v>29</v>
      </c>
      <c r="AI26" s="443"/>
      <c r="AJ26" s="443"/>
      <c r="AK26" s="443"/>
      <c r="AL26" s="444"/>
      <c r="AM26" s="442">
        <v>82389</v>
      </c>
      <c r="AN26" s="443"/>
      <c r="AO26" s="443"/>
      <c r="AP26" s="443"/>
      <c r="AQ26" s="443"/>
      <c r="AR26" s="444"/>
      <c r="AS26" s="442">
        <v>2841</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179</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5300</v>
      </c>
      <c r="R27" s="443"/>
      <c r="S27" s="443"/>
      <c r="T27" s="443"/>
      <c r="U27" s="443"/>
      <c r="V27" s="444"/>
      <c r="W27" s="508"/>
      <c r="X27" s="499"/>
      <c r="Y27" s="500"/>
      <c r="Z27" s="439" t="s">
        <v>181</v>
      </c>
      <c r="AA27" s="440"/>
      <c r="AB27" s="440"/>
      <c r="AC27" s="440"/>
      <c r="AD27" s="440"/>
      <c r="AE27" s="440"/>
      <c r="AF27" s="440"/>
      <c r="AG27" s="441"/>
      <c r="AH27" s="442">
        <v>16</v>
      </c>
      <c r="AI27" s="443"/>
      <c r="AJ27" s="443"/>
      <c r="AK27" s="443"/>
      <c r="AL27" s="444"/>
      <c r="AM27" s="442">
        <v>41808</v>
      </c>
      <c r="AN27" s="443"/>
      <c r="AO27" s="443"/>
      <c r="AP27" s="443"/>
      <c r="AQ27" s="443"/>
      <c r="AR27" s="444"/>
      <c r="AS27" s="442">
        <v>2613</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t="s">
        <v>179</v>
      </c>
      <c r="BO27" s="470"/>
      <c r="BP27" s="470"/>
      <c r="BQ27" s="470"/>
      <c r="BR27" s="470"/>
      <c r="BS27" s="470"/>
      <c r="BT27" s="470"/>
      <c r="BU27" s="471"/>
      <c r="BV27" s="469" t="s">
        <v>179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4800</v>
      </c>
      <c r="R28" s="443"/>
      <c r="S28" s="443"/>
      <c r="T28" s="443"/>
      <c r="U28" s="443"/>
      <c r="V28" s="444"/>
      <c r="W28" s="508"/>
      <c r="X28" s="499"/>
      <c r="Y28" s="500"/>
      <c r="Z28" s="439" t="s">
        <v>184</v>
      </c>
      <c r="AA28" s="440"/>
      <c r="AB28" s="440"/>
      <c r="AC28" s="440"/>
      <c r="AD28" s="440"/>
      <c r="AE28" s="440"/>
      <c r="AF28" s="440"/>
      <c r="AG28" s="441"/>
      <c r="AH28" s="442" t="s">
        <v>179</v>
      </c>
      <c r="AI28" s="443"/>
      <c r="AJ28" s="443"/>
      <c r="AK28" s="443"/>
      <c r="AL28" s="444"/>
      <c r="AM28" s="442" t="s">
        <v>179</v>
      </c>
      <c r="AN28" s="443"/>
      <c r="AO28" s="443"/>
      <c r="AP28" s="443"/>
      <c r="AQ28" s="443"/>
      <c r="AR28" s="444"/>
      <c r="AS28" s="442" t="s">
        <v>185</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2080921</v>
      </c>
      <c r="BO28" s="462"/>
      <c r="BP28" s="462"/>
      <c r="BQ28" s="462"/>
      <c r="BR28" s="462"/>
      <c r="BS28" s="462"/>
      <c r="BT28" s="462"/>
      <c r="BU28" s="463"/>
      <c r="BV28" s="461">
        <v>2310582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18</v>
      </c>
      <c r="M29" s="443"/>
      <c r="N29" s="443"/>
      <c r="O29" s="443"/>
      <c r="P29" s="444"/>
      <c r="Q29" s="442">
        <v>4480</v>
      </c>
      <c r="R29" s="443"/>
      <c r="S29" s="443"/>
      <c r="T29" s="443"/>
      <c r="U29" s="443"/>
      <c r="V29" s="444"/>
      <c r="W29" s="509"/>
      <c r="X29" s="510"/>
      <c r="Y29" s="511"/>
      <c r="Z29" s="439" t="s">
        <v>188</v>
      </c>
      <c r="AA29" s="440"/>
      <c r="AB29" s="440"/>
      <c r="AC29" s="440"/>
      <c r="AD29" s="440"/>
      <c r="AE29" s="440"/>
      <c r="AF29" s="440"/>
      <c r="AG29" s="441"/>
      <c r="AH29" s="442">
        <v>679</v>
      </c>
      <c r="AI29" s="443"/>
      <c r="AJ29" s="443"/>
      <c r="AK29" s="443"/>
      <c r="AL29" s="444"/>
      <c r="AM29" s="442">
        <v>1875003</v>
      </c>
      <c r="AN29" s="443"/>
      <c r="AO29" s="443"/>
      <c r="AP29" s="443"/>
      <c r="AQ29" s="443"/>
      <c r="AR29" s="444"/>
      <c r="AS29" s="442">
        <v>2761</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t="s">
        <v>137</v>
      </c>
      <c r="BO29" s="467"/>
      <c r="BP29" s="467"/>
      <c r="BQ29" s="467"/>
      <c r="BR29" s="467"/>
      <c r="BS29" s="467"/>
      <c r="BT29" s="467"/>
      <c r="BU29" s="468"/>
      <c r="BV29" s="466" t="s">
        <v>137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94.2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3390282</v>
      </c>
      <c r="BO30" s="470"/>
      <c r="BP30" s="470"/>
      <c r="BQ30" s="470"/>
      <c r="BR30" s="470"/>
      <c r="BS30" s="470"/>
      <c r="BT30" s="470"/>
      <c r="BU30" s="471"/>
      <c r="BV30" s="469">
        <v>3412636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200</v>
      </c>
      <c r="X33" s="428"/>
      <c r="Y33" s="428"/>
      <c r="Z33" s="428"/>
      <c r="AA33" s="428"/>
      <c r="AB33" s="428"/>
      <c r="AC33" s="428"/>
      <c r="AD33" s="428"/>
      <c r="AE33" s="428"/>
      <c r="AF33" s="428"/>
      <c r="AG33" s="428"/>
      <c r="AH33" s="428"/>
      <c r="AI33" s="428"/>
      <c r="AJ33" s="428"/>
      <c r="AK33" s="428"/>
      <c r="AL33" s="216"/>
      <c r="AM33" s="429" t="s">
        <v>197</v>
      </c>
      <c r="AN33" s="429"/>
      <c r="AO33" s="428" t="s">
        <v>198</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204</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4</v>
      </c>
      <c r="AN34" s="425"/>
      <c r="AO34" s="424" t="str">
        <f>IF('各会計、関係団体の財政状況及び健全化判断比率'!B30="","",'各会計、関係団体の財政状況及び健全化判断比率'!B30)</f>
        <v>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西知多医療厚生組合（一般会計）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後期高齢者医療事業特別会計</v>
      </c>
      <c r="X35" s="424"/>
      <c r="Y35" s="424"/>
      <c r="Z35" s="424"/>
      <c r="AA35" s="424"/>
      <c r="AB35" s="424"/>
      <c r="AC35" s="424"/>
      <c r="AD35" s="424"/>
      <c r="AE35" s="424"/>
      <c r="AF35" s="424"/>
      <c r="AG35" s="424"/>
      <c r="AH35" s="424"/>
      <c r="AI35" s="424"/>
      <c r="AJ35" s="424"/>
      <c r="AK35" s="424"/>
      <c r="AL35" s="214"/>
      <c r="AM35" s="425">
        <f t="shared" ref="AM35:AM43" si="0">IF(AO35="","",AM34+1)</f>
        <v>5</v>
      </c>
      <c r="AN35" s="425"/>
      <c r="AO35" s="424" t="str">
        <f>IF('各会計、関係団体の財政状況及び健全化判断比率'!B31="","",'各会計、関係団体の財政状況及び健全化判断比率'!B31)</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西知多医療厚生組合（病院事業会計）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西知多医療厚生組合（ごみ処理事業特別会計）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西知多医療厚生組合（看護専門学校事業特別会計）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西知多医療厚生組合（し尿処理事業特別会計）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西知多医療厚生組合（健康増進施設事業特別会計）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知多北部広域連合（一般会計）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知多北部広域連合（介護保険事業特別会計）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愛知県後期高齢者医療広域連合（一般会計）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愛知県後期高齢者医療広域連合（後期高齢者医療特別会計）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gD8ZE8/fJvO20KvhNz2q3pOf/n7iacxa/mFU8u66fufDFf2DX4JMueDOAd6W8+OjOHK7ZAEIJIJcJLLc7qeN6Q==" saltValue="0RyD11uWoOXWXI4y+Z51Y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51" t="s">
        <v>563</v>
      </c>
      <c r="D34" s="1251"/>
      <c r="E34" s="1252"/>
      <c r="F34" s="32">
        <v>7.18</v>
      </c>
      <c r="G34" s="33">
        <v>6.74</v>
      </c>
      <c r="H34" s="33">
        <v>6.61</v>
      </c>
      <c r="I34" s="33">
        <v>7.16</v>
      </c>
      <c r="J34" s="34">
        <v>8.02</v>
      </c>
      <c r="K34" s="22"/>
      <c r="L34" s="22"/>
      <c r="M34" s="22"/>
      <c r="N34" s="22"/>
      <c r="O34" s="22"/>
      <c r="P34" s="22"/>
    </row>
    <row r="35" spans="1:16" ht="39" customHeight="1" x14ac:dyDescent="0.15">
      <c r="A35" s="22"/>
      <c r="B35" s="35"/>
      <c r="C35" s="1245" t="s">
        <v>564</v>
      </c>
      <c r="D35" s="1246"/>
      <c r="E35" s="1247"/>
      <c r="F35" s="36">
        <v>7.51</v>
      </c>
      <c r="G35" s="37">
        <v>5.92</v>
      </c>
      <c r="H35" s="37">
        <v>7.11</v>
      </c>
      <c r="I35" s="37">
        <v>6.29</v>
      </c>
      <c r="J35" s="38">
        <v>7.02</v>
      </c>
      <c r="K35" s="22"/>
      <c r="L35" s="22"/>
      <c r="M35" s="22"/>
      <c r="N35" s="22"/>
      <c r="O35" s="22"/>
      <c r="P35" s="22"/>
    </row>
    <row r="36" spans="1:16" ht="39" customHeight="1" x14ac:dyDescent="0.15">
      <c r="A36" s="22"/>
      <c r="B36" s="35"/>
      <c r="C36" s="1245" t="s">
        <v>565</v>
      </c>
      <c r="D36" s="1246"/>
      <c r="E36" s="1247"/>
      <c r="F36" s="36">
        <v>3.43</v>
      </c>
      <c r="G36" s="37">
        <v>3.49</v>
      </c>
      <c r="H36" s="37">
        <v>3.1</v>
      </c>
      <c r="I36" s="37">
        <v>3.11</v>
      </c>
      <c r="J36" s="38">
        <v>3.02</v>
      </c>
      <c r="K36" s="22"/>
      <c r="L36" s="22"/>
      <c r="M36" s="22"/>
      <c r="N36" s="22"/>
      <c r="O36" s="22"/>
      <c r="P36" s="22"/>
    </row>
    <row r="37" spans="1:16" ht="39" customHeight="1" x14ac:dyDescent="0.15">
      <c r="A37" s="22"/>
      <c r="B37" s="35"/>
      <c r="C37" s="1245" t="s">
        <v>566</v>
      </c>
      <c r="D37" s="1246"/>
      <c r="E37" s="1247"/>
      <c r="F37" s="36">
        <v>1.32</v>
      </c>
      <c r="G37" s="37">
        <v>1.49</v>
      </c>
      <c r="H37" s="37">
        <v>2.99</v>
      </c>
      <c r="I37" s="37">
        <v>0.94</v>
      </c>
      <c r="J37" s="38">
        <v>1.05</v>
      </c>
      <c r="K37" s="22"/>
      <c r="L37" s="22"/>
      <c r="M37" s="22"/>
      <c r="N37" s="22"/>
      <c r="O37" s="22"/>
      <c r="P37" s="22"/>
    </row>
    <row r="38" spans="1:16" ht="39" customHeight="1" x14ac:dyDescent="0.15">
      <c r="A38" s="22"/>
      <c r="B38" s="35"/>
      <c r="C38" s="1245" t="s">
        <v>567</v>
      </c>
      <c r="D38" s="1246"/>
      <c r="E38" s="1247"/>
      <c r="F38" s="36" t="s">
        <v>568</v>
      </c>
      <c r="G38" s="37">
        <v>0</v>
      </c>
      <c r="H38" s="37">
        <v>0.01</v>
      </c>
      <c r="I38" s="37">
        <v>0.01</v>
      </c>
      <c r="J38" s="38">
        <v>0.01</v>
      </c>
      <c r="K38" s="22"/>
      <c r="L38" s="22"/>
      <c r="M38" s="22"/>
      <c r="N38" s="22"/>
      <c r="O38" s="22"/>
      <c r="P38" s="22"/>
    </row>
    <row r="39" spans="1:16" ht="39" customHeight="1" x14ac:dyDescent="0.15">
      <c r="A39" s="22"/>
      <c r="B39" s="35"/>
      <c r="C39" s="1245" t="s">
        <v>569</v>
      </c>
      <c r="D39" s="1246"/>
      <c r="E39" s="1247"/>
      <c r="F39" s="36">
        <v>0.01</v>
      </c>
      <c r="G39" s="37">
        <v>0.02</v>
      </c>
      <c r="H39" s="37">
        <v>0.01</v>
      </c>
      <c r="I39" s="37">
        <v>0.02</v>
      </c>
      <c r="J39" s="38">
        <v>0</v>
      </c>
      <c r="K39" s="22"/>
      <c r="L39" s="22"/>
      <c r="M39" s="22"/>
      <c r="N39" s="22"/>
      <c r="O39" s="22"/>
      <c r="P39" s="22"/>
    </row>
    <row r="40" spans="1:16" ht="39" customHeight="1" x14ac:dyDescent="0.15">
      <c r="A40" s="22"/>
      <c r="B40" s="35"/>
      <c r="C40" s="1245"/>
      <c r="D40" s="1246"/>
      <c r="E40" s="1247"/>
      <c r="F40" s="36"/>
      <c r="G40" s="37"/>
      <c r="H40" s="37"/>
      <c r="I40" s="37"/>
      <c r="J40" s="38"/>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570</v>
      </c>
      <c r="D42" s="1246"/>
      <c r="E42" s="1247"/>
      <c r="F42" s="36" t="s">
        <v>513</v>
      </c>
      <c r="G42" s="37" t="s">
        <v>513</v>
      </c>
      <c r="H42" s="37" t="s">
        <v>513</v>
      </c>
      <c r="I42" s="37" t="s">
        <v>513</v>
      </c>
      <c r="J42" s="38" t="s">
        <v>513</v>
      </c>
      <c r="K42" s="22"/>
      <c r="L42" s="22"/>
      <c r="M42" s="22"/>
      <c r="N42" s="22"/>
      <c r="O42" s="22"/>
      <c r="P42" s="22"/>
    </row>
    <row r="43" spans="1:16" ht="39" customHeight="1" thickBot="1" x14ac:dyDescent="0.2">
      <c r="A43" s="22"/>
      <c r="B43" s="40"/>
      <c r="C43" s="1248" t="s">
        <v>571</v>
      </c>
      <c r="D43" s="1249"/>
      <c r="E43" s="1250"/>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7CJH47d1u+YlrSNcw7lRqwPVocl2JxGTf0mFkHpqgllvTkg0/C2U9DRhKoRhXGYFI5opaXS0Ws9B0HEdTxsXw==" saltValue="E6cuer2V+GL6RwCQDKoj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71" t="s">
        <v>11</v>
      </c>
      <c r="C45" s="1272"/>
      <c r="D45" s="58"/>
      <c r="E45" s="1277" t="s">
        <v>12</v>
      </c>
      <c r="F45" s="1277"/>
      <c r="G45" s="1277"/>
      <c r="H45" s="1277"/>
      <c r="I45" s="1277"/>
      <c r="J45" s="1278"/>
      <c r="K45" s="59">
        <v>1481</v>
      </c>
      <c r="L45" s="60">
        <v>1518</v>
      </c>
      <c r="M45" s="60">
        <v>1574</v>
      </c>
      <c r="N45" s="60">
        <v>1548</v>
      </c>
      <c r="O45" s="61">
        <v>1542</v>
      </c>
      <c r="P45" s="48"/>
      <c r="Q45" s="48"/>
      <c r="R45" s="48"/>
      <c r="S45" s="48"/>
      <c r="T45" s="48"/>
      <c r="U45" s="48"/>
    </row>
    <row r="46" spans="1:21" ht="30.75" customHeight="1" x14ac:dyDescent="0.15">
      <c r="A46" s="48"/>
      <c r="B46" s="1273"/>
      <c r="C46" s="1274"/>
      <c r="D46" s="62"/>
      <c r="E46" s="1255" t="s">
        <v>13</v>
      </c>
      <c r="F46" s="1255"/>
      <c r="G46" s="1255"/>
      <c r="H46" s="1255"/>
      <c r="I46" s="1255"/>
      <c r="J46" s="1256"/>
      <c r="K46" s="63" t="s">
        <v>513</v>
      </c>
      <c r="L46" s="64" t="s">
        <v>513</v>
      </c>
      <c r="M46" s="64" t="s">
        <v>513</v>
      </c>
      <c r="N46" s="64" t="s">
        <v>513</v>
      </c>
      <c r="O46" s="65" t="s">
        <v>513</v>
      </c>
      <c r="P46" s="48"/>
      <c r="Q46" s="48"/>
      <c r="R46" s="48"/>
      <c r="S46" s="48"/>
      <c r="T46" s="48"/>
      <c r="U46" s="48"/>
    </row>
    <row r="47" spans="1:21" ht="30.75" customHeight="1" x14ac:dyDescent="0.15">
      <c r="A47" s="48"/>
      <c r="B47" s="1273"/>
      <c r="C47" s="1274"/>
      <c r="D47" s="62"/>
      <c r="E47" s="1255" t="s">
        <v>14</v>
      </c>
      <c r="F47" s="1255"/>
      <c r="G47" s="1255"/>
      <c r="H47" s="1255"/>
      <c r="I47" s="1255"/>
      <c r="J47" s="1256"/>
      <c r="K47" s="63" t="s">
        <v>513</v>
      </c>
      <c r="L47" s="64" t="s">
        <v>513</v>
      </c>
      <c r="M47" s="64" t="s">
        <v>513</v>
      </c>
      <c r="N47" s="64" t="s">
        <v>513</v>
      </c>
      <c r="O47" s="65" t="s">
        <v>513</v>
      </c>
      <c r="P47" s="48"/>
      <c r="Q47" s="48"/>
      <c r="R47" s="48"/>
      <c r="S47" s="48"/>
      <c r="T47" s="48"/>
      <c r="U47" s="48"/>
    </row>
    <row r="48" spans="1:21" ht="30.75" customHeight="1" x14ac:dyDescent="0.15">
      <c r="A48" s="48"/>
      <c r="B48" s="1273"/>
      <c r="C48" s="1274"/>
      <c r="D48" s="62"/>
      <c r="E48" s="1255" t="s">
        <v>15</v>
      </c>
      <c r="F48" s="1255"/>
      <c r="G48" s="1255"/>
      <c r="H48" s="1255"/>
      <c r="I48" s="1255"/>
      <c r="J48" s="1256"/>
      <c r="K48" s="63">
        <v>527</v>
      </c>
      <c r="L48" s="64">
        <v>510</v>
      </c>
      <c r="M48" s="64">
        <v>500</v>
      </c>
      <c r="N48" s="64">
        <v>482</v>
      </c>
      <c r="O48" s="65">
        <v>403</v>
      </c>
      <c r="P48" s="48"/>
      <c r="Q48" s="48"/>
      <c r="R48" s="48"/>
      <c r="S48" s="48"/>
      <c r="T48" s="48"/>
      <c r="U48" s="48"/>
    </row>
    <row r="49" spans="1:21" ht="30.75" customHeight="1" x14ac:dyDescent="0.15">
      <c r="A49" s="48"/>
      <c r="B49" s="1273"/>
      <c r="C49" s="1274"/>
      <c r="D49" s="62"/>
      <c r="E49" s="1255" t="s">
        <v>16</v>
      </c>
      <c r="F49" s="1255"/>
      <c r="G49" s="1255"/>
      <c r="H49" s="1255"/>
      <c r="I49" s="1255"/>
      <c r="J49" s="1256"/>
      <c r="K49" s="63">
        <v>45</v>
      </c>
      <c r="L49" s="64">
        <v>257</v>
      </c>
      <c r="M49" s="64">
        <v>245</v>
      </c>
      <c r="N49" s="64">
        <v>250</v>
      </c>
      <c r="O49" s="65">
        <v>250</v>
      </c>
      <c r="P49" s="48"/>
      <c r="Q49" s="48"/>
      <c r="R49" s="48"/>
      <c r="S49" s="48"/>
      <c r="T49" s="48"/>
      <c r="U49" s="48"/>
    </row>
    <row r="50" spans="1:21" ht="30.75" customHeight="1" x14ac:dyDescent="0.15">
      <c r="A50" s="48"/>
      <c r="B50" s="1273"/>
      <c r="C50" s="1274"/>
      <c r="D50" s="62"/>
      <c r="E50" s="1255" t="s">
        <v>17</v>
      </c>
      <c r="F50" s="1255"/>
      <c r="G50" s="1255"/>
      <c r="H50" s="1255"/>
      <c r="I50" s="1255"/>
      <c r="J50" s="1256"/>
      <c r="K50" s="63" t="s">
        <v>513</v>
      </c>
      <c r="L50" s="64" t="s">
        <v>513</v>
      </c>
      <c r="M50" s="64" t="s">
        <v>513</v>
      </c>
      <c r="N50" s="64" t="s">
        <v>513</v>
      </c>
      <c r="O50" s="65" t="s">
        <v>513</v>
      </c>
      <c r="P50" s="48"/>
      <c r="Q50" s="48"/>
      <c r="R50" s="48"/>
      <c r="S50" s="48"/>
      <c r="T50" s="48"/>
      <c r="U50" s="48"/>
    </row>
    <row r="51" spans="1:21" ht="30.75" customHeight="1" x14ac:dyDescent="0.15">
      <c r="A51" s="48"/>
      <c r="B51" s="1275"/>
      <c r="C51" s="1276"/>
      <c r="D51" s="66"/>
      <c r="E51" s="1255" t="s">
        <v>18</v>
      </c>
      <c r="F51" s="1255"/>
      <c r="G51" s="1255"/>
      <c r="H51" s="1255"/>
      <c r="I51" s="1255"/>
      <c r="J51" s="1256"/>
      <c r="K51" s="63" t="s">
        <v>513</v>
      </c>
      <c r="L51" s="64" t="s">
        <v>513</v>
      </c>
      <c r="M51" s="64" t="s">
        <v>513</v>
      </c>
      <c r="N51" s="64" t="s">
        <v>513</v>
      </c>
      <c r="O51" s="65" t="s">
        <v>513</v>
      </c>
      <c r="P51" s="48"/>
      <c r="Q51" s="48"/>
      <c r="R51" s="48"/>
      <c r="S51" s="48"/>
      <c r="T51" s="48"/>
      <c r="U51" s="48"/>
    </row>
    <row r="52" spans="1:21" ht="30.75" customHeight="1" x14ac:dyDescent="0.15">
      <c r="A52" s="48"/>
      <c r="B52" s="1253" t="s">
        <v>19</v>
      </c>
      <c r="C52" s="1254"/>
      <c r="D52" s="66"/>
      <c r="E52" s="1255" t="s">
        <v>20</v>
      </c>
      <c r="F52" s="1255"/>
      <c r="G52" s="1255"/>
      <c r="H52" s="1255"/>
      <c r="I52" s="1255"/>
      <c r="J52" s="1256"/>
      <c r="K52" s="63">
        <v>2490</v>
      </c>
      <c r="L52" s="64">
        <v>2580</v>
      </c>
      <c r="M52" s="64">
        <v>2446</v>
      </c>
      <c r="N52" s="64">
        <v>2243</v>
      </c>
      <c r="O52" s="65">
        <v>2077</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-437</v>
      </c>
      <c r="L53" s="69">
        <v>-295</v>
      </c>
      <c r="M53" s="69">
        <v>-127</v>
      </c>
      <c r="N53" s="69">
        <v>37</v>
      </c>
      <c r="O53" s="70">
        <v>118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1" t="s">
        <v>25</v>
      </c>
      <c r="C57" s="1262"/>
      <c r="D57" s="1265" t="s">
        <v>26</v>
      </c>
      <c r="E57" s="1266"/>
      <c r="F57" s="1266"/>
      <c r="G57" s="1266"/>
      <c r="H57" s="1266"/>
      <c r="I57" s="1266"/>
      <c r="J57" s="1267"/>
      <c r="K57" s="83" t="s">
        <v>590</v>
      </c>
      <c r="L57" s="84" t="s">
        <v>590</v>
      </c>
      <c r="M57" s="84" t="s">
        <v>590</v>
      </c>
      <c r="N57" s="84" t="s">
        <v>590</v>
      </c>
      <c r="O57" s="85" t="s">
        <v>590</v>
      </c>
    </row>
    <row r="58" spans="1:21" ht="31.5" customHeight="1" thickBot="1" x14ac:dyDescent="0.2">
      <c r="B58" s="1263"/>
      <c r="C58" s="1264"/>
      <c r="D58" s="1268" t="s">
        <v>27</v>
      </c>
      <c r="E58" s="1269"/>
      <c r="F58" s="1269"/>
      <c r="G58" s="1269"/>
      <c r="H58" s="1269"/>
      <c r="I58" s="1269"/>
      <c r="J58" s="1270"/>
      <c r="K58" s="86" t="s">
        <v>590</v>
      </c>
      <c r="L58" s="87" t="s">
        <v>590</v>
      </c>
      <c r="M58" s="87" t="s">
        <v>590</v>
      </c>
      <c r="N58" s="87" t="s">
        <v>590</v>
      </c>
      <c r="O58" s="88" t="s">
        <v>590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a6mGgfzpx+t6Vo4XzMuVL6uI1D3TftPXsos+HqqkVlAC5W6M091m5zKp6lA1oxLjDwLIf4tteB9TYxAQuqaAg==" saltValue="15FA3D9+h8ExzIBUqBrHK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91" t="s">
        <v>30</v>
      </c>
      <c r="C41" s="1292"/>
      <c r="D41" s="102"/>
      <c r="E41" s="1293" t="s">
        <v>31</v>
      </c>
      <c r="F41" s="1293"/>
      <c r="G41" s="1293"/>
      <c r="H41" s="1294"/>
      <c r="I41" s="103">
        <v>16509</v>
      </c>
      <c r="J41" s="104">
        <v>16500</v>
      </c>
      <c r="K41" s="104">
        <v>16228</v>
      </c>
      <c r="L41" s="104">
        <v>16300</v>
      </c>
      <c r="M41" s="105">
        <v>16959</v>
      </c>
    </row>
    <row r="42" spans="2:13" ht="27.75" customHeight="1" x14ac:dyDescent="0.15">
      <c r="B42" s="1281"/>
      <c r="C42" s="1282"/>
      <c r="D42" s="106"/>
      <c r="E42" s="1285" t="s">
        <v>32</v>
      </c>
      <c r="F42" s="1285"/>
      <c r="G42" s="1285"/>
      <c r="H42" s="1286"/>
      <c r="I42" s="107" t="s">
        <v>513</v>
      </c>
      <c r="J42" s="108" t="s">
        <v>513</v>
      </c>
      <c r="K42" s="108" t="s">
        <v>513</v>
      </c>
      <c r="L42" s="108" t="s">
        <v>513</v>
      </c>
      <c r="M42" s="109" t="s">
        <v>513</v>
      </c>
    </row>
    <row r="43" spans="2:13" ht="27.75" customHeight="1" x14ac:dyDescent="0.15">
      <c r="B43" s="1281"/>
      <c r="C43" s="1282"/>
      <c r="D43" s="106"/>
      <c r="E43" s="1285" t="s">
        <v>33</v>
      </c>
      <c r="F43" s="1285"/>
      <c r="G43" s="1285"/>
      <c r="H43" s="1286"/>
      <c r="I43" s="107">
        <v>3849</v>
      </c>
      <c r="J43" s="108">
        <v>3607</v>
      </c>
      <c r="K43" s="108">
        <v>3524</v>
      </c>
      <c r="L43" s="108">
        <v>3404</v>
      </c>
      <c r="M43" s="109">
        <v>3437</v>
      </c>
    </row>
    <row r="44" spans="2:13" ht="27.75" customHeight="1" x14ac:dyDescent="0.15">
      <c r="B44" s="1281"/>
      <c r="C44" s="1282"/>
      <c r="D44" s="106"/>
      <c r="E44" s="1285" t="s">
        <v>34</v>
      </c>
      <c r="F44" s="1285"/>
      <c r="G44" s="1285"/>
      <c r="H44" s="1286"/>
      <c r="I44" s="107">
        <v>6297</v>
      </c>
      <c r="J44" s="108">
        <v>5833</v>
      </c>
      <c r="K44" s="108">
        <v>5532</v>
      </c>
      <c r="L44" s="108">
        <v>5780</v>
      </c>
      <c r="M44" s="109">
        <v>5379</v>
      </c>
    </row>
    <row r="45" spans="2:13" ht="27.75" customHeight="1" x14ac:dyDescent="0.15">
      <c r="B45" s="1281"/>
      <c r="C45" s="1282"/>
      <c r="D45" s="106"/>
      <c r="E45" s="1285" t="s">
        <v>35</v>
      </c>
      <c r="F45" s="1285"/>
      <c r="G45" s="1285"/>
      <c r="H45" s="1286"/>
      <c r="I45" s="107">
        <v>4996</v>
      </c>
      <c r="J45" s="108">
        <v>4857</v>
      </c>
      <c r="K45" s="108">
        <v>4180</v>
      </c>
      <c r="L45" s="108">
        <v>3765</v>
      </c>
      <c r="M45" s="109">
        <v>3498</v>
      </c>
    </row>
    <row r="46" spans="2:13" ht="27.75" customHeight="1" x14ac:dyDescent="0.15">
      <c r="B46" s="1281"/>
      <c r="C46" s="1282"/>
      <c r="D46" s="110"/>
      <c r="E46" s="1285" t="s">
        <v>36</v>
      </c>
      <c r="F46" s="1285"/>
      <c r="G46" s="1285"/>
      <c r="H46" s="1286"/>
      <c r="I46" s="107" t="s">
        <v>513</v>
      </c>
      <c r="J46" s="108" t="s">
        <v>513</v>
      </c>
      <c r="K46" s="108" t="s">
        <v>513</v>
      </c>
      <c r="L46" s="108" t="s">
        <v>513</v>
      </c>
      <c r="M46" s="109" t="s">
        <v>513</v>
      </c>
    </row>
    <row r="47" spans="2:13" ht="27.75" customHeight="1" x14ac:dyDescent="0.15">
      <c r="B47" s="1281"/>
      <c r="C47" s="1282"/>
      <c r="D47" s="111"/>
      <c r="E47" s="1295" t="s">
        <v>37</v>
      </c>
      <c r="F47" s="1296"/>
      <c r="G47" s="1296"/>
      <c r="H47" s="1297"/>
      <c r="I47" s="107" t="s">
        <v>513</v>
      </c>
      <c r="J47" s="108" t="s">
        <v>513</v>
      </c>
      <c r="K47" s="108" t="s">
        <v>513</v>
      </c>
      <c r="L47" s="108" t="s">
        <v>513</v>
      </c>
      <c r="M47" s="109" t="s">
        <v>513</v>
      </c>
    </row>
    <row r="48" spans="2:13" ht="27.75" customHeight="1" x14ac:dyDescent="0.15">
      <c r="B48" s="1281"/>
      <c r="C48" s="1282"/>
      <c r="D48" s="106"/>
      <c r="E48" s="1285" t="s">
        <v>38</v>
      </c>
      <c r="F48" s="1285"/>
      <c r="G48" s="1285"/>
      <c r="H48" s="1286"/>
      <c r="I48" s="107" t="s">
        <v>513</v>
      </c>
      <c r="J48" s="108" t="s">
        <v>513</v>
      </c>
      <c r="K48" s="108" t="s">
        <v>513</v>
      </c>
      <c r="L48" s="108" t="s">
        <v>513</v>
      </c>
      <c r="M48" s="109" t="s">
        <v>513</v>
      </c>
    </row>
    <row r="49" spans="2:13" ht="27.75" customHeight="1" x14ac:dyDescent="0.15">
      <c r="B49" s="1283"/>
      <c r="C49" s="1284"/>
      <c r="D49" s="106"/>
      <c r="E49" s="1285" t="s">
        <v>39</v>
      </c>
      <c r="F49" s="1285"/>
      <c r="G49" s="1285"/>
      <c r="H49" s="1286"/>
      <c r="I49" s="107" t="s">
        <v>513</v>
      </c>
      <c r="J49" s="108" t="s">
        <v>513</v>
      </c>
      <c r="K49" s="108" t="s">
        <v>513</v>
      </c>
      <c r="L49" s="108" t="s">
        <v>513</v>
      </c>
      <c r="M49" s="109" t="s">
        <v>513</v>
      </c>
    </row>
    <row r="50" spans="2:13" ht="27.75" customHeight="1" x14ac:dyDescent="0.15">
      <c r="B50" s="1279" t="s">
        <v>40</v>
      </c>
      <c r="C50" s="1280"/>
      <c r="D50" s="112"/>
      <c r="E50" s="1285" t="s">
        <v>41</v>
      </c>
      <c r="F50" s="1285"/>
      <c r="G50" s="1285"/>
      <c r="H50" s="1286"/>
      <c r="I50" s="107">
        <v>4377</v>
      </c>
      <c r="J50" s="108">
        <v>5685</v>
      </c>
      <c r="K50" s="108">
        <v>5536</v>
      </c>
      <c r="L50" s="108">
        <v>5723</v>
      </c>
      <c r="M50" s="109">
        <v>5471</v>
      </c>
    </row>
    <row r="51" spans="2:13" ht="27.75" customHeight="1" x14ac:dyDescent="0.15">
      <c r="B51" s="1281"/>
      <c r="C51" s="1282"/>
      <c r="D51" s="106"/>
      <c r="E51" s="1285" t="s">
        <v>42</v>
      </c>
      <c r="F51" s="1285"/>
      <c r="G51" s="1285"/>
      <c r="H51" s="1286"/>
      <c r="I51" s="107">
        <v>4999</v>
      </c>
      <c r="J51" s="108">
        <v>4619</v>
      </c>
      <c r="K51" s="108">
        <v>4386</v>
      </c>
      <c r="L51" s="108">
        <v>4380</v>
      </c>
      <c r="M51" s="109">
        <v>4405</v>
      </c>
    </row>
    <row r="52" spans="2:13" ht="27.75" customHeight="1" x14ac:dyDescent="0.15">
      <c r="B52" s="1283"/>
      <c r="C52" s="1284"/>
      <c r="D52" s="106"/>
      <c r="E52" s="1285" t="s">
        <v>43</v>
      </c>
      <c r="F52" s="1285"/>
      <c r="G52" s="1285"/>
      <c r="H52" s="1286"/>
      <c r="I52" s="107">
        <v>17191</v>
      </c>
      <c r="J52" s="108">
        <v>16697</v>
      </c>
      <c r="K52" s="108">
        <v>16110</v>
      </c>
      <c r="L52" s="108">
        <v>15866</v>
      </c>
      <c r="M52" s="109">
        <v>15604</v>
      </c>
    </row>
    <row r="53" spans="2:13" ht="27.75" customHeight="1" thickBot="1" x14ac:dyDescent="0.2">
      <c r="B53" s="1287" t="s">
        <v>44</v>
      </c>
      <c r="C53" s="1288"/>
      <c r="D53" s="113"/>
      <c r="E53" s="1289" t="s">
        <v>45</v>
      </c>
      <c r="F53" s="1289"/>
      <c r="G53" s="1289"/>
      <c r="H53" s="1290"/>
      <c r="I53" s="114">
        <v>5083</v>
      </c>
      <c r="J53" s="115">
        <v>3795</v>
      </c>
      <c r="K53" s="115">
        <v>3431</v>
      </c>
      <c r="L53" s="115">
        <v>3279</v>
      </c>
      <c r="M53" s="116">
        <v>3793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nWOrlEOaCQgs4riL5KCyPY2DPeELDACLzyiyYIIKwY5Y8Po+ey/vTwIyjHrrM1AWn9MVSTqfqGg6R0IGjoPmQ==" saltValue="PwlJ4L7HxdRRcM7oRtLB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6" t="s">
        <v>48</v>
      </c>
      <c r="D55" s="1306"/>
      <c r="E55" s="1307"/>
      <c r="F55" s="128">
        <v>2196</v>
      </c>
      <c r="G55" s="128">
        <v>2311</v>
      </c>
      <c r="H55" s="129">
        <v>2081</v>
      </c>
    </row>
    <row r="56" spans="2:8" ht="52.5" customHeight="1" x14ac:dyDescent="0.15">
      <c r="B56" s="130"/>
      <c r="C56" s="1308" t="s">
        <v>49</v>
      </c>
      <c r="D56" s="1308"/>
      <c r="E56" s="1309"/>
      <c r="F56" s="131" t="s">
        <v>513</v>
      </c>
      <c r="G56" s="131" t="s">
        <v>513</v>
      </c>
      <c r="H56" s="132" t="s">
        <v>513</v>
      </c>
    </row>
    <row r="57" spans="2:8" ht="53.25" customHeight="1" x14ac:dyDescent="0.15">
      <c r="B57" s="130"/>
      <c r="C57" s="1310" t="s">
        <v>50</v>
      </c>
      <c r="D57" s="1310"/>
      <c r="E57" s="1311"/>
      <c r="F57" s="133">
        <v>3340</v>
      </c>
      <c r="G57" s="133">
        <v>3413</v>
      </c>
      <c r="H57" s="134">
        <v>3390</v>
      </c>
    </row>
    <row r="58" spans="2:8" ht="45.75" customHeight="1" x14ac:dyDescent="0.15">
      <c r="B58" s="135"/>
      <c r="C58" s="1298" t="s">
        <v>591</v>
      </c>
      <c r="D58" s="1299"/>
      <c r="E58" s="1300"/>
      <c r="F58" s="136">
        <v>1280</v>
      </c>
      <c r="G58" s="136">
        <v>1683</v>
      </c>
      <c r="H58" s="137">
        <v>1762</v>
      </c>
    </row>
    <row r="59" spans="2:8" ht="45.75" customHeight="1" x14ac:dyDescent="0.15">
      <c r="B59" s="135"/>
      <c r="C59" s="1298" t="s">
        <v>592</v>
      </c>
      <c r="D59" s="1299"/>
      <c r="E59" s="1300"/>
      <c r="F59" s="136">
        <v>807</v>
      </c>
      <c r="G59" s="136">
        <v>907</v>
      </c>
      <c r="H59" s="137">
        <v>1008</v>
      </c>
    </row>
    <row r="60" spans="2:8" ht="45.75" customHeight="1" x14ac:dyDescent="0.15">
      <c r="B60" s="135"/>
      <c r="C60" s="1298" t="s">
        <v>593</v>
      </c>
      <c r="D60" s="1299"/>
      <c r="E60" s="1300"/>
      <c r="F60" s="136">
        <v>833</v>
      </c>
      <c r="G60" s="136">
        <v>444</v>
      </c>
      <c r="H60" s="137">
        <v>255</v>
      </c>
    </row>
    <row r="61" spans="2:8" ht="45.75" customHeight="1" x14ac:dyDescent="0.15">
      <c r="B61" s="135"/>
      <c r="C61" s="1298" t="s">
        <v>594</v>
      </c>
      <c r="D61" s="1299"/>
      <c r="E61" s="1300"/>
      <c r="F61" s="136">
        <v>207</v>
      </c>
      <c r="G61" s="136">
        <v>175</v>
      </c>
      <c r="H61" s="137">
        <v>167</v>
      </c>
    </row>
    <row r="62" spans="2:8" ht="45.75" customHeight="1" thickBot="1" x14ac:dyDescent="0.2">
      <c r="B62" s="138"/>
      <c r="C62" s="1301" t="s">
        <v>595</v>
      </c>
      <c r="D62" s="1302"/>
      <c r="E62" s="1303"/>
      <c r="F62" s="139">
        <v>115</v>
      </c>
      <c r="G62" s="139">
        <v>109</v>
      </c>
      <c r="H62" s="140">
        <v>107</v>
      </c>
    </row>
    <row r="63" spans="2:8" ht="52.5" customHeight="1" thickBot="1" x14ac:dyDescent="0.2">
      <c r="B63" s="141"/>
      <c r="C63" s="1304" t="s">
        <v>51</v>
      </c>
      <c r="D63" s="1304"/>
      <c r="E63" s="1305"/>
      <c r="F63" s="142">
        <v>5536</v>
      </c>
      <c r="G63" s="142">
        <v>5723</v>
      </c>
      <c r="H63" s="143">
        <v>5471</v>
      </c>
    </row>
    <row r="64" spans="2:8" ht="15" customHeight="1" x14ac:dyDescent="0.15"/>
  </sheetData>
  <sheetProtection algorithmName="SHA-512" hashValue="XdCDyM6JYMneBV8QetWaRcXluPZ0A1nQtGzOUnqiMxmRHrX6wq0XQ7dRUkR5FCtjEv3SyZ2rG628aU1QAyidgA==" saltValue="jBklLPKq0Rt74iY4KR4Q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605</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602</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5" t="s">
        <v>607</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ht="13.5" x14ac:dyDescent="0.15">
      <c r="B44" s="387"/>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ht="13.5" x14ac:dyDescent="0.15">
      <c r="B45" s="387"/>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ht="13.5" x14ac:dyDescent="0.15">
      <c r="B46" s="387"/>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ht="13.5" x14ac:dyDescent="0.15">
      <c r="B47" s="387"/>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601</v>
      </c>
    </row>
    <row r="50" spans="1:109" ht="13.5" x14ac:dyDescent="0.15">
      <c r="B50" s="387"/>
      <c r="G50" s="1324"/>
      <c r="H50" s="1324"/>
      <c r="I50" s="1324"/>
      <c r="J50" s="1324"/>
      <c r="K50" s="396"/>
      <c r="L50" s="396"/>
      <c r="M50" s="395"/>
      <c r="N50" s="395"/>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12" t="s">
        <v>554</v>
      </c>
      <c r="BQ50" s="1312"/>
      <c r="BR50" s="1312"/>
      <c r="BS50" s="1312"/>
      <c r="BT50" s="1312"/>
      <c r="BU50" s="1312"/>
      <c r="BV50" s="1312"/>
      <c r="BW50" s="1312"/>
      <c r="BX50" s="1312" t="s">
        <v>555</v>
      </c>
      <c r="BY50" s="1312"/>
      <c r="BZ50" s="1312"/>
      <c r="CA50" s="1312"/>
      <c r="CB50" s="1312"/>
      <c r="CC50" s="1312"/>
      <c r="CD50" s="1312"/>
      <c r="CE50" s="1312"/>
      <c r="CF50" s="1312" t="s">
        <v>556</v>
      </c>
      <c r="CG50" s="1312"/>
      <c r="CH50" s="1312"/>
      <c r="CI50" s="1312"/>
      <c r="CJ50" s="1312"/>
      <c r="CK50" s="1312"/>
      <c r="CL50" s="1312"/>
      <c r="CM50" s="1312"/>
      <c r="CN50" s="1312" t="s">
        <v>557</v>
      </c>
      <c r="CO50" s="1312"/>
      <c r="CP50" s="1312"/>
      <c r="CQ50" s="1312"/>
      <c r="CR50" s="1312"/>
      <c r="CS50" s="1312"/>
      <c r="CT50" s="1312"/>
      <c r="CU50" s="1312"/>
      <c r="CV50" s="1312" t="s">
        <v>558</v>
      </c>
      <c r="CW50" s="1312"/>
      <c r="CX50" s="1312"/>
      <c r="CY50" s="1312"/>
      <c r="CZ50" s="1312"/>
      <c r="DA50" s="1312"/>
      <c r="DB50" s="1312"/>
      <c r="DC50" s="1312"/>
    </row>
    <row r="51" spans="1:109" ht="13.5" customHeight="1" x14ac:dyDescent="0.15">
      <c r="B51" s="387"/>
      <c r="G51" s="1314"/>
      <c r="H51" s="1314"/>
      <c r="I51" s="1331"/>
      <c r="J51" s="1331"/>
      <c r="K51" s="1329"/>
      <c r="L51" s="1329"/>
      <c r="M51" s="1329"/>
      <c r="N51" s="1329"/>
      <c r="AM51" s="394"/>
      <c r="AN51" s="1328" t="s">
        <v>600</v>
      </c>
      <c r="AO51" s="1328"/>
      <c r="AP51" s="1328"/>
      <c r="AQ51" s="1328"/>
      <c r="AR51" s="1328"/>
      <c r="AS51" s="1328"/>
      <c r="AT51" s="1328"/>
      <c r="AU51" s="1328"/>
      <c r="AV51" s="1328"/>
      <c r="AW51" s="1328"/>
      <c r="AX51" s="1328"/>
      <c r="AY51" s="1328"/>
      <c r="AZ51" s="1328"/>
      <c r="BA51" s="1328"/>
      <c r="BB51" s="1328" t="s">
        <v>598</v>
      </c>
      <c r="BC51" s="1328"/>
      <c r="BD51" s="1328"/>
      <c r="BE51" s="1328"/>
      <c r="BF51" s="1328"/>
      <c r="BG51" s="1328"/>
      <c r="BH51" s="1328"/>
      <c r="BI51" s="1328"/>
      <c r="BJ51" s="1328"/>
      <c r="BK51" s="1328"/>
      <c r="BL51" s="1328"/>
      <c r="BM51" s="1328"/>
      <c r="BN51" s="1328"/>
      <c r="BO51" s="1328"/>
      <c r="BP51" s="1313">
        <v>33.200000000000003</v>
      </c>
      <c r="BQ51" s="1313"/>
      <c r="BR51" s="1313"/>
      <c r="BS51" s="1313"/>
      <c r="BT51" s="1313"/>
      <c r="BU51" s="1313"/>
      <c r="BV51" s="1313"/>
      <c r="BW51" s="1313"/>
      <c r="BX51" s="1313">
        <v>24.8</v>
      </c>
      <c r="BY51" s="1313"/>
      <c r="BZ51" s="1313"/>
      <c r="CA51" s="1313"/>
      <c r="CB51" s="1313"/>
      <c r="CC51" s="1313"/>
      <c r="CD51" s="1313"/>
      <c r="CE51" s="1313"/>
      <c r="CF51" s="1313">
        <v>22.1</v>
      </c>
      <c r="CG51" s="1313"/>
      <c r="CH51" s="1313"/>
      <c r="CI51" s="1313"/>
      <c r="CJ51" s="1313"/>
      <c r="CK51" s="1313"/>
      <c r="CL51" s="1313"/>
      <c r="CM51" s="1313"/>
      <c r="CN51" s="1313">
        <v>21</v>
      </c>
      <c r="CO51" s="1313"/>
      <c r="CP51" s="1313"/>
      <c r="CQ51" s="1313"/>
      <c r="CR51" s="1313"/>
      <c r="CS51" s="1313"/>
      <c r="CT51" s="1313"/>
      <c r="CU51" s="1313"/>
      <c r="CV51" s="1313">
        <v>24.2</v>
      </c>
      <c r="CW51" s="1313"/>
      <c r="CX51" s="1313"/>
      <c r="CY51" s="1313"/>
      <c r="CZ51" s="1313"/>
      <c r="DA51" s="1313"/>
      <c r="DB51" s="1313"/>
      <c r="DC51" s="1313"/>
    </row>
    <row r="52" spans="1:109" ht="13.5" x14ac:dyDescent="0.15">
      <c r="B52" s="387"/>
      <c r="G52" s="1314"/>
      <c r="H52" s="1314"/>
      <c r="I52" s="1331"/>
      <c r="J52" s="1331"/>
      <c r="K52" s="1329"/>
      <c r="L52" s="1329"/>
      <c r="M52" s="1329"/>
      <c r="N52" s="1329"/>
      <c r="AM52" s="394"/>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5" x14ac:dyDescent="0.15">
      <c r="A53" s="402"/>
      <c r="B53" s="387"/>
      <c r="G53" s="1314"/>
      <c r="H53" s="1314"/>
      <c r="I53" s="1324"/>
      <c r="J53" s="1324"/>
      <c r="K53" s="1329"/>
      <c r="L53" s="1329"/>
      <c r="M53" s="1329"/>
      <c r="N53" s="1329"/>
      <c r="AM53" s="394"/>
      <c r="AN53" s="1328"/>
      <c r="AO53" s="1328"/>
      <c r="AP53" s="1328"/>
      <c r="AQ53" s="1328"/>
      <c r="AR53" s="1328"/>
      <c r="AS53" s="1328"/>
      <c r="AT53" s="1328"/>
      <c r="AU53" s="1328"/>
      <c r="AV53" s="1328"/>
      <c r="AW53" s="1328"/>
      <c r="AX53" s="1328"/>
      <c r="AY53" s="1328"/>
      <c r="AZ53" s="1328"/>
      <c r="BA53" s="1328"/>
      <c r="BB53" s="1328" t="s">
        <v>604</v>
      </c>
      <c r="BC53" s="1328"/>
      <c r="BD53" s="1328"/>
      <c r="BE53" s="1328"/>
      <c r="BF53" s="1328"/>
      <c r="BG53" s="1328"/>
      <c r="BH53" s="1328"/>
      <c r="BI53" s="1328"/>
      <c r="BJ53" s="1328"/>
      <c r="BK53" s="1328"/>
      <c r="BL53" s="1328"/>
      <c r="BM53" s="1328"/>
      <c r="BN53" s="1328"/>
      <c r="BO53" s="1328"/>
      <c r="BP53" s="1313">
        <v>63.7</v>
      </c>
      <c r="BQ53" s="1313"/>
      <c r="BR53" s="1313"/>
      <c r="BS53" s="1313"/>
      <c r="BT53" s="1313"/>
      <c r="BU53" s="1313"/>
      <c r="BV53" s="1313"/>
      <c r="BW53" s="1313"/>
      <c r="BX53" s="1313">
        <v>62.5</v>
      </c>
      <c r="BY53" s="1313"/>
      <c r="BZ53" s="1313"/>
      <c r="CA53" s="1313"/>
      <c r="CB53" s="1313"/>
      <c r="CC53" s="1313"/>
      <c r="CD53" s="1313"/>
      <c r="CE53" s="1313"/>
      <c r="CF53" s="1313">
        <v>64.099999999999994</v>
      </c>
      <c r="CG53" s="1313"/>
      <c r="CH53" s="1313"/>
      <c r="CI53" s="1313"/>
      <c r="CJ53" s="1313"/>
      <c r="CK53" s="1313"/>
      <c r="CL53" s="1313"/>
      <c r="CM53" s="1313"/>
      <c r="CN53" s="1313">
        <v>65.599999999999994</v>
      </c>
      <c r="CO53" s="1313"/>
      <c r="CP53" s="1313"/>
      <c r="CQ53" s="1313"/>
      <c r="CR53" s="1313"/>
      <c r="CS53" s="1313"/>
      <c r="CT53" s="1313"/>
      <c r="CU53" s="1313"/>
      <c r="CV53" s="1313">
        <v>63.1</v>
      </c>
      <c r="CW53" s="1313"/>
      <c r="CX53" s="1313"/>
      <c r="CY53" s="1313"/>
      <c r="CZ53" s="1313"/>
      <c r="DA53" s="1313"/>
      <c r="DB53" s="1313"/>
      <c r="DC53" s="1313"/>
    </row>
    <row r="54" spans="1:109" ht="13.5" x14ac:dyDescent="0.15">
      <c r="A54" s="402"/>
      <c r="B54" s="387"/>
      <c r="G54" s="1314"/>
      <c r="H54" s="1314"/>
      <c r="I54" s="1324"/>
      <c r="J54" s="1324"/>
      <c r="K54" s="1329"/>
      <c r="L54" s="1329"/>
      <c r="M54" s="1329"/>
      <c r="N54" s="1329"/>
      <c r="AM54" s="394"/>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5" x14ac:dyDescent="0.15">
      <c r="A55" s="402"/>
      <c r="B55" s="387"/>
      <c r="G55" s="1324"/>
      <c r="H55" s="1324"/>
      <c r="I55" s="1324"/>
      <c r="J55" s="1324"/>
      <c r="K55" s="1329"/>
      <c r="L55" s="1329"/>
      <c r="M55" s="1329"/>
      <c r="N55" s="1329"/>
      <c r="AN55" s="1312" t="s">
        <v>599</v>
      </c>
      <c r="AO55" s="1312"/>
      <c r="AP55" s="1312"/>
      <c r="AQ55" s="1312"/>
      <c r="AR55" s="1312"/>
      <c r="AS55" s="1312"/>
      <c r="AT55" s="1312"/>
      <c r="AU55" s="1312"/>
      <c r="AV55" s="1312"/>
      <c r="AW55" s="1312"/>
      <c r="AX55" s="1312"/>
      <c r="AY55" s="1312"/>
      <c r="AZ55" s="1312"/>
      <c r="BA55" s="1312"/>
      <c r="BB55" s="1328" t="s">
        <v>598</v>
      </c>
      <c r="BC55" s="1328"/>
      <c r="BD55" s="1328"/>
      <c r="BE55" s="1328"/>
      <c r="BF55" s="1328"/>
      <c r="BG55" s="1328"/>
      <c r="BH55" s="1328"/>
      <c r="BI55" s="1328"/>
      <c r="BJ55" s="1328"/>
      <c r="BK55" s="1328"/>
      <c r="BL55" s="1328"/>
      <c r="BM55" s="1328"/>
      <c r="BN55" s="1328"/>
      <c r="BO55" s="1328"/>
      <c r="BP55" s="1313">
        <v>37.299999999999997</v>
      </c>
      <c r="BQ55" s="1313"/>
      <c r="BR55" s="1313"/>
      <c r="BS55" s="1313"/>
      <c r="BT55" s="1313"/>
      <c r="BU55" s="1313"/>
      <c r="BV55" s="1313"/>
      <c r="BW55" s="1313"/>
      <c r="BX55" s="1313">
        <v>33.1</v>
      </c>
      <c r="BY55" s="1313"/>
      <c r="BZ55" s="1313"/>
      <c r="CA55" s="1313"/>
      <c r="CB55" s="1313"/>
      <c r="CC55" s="1313"/>
      <c r="CD55" s="1313"/>
      <c r="CE55" s="1313"/>
      <c r="CF55" s="1313">
        <v>31.3</v>
      </c>
      <c r="CG55" s="1313"/>
      <c r="CH55" s="1313"/>
      <c r="CI55" s="1313"/>
      <c r="CJ55" s="1313"/>
      <c r="CK55" s="1313"/>
      <c r="CL55" s="1313"/>
      <c r="CM55" s="1313"/>
      <c r="CN55" s="1313">
        <v>25.3</v>
      </c>
      <c r="CO55" s="1313"/>
      <c r="CP55" s="1313"/>
      <c r="CQ55" s="1313"/>
      <c r="CR55" s="1313"/>
      <c r="CS55" s="1313"/>
      <c r="CT55" s="1313"/>
      <c r="CU55" s="1313"/>
      <c r="CV55" s="1313">
        <v>25.5</v>
      </c>
      <c r="CW55" s="1313"/>
      <c r="CX55" s="1313"/>
      <c r="CY55" s="1313"/>
      <c r="CZ55" s="1313"/>
      <c r="DA55" s="1313"/>
      <c r="DB55" s="1313"/>
      <c r="DC55" s="1313"/>
    </row>
    <row r="56" spans="1:109" ht="13.5" x14ac:dyDescent="0.15">
      <c r="A56" s="402"/>
      <c r="B56" s="387"/>
      <c r="G56" s="1324"/>
      <c r="H56" s="1324"/>
      <c r="I56" s="1324"/>
      <c r="J56" s="1324"/>
      <c r="K56" s="1329"/>
      <c r="L56" s="1329"/>
      <c r="M56" s="1329"/>
      <c r="N56" s="1329"/>
      <c r="AN56" s="1312"/>
      <c r="AO56" s="1312"/>
      <c r="AP56" s="1312"/>
      <c r="AQ56" s="1312"/>
      <c r="AR56" s="1312"/>
      <c r="AS56" s="1312"/>
      <c r="AT56" s="1312"/>
      <c r="AU56" s="1312"/>
      <c r="AV56" s="1312"/>
      <c r="AW56" s="1312"/>
      <c r="AX56" s="1312"/>
      <c r="AY56" s="1312"/>
      <c r="AZ56" s="1312"/>
      <c r="BA56" s="1312"/>
      <c r="BB56" s="1328"/>
      <c r="BC56" s="1328"/>
      <c r="BD56" s="1328"/>
      <c r="BE56" s="1328"/>
      <c r="BF56" s="1328"/>
      <c r="BG56" s="1328"/>
      <c r="BH56" s="1328"/>
      <c r="BI56" s="1328"/>
      <c r="BJ56" s="1328"/>
      <c r="BK56" s="1328"/>
      <c r="BL56" s="1328"/>
      <c r="BM56" s="1328"/>
      <c r="BN56" s="1328"/>
      <c r="BO56" s="1328"/>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2" customFormat="1" ht="13.5" x14ac:dyDescent="0.15">
      <c r="B57" s="408"/>
      <c r="G57" s="1324"/>
      <c r="H57" s="1324"/>
      <c r="I57" s="1330"/>
      <c r="J57" s="1330"/>
      <c r="K57" s="1329"/>
      <c r="L57" s="1329"/>
      <c r="M57" s="1329"/>
      <c r="N57" s="1329"/>
      <c r="AM57" s="386"/>
      <c r="AN57" s="1312"/>
      <c r="AO57" s="1312"/>
      <c r="AP57" s="1312"/>
      <c r="AQ57" s="1312"/>
      <c r="AR57" s="1312"/>
      <c r="AS57" s="1312"/>
      <c r="AT57" s="1312"/>
      <c r="AU57" s="1312"/>
      <c r="AV57" s="1312"/>
      <c r="AW57" s="1312"/>
      <c r="AX57" s="1312"/>
      <c r="AY57" s="1312"/>
      <c r="AZ57" s="1312"/>
      <c r="BA57" s="1312"/>
      <c r="BB57" s="1328" t="s">
        <v>604</v>
      </c>
      <c r="BC57" s="1328"/>
      <c r="BD57" s="1328"/>
      <c r="BE57" s="1328"/>
      <c r="BF57" s="1328"/>
      <c r="BG57" s="1328"/>
      <c r="BH57" s="1328"/>
      <c r="BI57" s="1328"/>
      <c r="BJ57" s="1328"/>
      <c r="BK57" s="1328"/>
      <c r="BL57" s="1328"/>
      <c r="BM57" s="1328"/>
      <c r="BN57" s="1328"/>
      <c r="BO57" s="1328"/>
      <c r="BP57" s="1313">
        <v>55.2</v>
      </c>
      <c r="BQ57" s="1313"/>
      <c r="BR57" s="1313"/>
      <c r="BS57" s="1313"/>
      <c r="BT57" s="1313"/>
      <c r="BU57" s="1313"/>
      <c r="BV57" s="1313"/>
      <c r="BW57" s="1313"/>
      <c r="BX57" s="1313">
        <v>57.2</v>
      </c>
      <c r="BY57" s="1313"/>
      <c r="BZ57" s="1313"/>
      <c r="CA57" s="1313"/>
      <c r="CB57" s="1313"/>
      <c r="CC57" s="1313"/>
      <c r="CD57" s="1313"/>
      <c r="CE57" s="1313"/>
      <c r="CF57" s="1313">
        <v>58.5</v>
      </c>
      <c r="CG57" s="1313"/>
      <c r="CH57" s="1313"/>
      <c r="CI57" s="1313"/>
      <c r="CJ57" s="1313"/>
      <c r="CK57" s="1313"/>
      <c r="CL57" s="1313"/>
      <c r="CM57" s="1313"/>
      <c r="CN57" s="1313">
        <v>59.8</v>
      </c>
      <c r="CO57" s="1313"/>
      <c r="CP57" s="1313"/>
      <c r="CQ57" s="1313"/>
      <c r="CR57" s="1313"/>
      <c r="CS57" s="1313"/>
      <c r="CT57" s="1313"/>
      <c r="CU57" s="1313"/>
      <c r="CV57" s="1313">
        <v>60.6</v>
      </c>
      <c r="CW57" s="1313"/>
      <c r="CX57" s="1313"/>
      <c r="CY57" s="1313"/>
      <c r="CZ57" s="1313"/>
      <c r="DA57" s="1313"/>
      <c r="DB57" s="1313"/>
      <c r="DC57" s="1313"/>
      <c r="DD57" s="413"/>
      <c r="DE57" s="408"/>
    </row>
    <row r="58" spans="1:109" s="402" customFormat="1" ht="13.5" x14ac:dyDescent="0.15">
      <c r="A58" s="386"/>
      <c r="B58" s="408"/>
      <c r="G58" s="1324"/>
      <c r="H58" s="1324"/>
      <c r="I58" s="1330"/>
      <c r="J58" s="1330"/>
      <c r="K58" s="1329"/>
      <c r="L58" s="1329"/>
      <c r="M58" s="1329"/>
      <c r="N58" s="1329"/>
      <c r="AM58" s="386"/>
      <c r="AN58" s="1312"/>
      <c r="AO58" s="1312"/>
      <c r="AP58" s="1312"/>
      <c r="AQ58" s="1312"/>
      <c r="AR58" s="1312"/>
      <c r="AS58" s="1312"/>
      <c r="AT58" s="1312"/>
      <c r="AU58" s="1312"/>
      <c r="AV58" s="1312"/>
      <c r="AW58" s="1312"/>
      <c r="AX58" s="1312"/>
      <c r="AY58" s="1312"/>
      <c r="AZ58" s="1312"/>
      <c r="BA58" s="1312"/>
      <c r="BB58" s="1328"/>
      <c r="BC58" s="1328"/>
      <c r="BD58" s="1328"/>
      <c r="BE58" s="1328"/>
      <c r="BF58" s="1328"/>
      <c r="BG58" s="1328"/>
      <c r="BH58" s="1328"/>
      <c r="BI58" s="1328"/>
      <c r="BJ58" s="1328"/>
      <c r="BK58" s="1328"/>
      <c r="BL58" s="1328"/>
      <c r="BM58" s="1328"/>
      <c r="BN58" s="1328"/>
      <c r="BO58" s="1328"/>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603</v>
      </c>
    </row>
    <row r="64" spans="1:109" ht="13.5" x14ac:dyDescent="0.15">
      <c r="B64" s="387"/>
      <c r="G64" s="403"/>
      <c r="I64" s="405"/>
      <c r="J64" s="405"/>
      <c r="K64" s="405"/>
      <c r="L64" s="405"/>
      <c r="M64" s="405"/>
      <c r="N64" s="404"/>
      <c r="AM64" s="403"/>
      <c r="AN64" s="403" t="s">
        <v>602</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15" t="s">
        <v>608</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ht="13.5" x14ac:dyDescent="0.15">
      <c r="B66" s="387"/>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ht="13.5" x14ac:dyDescent="0.15">
      <c r="B67" s="387"/>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ht="13.5" x14ac:dyDescent="0.15">
      <c r="B68" s="387"/>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ht="13.5" x14ac:dyDescent="0.15">
      <c r="B69" s="387"/>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601</v>
      </c>
    </row>
    <row r="72" spans="2:107" ht="13.5" x14ac:dyDescent="0.15">
      <c r="B72" s="387"/>
      <c r="G72" s="1324"/>
      <c r="H72" s="1324"/>
      <c r="I72" s="1324"/>
      <c r="J72" s="1324"/>
      <c r="K72" s="396"/>
      <c r="L72" s="396"/>
      <c r="M72" s="395"/>
      <c r="N72" s="395"/>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12" t="s">
        <v>554</v>
      </c>
      <c r="BQ72" s="1312"/>
      <c r="BR72" s="1312"/>
      <c r="BS72" s="1312"/>
      <c r="BT72" s="1312"/>
      <c r="BU72" s="1312"/>
      <c r="BV72" s="1312"/>
      <c r="BW72" s="1312"/>
      <c r="BX72" s="1312" t="s">
        <v>555</v>
      </c>
      <c r="BY72" s="1312"/>
      <c r="BZ72" s="1312"/>
      <c r="CA72" s="1312"/>
      <c r="CB72" s="1312"/>
      <c r="CC72" s="1312"/>
      <c r="CD72" s="1312"/>
      <c r="CE72" s="1312"/>
      <c r="CF72" s="1312" t="s">
        <v>556</v>
      </c>
      <c r="CG72" s="1312"/>
      <c r="CH72" s="1312"/>
      <c r="CI72" s="1312"/>
      <c r="CJ72" s="1312"/>
      <c r="CK72" s="1312"/>
      <c r="CL72" s="1312"/>
      <c r="CM72" s="1312"/>
      <c r="CN72" s="1312" t="s">
        <v>557</v>
      </c>
      <c r="CO72" s="1312"/>
      <c r="CP72" s="1312"/>
      <c r="CQ72" s="1312"/>
      <c r="CR72" s="1312"/>
      <c r="CS72" s="1312"/>
      <c r="CT72" s="1312"/>
      <c r="CU72" s="1312"/>
      <c r="CV72" s="1312" t="s">
        <v>558</v>
      </c>
      <c r="CW72" s="1312"/>
      <c r="CX72" s="1312"/>
      <c r="CY72" s="1312"/>
      <c r="CZ72" s="1312"/>
      <c r="DA72" s="1312"/>
      <c r="DB72" s="1312"/>
      <c r="DC72" s="1312"/>
    </row>
    <row r="73" spans="2:107" ht="13.5" x14ac:dyDescent="0.15">
      <c r="B73" s="387"/>
      <c r="G73" s="1314"/>
      <c r="H73" s="1314"/>
      <c r="I73" s="1314"/>
      <c r="J73" s="1314"/>
      <c r="K73" s="1332"/>
      <c r="L73" s="1332"/>
      <c r="M73" s="1332"/>
      <c r="N73" s="1332"/>
      <c r="AM73" s="394"/>
      <c r="AN73" s="1328" t="s">
        <v>600</v>
      </c>
      <c r="AO73" s="1328"/>
      <c r="AP73" s="1328"/>
      <c r="AQ73" s="1328"/>
      <c r="AR73" s="1328"/>
      <c r="AS73" s="1328"/>
      <c r="AT73" s="1328"/>
      <c r="AU73" s="1328"/>
      <c r="AV73" s="1328"/>
      <c r="AW73" s="1328"/>
      <c r="AX73" s="1328"/>
      <c r="AY73" s="1328"/>
      <c r="AZ73" s="1328"/>
      <c r="BA73" s="1328"/>
      <c r="BB73" s="1328" t="s">
        <v>598</v>
      </c>
      <c r="BC73" s="1328"/>
      <c r="BD73" s="1328"/>
      <c r="BE73" s="1328"/>
      <c r="BF73" s="1328"/>
      <c r="BG73" s="1328"/>
      <c r="BH73" s="1328"/>
      <c r="BI73" s="1328"/>
      <c r="BJ73" s="1328"/>
      <c r="BK73" s="1328"/>
      <c r="BL73" s="1328"/>
      <c r="BM73" s="1328"/>
      <c r="BN73" s="1328"/>
      <c r="BO73" s="1328"/>
      <c r="BP73" s="1313">
        <v>33.200000000000003</v>
      </c>
      <c r="BQ73" s="1313"/>
      <c r="BR73" s="1313"/>
      <c r="BS73" s="1313"/>
      <c r="BT73" s="1313"/>
      <c r="BU73" s="1313"/>
      <c r="BV73" s="1313"/>
      <c r="BW73" s="1313"/>
      <c r="BX73" s="1313">
        <v>24.8</v>
      </c>
      <c r="BY73" s="1313"/>
      <c r="BZ73" s="1313"/>
      <c r="CA73" s="1313"/>
      <c r="CB73" s="1313"/>
      <c r="CC73" s="1313"/>
      <c r="CD73" s="1313"/>
      <c r="CE73" s="1313"/>
      <c r="CF73" s="1313">
        <v>22.1</v>
      </c>
      <c r="CG73" s="1313"/>
      <c r="CH73" s="1313"/>
      <c r="CI73" s="1313"/>
      <c r="CJ73" s="1313"/>
      <c r="CK73" s="1313"/>
      <c r="CL73" s="1313"/>
      <c r="CM73" s="1313"/>
      <c r="CN73" s="1313">
        <v>21</v>
      </c>
      <c r="CO73" s="1313"/>
      <c r="CP73" s="1313"/>
      <c r="CQ73" s="1313"/>
      <c r="CR73" s="1313"/>
      <c r="CS73" s="1313"/>
      <c r="CT73" s="1313"/>
      <c r="CU73" s="1313"/>
      <c r="CV73" s="1313">
        <v>24.2</v>
      </c>
      <c r="CW73" s="1313"/>
      <c r="CX73" s="1313"/>
      <c r="CY73" s="1313"/>
      <c r="CZ73" s="1313"/>
      <c r="DA73" s="1313"/>
      <c r="DB73" s="1313"/>
      <c r="DC73" s="1313"/>
    </row>
    <row r="74" spans="2:107" ht="13.5" x14ac:dyDescent="0.15">
      <c r="B74" s="387"/>
      <c r="G74" s="1314"/>
      <c r="H74" s="1314"/>
      <c r="I74" s="1314"/>
      <c r="J74" s="1314"/>
      <c r="K74" s="1332"/>
      <c r="L74" s="1332"/>
      <c r="M74" s="1332"/>
      <c r="N74" s="1332"/>
      <c r="AM74" s="394"/>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5" x14ac:dyDescent="0.15">
      <c r="B75" s="387"/>
      <c r="G75" s="1314"/>
      <c r="H75" s="1314"/>
      <c r="I75" s="1324"/>
      <c r="J75" s="1324"/>
      <c r="K75" s="1329"/>
      <c r="L75" s="1329"/>
      <c r="M75" s="1329"/>
      <c r="N75" s="1329"/>
      <c r="AM75" s="394"/>
      <c r="AN75" s="1328"/>
      <c r="AO75" s="1328"/>
      <c r="AP75" s="1328"/>
      <c r="AQ75" s="1328"/>
      <c r="AR75" s="1328"/>
      <c r="AS75" s="1328"/>
      <c r="AT75" s="1328"/>
      <c r="AU75" s="1328"/>
      <c r="AV75" s="1328"/>
      <c r="AW75" s="1328"/>
      <c r="AX75" s="1328"/>
      <c r="AY75" s="1328"/>
      <c r="AZ75" s="1328"/>
      <c r="BA75" s="1328"/>
      <c r="BB75" s="1328" t="s">
        <v>597</v>
      </c>
      <c r="BC75" s="1328"/>
      <c r="BD75" s="1328"/>
      <c r="BE75" s="1328"/>
      <c r="BF75" s="1328"/>
      <c r="BG75" s="1328"/>
      <c r="BH75" s="1328"/>
      <c r="BI75" s="1328"/>
      <c r="BJ75" s="1328"/>
      <c r="BK75" s="1328"/>
      <c r="BL75" s="1328"/>
      <c r="BM75" s="1328"/>
      <c r="BN75" s="1328"/>
      <c r="BO75" s="1328"/>
      <c r="BP75" s="1313">
        <v>-2.8</v>
      </c>
      <c r="BQ75" s="1313"/>
      <c r="BR75" s="1313"/>
      <c r="BS75" s="1313"/>
      <c r="BT75" s="1313"/>
      <c r="BU75" s="1313"/>
      <c r="BV75" s="1313"/>
      <c r="BW75" s="1313"/>
      <c r="BX75" s="1313">
        <v>-2.7</v>
      </c>
      <c r="BY75" s="1313"/>
      <c r="BZ75" s="1313"/>
      <c r="CA75" s="1313"/>
      <c r="CB75" s="1313"/>
      <c r="CC75" s="1313"/>
      <c r="CD75" s="1313"/>
      <c r="CE75" s="1313"/>
      <c r="CF75" s="1313">
        <v>-1.8</v>
      </c>
      <c r="CG75" s="1313"/>
      <c r="CH75" s="1313"/>
      <c r="CI75" s="1313"/>
      <c r="CJ75" s="1313"/>
      <c r="CK75" s="1313"/>
      <c r="CL75" s="1313"/>
      <c r="CM75" s="1313"/>
      <c r="CN75" s="1313">
        <v>-0.8</v>
      </c>
      <c r="CO75" s="1313"/>
      <c r="CP75" s="1313"/>
      <c r="CQ75" s="1313"/>
      <c r="CR75" s="1313"/>
      <c r="CS75" s="1313"/>
      <c r="CT75" s="1313"/>
      <c r="CU75" s="1313"/>
      <c r="CV75" s="1313">
        <v>0</v>
      </c>
      <c r="CW75" s="1313"/>
      <c r="CX75" s="1313"/>
      <c r="CY75" s="1313"/>
      <c r="CZ75" s="1313"/>
      <c r="DA75" s="1313"/>
      <c r="DB75" s="1313"/>
      <c r="DC75" s="1313"/>
    </row>
    <row r="76" spans="2:107" ht="13.5" x14ac:dyDescent="0.15">
      <c r="B76" s="387"/>
      <c r="G76" s="1314"/>
      <c r="H76" s="1314"/>
      <c r="I76" s="1324"/>
      <c r="J76" s="1324"/>
      <c r="K76" s="1329"/>
      <c r="L76" s="1329"/>
      <c r="M76" s="1329"/>
      <c r="N76" s="1329"/>
      <c r="AM76" s="394"/>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5" x14ac:dyDescent="0.15">
      <c r="B77" s="387"/>
      <c r="G77" s="1324"/>
      <c r="H77" s="1324"/>
      <c r="I77" s="1324"/>
      <c r="J77" s="1324"/>
      <c r="K77" s="1332"/>
      <c r="L77" s="1332"/>
      <c r="M77" s="1332"/>
      <c r="N77" s="1332"/>
      <c r="AN77" s="1312" t="s">
        <v>599</v>
      </c>
      <c r="AO77" s="1312"/>
      <c r="AP77" s="1312"/>
      <c r="AQ77" s="1312"/>
      <c r="AR77" s="1312"/>
      <c r="AS77" s="1312"/>
      <c r="AT77" s="1312"/>
      <c r="AU77" s="1312"/>
      <c r="AV77" s="1312"/>
      <c r="AW77" s="1312"/>
      <c r="AX77" s="1312"/>
      <c r="AY77" s="1312"/>
      <c r="AZ77" s="1312"/>
      <c r="BA77" s="1312"/>
      <c r="BB77" s="1328" t="s">
        <v>598</v>
      </c>
      <c r="BC77" s="1328"/>
      <c r="BD77" s="1328"/>
      <c r="BE77" s="1328"/>
      <c r="BF77" s="1328"/>
      <c r="BG77" s="1328"/>
      <c r="BH77" s="1328"/>
      <c r="BI77" s="1328"/>
      <c r="BJ77" s="1328"/>
      <c r="BK77" s="1328"/>
      <c r="BL77" s="1328"/>
      <c r="BM77" s="1328"/>
      <c r="BN77" s="1328"/>
      <c r="BO77" s="1328"/>
      <c r="BP77" s="1313">
        <v>37.299999999999997</v>
      </c>
      <c r="BQ77" s="1313"/>
      <c r="BR77" s="1313"/>
      <c r="BS77" s="1313"/>
      <c r="BT77" s="1313"/>
      <c r="BU77" s="1313"/>
      <c r="BV77" s="1313"/>
      <c r="BW77" s="1313"/>
      <c r="BX77" s="1313">
        <v>33.1</v>
      </c>
      <c r="BY77" s="1313"/>
      <c r="BZ77" s="1313"/>
      <c r="CA77" s="1313"/>
      <c r="CB77" s="1313"/>
      <c r="CC77" s="1313"/>
      <c r="CD77" s="1313"/>
      <c r="CE77" s="1313"/>
      <c r="CF77" s="1313">
        <v>31.3</v>
      </c>
      <c r="CG77" s="1313"/>
      <c r="CH77" s="1313"/>
      <c r="CI77" s="1313"/>
      <c r="CJ77" s="1313"/>
      <c r="CK77" s="1313"/>
      <c r="CL77" s="1313"/>
      <c r="CM77" s="1313"/>
      <c r="CN77" s="1313">
        <v>25.3</v>
      </c>
      <c r="CO77" s="1313"/>
      <c r="CP77" s="1313"/>
      <c r="CQ77" s="1313"/>
      <c r="CR77" s="1313"/>
      <c r="CS77" s="1313"/>
      <c r="CT77" s="1313"/>
      <c r="CU77" s="1313"/>
      <c r="CV77" s="1313">
        <v>25.5</v>
      </c>
      <c r="CW77" s="1313"/>
      <c r="CX77" s="1313"/>
      <c r="CY77" s="1313"/>
      <c r="CZ77" s="1313"/>
      <c r="DA77" s="1313"/>
      <c r="DB77" s="1313"/>
      <c r="DC77" s="1313"/>
    </row>
    <row r="78" spans="2:107" ht="13.5" x14ac:dyDescent="0.15">
      <c r="B78" s="387"/>
      <c r="G78" s="1324"/>
      <c r="H78" s="1324"/>
      <c r="I78" s="1324"/>
      <c r="J78" s="1324"/>
      <c r="K78" s="1332"/>
      <c r="L78" s="1332"/>
      <c r="M78" s="1332"/>
      <c r="N78" s="1332"/>
      <c r="AN78" s="1312"/>
      <c r="AO78" s="1312"/>
      <c r="AP78" s="1312"/>
      <c r="AQ78" s="1312"/>
      <c r="AR78" s="1312"/>
      <c r="AS78" s="1312"/>
      <c r="AT78" s="1312"/>
      <c r="AU78" s="1312"/>
      <c r="AV78" s="1312"/>
      <c r="AW78" s="1312"/>
      <c r="AX78" s="1312"/>
      <c r="AY78" s="1312"/>
      <c r="AZ78" s="1312"/>
      <c r="BA78" s="1312"/>
      <c r="BB78" s="1328"/>
      <c r="BC78" s="1328"/>
      <c r="BD78" s="1328"/>
      <c r="BE78" s="1328"/>
      <c r="BF78" s="1328"/>
      <c r="BG78" s="1328"/>
      <c r="BH78" s="1328"/>
      <c r="BI78" s="1328"/>
      <c r="BJ78" s="1328"/>
      <c r="BK78" s="1328"/>
      <c r="BL78" s="1328"/>
      <c r="BM78" s="1328"/>
      <c r="BN78" s="1328"/>
      <c r="BO78" s="1328"/>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5" x14ac:dyDescent="0.15">
      <c r="B79" s="387"/>
      <c r="G79" s="1324"/>
      <c r="H79" s="1324"/>
      <c r="I79" s="1330"/>
      <c r="J79" s="1330"/>
      <c r="K79" s="1333"/>
      <c r="L79" s="1333"/>
      <c r="M79" s="1333"/>
      <c r="N79" s="1333"/>
      <c r="AN79" s="1312"/>
      <c r="AO79" s="1312"/>
      <c r="AP79" s="1312"/>
      <c r="AQ79" s="1312"/>
      <c r="AR79" s="1312"/>
      <c r="AS79" s="1312"/>
      <c r="AT79" s="1312"/>
      <c r="AU79" s="1312"/>
      <c r="AV79" s="1312"/>
      <c r="AW79" s="1312"/>
      <c r="AX79" s="1312"/>
      <c r="AY79" s="1312"/>
      <c r="AZ79" s="1312"/>
      <c r="BA79" s="1312"/>
      <c r="BB79" s="1328" t="s">
        <v>597</v>
      </c>
      <c r="BC79" s="1328"/>
      <c r="BD79" s="1328"/>
      <c r="BE79" s="1328"/>
      <c r="BF79" s="1328"/>
      <c r="BG79" s="1328"/>
      <c r="BH79" s="1328"/>
      <c r="BI79" s="1328"/>
      <c r="BJ79" s="1328"/>
      <c r="BK79" s="1328"/>
      <c r="BL79" s="1328"/>
      <c r="BM79" s="1328"/>
      <c r="BN79" s="1328"/>
      <c r="BO79" s="1328"/>
      <c r="BP79" s="1313">
        <v>7.8</v>
      </c>
      <c r="BQ79" s="1313"/>
      <c r="BR79" s="1313"/>
      <c r="BS79" s="1313"/>
      <c r="BT79" s="1313"/>
      <c r="BU79" s="1313"/>
      <c r="BV79" s="1313"/>
      <c r="BW79" s="1313"/>
      <c r="BX79" s="1313">
        <v>7.5</v>
      </c>
      <c r="BY79" s="1313"/>
      <c r="BZ79" s="1313"/>
      <c r="CA79" s="1313"/>
      <c r="CB79" s="1313"/>
      <c r="CC79" s="1313"/>
      <c r="CD79" s="1313"/>
      <c r="CE79" s="1313"/>
      <c r="CF79" s="1313">
        <v>7.2</v>
      </c>
      <c r="CG79" s="1313"/>
      <c r="CH79" s="1313"/>
      <c r="CI79" s="1313"/>
      <c r="CJ79" s="1313"/>
      <c r="CK79" s="1313"/>
      <c r="CL79" s="1313"/>
      <c r="CM79" s="1313"/>
      <c r="CN79" s="1313">
        <v>6.9</v>
      </c>
      <c r="CO79" s="1313"/>
      <c r="CP79" s="1313"/>
      <c r="CQ79" s="1313"/>
      <c r="CR79" s="1313"/>
      <c r="CS79" s="1313"/>
      <c r="CT79" s="1313"/>
      <c r="CU79" s="1313"/>
      <c r="CV79" s="1313">
        <v>6.6</v>
      </c>
      <c r="CW79" s="1313"/>
      <c r="CX79" s="1313"/>
      <c r="CY79" s="1313"/>
      <c r="CZ79" s="1313"/>
      <c r="DA79" s="1313"/>
      <c r="DB79" s="1313"/>
      <c r="DC79" s="1313"/>
    </row>
    <row r="80" spans="2:107" ht="13.5" x14ac:dyDescent="0.15">
      <c r="B80" s="387"/>
      <c r="G80" s="1324"/>
      <c r="H80" s="1324"/>
      <c r="I80" s="1330"/>
      <c r="J80" s="1330"/>
      <c r="K80" s="1333"/>
      <c r="L80" s="1333"/>
      <c r="M80" s="1333"/>
      <c r="N80" s="1333"/>
      <c r="AN80" s="1312"/>
      <c r="AO80" s="1312"/>
      <c r="AP80" s="1312"/>
      <c r="AQ80" s="1312"/>
      <c r="AR80" s="1312"/>
      <c r="AS80" s="1312"/>
      <c r="AT80" s="1312"/>
      <c r="AU80" s="1312"/>
      <c r="AV80" s="1312"/>
      <c r="AW80" s="1312"/>
      <c r="AX80" s="1312"/>
      <c r="AY80" s="1312"/>
      <c r="AZ80" s="1312"/>
      <c r="BA80" s="1312"/>
      <c r="BB80" s="1328"/>
      <c r="BC80" s="1328"/>
      <c r="BD80" s="1328"/>
      <c r="BE80" s="1328"/>
      <c r="BF80" s="1328"/>
      <c r="BG80" s="1328"/>
      <c r="BH80" s="1328"/>
      <c r="BI80" s="1328"/>
      <c r="BJ80" s="1328"/>
      <c r="BK80" s="1328"/>
      <c r="BL80" s="1328"/>
      <c r="BM80" s="1328"/>
      <c r="BN80" s="1328"/>
      <c r="BO80" s="1328"/>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yi3dHjeSY4lfc+dR85Wzq+fLnV6KYjIjKaD4aDG6pT8+Wz1QPKO/ydN0HLPZMWNIrAqAy+eOTLFe61nfzRdVEg==" saltValue="i3yC3HEdegSEfPgJFxh1r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y7P+WLuFeIYrONPP7cPxTIQyf5kadL5QcaK5daJKyJTxzsTNruDMF5DIBxTQ9rv2qkOPsHf26bEkUcoLjEORHQ==" saltValue="+SFaAv5Hc2XFJB3KQw2E7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Cr7/dL8Fz0KCPeMBjz0/AhL1hMhXyM7FsGsBcOaDZNHQwI9di/T6wQY821YZFGNlPheUCyfYFn3Y4RMiGqJrwA==" saltValue="dta42AD0+8fI+JlgPc1NK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20997</v>
      </c>
      <c r="E3" s="162"/>
      <c r="F3" s="163">
        <v>54227</v>
      </c>
      <c r="G3" s="164"/>
      <c r="H3" s="165"/>
    </row>
    <row r="4" spans="1:8" x14ac:dyDescent="0.15">
      <c r="A4" s="166"/>
      <c r="B4" s="167"/>
      <c r="C4" s="168"/>
      <c r="D4" s="169">
        <v>18574</v>
      </c>
      <c r="E4" s="170"/>
      <c r="F4" s="171">
        <v>29694</v>
      </c>
      <c r="G4" s="172"/>
      <c r="H4" s="173"/>
    </row>
    <row r="5" spans="1:8" x14ac:dyDescent="0.15">
      <c r="A5" s="154" t="s">
        <v>546</v>
      </c>
      <c r="B5" s="159"/>
      <c r="C5" s="160"/>
      <c r="D5" s="161">
        <v>18320</v>
      </c>
      <c r="E5" s="162"/>
      <c r="F5" s="163">
        <v>57295</v>
      </c>
      <c r="G5" s="164"/>
      <c r="H5" s="165"/>
    </row>
    <row r="6" spans="1:8" x14ac:dyDescent="0.15">
      <c r="A6" s="166"/>
      <c r="B6" s="167"/>
      <c r="C6" s="168"/>
      <c r="D6" s="169">
        <v>16704</v>
      </c>
      <c r="E6" s="170"/>
      <c r="F6" s="171">
        <v>32771</v>
      </c>
      <c r="G6" s="172"/>
      <c r="H6" s="173"/>
    </row>
    <row r="7" spans="1:8" x14ac:dyDescent="0.15">
      <c r="A7" s="154" t="s">
        <v>547</v>
      </c>
      <c r="B7" s="159"/>
      <c r="C7" s="160"/>
      <c r="D7" s="161">
        <v>15757</v>
      </c>
      <c r="E7" s="162"/>
      <c r="F7" s="163">
        <v>54110</v>
      </c>
      <c r="G7" s="164"/>
      <c r="H7" s="165"/>
    </row>
    <row r="8" spans="1:8" x14ac:dyDescent="0.15">
      <c r="A8" s="166"/>
      <c r="B8" s="167"/>
      <c r="C8" s="168"/>
      <c r="D8" s="169">
        <v>10235</v>
      </c>
      <c r="E8" s="170"/>
      <c r="F8" s="171">
        <v>30620</v>
      </c>
      <c r="G8" s="172"/>
      <c r="H8" s="173"/>
    </row>
    <row r="9" spans="1:8" x14ac:dyDescent="0.15">
      <c r="A9" s="154" t="s">
        <v>548</v>
      </c>
      <c r="B9" s="159"/>
      <c r="C9" s="160"/>
      <c r="D9" s="161">
        <v>20468</v>
      </c>
      <c r="E9" s="162"/>
      <c r="F9" s="163">
        <v>54684</v>
      </c>
      <c r="G9" s="164"/>
      <c r="H9" s="165"/>
    </row>
    <row r="10" spans="1:8" x14ac:dyDescent="0.15">
      <c r="A10" s="166"/>
      <c r="B10" s="167"/>
      <c r="C10" s="168"/>
      <c r="D10" s="169">
        <v>14115</v>
      </c>
      <c r="E10" s="170"/>
      <c r="F10" s="171">
        <v>32829</v>
      </c>
      <c r="G10" s="172"/>
      <c r="H10" s="173"/>
    </row>
    <row r="11" spans="1:8" x14ac:dyDescent="0.15">
      <c r="A11" s="154" t="s">
        <v>549</v>
      </c>
      <c r="B11" s="159"/>
      <c r="C11" s="160"/>
      <c r="D11" s="161">
        <v>31780</v>
      </c>
      <c r="E11" s="162"/>
      <c r="F11" s="163">
        <v>62383</v>
      </c>
      <c r="G11" s="164"/>
      <c r="H11" s="165"/>
    </row>
    <row r="12" spans="1:8" x14ac:dyDescent="0.15">
      <c r="A12" s="166"/>
      <c r="B12" s="167"/>
      <c r="C12" s="174"/>
      <c r="D12" s="169">
        <v>22252</v>
      </c>
      <c r="E12" s="170"/>
      <c r="F12" s="171">
        <v>35325</v>
      </c>
      <c r="G12" s="172"/>
      <c r="H12" s="173"/>
    </row>
    <row r="13" spans="1:8" x14ac:dyDescent="0.15">
      <c r="A13" s="154"/>
      <c r="B13" s="159"/>
      <c r="C13" s="175"/>
      <c r="D13" s="176">
        <v>21464</v>
      </c>
      <c r="E13" s="177"/>
      <c r="F13" s="178">
        <v>56540</v>
      </c>
      <c r="G13" s="179"/>
      <c r="H13" s="165"/>
    </row>
    <row r="14" spans="1:8" x14ac:dyDescent="0.15">
      <c r="A14" s="166"/>
      <c r="B14" s="167"/>
      <c r="C14" s="168"/>
      <c r="D14" s="169">
        <v>16376</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7.51</v>
      </c>
      <c r="C19" s="180">
        <f>ROUND(VALUE(SUBSTITUTE(実質収支比率等に係る経年分析!G$48,"▲","-")),2)</f>
        <v>5.93</v>
      </c>
      <c r="D19" s="180">
        <f>ROUND(VALUE(SUBSTITUTE(実質収支比率等に係る経年分析!H$48,"▲","-")),2)</f>
        <v>7.11</v>
      </c>
      <c r="E19" s="180">
        <f>ROUND(VALUE(SUBSTITUTE(実質収支比率等に係る経年分析!I$48,"▲","-")),2)</f>
        <v>6.3</v>
      </c>
      <c r="F19" s="180">
        <f>ROUND(VALUE(SUBSTITUTE(実質収支比率等に係る経年分析!J$48,"▲","-")),2)</f>
        <v>7.03</v>
      </c>
    </row>
    <row r="20" spans="1:11" x14ac:dyDescent="0.15">
      <c r="A20" s="180" t="s">
        <v>55</v>
      </c>
      <c r="B20" s="180">
        <f>ROUND(VALUE(SUBSTITUTE(実質収支比率等に係る経年分析!F$47,"▲","-")),2)</f>
        <v>13.45</v>
      </c>
      <c r="C20" s="180">
        <f>ROUND(VALUE(SUBSTITUTE(実質収支比率等に係る経年分析!G$47,"▲","-")),2)</f>
        <v>14.03</v>
      </c>
      <c r="D20" s="180">
        <f>ROUND(VALUE(SUBSTITUTE(実質収支比率等に係る経年分析!H$47,"▲","-")),2)</f>
        <v>12.84</v>
      </c>
      <c r="E20" s="180">
        <f>ROUND(VALUE(SUBSTITUTE(実質収支比率等に係る経年分析!I$47,"▲","-")),2)</f>
        <v>13.48</v>
      </c>
      <c r="F20" s="180">
        <f>ROUND(VALUE(SUBSTITUTE(実質収支比率等に係る経年分析!J$47,"▲","-")),2)</f>
        <v>12.11</v>
      </c>
    </row>
    <row r="21" spans="1:11" x14ac:dyDescent="0.15">
      <c r="A21" s="180" t="s">
        <v>56</v>
      </c>
      <c r="B21" s="180">
        <f>IF(ISNUMBER(VALUE(SUBSTITUTE(実質収支比率等に係る経年分析!F$49,"▲","-"))),ROUND(VALUE(SUBSTITUTE(実質収支比率等に係る経年分析!F$49,"▲","-")),2),NA())</f>
        <v>3.14</v>
      </c>
      <c r="C21" s="180">
        <f>IF(ISNUMBER(VALUE(SUBSTITUTE(実質収支比率等に係る経年分析!G$49,"▲","-"))),ROUND(VALUE(SUBSTITUTE(実質収支比率等に係る経年分析!G$49,"▲","-")),2),NA())</f>
        <v>-4.5599999999999996</v>
      </c>
      <c r="D21" s="180">
        <f>IF(ISNUMBER(VALUE(SUBSTITUTE(実質収支比率等に係る経年分析!H$49,"▲","-"))),ROUND(VALUE(SUBSTITUTE(実質収支比率等に係る経年分析!H$49,"▲","-")),2),NA())</f>
        <v>-2.85</v>
      </c>
      <c r="E21" s="180">
        <f>IF(ISNUMBER(VALUE(SUBSTITUTE(実質収支比率等に係る経年分析!I$49,"▲","-"))),ROUND(VALUE(SUBSTITUTE(実質収支比率等に係る経年分析!I$49,"▲","-")),2),NA())</f>
        <v>-3.67</v>
      </c>
      <c r="F21" s="180">
        <f>IF(ISNUMBER(VALUE(SUBSTITUTE(実質収支比率等に係る経年分析!J$49,"▲","-"))),ROUND(VALUE(SUBSTITUTE(実質収支比率等に係る経年分析!J$49,"▲","-")),2),NA())</f>
        <v>-3.73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後期高齢者医療事業特別会計</v>
      </c>
      <c r="B32" s="181">
        <f>IF(ROUND(VALUE(SUBSTITUTE(連結実質赤字比率に係る赤字・黒字の構成分析!F$38,"▲", "-")), 2) &lt; 0, ABS(ROUND(VALUE(SUBSTITUTE(連結実質赤字比率に係る赤字・黒字の構成分析!F$38,"▲", "-")), 2)), NA())</f>
        <v>0.01</v>
      </c>
      <c r="C32" s="181" t="e">
        <f>IF(ROUND(VALUE(SUBSTITUTE(連結実質赤字比率に係る赤字・黒字の構成分析!F$38,"▲", "-")), 2) &gt;= 0, ABS(ROUND(VALUE(SUBSTITUTE(連結実質赤字比率に係る赤字・黒字の構成分析!F$38,"▲", "-")), 2)), NA())</f>
        <v>#N/A</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1.05</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3.43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3.02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7.51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6.29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7.02</v>
      </c>
    </row>
    <row r="36" spans="1:16" x14ac:dyDescent="0.15">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7.18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6.61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7.16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8.02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2490</v>
      </c>
      <c r="E42" s="182"/>
      <c r="F42" s="182"/>
      <c r="G42" s="182">
        <f>'実質公債費比率（分子）の構造'!L$52</f>
        <v>2580</v>
      </c>
      <c r="H42" s="182"/>
      <c r="I42" s="182"/>
      <c r="J42" s="182">
        <f>'実質公債費比率（分子）の構造'!M$52</f>
        <v>2446</v>
      </c>
      <c r="K42" s="182"/>
      <c r="L42" s="182"/>
      <c r="M42" s="182">
        <f>'実質公債費比率（分子）の構造'!N$52</f>
        <v>2243</v>
      </c>
      <c r="N42" s="182"/>
      <c r="O42" s="182"/>
      <c r="P42" s="182">
        <f>'実質公債費比率（分子）の構造'!O$52</f>
        <v>2077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45</v>
      </c>
      <c r="C45" s="182"/>
      <c r="D45" s="182"/>
      <c r="E45" s="182">
        <f>'実質公債費比率（分子）の構造'!L$49</f>
        <v>257</v>
      </c>
      <c r="F45" s="182"/>
      <c r="G45" s="182"/>
      <c r="H45" s="182">
        <f>'実質公債費比率（分子）の構造'!M$49</f>
        <v>245</v>
      </c>
      <c r="I45" s="182"/>
      <c r="J45" s="182"/>
      <c r="K45" s="182">
        <f>'実質公債費比率（分子）の構造'!N$49</f>
        <v>250</v>
      </c>
      <c r="L45" s="182"/>
      <c r="M45" s="182"/>
      <c r="N45" s="182">
        <f>'実質公債費比率（分子）の構造'!O$49</f>
        <v>250</v>
      </c>
      <c r="O45" s="182"/>
      <c r="P45" s="182"/>
    </row>
    <row r="46" spans="1:16" x14ac:dyDescent="0.15">
      <c r="A46" s="182" t="s">
        <v>67</v>
      </c>
      <c r="B46" s="182">
        <f>'実質公債費比率（分子）の構造'!K$48</f>
        <v>527</v>
      </c>
      <c r="C46" s="182"/>
      <c r="D46" s="182"/>
      <c r="E46" s="182">
        <f>'実質公債費比率（分子）の構造'!L$48</f>
        <v>510</v>
      </c>
      <c r="F46" s="182"/>
      <c r="G46" s="182"/>
      <c r="H46" s="182">
        <f>'実質公債費比率（分子）の構造'!M$48</f>
        <v>500</v>
      </c>
      <c r="I46" s="182"/>
      <c r="J46" s="182"/>
      <c r="K46" s="182">
        <f>'実質公債費比率（分子）の構造'!N$48</f>
        <v>482</v>
      </c>
      <c r="L46" s="182"/>
      <c r="M46" s="182"/>
      <c r="N46" s="182">
        <f>'実質公債費比率（分子）の構造'!O$48</f>
        <v>403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1481</v>
      </c>
      <c r="C49" s="182"/>
      <c r="D49" s="182"/>
      <c r="E49" s="182">
        <f>'実質公債費比率（分子）の構造'!L$45</f>
        <v>1518</v>
      </c>
      <c r="F49" s="182"/>
      <c r="G49" s="182"/>
      <c r="H49" s="182">
        <f>'実質公債費比率（分子）の構造'!M$45</f>
        <v>1574</v>
      </c>
      <c r="I49" s="182"/>
      <c r="J49" s="182"/>
      <c r="K49" s="182">
        <f>'実質公債費比率（分子）の構造'!N$45</f>
        <v>1548</v>
      </c>
      <c r="L49" s="182"/>
      <c r="M49" s="182"/>
      <c r="N49" s="182">
        <f>'実質公債費比率（分子）の構造'!O$45</f>
        <v>1542</v>
      </c>
      <c r="O49" s="182"/>
      <c r="P49" s="182"/>
    </row>
    <row r="50" spans="1:16" x14ac:dyDescent="0.15">
      <c r="A50" s="182" t="s">
        <v>71</v>
      </c>
      <c r="B50" s="182" t="e">
        <f>NA()</f>
        <v>#N/A</v>
      </c>
      <c r="C50" s="182">
        <f>IF(ISNUMBER('実質公債費比率（分子）の構造'!K$53),'実質公債費比率（分子）の構造'!K$53,NA())</f>
        <v>-437</v>
      </c>
      <c r="D50" s="182" t="e">
        <f>NA()</f>
        <v>#N/A</v>
      </c>
      <c r="E50" s="182" t="e">
        <f>NA()</f>
        <v>#N/A</v>
      </c>
      <c r="F50" s="182">
        <f>IF(ISNUMBER('実質公債費比率（分子）の構造'!L$53),'実質公債費比率（分子）の構造'!L$53,NA())</f>
        <v>-295</v>
      </c>
      <c r="G50" s="182" t="e">
        <f>NA()</f>
        <v>#N/A</v>
      </c>
      <c r="H50" s="182" t="e">
        <f>NA()</f>
        <v>#N/A</v>
      </c>
      <c r="I50" s="182">
        <f>IF(ISNUMBER('実質公債費比率（分子）の構造'!M$53),'実質公債費比率（分子）の構造'!M$53,NA())</f>
        <v>-127</v>
      </c>
      <c r="J50" s="182" t="e">
        <f>NA()</f>
        <v>#N/A</v>
      </c>
      <c r="K50" s="182" t="e">
        <f>NA()</f>
        <v>#N/A</v>
      </c>
      <c r="L50" s="182">
        <f>IF(ISNUMBER('実質公債費比率（分子）の構造'!N$53),'実質公債費比率（分子）の構造'!N$53,NA())</f>
        <v>37</v>
      </c>
      <c r="M50" s="182" t="e">
        <f>NA()</f>
        <v>#N/A</v>
      </c>
      <c r="N50" s="182" t="e">
        <f>NA()</f>
        <v>#N/A</v>
      </c>
      <c r="O50" s="182">
        <f>IF(ISNUMBER('実質公債費比率（分子）の構造'!O$53),'実質公債費比率（分子）の構造'!O$53,NA())</f>
        <v>118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17191</v>
      </c>
      <c r="E56" s="181"/>
      <c r="F56" s="181"/>
      <c r="G56" s="181">
        <f>'将来負担比率（分子）の構造'!J$52</f>
        <v>16697</v>
      </c>
      <c r="H56" s="181"/>
      <c r="I56" s="181"/>
      <c r="J56" s="181">
        <f>'将来負担比率（分子）の構造'!K$52</f>
        <v>16110</v>
      </c>
      <c r="K56" s="181"/>
      <c r="L56" s="181"/>
      <c r="M56" s="181">
        <f>'将来負担比率（分子）の構造'!L$52</f>
        <v>15866</v>
      </c>
      <c r="N56" s="181"/>
      <c r="O56" s="181"/>
      <c r="P56" s="181">
        <f>'将来負担比率（分子）の構造'!M$52</f>
        <v>15604</v>
      </c>
    </row>
    <row r="57" spans="1:16" x14ac:dyDescent="0.15">
      <c r="A57" s="181" t="s">
        <v>42</v>
      </c>
      <c r="B57" s="181"/>
      <c r="C57" s="181"/>
      <c r="D57" s="181">
        <f>'将来負担比率（分子）の構造'!I$51</f>
        <v>4999</v>
      </c>
      <c r="E57" s="181"/>
      <c r="F57" s="181"/>
      <c r="G57" s="181">
        <f>'将来負担比率（分子）の構造'!J$51</f>
        <v>4619</v>
      </c>
      <c r="H57" s="181"/>
      <c r="I57" s="181"/>
      <c r="J57" s="181">
        <f>'将来負担比率（分子）の構造'!K$51</f>
        <v>4386</v>
      </c>
      <c r="K57" s="181"/>
      <c r="L57" s="181"/>
      <c r="M57" s="181">
        <f>'将来負担比率（分子）の構造'!L$51</f>
        <v>4380</v>
      </c>
      <c r="N57" s="181"/>
      <c r="O57" s="181"/>
      <c r="P57" s="181">
        <f>'将来負担比率（分子）の構造'!M$51</f>
        <v>4405</v>
      </c>
    </row>
    <row r="58" spans="1:16" x14ac:dyDescent="0.15">
      <c r="A58" s="181" t="s">
        <v>41</v>
      </c>
      <c r="B58" s="181"/>
      <c r="C58" s="181"/>
      <c r="D58" s="181">
        <f>'将来負担比率（分子）の構造'!I$50</f>
        <v>4377</v>
      </c>
      <c r="E58" s="181"/>
      <c r="F58" s="181"/>
      <c r="G58" s="181">
        <f>'将来負担比率（分子）の構造'!J$50</f>
        <v>5685</v>
      </c>
      <c r="H58" s="181"/>
      <c r="I58" s="181"/>
      <c r="J58" s="181">
        <f>'将来負担比率（分子）の構造'!K$50</f>
        <v>5536</v>
      </c>
      <c r="K58" s="181"/>
      <c r="L58" s="181"/>
      <c r="M58" s="181">
        <f>'将来負担比率（分子）の構造'!L$50</f>
        <v>5723</v>
      </c>
      <c r="N58" s="181"/>
      <c r="O58" s="181"/>
      <c r="P58" s="181">
        <f>'将来負担比率（分子）の構造'!M$50</f>
        <v>5471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4996</v>
      </c>
      <c r="C62" s="181"/>
      <c r="D62" s="181"/>
      <c r="E62" s="181">
        <f>'将来負担比率（分子）の構造'!J$45</f>
        <v>4857</v>
      </c>
      <c r="F62" s="181"/>
      <c r="G62" s="181"/>
      <c r="H62" s="181">
        <f>'将来負担比率（分子）の構造'!K$45</f>
        <v>4180</v>
      </c>
      <c r="I62" s="181"/>
      <c r="J62" s="181"/>
      <c r="K62" s="181">
        <f>'将来負担比率（分子）の構造'!L$45</f>
        <v>3765</v>
      </c>
      <c r="L62" s="181"/>
      <c r="M62" s="181"/>
      <c r="N62" s="181">
        <f>'将来負担比率（分子）の構造'!M$45</f>
        <v>3498</v>
      </c>
      <c r="O62" s="181"/>
      <c r="P62" s="181"/>
    </row>
    <row r="63" spans="1:16" x14ac:dyDescent="0.15">
      <c r="A63" s="181" t="s">
        <v>34</v>
      </c>
      <c r="B63" s="181">
        <f>'将来負担比率（分子）の構造'!I$44</f>
        <v>6297</v>
      </c>
      <c r="C63" s="181"/>
      <c r="D63" s="181"/>
      <c r="E63" s="181">
        <f>'将来負担比率（分子）の構造'!J$44</f>
        <v>5833</v>
      </c>
      <c r="F63" s="181"/>
      <c r="G63" s="181"/>
      <c r="H63" s="181">
        <f>'将来負担比率（分子）の構造'!K$44</f>
        <v>5532</v>
      </c>
      <c r="I63" s="181"/>
      <c r="J63" s="181"/>
      <c r="K63" s="181">
        <f>'将来負担比率（分子）の構造'!L$44</f>
        <v>5780</v>
      </c>
      <c r="L63" s="181"/>
      <c r="M63" s="181"/>
      <c r="N63" s="181">
        <f>'将来負担比率（分子）の構造'!M$44</f>
        <v>5379</v>
      </c>
      <c r="O63" s="181"/>
      <c r="P63" s="181"/>
    </row>
    <row r="64" spans="1:16" x14ac:dyDescent="0.15">
      <c r="A64" s="181" t="s">
        <v>33</v>
      </c>
      <c r="B64" s="181">
        <f>'将来負担比率（分子）の構造'!I$43</f>
        <v>3849</v>
      </c>
      <c r="C64" s="181"/>
      <c r="D64" s="181"/>
      <c r="E64" s="181">
        <f>'将来負担比率（分子）の構造'!J$43</f>
        <v>3607</v>
      </c>
      <c r="F64" s="181"/>
      <c r="G64" s="181"/>
      <c r="H64" s="181">
        <f>'将来負担比率（分子）の構造'!K$43</f>
        <v>3524</v>
      </c>
      <c r="I64" s="181"/>
      <c r="J64" s="181"/>
      <c r="K64" s="181">
        <f>'将来負担比率（分子）の構造'!L$43</f>
        <v>3404</v>
      </c>
      <c r="L64" s="181"/>
      <c r="M64" s="181"/>
      <c r="N64" s="181">
        <f>'将来負担比率（分子）の構造'!M$43</f>
        <v>3437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16509</v>
      </c>
      <c r="C66" s="181"/>
      <c r="D66" s="181"/>
      <c r="E66" s="181">
        <f>'将来負担比率（分子）の構造'!J$41</f>
        <v>16500</v>
      </c>
      <c r="F66" s="181"/>
      <c r="G66" s="181"/>
      <c r="H66" s="181">
        <f>'将来負担比率（分子）の構造'!K$41</f>
        <v>16228</v>
      </c>
      <c r="I66" s="181"/>
      <c r="J66" s="181"/>
      <c r="K66" s="181">
        <f>'将来負担比率（分子）の構造'!L$41</f>
        <v>16300</v>
      </c>
      <c r="L66" s="181"/>
      <c r="M66" s="181"/>
      <c r="N66" s="181">
        <f>'将来負担比率（分子）の構造'!M$41</f>
        <v>16959</v>
      </c>
      <c r="O66" s="181"/>
      <c r="P66" s="181"/>
    </row>
    <row r="67" spans="1:16" x14ac:dyDescent="0.15">
      <c r="A67" s="181" t="s">
        <v>75</v>
      </c>
      <c r="B67" s="181" t="e">
        <f>NA()</f>
        <v>#N/A</v>
      </c>
      <c r="C67" s="181">
        <f>IF(ISNUMBER('将来負担比率（分子）の構造'!I$53), IF('将来負担比率（分子）の構造'!I$53 &lt; 0, 0, '将来負担比率（分子）の構造'!I$53), NA())</f>
        <v>5083</v>
      </c>
      <c r="D67" s="181" t="e">
        <f>NA()</f>
        <v>#N/A</v>
      </c>
      <c r="E67" s="181" t="e">
        <f>NA()</f>
        <v>#N/A</v>
      </c>
      <c r="F67" s="181">
        <f>IF(ISNUMBER('将来負担比率（分子）の構造'!J$53), IF('将来負担比率（分子）の構造'!J$53 &lt; 0, 0, '将来負担比率（分子）の構造'!J$53), NA())</f>
        <v>3795</v>
      </c>
      <c r="G67" s="181" t="e">
        <f>NA()</f>
        <v>#N/A</v>
      </c>
      <c r="H67" s="181" t="e">
        <f>NA()</f>
        <v>#N/A</v>
      </c>
      <c r="I67" s="181">
        <f>IF(ISNUMBER('将来負担比率（分子）の構造'!K$53), IF('将来負担比率（分子）の構造'!K$53 &lt; 0, 0, '将来負担比率（分子）の構造'!K$53), NA())</f>
        <v>3431</v>
      </c>
      <c r="J67" s="181" t="e">
        <f>NA()</f>
        <v>#N/A</v>
      </c>
      <c r="K67" s="181" t="e">
        <f>NA()</f>
        <v>#N/A</v>
      </c>
      <c r="L67" s="181">
        <f>IF(ISNUMBER('将来負担比率（分子）の構造'!L$53), IF('将来負担比率（分子）の構造'!L$53 &lt; 0, 0, '将来負担比率（分子）の構造'!L$53), NA())</f>
        <v>3279</v>
      </c>
      <c r="M67" s="181" t="e">
        <f>NA()</f>
        <v>#N/A</v>
      </c>
      <c r="N67" s="181" t="e">
        <f>NA()</f>
        <v>#N/A</v>
      </c>
      <c r="O67" s="181">
        <f>IF(ISNUMBER('将来負担比率（分子）の構造'!M$53), IF('将来負担比率（分子）の構造'!M$53 &lt; 0, 0, '将来負担比率（分子）の構造'!M$53), NA())</f>
        <v>3793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2196</v>
      </c>
      <c r="C72" s="185">
        <f>基金残高に係る経年分析!G55</f>
        <v>2311</v>
      </c>
      <c r="D72" s="185">
        <f>基金残高に係る経年分析!H55</f>
        <v>2081</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3340</v>
      </c>
      <c r="C74" s="185">
        <f>基金残高に係る経年分析!G57</f>
        <v>3413</v>
      </c>
      <c r="D74" s="185">
        <f>基金残高に係る経年分析!H57</f>
        <v>3390</v>
      </c>
    </row>
  </sheetData>
  <sheetProtection algorithmName="SHA-512" hashValue="378kR9Wlpk9dX1w/TFFfLDRyC8bZNvlopdLCVsAWki3dJJwlIYsBFKbVCdhGB3V7rB8dqnA52mfzqMTA3ivT3Q==" saltValue="1RVVFD6phLihlS6i2CR2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15314462</v>
      </c>
      <c r="S5" s="734"/>
      <c r="T5" s="734"/>
      <c r="U5" s="734"/>
      <c r="V5" s="734"/>
      <c r="W5" s="734"/>
      <c r="X5" s="734"/>
      <c r="Y5" s="777"/>
      <c r="Z5" s="795">
        <v>53.4</v>
      </c>
      <c r="AA5" s="795"/>
      <c r="AB5" s="795"/>
      <c r="AC5" s="795"/>
      <c r="AD5" s="796">
        <v>14203085</v>
      </c>
      <c r="AE5" s="796"/>
      <c r="AF5" s="796"/>
      <c r="AG5" s="796"/>
      <c r="AH5" s="796"/>
      <c r="AI5" s="796"/>
      <c r="AJ5" s="796"/>
      <c r="AK5" s="796"/>
      <c r="AL5" s="778">
        <v>83.6</v>
      </c>
      <c r="AM5" s="749"/>
      <c r="AN5" s="749"/>
      <c r="AO5" s="779"/>
      <c r="AP5" s="744" t="s">
        <v>229</v>
      </c>
      <c r="AQ5" s="745"/>
      <c r="AR5" s="745"/>
      <c r="AS5" s="745"/>
      <c r="AT5" s="745"/>
      <c r="AU5" s="745"/>
      <c r="AV5" s="745"/>
      <c r="AW5" s="745"/>
      <c r="AX5" s="745"/>
      <c r="AY5" s="745"/>
      <c r="AZ5" s="745"/>
      <c r="BA5" s="745"/>
      <c r="BB5" s="745"/>
      <c r="BC5" s="745"/>
      <c r="BD5" s="745"/>
      <c r="BE5" s="745"/>
      <c r="BF5" s="746"/>
      <c r="BG5" s="678">
        <v>14203085</v>
      </c>
      <c r="BH5" s="679"/>
      <c r="BI5" s="679"/>
      <c r="BJ5" s="679"/>
      <c r="BK5" s="679"/>
      <c r="BL5" s="679"/>
      <c r="BM5" s="679"/>
      <c r="BN5" s="680"/>
      <c r="BO5" s="715">
        <v>92.7</v>
      </c>
      <c r="BP5" s="715"/>
      <c r="BQ5" s="715"/>
      <c r="BR5" s="715"/>
      <c r="BS5" s="716" t="s">
        <v>230</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231</v>
      </c>
      <c r="CS5" s="783"/>
      <c r="CT5" s="783"/>
      <c r="CU5" s="783"/>
      <c r="CV5" s="783"/>
      <c r="CW5" s="783"/>
      <c r="CX5" s="783"/>
      <c r="CY5" s="784"/>
      <c r="CZ5" s="782" t="s">
        <v>222</v>
      </c>
      <c r="DA5" s="783"/>
      <c r="DB5" s="783"/>
      <c r="DC5" s="784"/>
      <c r="DD5" s="782" t="s">
        <v>232</v>
      </c>
      <c r="DE5" s="783"/>
      <c r="DF5" s="783"/>
      <c r="DG5" s="783"/>
      <c r="DH5" s="783"/>
      <c r="DI5" s="783"/>
      <c r="DJ5" s="783"/>
      <c r="DK5" s="783"/>
      <c r="DL5" s="783"/>
      <c r="DM5" s="783"/>
      <c r="DN5" s="783"/>
      <c r="DO5" s="783"/>
      <c r="DP5" s="784"/>
      <c r="DQ5" s="782" t="s">
        <v>233</v>
      </c>
      <c r="DR5" s="783"/>
      <c r="DS5" s="783"/>
      <c r="DT5" s="783"/>
      <c r="DU5" s="783"/>
      <c r="DV5" s="783"/>
      <c r="DW5" s="783"/>
      <c r="DX5" s="783"/>
      <c r="DY5" s="783"/>
      <c r="DZ5" s="783"/>
      <c r="EA5" s="783"/>
      <c r="EB5" s="783"/>
      <c r="EC5" s="784"/>
    </row>
    <row r="6" spans="2:143" ht="11.25" customHeight="1" x14ac:dyDescent="0.15">
      <c r="B6" s="675" t="s">
        <v>234</v>
      </c>
      <c r="C6" s="676"/>
      <c r="D6" s="676"/>
      <c r="E6" s="676"/>
      <c r="F6" s="676"/>
      <c r="G6" s="676"/>
      <c r="H6" s="676"/>
      <c r="I6" s="676"/>
      <c r="J6" s="676"/>
      <c r="K6" s="676"/>
      <c r="L6" s="676"/>
      <c r="M6" s="676"/>
      <c r="N6" s="676"/>
      <c r="O6" s="676"/>
      <c r="P6" s="676"/>
      <c r="Q6" s="677"/>
      <c r="R6" s="678">
        <v>316128</v>
      </c>
      <c r="S6" s="679"/>
      <c r="T6" s="679"/>
      <c r="U6" s="679"/>
      <c r="V6" s="679"/>
      <c r="W6" s="679"/>
      <c r="X6" s="679"/>
      <c r="Y6" s="680"/>
      <c r="Z6" s="715">
        <v>1.1000000000000001</v>
      </c>
      <c r="AA6" s="715"/>
      <c r="AB6" s="715"/>
      <c r="AC6" s="715"/>
      <c r="AD6" s="716">
        <v>316128</v>
      </c>
      <c r="AE6" s="716"/>
      <c r="AF6" s="716"/>
      <c r="AG6" s="716"/>
      <c r="AH6" s="716"/>
      <c r="AI6" s="716"/>
      <c r="AJ6" s="716"/>
      <c r="AK6" s="716"/>
      <c r="AL6" s="681">
        <v>1.9</v>
      </c>
      <c r="AM6" s="682"/>
      <c r="AN6" s="682"/>
      <c r="AO6" s="717"/>
      <c r="AP6" s="675" t="s">
        <v>235</v>
      </c>
      <c r="AQ6" s="676"/>
      <c r="AR6" s="676"/>
      <c r="AS6" s="676"/>
      <c r="AT6" s="676"/>
      <c r="AU6" s="676"/>
      <c r="AV6" s="676"/>
      <c r="AW6" s="676"/>
      <c r="AX6" s="676"/>
      <c r="AY6" s="676"/>
      <c r="AZ6" s="676"/>
      <c r="BA6" s="676"/>
      <c r="BB6" s="676"/>
      <c r="BC6" s="676"/>
      <c r="BD6" s="676"/>
      <c r="BE6" s="676"/>
      <c r="BF6" s="677"/>
      <c r="BG6" s="678">
        <v>14203085</v>
      </c>
      <c r="BH6" s="679"/>
      <c r="BI6" s="679"/>
      <c r="BJ6" s="679"/>
      <c r="BK6" s="679"/>
      <c r="BL6" s="679"/>
      <c r="BM6" s="679"/>
      <c r="BN6" s="680"/>
      <c r="BO6" s="715">
        <v>92.7</v>
      </c>
      <c r="BP6" s="715"/>
      <c r="BQ6" s="715"/>
      <c r="BR6" s="715"/>
      <c r="BS6" s="716" t="s">
        <v>185</v>
      </c>
      <c r="BT6" s="716"/>
      <c r="BU6" s="716"/>
      <c r="BV6" s="716"/>
      <c r="BW6" s="716"/>
      <c r="BX6" s="716"/>
      <c r="BY6" s="716"/>
      <c r="BZ6" s="716"/>
      <c r="CA6" s="716"/>
      <c r="CB6" s="775"/>
      <c r="CD6" s="736" t="s">
        <v>236</v>
      </c>
      <c r="CE6" s="737"/>
      <c r="CF6" s="737"/>
      <c r="CG6" s="737"/>
      <c r="CH6" s="737"/>
      <c r="CI6" s="737"/>
      <c r="CJ6" s="737"/>
      <c r="CK6" s="737"/>
      <c r="CL6" s="737"/>
      <c r="CM6" s="737"/>
      <c r="CN6" s="737"/>
      <c r="CO6" s="737"/>
      <c r="CP6" s="737"/>
      <c r="CQ6" s="738"/>
      <c r="CR6" s="678">
        <v>254158</v>
      </c>
      <c r="CS6" s="679"/>
      <c r="CT6" s="679"/>
      <c r="CU6" s="679"/>
      <c r="CV6" s="679"/>
      <c r="CW6" s="679"/>
      <c r="CX6" s="679"/>
      <c r="CY6" s="680"/>
      <c r="CZ6" s="778">
        <v>0.9</v>
      </c>
      <c r="DA6" s="749"/>
      <c r="DB6" s="749"/>
      <c r="DC6" s="781"/>
      <c r="DD6" s="684" t="s">
        <v>185</v>
      </c>
      <c r="DE6" s="679"/>
      <c r="DF6" s="679"/>
      <c r="DG6" s="679"/>
      <c r="DH6" s="679"/>
      <c r="DI6" s="679"/>
      <c r="DJ6" s="679"/>
      <c r="DK6" s="679"/>
      <c r="DL6" s="679"/>
      <c r="DM6" s="679"/>
      <c r="DN6" s="679"/>
      <c r="DO6" s="679"/>
      <c r="DP6" s="680"/>
      <c r="DQ6" s="684">
        <v>254158</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11836</v>
      </c>
      <c r="S7" s="679"/>
      <c r="T7" s="679"/>
      <c r="U7" s="679"/>
      <c r="V7" s="679"/>
      <c r="W7" s="679"/>
      <c r="X7" s="679"/>
      <c r="Y7" s="680"/>
      <c r="Z7" s="715">
        <v>0</v>
      </c>
      <c r="AA7" s="715"/>
      <c r="AB7" s="715"/>
      <c r="AC7" s="715"/>
      <c r="AD7" s="716">
        <v>11836</v>
      </c>
      <c r="AE7" s="716"/>
      <c r="AF7" s="716"/>
      <c r="AG7" s="716"/>
      <c r="AH7" s="716"/>
      <c r="AI7" s="716"/>
      <c r="AJ7" s="716"/>
      <c r="AK7" s="716"/>
      <c r="AL7" s="681">
        <v>0.1</v>
      </c>
      <c r="AM7" s="682"/>
      <c r="AN7" s="682"/>
      <c r="AO7" s="717"/>
      <c r="AP7" s="675" t="s">
        <v>238</v>
      </c>
      <c r="AQ7" s="676"/>
      <c r="AR7" s="676"/>
      <c r="AS7" s="676"/>
      <c r="AT7" s="676"/>
      <c r="AU7" s="676"/>
      <c r="AV7" s="676"/>
      <c r="AW7" s="676"/>
      <c r="AX7" s="676"/>
      <c r="AY7" s="676"/>
      <c r="AZ7" s="676"/>
      <c r="BA7" s="676"/>
      <c r="BB7" s="676"/>
      <c r="BC7" s="676"/>
      <c r="BD7" s="676"/>
      <c r="BE7" s="676"/>
      <c r="BF7" s="677"/>
      <c r="BG7" s="678">
        <v>5730454</v>
      </c>
      <c r="BH7" s="679"/>
      <c r="BI7" s="679"/>
      <c r="BJ7" s="679"/>
      <c r="BK7" s="679"/>
      <c r="BL7" s="679"/>
      <c r="BM7" s="679"/>
      <c r="BN7" s="680"/>
      <c r="BO7" s="715">
        <v>37.4</v>
      </c>
      <c r="BP7" s="715"/>
      <c r="BQ7" s="715"/>
      <c r="BR7" s="715"/>
      <c r="BS7" s="716" t="s">
        <v>230</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2879307</v>
      </c>
      <c r="CS7" s="679"/>
      <c r="CT7" s="679"/>
      <c r="CU7" s="679"/>
      <c r="CV7" s="679"/>
      <c r="CW7" s="679"/>
      <c r="CX7" s="679"/>
      <c r="CY7" s="680"/>
      <c r="CZ7" s="715">
        <v>10.5</v>
      </c>
      <c r="DA7" s="715"/>
      <c r="DB7" s="715"/>
      <c r="DC7" s="715"/>
      <c r="DD7" s="684">
        <v>28906</v>
      </c>
      <c r="DE7" s="679"/>
      <c r="DF7" s="679"/>
      <c r="DG7" s="679"/>
      <c r="DH7" s="679"/>
      <c r="DI7" s="679"/>
      <c r="DJ7" s="679"/>
      <c r="DK7" s="679"/>
      <c r="DL7" s="679"/>
      <c r="DM7" s="679"/>
      <c r="DN7" s="679"/>
      <c r="DO7" s="679"/>
      <c r="DP7" s="680"/>
      <c r="DQ7" s="684">
        <v>2407463</v>
      </c>
      <c r="DR7" s="679"/>
      <c r="DS7" s="679"/>
      <c r="DT7" s="679"/>
      <c r="DU7" s="679"/>
      <c r="DV7" s="679"/>
      <c r="DW7" s="679"/>
      <c r="DX7" s="679"/>
      <c r="DY7" s="679"/>
      <c r="DZ7" s="679"/>
      <c r="EA7" s="679"/>
      <c r="EB7" s="679"/>
      <c r="EC7" s="722"/>
    </row>
    <row r="8" spans="2:143" ht="11.25" customHeight="1" x14ac:dyDescent="0.15">
      <c r="B8" s="675" t="s">
        <v>240</v>
      </c>
      <c r="C8" s="676"/>
      <c r="D8" s="676"/>
      <c r="E8" s="676"/>
      <c r="F8" s="676"/>
      <c r="G8" s="676"/>
      <c r="H8" s="676"/>
      <c r="I8" s="676"/>
      <c r="J8" s="676"/>
      <c r="K8" s="676"/>
      <c r="L8" s="676"/>
      <c r="M8" s="676"/>
      <c r="N8" s="676"/>
      <c r="O8" s="676"/>
      <c r="P8" s="676"/>
      <c r="Q8" s="677"/>
      <c r="R8" s="678">
        <v>82232</v>
      </c>
      <c r="S8" s="679"/>
      <c r="T8" s="679"/>
      <c r="U8" s="679"/>
      <c r="V8" s="679"/>
      <c r="W8" s="679"/>
      <c r="X8" s="679"/>
      <c r="Y8" s="680"/>
      <c r="Z8" s="715">
        <v>0.3</v>
      </c>
      <c r="AA8" s="715"/>
      <c r="AB8" s="715"/>
      <c r="AC8" s="715"/>
      <c r="AD8" s="716">
        <v>82232</v>
      </c>
      <c r="AE8" s="716"/>
      <c r="AF8" s="716"/>
      <c r="AG8" s="716"/>
      <c r="AH8" s="716"/>
      <c r="AI8" s="716"/>
      <c r="AJ8" s="716"/>
      <c r="AK8" s="716"/>
      <c r="AL8" s="681">
        <v>0.5</v>
      </c>
      <c r="AM8" s="682"/>
      <c r="AN8" s="682"/>
      <c r="AO8" s="717"/>
      <c r="AP8" s="675" t="s">
        <v>241</v>
      </c>
      <c r="AQ8" s="676"/>
      <c r="AR8" s="676"/>
      <c r="AS8" s="676"/>
      <c r="AT8" s="676"/>
      <c r="AU8" s="676"/>
      <c r="AV8" s="676"/>
      <c r="AW8" s="676"/>
      <c r="AX8" s="676"/>
      <c r="AY8" s="676"/>
      <c r="AZ8" s="676"/>
      <c r="BA8" s="676"/>
      <c r="BB8" s="676"/>
      <c r="BC8" s="676"/>
      <c r="BD8" s="676"/>
      <c r="BE8" s="676"/>
      <c r="BF8" s="677"/>
      <c r="BG8" s="678">
        <v>157013</v>
      </c>
      <c r="BH8" s="679"/>
      <c r="BI8" s="679"/>
      <c r="BJ8" s="679"/>
      <c r="BK8" s="679"/>
      <c r="BL8" s="679"/>
      <c r="BM8" s="679"/>
      <c r="BN8" s="680"/>
      <c r="BO8" s="715">
        <v>1</v>
      </c>
      <c r="BP8" s="715"/>
      <c r="BQ8" s="715"/>
      <c r="BR8" s="715"/>
      <c r="BS8" s="684" t="s">
        <v>230</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11084820</v>
      </c>
      <c r="CS8" s="679"/>
      <c r="CT8" s="679"/>
      <c r="CU8" s="679"/>
      <c r="CV8" s="679"/>
      <c r="CW8" s="679"/>
      <c r="CX8" s="679"/>
      <c r="CY8" s="680"/>
      <c r="CZ8" s="715">
        <v>40.4</v>
      </c>
      <c r="DA8" s="715"/>
      <c r="DB8" s="715"/>
      <c r="DC8" s="715"/>
      <c r="DD8" s="684">
        <v>210628</v>
      </c>
      <c r="DE8" s="679"/>
      <c r="DF8" s="679"/>
      <c r="DG8" s="679"/>
      <c r="DH8" s="679"/>
      <c r="DI8" s="679"/>
      <c r="DJ8" s="679"/>
      <c r="DK8" s="679"/>
      <c r="DL8" s="679"/>
      <c r="DM8" s="679"/>
      <c r="DN8" s="679"/>
      <c r="DO8" s="679"/>
      <c r="DP8" s="680"/>
      <c r="DQ8" s="684">
        <v>6435351</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42362</v>
      </c>
      <c r="S9" s="679"/>
      <c r="T9" s="679"/>
      <c r="U9" s="679"/>
      <c r="V9" s="679"/>
      <c r="W9" s="679"/>
      <c r="X9" s="679"/>
      <c r="Y9" s="680"/>
      <c r="Z9" s="715">
        <v>0.1</v>
      </c>
      <c r="AA9" s="715"/>
      <c r="AB9" s="715"/>
      <c r="AC9" s="715"/>
      <c r="AD9" s="716">
        <v>42362</v>
      </c>
      <c r="AE9" s="716"/>
      <c r="AF9" s="716"/>
      <c r="AG9" s="716"/>
      <c r="AH9" s="716"/>
      <c r="AI9" s="716"/>
      <c r="AJ9" s="716"/>
      <c r="AK9" s="716"/>
      <c r="AL9" s="681">
        <v>0.2</v>
      </c>
      <c r="AM9" s="682"/>
      <c r="AN9" s="682"/>
      <c r="AO9" s="717"/>
      <c r="AP9" s="675" t="s">
        <v>244</v>
      </c>
      <c r="AQ9" s="676"/>
      <c r="AR9" s="676"/>
      <c r="AS9" s="676"/>
      <c r="AT9" s="676"/>
      <c r="AU9" s="676"/>
      <c r="AV9" s="676"/>
      <c r="AW9" s="676"/>
      <c r="AX9" s="676"/>
      <c r="AY9" s="676"/>
      <c r="AZ9" s="676"/>
      <c r="BA9" s="676"/>
      <c r="BB9" s="676"/>
      <c r="BC9" s="676"/>
      <c r="BD9" s="676"/>
      <c r="BE9" s="676"/>
      <c r="BF9" s="677"/>
      <c r="BG9" s="678">
        <v>4993120</v>
      </c>
      <c r="BH9" s="679"/>
      <c r="BI9" s="679"/>
      <c r="BJ9" s="679"/>
      <c r="BK9" s="679"/>
      <c r="BL9" s="679"/>
      <c r="BM9" s="679"/>
      <c r="BN9" s="680"/>
      <c r="BO9" s="715">
        <v>32.6</v>
      </c>
      <c r="BP9" s="715"/>
      <c r="BQ9" s="715"/>
      <c r="BR9" s="715"/>
      <c r="BS9" s="684" t="s">
        <v>185</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3911646</v>
      </c>
      <c r="CS9" s="679"/>
      <c r="CT9" s="679"/>
      <c r="CU9" s="679"/>
      <c r="CV9" s="679"/>
      <c r="CW9" s="679"/>
      <c r="CX9" s="679"/>
      <c r="CY9" s="680"/>
      <c r="CZ9" s="715">
        <v>14.3</v>
      </c>
      <c r="DA9" s="715"/>
      <c r="DB9" s="715"/>
      <c r="DC9" s="715"/>
      <c r="DD9" s="684">
        <v>80342</v>
      </c>
      <c r="DE9" s="679"/>
      <c r="DF9" s="679"/>
      <c r="DG9" s="679"/>
      <c r="DH9" s="679"/>
      <c r="DI9" s="679"/>
      <c r="DJ9" s="679"/>
      <c r="DK9" s="679"/>
      <c r="DL9" s="679"/>
      <c r="DM9" s="679"/>
      <c r="DN9" s="679"/>
      <c r="DO9" s="679"/>
      <c r="DP9" s="680"/>
      <c r="DQ9" s="684">
        <v>3437661</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230</v>
      </c>
      <c r="S10" s="679"/>
      <c r="T10" s="679"/>
      <c r="U10" s="679"/>
      <c r="V10" s="679"/>
      <c r="W10" s="679"/>
      <c r="X10" s="679"/>
      <c r="Y10" s="680"/>
      <c r="Z10" s="715" t="s">
        <v>179</v>
      </c>
      <c r="AA10" s="715"/>
      <c r="AB10" s="715"/>
      <c r="AC10" s="715"/>
      <c r="AD10" s="716" t="s">
        <v>230</v>
      </c>
      <c r="AE10" s="716"/>
      <c r="AF10" s="716"/>
      <c r="AG10" s="716"/>
      <c r="AH10" s="716"/>
      <c r="AI10" s="716"/>
      <c r="AJ10" s="716"/>
      <c r="AK10" s="716"/>
      <c r="AL10" s="681" t="s">
        <v>185</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160381</v>
      </c>
      <c r="BH10" s="679"/>
      <c r="BI10" s="679"/>
      <c r="BJ10" s="679"/>
      <c r="BK10" s="679"/>
      <c r="BL10" s="679"/>
      <c r="BM10" s="679"/>
      <c r="BN10" s="680"/>
      <c r="BO10" s="715">
        <v>1</v>
      </c>
      <c r="BP10" s="715"/>
      <c r="BQ10" s="715"/>
      <c r="BR10" s="715"/>
      <c r="BS10" s="684" t="s">
        <v>185</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48273</v>
      </c>
      <c r="CS10" s="679"/>
      <c r="CT10" s="679"/>
      <c r="CU10" s="679"/>
      <c r="CV10" s="679"/>
      <c r="CW10" s="679"/>
      <c r="CX10" s="679"/>
      <c r="CY10" s="680"/>
      <c r="CZ10" s="715">
        <v>0.2</v>
      </c>
      <c r="DA10" s="715"/>
      <c r="DB10" s="715"/>
      <c r="DC10" s="715"/>
      <c r="DD10" s="684" t="s">
        <v>185</v>
      </c>
      <c r="DE10" s="679"/>
      <c r="DF10" s="679"/>
      <c r="DG10" s="679"/>
      <c r="DH10" s="679"/>
      <c r="DI10" s="679"/>
      <c r="DJ10" s="679"/>
      <c r="DK10" s="679"/>
      <c r="DL10" s="679"/>
      <c r="DM10" s="679"/>
      <c r="DN10" s="679"/>
      <c r="DO10" s="679"/>
      <c r="DP10" s="680"/>
      <c r="DQ10" s="684">
        <v>33273</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1331970</v>
      </c>
      <c r="S11" s="679"/>
      <c r="T11" s="679"/>
      <c r="U11" s="679"/>
      <c r="V11" s="679"/>
      <c r="W11" s="679"/>
      <c r="X11" s="679"/>
      <c r="Y11" s="680"/>
      <c r="Z11" s="681">
        <v>4.5999999999999996</v>
      </c>
      <c r="AA11" s="682"/>
      <c r="AB11" s="682"/>
      <c r="AC11" s="683"/>
      <c r="AD11" s="684">
        <v>1331970</v>
      </c>
      <c r="AE11" s="679"/>
      <c r="AF11" s="679"/>
      <c r="AG11" s="679"/>
      <c r="AH11" s="679"/>
      <c r="AI11" s="679"/>
      <c r="AJ11" s="679"/>
      <c r="AK11" s="680"/>
      <c r="AL11" s="681">
        <v>7.8</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419940</v>
      </c>
      <c r="BH11" s="679"/>
      <c r="BI11" s="679"/>
      <c r="BJ11" s="679"/>
      <c r="BK11" s="679"/>
      <c r="BL11" s="679"/>
      <c r="BM11" s="679"/>
      <c r="BN11" s="680"/>
      <c r="BO11" s="715">
        <v>2.7</v>
      </c>
      <c r="BP11" s="715"/>
      <c r="BQ11" s="715"/>
      <c r="BR11" s="715"/>
      <c r="BS11" s="684" t="s">
        <v>185</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289577</v>
      </c>
      <c r="CS11" s="679"/>
      <c r="CT11" s="679"/>
      <c r="CU11" s="679"/>
      <c r="CV11" s="679"/>
      <c r="CW11" s="679"/>
      <c r="CX11" s="679"/>
      <c r="CY11" s="680"/>
      <c r="CZ11" s="715">
        <v>1.1000000000000001</v>
      </c>
      <c r="DA11" s="715"/>
      <c r="DB11" s="715"/>
      <c r="DC11" s="715"/>
      <c r="DD11" s="684">
        <v>81401</v>
      </c>
      <c r="DE11" s="679"/>
      <c r="DF11" s="679"/>
      <c r="DG11" s="679"/>
      <c r="DH11" s="679"/>
      <c r="DI11" s="679"/>
      <c r="DJ11" s="679"/>
      <c r="DK11" s="679"/>
      <c r="DL11" s="679"/>
      <c r="DM11" s="679"/>
      <c r="DN11" s="679"/>
      <c r="DO11" s="679"/>
      <c r="DP11" s="680"/>
      <c r="DQ11" s="684">
        <v>191793</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t="s">
        <v>185</v>
      </c>
      <c r="S12" s="679"/>
      <c r="T12" s="679"/>
      <c r="U12" s="679"/>
      <c r="V12" s="679"/>
      <c r="W12" s="679"/>
      <c r="X12" s="679"/>
      <c r="Y12" s="680"/>
      <c r="Z12" s="715" t="s">
        <v>185</v>
      </c>
      <c r="AA12" s="715"/>
      <c r="AB12" s="715"/>
      <c r="AC12" s="715"/>
      <c r="AD12" s="716" t="s">
        <v>230</v>
      </c>
      <c r="AE12" s="716"/>
      <c r="AF12" s="716"/>
      <c r="AG12" s="716"/>
      <c r="AH12" s="716"/>
      <c r="AI12" s="716"/>
      <c r="AJ12" s="716"/>
      <c r="AK12" s="716"/>
      <c r="AL12" s="681" t="s">
        <v>230</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7872213</v>
      </c>
      <c r="BH12" s="679"/>
      <c r="BI12" s="679"/>
      <c r="BJ12" s="679"/>
      <c r="BK12" s="679"/>
      <c r="BL12" s="679"/>
      <c r="BM12" s="679"/>
      <c r="BN12" s="680"/>
      <c r="BO12" s="715">
        <v>51.4</v>
      </c>
      <c r="BP12" s="715"/>
      <c r="BQ12" s="715"/>
      <c r="BR12" s="715"/>
      <c r="BS12" s="684" t="s">
        <v>230</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440332</v>
      </c>
      <c r="CS12" s="679"/>
      <c r="CT12" s="679"/>
      <c r="CU12" s="679"/>
      <c r="CV12" s="679"/>
      <c r="CW12" s="679"/>
      <c r="CX12" s="679"/>
      <c r="CY12" s="680"/>
      <c r="CZ12" s="715">
        <v>1.6</v>
      </c>
      <c r="DA12" s="715"/>
      <c r="DB12" s="715"/>
      <c r="DC12" s="715"/>
      <c r="DD12" s="684" t="s">
        <v>230</v>
      </c>
      <c r="DE12" s="679"/>
      <c r="DF12" s="679"/>
      <c r="DG12" s="679"/>
      <c r="DH12" s="679"/>
      <c r="DI12" s="679"/>
      <c r="DJ12" s="679"/>
      <c r="DK12" s="679"/>
      <c r="DL12" s="679"/>
      <c r="DM12" s="679"/>
      <c r="DN12" s="679"/>
      <c r="DO12" s="679"/>
      <c r="DP12" s="680"/>
      <c r="DQ12" s="684">
        <v>179666</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185</v>
      </c>
      <c r="S13" s="679"/>
      <c r="T13" s="679"/>
      <c r="U13" s="679"/>
      <c r="V13" s="679"/>
      <c r="W13" s="679"/>
      <c r="X13" s="679"/>
      <c r="Y13" s="680"/>
      <c r="Z13" s="715" t="s">
        <v>179</v>
      </c>
      <c r="AA13" s="715"/>
      <c r="AB13" s="715"/>
      <c r="AC13" s="715"/>
      <c r="AD13" s="716" t="s">
        <v>185</v>
      </c>
      <c r="AE13" s="716"/>
      <c r="AF13" s="716"/>
      <c r="AG13" s="716"/>
      <c r="AH13" s="716"/>
      <c r="AI13" s="716"/>
      <c r="AJ13" s="716"/>
      <c r="AK13" s="716"/>
      <c r="AL13" s="681" t="s">
        <v>185</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7829708</v>
      </c>
      <c r="BH13" s="679"/>
      <c r="BI13" s="679"/>
      <c r="BJ13" s="679"/>
      <c r="BK13" s="679"/>
      <c r="BL13" s="679"/>
      <c r="BM13" s="679"/>
      <c r="BN13" s="680"/>
      <c r="BO13" s="715">
        <v>51.1</v>
      </c>
      <c r="BP13" s="715"/>
      <c r="BQ13" s="715"/>
      <c r="BR13" s="715"/>
      <c r="BS13" s="684" t="s">
        <v>185</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2229320</v>
      </c>
      <c r="CS13" s="679"/>
      <c r="CT13" s="679"/>
      <c r="CU13" s="679"/>
      <c r="CV13" s="679"/>
      <c r="CW13" s="679"/>
      <c r="CX13" s="679"/>
      <c r="CY13" s="680"/>
      <c r="CZ13" s="715">
        <v>8.1</v>
      </c>
      <c r="DA13" s="715"/>
      <c r="DB13" s="715"/>
      <c r="DC13" s="715"/>
      <c r="DD13" s="684">
        <v>782187</v>
      </c>
      <c r="DE13" s="679"/>
      <c r="DF13" s="679"/>
      <c r="DG13" s="679"/>
      <c r="DH13" s="679"/>
      <c r="DI13" s="679"/>
      <c r="DJ13" s="679"/>
      <c r="DK13" s="679"/>
      <c r="DL13" s="679"/>
      <c r="DM13" s="679"/>
      <c r="DN13" s="679"/>
      <c r="DO13" s="679"/>
      <c r="DP13" s="680"/>
      <c r="DQ13" s="684">
        <v>1787177</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70191</v>
      </c>
      <c r="S14" s="679"/>
      <c r="T14" s="679"/>
      <c r="U14" s="679"/>
      <c r="V14" s="679"/>
      <c r="W14" s="679"/>
      <c r="X14" s="679"/>
      <c r="Y14" s="680"/>
      <c r="Z14" s="715">
        <v>0.2</v>
      </c>
      <c r="AA14" s="715"/>
      <c r="AB14" s="715"/>
      <c r="AC14" s="715"/>
      <c r="AD14" s="716">
        <v>70191</v>
      </c>
      <c r="AE14" s="716"/>
      <c r="AF14" s="716"/>
      <c r="AG14" s="716"/>
      <c r="AH14" s="716"/>
      <c r="AI14" s="716"/>
      <c r="AJ14" s="716"/>
      <c r="AK14" s="716"/>
      <c r="AL14" s="681">
        <v>0.4</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204633</v>
      </c>
      <c r="BH14" s="679"/>
      <c r="BI14" s="679"/>
      <c r="BJ14" s="679"/>
      <c r="BK14" s="679"/>
      <c r="BL14" s="679"/>
      <c r="BM14" s="679"/>
      <c r="BN14" s="680"/>
      <c r="BO14" s="715">
        <v>1.3</v>
      </c>
      <c r="BP14" s="715"/>
      <c r="BQ14" s="715"/>
      <c r="BR14" s="715"/>
      <c r="BS14" s="684" t="s">
        <v>230</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1115713</v>
      </c>
      <c r="CS14" s="679"/>
      <c r="CT14" s="679"/>
      <c r="CU14" s="679"/>
      <c r="CV14" s="679"/>
      <c r="CW14" s="679"/>
      <c r="CX14" s="679"/>
      <c r="CY14" s="680"/>
      <c r="CZ14" s="715">
        <v>4.0999999999999996</v>
      </c>
      <c r="DA14" s="715"/>
      <c r="DB14" s="715"/>
      <c r="DC14" s="715"/>
      <c r="DD14" s="684">
        <v>215616</v>
      </c>
      <c r="DE14" s="679"/>
      <c r="DF14" s="679"/>
      <c r="DG14" s="679"/>
      <c r="DH14" s="679"/>
      <c r="DI14" s="679"/>
      <c r="DJ14" s="679"/>
      <c r="DK14" s="679"/>
      <c r="DL14" s="679"/>
      <c r="DM14" s="679"/>
      <c r="DN14" s="679"/>
      <c r="DO14" s="679"/>
      <c r="DP14" s="680"/>
      <c r="DQ14" s="684">
        <v>1022289</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179</v>
      </c>
      <c r="S15" s="679"/>
      <c r="T15" s="679"/>
      <c r="U15" s="679"/>
      <c r="V15" s="679"/>
      <c r="W15" s="679"/>
      <c r="X15" s="679"/>
      <c r="Y15" s="680"/>
      <c r="Z15" s="715" t="s">
        <v>185</v>
      </c>
      <c r="AA15" s="715"/>
      <c r="AB15" s="715"/>
      <c r="AC15" s="715"/>
      <c r="AD15" s="716" t="s">
        <v>185</v>
      </c>
      <c r="AE15" s="716"/>
      <c r="AF15" s="716"/>
      <c r="AG15" s="716"/>
      <c r="AH15" s="716"/>
      <c r="AI15" s="716"/>
      <c r="AJ15" s="716"/>
      <c r="AK15" s="716"/>
      <c r="AL15" s="681" t="s">
        <v>185</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395785</v>
      </c>
      <c r="BH15" s="679"/>
      <c r="BI15" s="679"/>
      <c r="BJ15" s="679"/>
      <c r="BK15" s="679"/>
      <c r="BL15" s="679"/>
      <c r="BM15" s="679"/>
      <c r="BN15" s="680"/>
      <c r="BO15" s="715">
        <v>2.6</v>
      </c>
      <c r="BP15" s="715"/>
      <c r="BQ15" s="715"/>
      <c r="BR15" s="715"/>
      <c r="BS15" s="684" t="s">
        <v>185</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3696249</v>
      </c>
      <c r="CS15" s="679"/>
      <c r="CT15" s="679"/>
      <c r="CU15" s="679"/>
      <c r="CV15" s="679"/>
      <c r="CW15" s="679"/>
      <c r="CX15" s="679"/>
      <c r="CY15" s="680"/>
      <c r="CZ15" s="715">
        <v>13.5</v>
      </c>
      <c r="DA15" s="715"/>
      <c r="DB15" s="715"/>
      <c r="DC15" s="715"/>
      <c r="DD15" s="684">
        <v>1312756</v>
      </c>
      <c r="DE15" s="679"/>
      <c r="DF15" s="679"/>
      <c r="DG15" s="679"/>
      <c r="DH15" s="679"/>
      <c r="DI15" s="679"/>
      <c r="DJ15" s="679"/>
      <c r="DK15" s="679"/>
      <c r="DL15" s="679"/>
      <c r="DM15" s="679"/>
      <c r="DN15" s="679"/>
      <c r="DO15" s="679"/>
      <c r="DP15" s="680"/>
      <c r="DQ15" s="684">
        <v>1850495</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21648</v>
      </c>
      <c r="S16" s="679"/>
      <c r="T16" s="679"/>
      <c r="U16" s="679"/>
      <c r="V16" s="679"/>
      <c r="W16" s="679"/>
      <c r="X16" s="679"/>
      <c r="Y16" s="680"/>
      <c r="Z16" s="715">
        <v>0.1</v>
      </c>
      <c r="AA16" s="715"/>
      <c r="AB16" s="715"/>
      <c r="AC16" s="715"/>
      <c r="AD16" s="716">
        <v>21648</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230</v>
      </c>
      <c r="BH16" s="679"/>
      <c r="BI16" s="679"/>
      <c r="BJ16" s="679"/>
      <c r="BK16" s="679"/>
      <c r="BL16" s="679"/>
      <c r="BM16" s="679"/>
      <c r="BN16" s="680"/>
      <c r="BO16" s="715" t="s">
        <v>230</v>
      </c>
      <c r="BP16" s="715"/>
      <c r="BQ16" s="715"/>
      <c r="BR16" s="715"/>
      <c r="BS16" s="684" t="s">
        <v>185</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2510</v>
      </c>
      <c r="CS16" s="679"/>
      <c r="CT16" s="679"/>
      <c r="CU16" s="679"/>
      <c r="CV16" s="679"/>
      <c r="CW16" s="679"/>
      <c r="CX16" s="679"/>
      <c r="CY16" s="680"/>
      <c r="CZ16" s="715">
        <v>0</v>
      </c>
      <c r="DA16" s="715"/>
      <c r="DB16" s="715"/>
      <c r="DC16" s="715"/>
      <c r="DD16" s="684" t="s">
        <v>185</v>
      </c>
      <c r="DE16" s="679"/>
      <c r="DF16" s="679"/>
      <c r="DG16" s="679"/>
      <c r="DH16" s="679"/>
      <c r="DI16" s="679"/>
      <c r="DJ16" s="679"/>
      <c r="DK16" s="679"/>
      <c r="DL16" s="679"/>
      <c r="DM16" s="679"/>
      <c r="DN16" s="679"/>
      <c r="DO16" s="679"/>
      <c r="DP16" s="680"/>
      <c r="DQ16" s="684">
        <v>2510</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333441</v>
      </c>
      <c r="S17" s="679"/>
      <c r="T17" s="679"/>
      <c r="U17" s="679"/>
      <c r="V17" s="679"/>
      <c r="W17" s="679"/>
      <c r="X17" s="679"/>
      <c r="Y17" s="680"/>
      <c r="Z17" s="715">
        <v>1.2</v>
      </c>
      <c r="AA17" s="715"/>
      <c r="AB17" s="715"/>
      <c r="AC17" s="715"/>
      <c r="AD17" s="716">
        <v>333441</v>
      </c>
      <c r="AE17" s="716"/>
      <c r="AF17" s="716"/>
      <c r="AG17" s="716"/>
      <c r="AH17" s="716"/>
      <c r="AI17" s="716"/>
      <c r="AJ17" s="716"/>
      <c r="AK17" s="716"/>
      <c r="AL17" s="681">
        <v>2</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185</v>
      </c>
      <c r="BH17" s="679"/>
      <c r="BI17" s="679"/>
      <c r="BJ17" s="679"/>
      <c r="BK17" s="679"/>
      <c r="BL17" s="679"/>
      <c r="BM17" s="679"/>
      <c r="BN17" s="680"/>
      <c r="BO17" s="715" t="s">
        <v>185</v>
      </c>
      <c r="BP17" s="715"/>
      <c r="BQ17" s="715"/>
      <c r="BR17" s="715"/>
      <c r="BS17" s="684" t="s">
        <v>230</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1487998</v>
      </c>
      <c r="CS17" s="679"/>
      <c r="CT17" s="679"/>
      <c r="CU17" s="679"/>
      <c r="CV17" s="679"/>
      <c r="CW17" s="679"/>
      <c r="CX17" s="679"/>
      <c r="CY17" s="680"/>
      <c r="CZ17" s="715">
        <v>5.4</v>
      </c>
      <c r="DA17" s="715"/>
      <c r="DB17" s="715"/>
      <c r="DC17" s="715"/>
      <c r="DD17" s="684" t="s">
        <v>179</v>
      </c>
      <c r="DE17" s="679"/>
      <c r="DF17" s="679"/>
      <c r="DG17" s="679"/>
      <c r="DH17" s="679"/>
      <c r="DI17" s="679"/>
      <c r="DJ17" s="679"/>
      <c r="DK17" s="679"/>
      <c r="DL17" s="679"/>
      <c r="DM17" s="679"/>
      <c r="DN17" s="679"/>
      <c r="DO17" s="679"/>
      <c r="DP17" s="680"/>
      <c r="DQ17" s="684">
        <v>1483646</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92269</v>
      </c>
      <c r="S18" s="679"/>
      <c r="T18" s="679"/>
      <c r="U18" s="679"/>
      <c r="V18" s="679"/>
      <c r="W18" s="679"/>
      <c r="X18" s="679"/>
      <c r="Y18" s="680"/>
      <c r="Z18" s="715">
        <v>0.3</v>
      </c>
      <c r="AA18" s="715"/>
      <c r="AB18" s="715"/>
      <c r="AC18" s="715"/>
      <c r="AD18" s="716">
        <v>92269</v>
      </c>
      <c r="AE18" s="716"/>
      <c r="AF18" s="716"/>
      <c r="AG18" s="716"/>
      <c r="AH18" s="716"/>
      <c r="AI18" s="716"/>
      <c r="AJ18" s="716"/>
      <c r="AK18" s="716"/>
      <c r="AL18" s="681">
        <v>0.5</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230</v>
      </c>
      <c r="BH18" s="679"/>
      <c r="BI18" s="679"/>
      <c r="BJ18" s="679"/>
      <c r="BK18" s="679"/>
      <c r="BL18" s="679"/>
      <c r="BM18" s="679"/>
      <c r="BN18" s="680"/>
      <c r="BO18" s="715" t="s">
        <v>185</v>
      </c>
      <c r="BP18" s="715"/>
      <c r="BQ18" s="715"/>
      <c r="BR18" s="715"/>
      <c r="BS18" s="684" t="s">
        <v>230</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230</v>
      </c>
      <c r="CS18" s="679"/>
      <c r="CT18" s="679"/>
      <c r="CU18" s="679"/>
      <c r="CV18" s="679"/>
      <c r="CW18" s="679"/>
      <c r="CX18" s="679"/>
      <c r="CY18" s="680"/>
      <c r="CZ18" s="715" t="s">
        <v>230</v>
      </c>
      <c r="DA18" s="715"/>
      <c r="DB18" s="715"/>
      <c r="DC18" s="715"/>
      <c r="DD18" s="684" t="s">
        <v>185</v>
      </c>
      <c r="DE18" s="679"/>
      <c r="DF18" s="679"/>
      <c r="DG18" s="679"/>
      <c r="DH18" s="679"/>
      <c r="DI18" s="679"/>
      <c r="DJ18" s="679"/>
      <c r="DK18" s="679"/>
      <c r="DL18" s="679"/>
      <c r="DM18" s="679"/>
      <c r="DN18" s="679"/>
      <c r="DO18" s="679"/>
      <c r="DP18" s="680"/>
      <c r="DQ18" s="684" t="s">
        <v>230</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11221</v>
      </c>
      <c r="S19" s="679"/>
      <c r="T19" s="679"/>
      <c r="U19" s="679"/>
      <c r="V19" s="679"/>
      <c r="W19" s="679"/>
      <c r="X19" s="679"/>
      <c r="Y19" s="680"/>
      <c r="Z19" s="715">
        <v>0</v>
      </c>
      <c r="AA19" s="715"/>
      <c r="AB19" s="715"/>
      <c r="AC19" s="715"/>
      <c r="AD19" s="716">
        <v>11221</v>
      </c>
      <c r="AE19" s="716"/>
      <c r="AF19" s="716"/>
      <c r="AG19" s="716"/>
      <c r="AH19" s="716"/>
      <c r="AI19" s="716"/>
      <c r="AJ19" s="716"/>
      <c r="AK19" s="716"/>
      <c r="AL19" s="681">
        <v>0.1</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1111377</v>
      </c>
      <c r="BH19" s="679"/>
      <c r="BI19" s="679"/>
      <c r="BJ19" s="679"/>
      <c r="BK19" s="679"/>
      <c r="BL19" s="679"/>
      <c r="BM19" s="679"/>
      <c r="BN19" s="680"/>
      <c r="BO19" s="715">
        <v>7.3</v>
      </c>
      <c r="BP19" s="715"/>
      <c r="BQ19" s="715"/>
      <c r="BR19" s="715"/>
      <c r="BS19" s="684" t="s">
        <v>230</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230</v>
      </c>
      <c r="CS19" s="679"/>
      <c r="CT19" s="679"/>
      <c r="CU19" s="679"/>
      <c r="CV19" s="679"/>
      <c r="CW19" s="679"/>
      <c r="CX19" s="679"/>
      <c r="CY19" s="680"/>
      <c r="CZ19" s="715" t="s">
        <v>185</v>
      </c>
      <c r="DA19" s="715"/>
      <c r="DB19" s="715"/>
      <c r="DC19" s="715"/>
      <c r="DD19" s="684" t="s">
        <v>185</v>
      </c>
      <c r="DE19" s="679"/>
      <c r="DF19" s="679"/>
      <c r="DG19" s="679"/>
      <c r="DH19" s="679"/>
      <c r="DI19" s="679"/>
      <c r="DJ19" s="679"/>
      <c r="DK19" s="679"/>
      <c r="DL19" s="679"/>
      <c r="DM19" s="679"/>
      <c r="DN19" s="679"/>
      <c r="DO19" s="679"/>
      <c r="DP19" s="680"/>
      <c r="DQ19" s="684" t="s">
        <v>185</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2059</v>
      </c>
      <c r="S20" s="679"/>
      <c r="T20" s="679"/>
      <c r="U20" s="679"/>
      <c r="V20" s="679"/>
      <c r="W20" s="679"/>
      <c r="X20" s="679"/>
      <c r="Y20" s="680"/>
      <c r="Z20" s="715">
        <v>0</v>
      </c>
      <c r="AA20" s="715"/>
      <c r="AB20" s="715"/>
      <c r="AC20" s="715"/>
      <c r="AD20" s="716">
        <v>2059</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1111377</v>
      </c>
      <c r="BH20" s="679"/>
      <c r="BI20" s="679"/>
      <c r="BJ20" s="679"/>
      <c r="BK20" s="679"/>
      <c r="BL20" s="679"/>
      <c r="BM20" s="679"/>
      <c r="BN20" s="680"/>
      <c r="BO20" s="715">
        <v>7.3</v>
      </c>
      <c r="BP20" s="715"/>
      <c r="BQ20" s="715"/>
      <c r="BR20" s="715"/>
      <c r="BS20" s="684" t="s">
        <v>230</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27439903</v>
      </c>
      <c r="CS20" s="679"/>
      <c r="CT20" s="679"/>
      <c r="CU20" s="679"/>
      <c r="CV20" s="679"/>
      <c r="CW20" s="679"/>
      <c r="CX20" s="679"/>
      <c r="CY20" s="680"/>
      <c r="CZ20" s="715">
        <v>100</v>
      </c>
      <c r="DA20" s="715"/>
      <c r="DB20" s="715"/>
      <c r="DC20" s="715"/>
      <c r="DD20" s="684">
        <v>2711836</v>
      </c>
      <c r="DE20" s="679"/>
      <c r="DF20" s="679"/>
      <c r="DG20" s="679"/>
      <c r="DH20" s="679"/>
      <c r="DI20" s="679"/>
      <c r="DJ20" s="679"/>
      <c r="DK20" s="679"/>
      <c r="DL20" s="679"/>
      <c r="DM20" s="679"/>
      <c r="DN20" s="679"/>
      <c r="DO20" s="679"/>
      <c r="DP20" s="680"/>
      <c r="DQ20" s="684">
        <v>19085482</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227892</v>
      </c>
      <c r="S21" s="679"/>
      <c r="T21" s="679"/>
      <c r="U21" s="679"/>
      <c r="V21" s="679"/>
      <c r="W21" s="679"/>
      <c r="X21" s="679"/>
      <c r="Y21" s="680"/>
      <c r="Z21" s="715">
        <v>0.8</v>
      </c>
      <c r="AA21" s="715"/>
      <c r="AB21" s="715"/>
      <c r="AC21" s="715"/>
      <c r="AD21" s="716">
        <v>227892</v>
      </c>
      <c r="AE21" s="716"/>
      <c r="AF21" s="716"/>
      <c r="AG21" s="716"/>
      <c r="AH21" s="716"/>
      <c r="AI21" s="716"/>
      <c r="AJ21" s="716"/>
      <c r="AK21" s="716"/>
      <c r="AL21" s="681">
        <v>1.3</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t="s">
        <v>230</v>
      </c>
      <c r="BH21" s="679"/>
      <c r="BI21" s="679"/>
      <c r="BJ21" s="679"/>
      <c r="BK21" s="679"/>
      <c r="BL21" s="679"/>
      <c r="BM21" s="679"/>
      <c r="BN21" s="680"/>
      <c r="BO21" s="715" t="s">
        <v>185</v>
      </c>
      <c r="BP21" s="715"/>
      <c r="BQ21" s="715"/>
      <c r="BR21" s="715"/>
      <c r="BS21" s="684" t="s">
        <v>185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560812</v>
      </c>
      <c r="S22" s="679"/>
      <c r="T22" s="679"/>
      <c r="U22" s="679"/>
      <c r="V22" s="679"/>
      <c r="W22" s="679"/>
      <c r="X22" s="679"/>
      <c r="Y22" s="680"/>
      <c r="Z22" s="715">
        <v>2</v>
      </c>
      <c r="AA22" s="715"/>
      <c r="AB22" s="715"/>
      <c r="AC22" s="715"/>
      <c r="AD22" s="716">
        <v>435807</v>
      </c>
      <c r="AE22" s="716"/>
      <c r="AF22" s="716"/>
      <c r="AG22" s="716"/>
      <c r="AH22" s="716"/>
      <c r="AI22" s="716"/>
      <c r="AJ22" s="716"/>
      <c r="AK22" s="716"/>
      <c r="AL22" s="681">
        <v>2.6</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185</v>
      </c>
      <c r="BH22" s="679"/>
      <c r="BI22" s="679"/>
      <c r="BJ22" s="679"/>
      <c r="BK22" s="679"/>
      <c r="BL22" s="679"/>
      <c r="BM22" s="679"/>
      <c r="BN22" s="680"/>
      <c r="BO22" s="715" t="s">
        <v>185</v>
      </c>
      <c r="BP22" s="715"/>
      <c r="BQ22" s="715"/>
      <c r="BR22" s="715"/>
      <c r="BS22" s="684" t="s">
        <v>230</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435807</v>
      </c>
      <c r="S23" s="679"/>
      <c r="T23" s="679"/>
      <c r="U23" s="679"/>
      <c r="V23" s="679"/>
      <c r="W23" s="679"/>
      <c r="X23" s="679"/>
      <c r="Y23" s="680"/>
      <c r="Z23" s="715">
        <v>1.5</v>
      </c>
      <c r="AA23" s="715"/>
      <c r="AB23" s="715"/>
      <c r="AC23" s="715"/>
      <c r="AD23" s="716">
        <v>435807</v>
      </c>
      <c r="AE23" s="716"/>
      <c r="AF23" s="716"/>
      <c r="AG23" s="716"/>
      <c r="AH23" s="716"/>
      <c r="AI23" s="716"/>
      <c r="AJ23" s="716"/>
      <c r="AK23" s="716"/>
      <c r="AL23" s="681">
        <v>2.6</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v>1111377</v>
      </c>
      <c r="BH23" s="679"/>
      <c r="BI23" s="679"/>
      <c r="BJ23" s="679"/>
      <c r="BK23" s="679"/>
      <c r="BL23" s="679"/>
      <c r="BM23" s="679"/>
      <c r="BN23" s="680"/>
      <c r="BO23" s="715">
        <v>7.3</v>
      </c>
      <c r="BP23" s="715"/>
      <c r="BQ23" s="715"/>
      <c r="BR23" s="715"/>
      <c r="BS23" s="684" t="s">
        <v>185</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125005</v>
      </c>
      <c r="S24" s="679"/>
      <c r="T24" s="679"/>
      <c r="U24" s="679"/>
      <c r="V24" s="679"/>
      <c r="W24" s="679"/>
      <c r="X24" s="679"/>
      <c r="Y24" s="680"/>
      <c r="Z24" s="715">
        <v>0.4</v>
      </c>
      <c r="AA24" s="715"/>
      <c r="AB24" s="715"/>
      <c r="AC24" s="715"/>
      <c r="AD24" s="716" t="s">
        <v>185</v>
      </c>
      <c r="AE24" s="716"/>
      <c r="AF24" s="716"/>
      <c r="AG24" s="716"/>
      <c r="AH24" s="716"/>
      <c r="AI24" s="716"/>
      <c r="AJ24" s="716"/>
      <c r="AK24" s="716"/>
      <c r="AL24" s="681" t="s">
        <v>185</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185</v>
      </c>
      <c r="BH24" s="679"/>
      <c r="BI24" s="679"/>
      <c r="BJ24" s="679"/>
      <c r="BK24" s="679"/>
      <c r="BL24" s="679"/>
      <c r="BM24" s="679"/>
      <c r="BN24" s="680"/>
      <c r="BO24" s="715" t="s">
        <v>230</v>
      </c>
      <c r="BP24" s="715"/>
      <c r="BQ24" s="715"/>
      <c r="BR24" s="715"/>
      <c r="BS24" s="684" t="s">
        <v>230</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12991092</v>
      </c>
      <c r="CS24" s="734"/>
      <c r="CT24" s="734"/>
      <c r="CU24" s="734"/>
      <c r="CV24" s="734"/>
      <c r="CW24" s="734"/>
      <c r="CX24" s="734"/>
      <c r="CY24" s="777"/>
      <c r="CZ24" s="778">
        <v>47.3</v>
      </c>
      <c r="DA24" s="749"/>
      <c r="DB24" s="749"/>
      <c r="DC24" s="781"/>
      <c r="DD24" s="776">
        <v>8644175</v>
      </c>
      <c r="DE24" s="734"/>
      <c r="DF24" s="734"/>
      <c r="DG24" s="734"/>
      <c r="DH24" s="734"/>
      <c r="DI24" s="734"/>
      <c r="DJ24" s="734"/>
      <c r="DK24" s="777"/>
      <c r="DL24" s="776">
        <v>8632600</v>
      </c>
      <c r="DM24" s="734"/>
      <c r="DN24" s="734"/>
      <c r="DO24" s="734"/>
      <c r="DP24" s="734"/>
      <c r="DQ24" s="734"/>
      <c r="DR24" s="734"/>
      <c r="DS24" s="734"/>
      <c r="DT24" s="734"/>
      <c r="DU24" s="734"/>
      <c r="DV24" s="777"/>
      <c r="DW24" s="778">
        <v>49</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t="s">
        <v>230</v>
      </c>
      <c r="S25" s="679"/>
      <c r="T25" s="679"/>
      <c r="U25" s="679"/>
      <c r="V25" s="679"/>
      <c r="W25" s="679"/>
      <c r="X25" s="679"/>
      <c r="Y25" s="680"/>
      <c r="Z25" s="715" t="s">
        <v>230</v>
      </c>
      <c r="AA25" s="715"/>
      <c r="AB25" s="715"/>
      <c r="AC25" s="715"/>
      <c r="AD25" s="716" t="s">
        <v>230</v>
      </c>
      <c r="AE25" s="716"/>
      <c r="AF25" s="716"/>
      <c r="AG25" s="716"/>
      <c r="AH25" s="716"/>
      <c r="AI25" s="716"/>
      <c r="AJ25" s="716"/>
      <c r="AK25" s="716"/>
      <c r="AL25" s="681" t="s">
        <v>185</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185</v>
      </c>
      <c r="BH25" s="679"/>
      <c r="BI25" s="679"/>
      <c r="BJ25" s="679"/>
      <c r="BK25" s="679"/>
      <c r="BL25" s="679"/>
      <c r="BM25" s="679"/>
      <c r="BN25" s="680"/>
      <c r="BO25" s="715" t="s">
        <v>185</v>
      </c>
      <c r="BP25" s="715"/>
      <c r="BQ25" s="715"/>
      <c r="BR25" s="715"/>
      <c r="BS25" s="684" t="s">
        <v>185</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5335006</v>
      </c>
      <c r="CS25" s="697"/>
      <c r="CT25" s="697"/>
      <c r="CU25" s="697"/>
      <c r="CV25" s="697"/>
      <c r="CW25" s="697"/>
      <c r="CX25" s="697"/>
      <c r="CY25" s="698"/>
      <c r="CZ25" s="681">
        <v>19.399999999999999</v>
      </c>
      <c r="DA25" s="699"/>
      <c r="DB25" s="699"/>
      <c r="DC25" s="700"/>
      <c r="DD25" s="684">
        <v>4705961</v>
      </c>
      <c r="DE25" s="697"/>
      <c r="DF25" s="697"/>
      <c r="DG25" s="697"/>
      <c r="DH25" s="697"/>
      <c r="DI25" s="697"/>
      <c r="DJ25" s="697"/>
      <c r="DK25" s="698"/>
      <c r="DL25" s="684">
        <v>4696112</v>
      </c>
      <c r="DM25" s="697"/>
      <c r="DN25" s="697"/>
      <c r="DO25" s="697"/>
      <c r="DP25" s="697"/>
      <c r="DQ25" s="697"/>
      <c r="DR25" s="697"/>
      <c r="DS25" s="697"/>
      <c r="DT25" s="697"/>
      <c r="DU25" s="697"/>
      <c r="DV25" s="698"/>
      <c r="DW25" s="681">
        <v>26.6</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18085082</v>
      </c>
      <c r="S26" s="679"/>
      <c r="T26" s="679"/>
      <c r="U26" s="679"/>
      <c r="V26" s="679"/>
      <c r="W26" s="679"/>
      <c r="X26" s="679"/>
      <c r="Y26" s="680"/>
      <c r="Z26" s="715">
        <v>63.1</v>
      </c>
      <c r="AA26" s="715"/>
      <c r="AB26" s="715"/>
      <c r="AC26" s="715"/>
      <c r="AD26" s="716">
        <v>16848700</v>
      </c>
      <c r="AE26" s="716"/>
      <c r="AF26" s="716"/>
      <c r="AG26" s="716"/>
      <c r="AH26" s="716"/>
      <c r="AI26" s="716"/>
      <c r="AJ26" s="716"/>
      <c r="AK26" s="716"/>
      <c r="AL26" s="681">
        <v>99.2</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230</v>
      </c>
      <c r="BH26" s="679"/>
      <c r="BI26" s="679"/>
      <c r="BJ26" s="679"/>
      <c r="BK26" s="679"/>
      <c r="BL26" s="679"/>
      <c r="BM26" s="679"/>
      <c r="BN26" s="680"/>
      <c r="BO26" s="715" t="s">
        <v>185</v>
      </c>
      <c r="BP26" s="715"/>
      <c r="BQ26" s="715"/>
      <c r="BR26" s="715"/>
      <c r="BS26" s="684" t="s">
        <v>230</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3651972</v>
      </c>
      <c r="CS26" s="679"/>
      <c r="CT26" s="679"/>
      <c r="CU26" s="679"/>
      <c r="CV26" s="679"/>
      <c r="CW26" s="679"/>
      <c r="CX26" s="679"/>
      <c r="CY26" s="680"/>
      <c r="CZ26" s="681">
        <v>13.3</v>
      </c>
      <c r="DA26" s="699"/>
      <c r="DB26" s="699"/>
      <c r="DC26" s="700"/>
      <c r="DD26" s="684">
        <v>3227281</v>
      </c>
      <c r="DE26" s="679"/>
      <c r="DF26" s="679"/>
      <c r="DG26" s="679"/>
      <c r="DH26" s="679"/>
      <c r="DI26" s="679"/>
      <c r="DJ26" s="679"/>
      <c r="DK26" s="680"/>
      <c r="DL26" s="684" t="s">
        <v>185</v>
      </c>
      <c r="DM26" s="679"/>
      <c r="DN26" s="679"/>
      <c r="DO26" s="679"/>
      <c r="DP26" s="679"/>
      <c r="DQ26" s="679"/>
      <c r="DR26" s="679"/>
      <c r="DS26" s="679"/>
      <c r="DT26" s="679"/>
      <c r="DU26" s="679"/>
      <c r="DV26" s="680"/>
      <c r="DW26" s="681" t="s">
        <v>230</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9910</v>
      </c>
      <c r="S27" s="679"/>
      <c r="T27" s="679"/>
      <c r="U27" s="679"/>
      <c r="V27" s="679"/>
      <c r="W27" s="679"/>
      <c r="X27" s="679"/>
      <c r="Y27" s="680"/>
      <c r="Z27" s="715">
        <v>0</v>
      </c>
      <c r="AA27" s="715"/>
      <c r="AB27" s="715"/>
      <c r="AC27" s="715"/>
      <c r="AD27" s="716">
        <v>9910</v>
      </c>
      <c r="AE27" s="716"/>
      <c r="AF27" s="716"/>
      <c r="AG27" s="716"/>
      <c r="AH27" s="716"/>
      <c r="AI27" s="716"/>
      <c r="AJ27" s="716"/>
      <c r="AK27" s="716"/>
      <c r="AL27" s="681">
        <v>0.1</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15314462</v>
      </c>
      <c r="BH27" s="679"/>
      <c r="BI27" s="679"/>
      <c r="BJ27" s="679"/>
      <c r="BK27" s="679"/>
      <c r="BL27" s="679"/>
      <c r="BM27" s="679"/>
      <c r="BN27" s="680"/>
      <c r="BO27" s="715">
        <v>100</v>
      </c>
      <c r="BP27" s="715"/>
      <c r="BQ27" s="715"/>
      <c r="BR27" s="715"/>
      <c r="BS27" s="684" t="s">
        <v>185</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6168088</v>
      </c>
      <c r="CS27" s="697"/>
      <c r="CT27" s="697"/>
      <c r="CU27" s="697"/>
      <c r="CV27" s="697"/>
      <c r="CW27" s="697"/>
      <c r="CX27" s="697"/>
      <c r="CY27" s="698"/>
      <c r="CZ27" s="681">
        <v>22.5</v>
      </c>
      <c r="DA27" s="699"/>
      <c r="DB27" s="699"/>
      <c r="DC27" s="700"/>
      <c r="DD27" s="684">
        <v>2454568</v>
      </c>
      <c r="DE27" s="697"/>
      <c r="DF27" s="697"/>
      <c r="DG27" s="697"/>
      <c r="DH27" s="697"/>
      <c r="DI27" s="697"/>
      <c r="DJ27" s="697"/>
      <c r="DK27" s="698"/>
      <c r="DL27" s="684">
        <v>2452842</v>
      </c>
      <c r="DM27" s="697"/>
      <c r="DN27" s="697"/>
      <c r="DO27" s="697"/>
      <c r="DP27" s="697"/>
      <c r="DQ27" s="697"/>
      <c r="DR27" s="697"/>
      <c r="DS27" s="697"/>
      <c r="DT27" s="697"/>
      <c r="DU27" s="697"/>
      <c r="DV27" s="698"/>
      <c r="DW27" s="681">
        <v>13.9</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165435</v>
      </c>
      <c r="S28" s="679"/>
      <c r="T28" s="679"/>
      <c r="U28" s="679"/>
      <c r="V28" s="679"/>
      <c r="W28" s="679"/>
      <c r="X28" s="679"/>
      <c r="Y28" s="680"/>
      <c r="Z28" s="715">
        <v>0.6</v>
      </c>
      <c r="AA28" s="715"/>
      <c r="AB28" s="715"/>
      <c r="AC28" s="715"/>
      <c r="AD28" s="716" t="s">
        <v>185</v>
      </c>
      <c r="AE28" s="716"/>
      <c r="AF28" s="716"/>
      <c r="AG28" s="716"/>
      <c r="AH28" s="716"/>
      <c r="AI28" s="716"/>
      <c r="AJ28" s="716"/>
      <c r="AK28" s="716"/>
      <c r="AL28" s="681" t="s">
        <v>185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1487998</v>
      </c>
      <c r="CS28" s="679"/>
      <c r="CT28" s="679"/>
      <c r="CU28" s="679"/>
      <c r="CV28" s="679"/>
      <c r="CW28" s="679"/>
      <c r="CX28" s="679"/>
      <c r="CY28" s="680"/>
      <c r="CZ28" s="681">
        <v>5.4</v>
      </c>
      <c r="DA28" s="699"/>
      <c r="DB28" s="699"/>
      <c r="DC28" s="700"/>
      <c r="DD28" s="684">
        <v>1483646</v>
      </c>
      <c r="DE28" s="679"/>
      <c r="DF28" s="679"/>
      <c r="DG28" s="679"/>
      <c r="DH28" s="679"/>
      <c r="DI28" s="679"/>
      <c r="DJ28" s="679"/>
      <c r="DK28" s="680"/>
      <c r="DL28" s="684">
        <v>1483646</v>
      </c>
      <c r="DM28" s="679"/>
      <c r="DN28" s="679"/>
      <c r="DO28" s="679"/>
      <c r="DP28" s="679"/>
      <c r="DQ28" s="679"/>
      <c r="DR28" s="679"/>
      <c r="DS28" s="679"/>
      <c r="DT28" s="679"/>
      <c r="DU28" s="679"/>
      <c r="DV28" s="680"/>
      <c r="DW28" s="681">
        <v>8.4</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479914</v>
      </c>
      <c r="S29" s="679"/>
      <c r="T29" s="679"/>
      <c r="U29" s="679"/>
      <c r="V29" s="679"/>
      <c r="W29" s="679"/>
      <c r="X29" s="679"/>
      <c r="Y29" s="680"/>
      <c r="Z29" s="715">
        <v>1.7</v>
      </c>
      <c r="AA29" s="715"/>
      <c r="AB29" s="715"/>
      <c r="AC29" s="715"/>
      <c r="AD29" s="716">
        <v>66172</v>
      </c>
      <c r="AE29" s="716"/>
      <c r="AF29" s="716"/>
      <c r="AG29" s="716"/>
      <c r="AH29" s="716"/>
      <c r="AI29" s="716"/>
      <c r="AJ29" s="716"/>
      <c r="AK29" s="716"/>
      <c r="AL29" s="681">
        <v>0.4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306</v>
      </c>
      <c r="CE29" s="764"/>
      <c r="CF29" s="711" t="s">
        <v>307</v>
      </c>
      <c r="CG29" s="712"/>
      <c r="CH29" s="712"/>
      <c r="CI29" s="712"/>
      <c r="CJ29" s="712"/>
      <c r="CK29" s="712"/>
      <c r="CL29" s="712"/>
      <c r="CM29" s="712"/>
      <c r="CN29" s="712"/>
      <c r="CO29" s="712"/>
      <c r="CP29" s="712"/>
      <c r="CQ29" s="713"/>
      <c r="CR29" s="678">
        <v>1487998</v>
      </c>
      <c r="CS29" s="697"/>
      <c r="CT29" s="697"/>
      <c r="CU29" s="697"/>
      <c r="CV29" s="697"/>
      <c r="CW29" s="697"/>
      <c r="CX29" s="697"/>
      <c r="CY29" s="698"/>
      <c r="CZ29" s="681">
        <v>5.4</v>
      </c>
      <c r="DA29" s="699"/>
      <c r="DB29" s="699"/>
      <c r="DC29" s="700"/>
      <c r="DD29" s="684">
        <v>1483646</v>
      </c>
      <c r="DE29" s="697"/>
      <c r="DF29" s="697"/>
      <c r="DG29" s="697"/>
      <c r="DH29" s="697"/>
      <c r="DI29" s="697"/>
      <c r="DJ29" s="697"/>
      <c r="DK29" s="698"/>
      <c r="DL29" s="684">
        <v>1483646</v>
      </c>
      <c r="DM29" s="697"/>
      <c r="DN29" s="697"/>
      <c r="DO29" s="697"/>
      <c r="DP29" s="697"/>
      <c r="DQ29" s="697"/>
      <c r="DR29" s="697"/>
      <c r="DS29" s="697"/>
      <c r="DT29" s="697"/>
      <c r="DU29" s="697"/>
      <c r="DV29" s="698"/>
      <c r="DW29" s="681">
        <v>8.4</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351514</v>
      </c>
      <c r="S30" s="679"/>
      <c r="T30" s="679"/>
      <c r="U30" s="679"/>
      <c r="V30" s="679"/>
      <c r="W30" s="679"/>
      <c r="X30" s="679"/>
      <c r="Y30" s="680"/>
      <c r="Z30" s="715">
        <v>1.2</v>
      </c>
      <c r="AA30" s="715"/>
      <c r="AB30" s="715"/>
      <c r="AC30" s="715"/>
      <c r="AD30" s="716" t="s">
        <v>185</v>
      </c>
      <c r="AE30" s="716"/>
      <c r="AF30" s="716"/>
      <c r="AG30" s="716"/>
      <c r="AH30" s="716"/>
      <c r="AI30" s="716"/>
      <c r="AJ30" s="716"/>
      <c r="AK30" s="716"/>
      <c r="AL30" s="681" t="s">
        <v>185</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309</v>
      </c>
      <c r="BH30" s="752"/>
      <c r="BI30" s="752"/>
      <c r="BJ30" s="752"/>
      <c r="BK30" s="752"/>
      <c r="BL30" s="752"/>
      <c r="BM30" s="752"/>
      <c r="BN30" s="752"/>
      <c r="BO30" s="752"/>
      <c r="BP30" s="752"/>
      <c r="BQ30" s="753"/>
      <c r="BR30" s="739" t="s">
        <v>310</v>
      </c>
      <c r="BS30" s="752"/>
      <c r="BT30" s="752"/>
      <c r="BU30" s="752"/>
      <c r="BV30" s="752"/>
      <c r="BW30" s="752"/>
      <c r="BX30" s="752"/>
      <c r="BY30" s="752"/>
      <c r="BZ30" s="752"/>
      <c r="CA30" s="752"/>
      <c r="CB30" s="753"/>
      <c r="CD30" s="765"/>
      <c r="CE30" s="766"/>
      <c r="CF30" s="711" t="s">
        <v>311</v>
      </c>
      <c r="CG30" s="712"/>
      <c r="CH30" s="712"/>
      <c r="CI30" s="712"/>
      <c r="CJ30" s="712"/>
      <c r="CK30" s="712"/>
      <c r="CL30" s="712"/>
      <c r="CM30" s="712"/>
      <c r="CN30" s="712"/>
      <c r="CO30" s="712"/>
      <c r="CP30" s="712"/>
      <c r="CQ30" s="713"/>
      <c r="CR30" s="678">
        <v>1397096</v>
      </c>
      <c r="CS30" s="679"/>
      <c r="CT30" s="679"/>
      <c r="CU30" s="679"/>
      <c r="CV30" s="679"/>
      <c r="CW30" s="679"/>
      <c r="CX30" s="679"/>
      <c r="CY30" s="680"/>
      <c r="CZ30" s="681">
        <v>5.0999999999999996</v>
      </c>
      <c r="DA30" s="699"/>
      <c r="DB30" s="699"/>
      <c r="DC30" s="700"/>
      <c r="DD30" s="684">
        <v>1392968</v>
      </c>
      <c r="DE30" s="679"/>
      <c r="DF30" s="679"/>
      <c r="DG30" s="679"/>
      <c r="DH30" s="679"/>
      <c r="DI30" s="679"/>
      <c r="DJ30" s="679"/>
      <c r="DK30" s="680"/>
      <c r="DL30" s="684">
        <v>1392968</v>
      </c>
      <c r="DM30" s="679"/>
      <c r="DN30" s="679"/>
      <c r="DO30" s="679"/>
      <c r="DP30" s="679"/>
      <c r="DQ30" s="679"/>
      <c r="DR30" s="679"/>
      <c r="DS30" s="679"/>
      <c r="DT30" s="679"/>
      <c r="DU30" s="679"/>
      <c r="DV30" s="680"/>
      <c r="DW30" s="681">
        <v>7.9</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3247425</v>
      </c>
      <c r="S31" s="679"/>
      <c r="T31" s="679"/>
      <c r="U31" s="679"/>
      <c r="V31" s="679"/>
      <c r="W31" s="679"/>
      <c r="X31" s="679"/>
      <c r="Y31" s="680"/>
      <c r="Z31" s="715">
        <v>11.3</v>
      </c>
      <c r="AA31" s="715"/>
      <c r="AB31" s="715"/>
      <c r="AC31" s="715"/>
      <c r="AD31" s="716" t="s">
        <v>230</v>
      </c>
      <c r="AE31" s="716"/>
      <c r="AF31" s="716"/>
      <c r="AG31" s="716"/>
      <c r="AH31" s="716"/>
      <c r="AI31" s="716"/>
      <c r="AJ31" s="716"/>
      <c r="AK31" s="716"/>
      <c r="AL31" s="681" t="s">
        <v>185</v>
      </c>
      <c r="AM31" s="682"/>
      <c r="AN31" s="682"/>
      <c r="AO31" s="717"/>
      <c r="AP31" s="754" t="s">
        <v>313</v>
      </c>
      <c r="AQ31" s="755"/>
      <c r="AR31" s="755"/>
      <c r="AS31" s="755"/>
      <c r="AT31" s="760" t="s">
        <v>314</v>
      </c>
      <c r="AU31" s="231"/>
      <c r="AV31" s="231"/>
      <c r="AW31" s="231"/>
      <c r="AX31" s="744" t="s">
        <v>188</v>
      </c>
      <c r="AY31" s="745"/>
      <c r="AZ31" s="745"/>
      <c r="BA31" s="745"/>
      <c r="BB31" s="745"/>
      <c r="BC31" s="745"/>
      <c r="BD31" s="745"/>
      <c r="BE31" s="745"/>
      <c r="BF31" s="746"/>
      <c r="BG31" s="747">
        <v>99.3</v>
      </c>
      <c r="BH31" s="748"/>
      <c r="BI31" s="748"/>
      <c r="BJ31" s="748"/>
      <c r="BK31" s="748"/>
      <c r="BL31" s="748"/>
      <c r="BM31" s="749">
        <v>96.3</v>
      </c>
      <c r="BN31" s="748"/>
      <c r="BO31" s="748"/>
      <c r="BP31" s="748"/>
      <c r="BQ31" s="750"/>
      <c r="BR31" s="747">
        <v>99.3</v>
      </c>
      <c r="BS31" s="748"/>
      <c r="BT31" s="748"/>
      <c r="BU31" s="748"/>
      <c r="BV31" s="748"/>
      <c r="BW31" s="748"/>
      <c r="BX31" s="749">
        <v>96</v>
      </c>
      <c r="BY31" s="748"/>
      <c r="BZ31" s="748"/>
      <c r="CA31" s="748"/>
      <c r="CB31" s="750"/>
      <c r="CD31" s="765"/>
      <c r="CE31" s="766"/>
      <c r="CF31" s="711" t="s">
        <v>315</v>
      </c>
      <c r="CG31" s="712"/>
      <c r="CH31" s="712"/>
      <c r="CI31" s="712"/>
      <c r="CJ31" s="712"/>
      <c r="CK31" s="712"/>
      <c r="CL31" s="712"/>
      <c r="CM31" s="712"/>
      <c r="CN31" s="712"/>
      <c r="CO31" s="712"/>
      <c r="CP31" s="712"/>
      <c r="CQ31" s="713"/>
      <c r="CR31" s="678">
        <v>90902</v>
      </c>
      <c r="CS31" s="697"/>
      <c r="CT31" s="697"/>
      <c r="CU31" s="697"/>
      <c r="CV31" s="697"/>
      <c r="CW31" s="697"/>
      <c r="CX31" s="697"/>
      <c r="CY31" s="698"/>
      <c r="CZ31" s="681">
        <v>0.3</v>
      </c>
      <c r="DA31" s="699"/>
      <c r="DB31" s="699"/>
      <c r="DC31" s="700"/>
      <c r="DD31" s="684">
        <v>90678</v>
      </c>
      <c r="DE31" s="697"/>
      <c r="DF31" s="697"/>
      <c r="DG31" s="697"/>
      <c r="DH31" s="697"/>
      <c r="DI31" s="697"/>
      <c r="DJ31" s="697"/>
      <c r="DK31" s="698"/>
      <c r="DL31" s="684">
        <v>90678</v>
      </c>
      <c r="DM31" s="697"/>
      <c r="DN31" s="697"/>
      <c r="DO31" s="697"/>
      <c r="DP31" s="697"/>
      <c r="DQ31" s="697"/>
      <c r="DR31" s="697"/>
      <c r="DS31" s="697"/>
      <c r="DT31" s="697"/>
      <c r="DU31" s="697"/>
      <c r="DV31" s="698"/>
      <c r="DW31" s="681">
        <v>0.5</v>
      </c>
      <c r="DX31" s="699"/>
      <c r="DY31" s="699"/>
      <c r="DZ31" s="699"/>
      <c r="EA31" s="699"/>
      <c r="EB31" s="699"/>
      <c r="EC31" s="714"/>
    </row>
    <row r="32" spans="2:133" ht="11.25" customHeight="1" x14ac:dyDescent="0.15">
      <c r="B32" s="769" t="s">
        <v>316</v>
      </c>
      <c r="C32" s="770"/>
      <c r="D32" s="770"/>
      <c r="E32" s="770"/>
      <c r="F32" s="770"/>
      <c r="G32" s="770"/>
      <c r="H32" s="770"/>
      <c r="I32" s="770"/>
      <c r="J32" s="770"/>
      <c r="K32" s="770"/>
      <c r="L32" s="770"/>
      <c r="M32" s="770"/>
      <c r="N32" s="770"/>
      <c r="O32" s="770"/>
      <c r="P32" s="770"/>
      <c r="Q32" s="771"/>
      <c r="R32" s="678" t="s">
        <v>185</v>
      </c>
      <c r="S32" s="679"/>
      <c r="T32" s="679"/>
      <c r="U32" s="679"/>
      <c r="V32" s="679"/>
      <c r="W32" s="679"/>
      <c r="X32" s="679"/>
      <c r="Y32" s="680"/>
      <c r="Z32" s="715" t="s">
        <v>185</v>
      </c>
      <c r="AA32" s="715"/>
      <c r="AB32" s="715"/>
      <c r="AC32" s="715"/>
      <c r="AD32" s="716" t="s">
        <v>230</v>
      </c>
      <c r="AE32" s="716"/>
      <c r="AF32" s="716"/>
      <c r="AG32" s="716"/>
      <c r="AH32" s="716"/>
      <c r="AI32" s="716"/>
      <c r="AJ32" s="716"/>
      <c r="AK32" s="716"/>
      <c r="AL32" s="681" t="s">
        <v>179</v>
      </c>
      <c r="AM32" s="682"/>
      <c r="AN32" s="682"/>
      <c r="AO32" s="717"/>
      <c r="AP32" s="756"/>
      <c r="AQ32" s="757"/>
      <c r="AR32" s="757"/>
      <c r="AS32" s="757"/>
      <c r="AT32" s="761"/>
      <c r="AU32" s="230" t="s">
        <v>317</v>
      </c>
      <c r="AV32" s="230"/>
      <c r="AW32" s="230"/>
      <c r="AX32" s="675" t="s">
        <v>318</v>
      </c>
      <c r="AY32" s="676"/>
      <c r="AZ32" s="676"/>
      <c r="BA32" s="676"/>
      <c r="BB32" s="676"/>
      <c r="BC32" s="676"/>
      <c r="BD32" s="676"/>
      <c r="BE32" s="676"/>
      <c r="BF32" s="677"/>
      <c r="BG32" s="751">
        <v>98.9</v>
      </c>
      <c r="BH32" s="697"/>
      <c r="BI32" s="697"/>
      <c r="BJ32" s="697"/>
      <c r="BK32" s="697"/>
      <c r="BL32" s="697"/>
      <c r="BM32" s="682">
        <v>96.9</v>
      </c>
      <c r="BN32" s="743"/>
      <c r="BO32" s="743"/>
      <c r="BP32" s="743"/>
      <c r="BQ32" s="721"/>
      <c r="BR32" s="751">
        <v>98.8</v>
      </c>
      <c r="BS32" s="697"/>
      <c r="BT32" s="697"/>
      <c r="BU32" s="697"/>
      <c r="BV32" s="697"/>
      <c r="BW32" s="697"/>
      <c r="BX32" s="682">
        <v>96.5</v>
      </c>
      <c r="BY32" s="743"/>
      <c r="BZ32" s="743"/>
      <c r="CA32" s="743"/>
      <c r="CB32" s="721"/>
      <c r="CD32" s="767"/>
      <c r="CE32" s="768"/>
      <c r="CF32" s="711" t="s">
        <v>319</v>
      </c>
      <c r="CG32" s="712"/>
      <c r="CH32" s="712"/>
      <c r="CI32" s="712"/>
      <c r="CJ32" s="712"/>
      <c r="CK32" s="712"/>
      <c r="CL32" s="712"/>
      <c r="CM32" s="712"/>
      <c r="CN32" s="712"/>
      <c r="CO32" s="712"/>
      <c r="CP32" s="712"/>
      <c r="CQ32" s="713"/>
      <c r="CR32" s="678" t="s">
        <v>185</v>
      </c>
      <c r="CS32" s="679"/>
      <c r="CT32" s="679"/>
      <c r="CU32" s="679"/>
      <c r="CV32" s="679"/>
      <c r="CW32" s="679"/>
      <c r="CX32" s="679"/>
      <c r="CY32" s="680"/>
      <c r="CZ32" s="681" t="s">
        <v>185</v>
      </c>
      <c r="DA32" s="699"/>
      <c r="DB32" s="699"/>
      <c r="DC32" s="700"/>
      <c r="DD32" s="684" t="s">
        <v>185</v>
      </c>
      <c r="DE32" s="679"/>
      <c r="DF32" s="679"/>
      <c r="DG32" s="679"/>
      <c r="DH32" s="679"/>
      <c r="DI32" s="679"/>
      <c r="DJ32" s="679"/>
      <c r="DK32" s="680"/>
      <c r="DL32" s="684" t="s">
        <v>230</v>
      </c>
      <c r="DM32" s="679"/>
      <c r="DN32" s="679"/>
      <c r="DO32" s="679"/>
      <c r="DP32" s="679"/>
      <c r="DQ32" s="679"/>
      <c r="DR32" s="679"/>
      <c r="DS32" s="679"/>
      <c r="DT32" s="679"/>
      <c r="DU32" s="679"/>
      <c r="DV32" s="680"/>
      <c r="DW32" s="681" t="s">
        <v>179</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1717426</v>
      </c>
      <c r="S33" s="679"/>
      <c r="T33" s="679"/>
      <c r="U33" s="679"/>
      <c r="V33" s="679"/>
      <c r="W33" s="679"/>
      <c r="X33" s="679"/>
      <c r="Y33" s="680"/>
      <c r="Z33" s="715">
        <v>6</v>
      </c>
      <c r="AA33" s="715"/>
      <c r="AB33" s="715"/>
      <c r="AC33" s="715"/>
      <c r="AD33" s="716" t="s">
        <v>230</v>
      </c>
      <c r="AE33" s="716"/>
      <c r="AF33" s="716"/>
      <c r="AG33" s="716"/>
      <c r="AH33" s="716"/>
      <c r="AI33" s="716"/>
      <c r="AJ33" s="716"/>
      <c r="AK33" s="716"/>
      <c r="AL33" s="681" t="s">
        <v>185</v>
      </c>
      <c r="AM33" s="682"/>
      <c r="AN33" s="682"/>
      <c r="AO33" s="717"/>
      <c r="AP33" s="758"/>
      <c r="AQ33" s="759"/>
      <c r="AR33" s="759"/>
      <c r="AS33" s="759"/>
      <c r="AT33" s="762"/>
      <c r="AU33" s="232"/>
      <c r="AV33" s="232"/>
      <c r="AW33" s="232"/>
      <c r="AX33" s="659" t="s">
        <v>321</v>
      </c>
      <c r="AY33" s="660"/>
      <c r="AZ33" s="660"/>
      <c r="BA33" s="660"/>
      <c r="BB33" s="660"/>
      <c r="BC33" s="660"/>
      <c r="BD33" s="660"/>
      <c r="BE33" s="660"/>
      <c r="BF33" s="661"/>
      <c r="BG33" s="742">
        <v>99.6</v>
      </c>
      <c r="BH33" s="663"/>
      <c r="BI33" s="663"/>
      <c r="BJ33" s="663"/>
      <c r="BK33" s="663"/>
      <c r="BL33" s="663"/>
      <c r="BM33" s="706">
        <v>98.9</v>
      </c>
      <c r="BN33" s="663"/>
      <c r="BO33" s="663"/>
      <c r="BP33" s="663"/>
      <c r="BQ33" s="727"/>
      <c r="BR33" s="742">
        <v>99.6</v>
      </c>
      <c r="BS33" s="663"/>
      <c r="BT33" s="663"/>
      <c r="BU33" s="663"/>
      <c r="BV33" s="663"/>
      <c r="BW33" s="663"/>
      <c r="BX33" s="706">
        <v>98.7</v>
      </c>
      <c r="BY33" s="663"/>
      <c r="BZ33" s="663"/>
      <c r="CA33" s="663"/>
      <c r="CB33" s="727"/>
      <c r="CD33" s="711" t="s">
        <v>322</v>
      </c>
      <c r="CE33" s="712"/>
      <c r="CF33" s="712"/>
      <c r="CG33" s="712"/>
      <c r="CH33" s="712"/>
      <c r="CI33" s="712"/>
      <c r="CJ33" s="712"/>
      <c r="CK33" s="712"/>
      <c r="CL33" s="712"/>
      <c r="CM33" s="712"/>
      <c r="CN33" s="712"/>
      <c r="CO33" s="712"/>
      <c r="CP33" s="712"/>
      <c r="CQ33" s="713"/>
      <c r="CR33" s="678">
        <v>11734465</v>
      </c>
      <c r="CS33" s="697"/>
      <c r="CT33" s="697"/>
      <c r="CU33" s="697"/>
      <c r="CV33" s="697"/>
      <c r="CW33" s="697"/>
      <c r="CX33" s="697"/>
      <c r="CY33" s="698"/>
      <c r="CZ33" s="681">
        <v>42.8</v>
      </c>
      <c r="DA33" s="699"/>
      <c r="DB33" s="699"/>
      <c r="DC33" s="700"/>
      <c r="DD33" s="684">
        <v>9675239</v>
      </c>
      <c r="DE33" s="697"/>
      <c r="DF33" s="697"/>
      <c r="DG33" s="697"/>
      <c r="DH33" s="697"/>
      <c r="DI33" s="697"/>
      <c r="DJ33" s="697"/>
      <c r="DK33" s="698"/>
      <c r="DL33" s="684">
        <v>7844025</v>
      </c>
      <c r="DM33" s="697"/>
      <c r="DN33" s="697"/>
      <c r="DO33" s="697"/>
      <c r="DP33" s="697"/>
      <c r="DQ33" s="697"/>
      <c r="DR33" s="697"/>
      <c r="DS33" s="697"/>
      <c r="DT33" s="697"/>
      <c r="DU33" s="697"/>
      <c r="DV33" s="698"/>
      <c r="DW33" s="681">
        <v>44.5</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35695</v>
      </c>
      <c r="S34" s="679"/>
      <c r="T34" s="679"/>
      <c r="U34" s="679"/>
      <c r="V34" s="679"/>
      <c r="W34" s="679"/>
      <c r="X34" s="679"/>
      <c r="Y34" s="680"/>
      <c r="Z34" s="715">
        <v>0.1</v>
      </c>
      <c r="AA34" s="715"/>
      <c r="AB34" s="715"/>
      <c r="AC34" s="715"/>
      <c r="AD34" s="716">
        <v>26137</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5636389</v>
      </c>
      <c r="CS34" s="679"/>
      <c r="CT34" s="679"/>
      <c r="CU34" s="679"/>
      <c r="CV34" s="679"/>
      <c r="CW34" s="679"/>
      <c r="CX34" s="679"/>
      <c r="CY34" s="680"/>
      <c r="CZ34" s="681">
        <v>20.5</v>
      </c>
      <c r="DA34" s="699"/>
      <c r="DB34" s="699"/>
      <c r="DC34" s="700"/>
      <c r="DD34" s="684">
        <v>4354972</v>
      </c>
      <c r="DE34" s="679"/>
      <c r="DF34" s="679"/>
      <c r="DG34" s="679"/>
      <c r="DH34" s="679"/>
      <c r="DI34" s="679"/>
      <c r="DJ34" s="679"/>
      <c r="DK34" s="680"/>
      <c r="DL34" s="684">
        <v>4107615</v>
      </c>
      <c r="DM34" s="679"/>
      <c r="DN34" s="679"/>
      <c r="DO34" s="679"/>
      <c r="DP34" s="679"/>
      <c r="DQ34" s="679"/>
      <c r="DR34" s="679"/>
      <c r="DS34" s="679"/>
      <c r="DT34" s="679"/>
      <c r="DU34" s="679"/>
      <c r="DV34" s="680"/>
      <c r="DW34" s="681">
        <v>23.3</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39025</v>
      </c>
      <c r="S35" s="679"/>
      <c r="T35" s="679"/>
      <c r="U35" s="679"/>
      <c r="V35" s="679"/>
      <c r="W35" s="679"/>
      <c r="X35" s="679"/>
      <c r="Y35" s="680"/>
      <c r="Z35" s="715">
        <v>0.1</v>
      </c>
      <c r="AA35" s="715"/>
      <c r="AB35" s="715"/>
      <c r="AC35" s="715"/>
      <c r="AD35" s="716" t="s">
        <v>185</v>
      </c>
      <c r="AE35" s="716"/>
      <c r="AF35" s="716"/>
      <c r="AG35" s="716"/>
      <c r="AH35" s="716"/>
      <c r="AI35" s="716"/>
      <c r="AJ35" s="716"/>
      <c r="AK35" s="716"/>
      <c r="AL35" s="681" t="s">
        <v>230</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319276</v>
      </c>
      <c r="CS35" s="697"/>
      <c r="CT35" s="697"/>
      <c r="CU35" s="697"/>
      <c r="CV35" s="697"/>
      <c r="CW35" s="697"/>
      <c r="CX35" s="697"/>
      <c r="CY35" s="698"/>
      <c r="CZ35" s="681">
        <v>1.2</v>
      </c>
      <c r="DA35" s="699"/>
      <c r="DB35" s="699"/>
      <c r="DC35" s="700"/>
      <c r="DD35" s="684">
        <v>302289</v>
      </c>
      <c r="DE35" s="697"/>
      <c r="DF35" s="697"/>
      <c r="DG35" s="697"/>
      <c r="DH35" s="697"/>
      <c r="DI35" s="697"/>
      <c r="DJ35" s="697"/>
      <c r="DK35" s="698"/>
      <c r="DL35" s="684">
        <v>293527</v>
      </c>
      <c r="DM35" s="697"/>
      <c r="DN35" s="697"/>
      <c r="DO35" s="697"/>
      <c r="DP35" s="697"/>
      <c r="DQ35" s="697"/>
      <c r="DR35" s="697"/>
      <c r="DS35" s="697"/>
      <c r="DT35" s="697"/>
      <c r="DU35" s="697"/>
      <c r="DV35" s="698"/>
      <c r="DW35" s="681">
        <v>1.7</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1008152</v>
      </c>
      <c r="S36" s="679"/>
      <c r="T36" s="679"/>
      <c r="U36" s="679"/>
      <c r="V36" s="679"/>
      <c r="W36" s="679"/>
      <c r="X36" s="679"/>
      <c r="Y36" s="680"/>
      <c r="Z36" s="715">
        <v>3.5</v>
      </c>
      <c r="AA36" s="715"/>
      <c r="AB36" s="715"/>
      <c r="AC36" s="715"/>
      <c r="AD36" s="716" t="s">
        <v>230</v>
      </c>
      <c r="AE36" s="716"/>
      <c r="AF36" s="716"/>
      <c r="AG36" s="716"/>
      <c r="AH36" s="716"/>
      <c r="AI36" s="716"/>
      <c r="AJ36" s="716"/>
      <c r="AK36" s="716"/>
      <c r="AL36" s="681" t="s">
        <v>185</v>
      </c>
      <c r="AM36" s="682"/>
      <c r="AN36" s="682"/>
      <c r="AO36" s="717"/>
      <c r="AP36" s="235"/>
      <c r="AQ36" s="730" t="s">
        <v>330</v>
      </c>
      <c r="AR36" s="731"/>
      <c r="AS36" s="731"/>
      <c r="AT36" s="731"/>
      <c r="AU36" s="731"/>
      <c r="AV36" s="731"/>
      <c r="AW36" s="731"/>
      <c r="AX36" s="731"/>
      <c r="AY36" s="732"/>
      <c r="AZ36" s="733">
        <v>2428308</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181414</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3704673</v>
      </c>
      <c r="CS36" s="679"/>
      <c r="CT36" s="679"/>
      <c r="CU36" s="679"/>
      <c r="CV36" s="679"/>
      <c r="CW36" s="679"/>
      <c r="CX36" s="679"/>
      <c r="CY36" s="680"/>
      <c r="CZ36" s="681">
        <v>13.5</v>
      </c>
      <c r="DA36" s="699"/>
      <c r="DB36" s="699"/>
      <c r="DC36" s="700"/>
      <c r="DD36" s="684">
        <v>3479000</v>
      </c>
      <c r="DE36" s="679"/>
      <c r="DF36" s="679"/>
      <c r="DG36" s="679"/>
      <c r="DH36" s="679"/>
      <c r="DI36" s="679"/>
      <c r="DJ36" s="679"/>
      <c r="DK36" s="680"/>
      <c r="DL36" s="684">
        <v>2409893</v>
      </c>
      <c r="DM36" s="679"/>
      <c r="DN36" s="679"/>
      <c r="DO36" s="679"/>
      <c r="DP36" s="679"/>
      <c r="DQ36" s="679"/>
      <c r="DR36" s="679"/>
      <c r="DS36" s="679"/>
      <c r="DT36" s="679"/>
      <c r="DU36" s="679"/>
      <c r="DV36" s="680"/>
      <c r="DW36" s="681">
        <v>13.7</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434829</v>
      </c>
      <c r="S37" s="679"/>
      <c r="T37" s="679"/>
      <c r="U37" s="679"/>
      <c r="V37" s="679"/>
      <c r="W37" s="679"/>
      <c r="X37" s="679"/>
      <c r="Y37" s="680"/>
      <c r="Z37" s="715">
        <v>1.5</v>
      </c>
      <c r="AA37" s="715"/>
      <c r="AB37" s="715"/>
      <c r="AC37" s="715"/>
      <c r="AD37" s="716" t="s">
        <v>230</v>
      </c>
      <c r="AE37" s="716"/>
      <c r="AF37" s="716"/>
      <c r="AG37" s="716"/>
      <c r="AH37" s="716"/>
      <c r="AI37" s="716"/>
      <c r="AJ37" s="716"/>
      <c r="AK37" s="716"/>
      <c r="AL37" s="681" t="s">
        <v>185</v>
      </c>
      <c r="AM37" s="682"/>
      <c r="AN37" s="682"/>
      <c r="AO37" s="717"/>
      <c r="AQ37" s="718" t="s">
        <v>334</v>
      </c>
      <c r="AR37" s="719"/>
      <c r="AS37" s="719"/>
      <c r="AT37" s="719"/>
      <c r="AU37" s="719"/>
      <c r="AV37" s="719"/>
      <c r="AW37" s="719"/>
      <c r="AX37" s="719"/>
      <c r="AY37" s="720"/>
      <c r="AZ37" s="678">
        <v>575965</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-138276</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2067830</v>
      </c>
      <c r="CS37" s="697"/>
      <c r="CT37" s="697"/>
      <c r="CU37" s="697"/>
      <c r="CV37" s="697"/>
      <c r="CW37" s="697"/>
      <c r="CX37" s="697"/>
      <c r="CY37" s="698"/>
      <c r="CZ37" s="681">
        <v>7.5</v>
      </c>
      <c r="DA37" s="699"/>
      <c r="DB37" s="699"/>
      <c r="DC37" s="700"/>
      <c r="DD37" s="684">
        <v>2067830</v>
      </c>
      <c r="DE37" s="697"/>
      <c r="DF37" s="697"/>
      <c r="DG37" s="697"/>
      <c r="DH37" s="697"/>
      <c r="DI37" s="697"/>
      <c r="DJ37" s="697"/>
      <c r="DK37" s="698"/>
      <c r="DL37" s="684">
        <v>1675662</v>
      </c>
      <c r="DM37" s="697"/>
      <c r="DN37" s="697"/>
      <c r="DO37" s="697"/>
      <c r="DP37" s="697"/>
      <c r="DQ37" s="697"/>
      <c r="DR37" s="697"/>
      <c r="DS37" s="697"/>
      <c r="DT37" s="697"/>
      <c r="DU37" s="697"/>
      <c r="DV37" s="698"/>
      <c r="DW37" s="681">
        <v>9.5</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992832</v>
      </c>
      <c r="S38" s="679"/>
      <c r="T38" s="679"/>
      <c r="U38" s="679"/>
      <c r="V38" s="679"/>
      <c r="W38" s="679"/>
      <c r="X38" s="679"/>
      <c r="Y38" s="680"/>
      <c r="Z38" s="715">
        <v>3.5</v>
      </c>
      <c r="AA38" s="715"/>
      <c r="AB38" s="715"/>
      <c r="AC38" s="715"/>
      <c r="AD38" s="716">
        <v>35581</v>
      </c>
      <c r="AE38" s="716"/>
      <c r="AF38" s="716"/>
      <c r="AG38" s="716"/>
      <c r="AH38" s="716"/>
      <c r="AI38" s="716"/>
      <c r="AJ38" s="716"/>
      <c r="AK38" s="716"/>
      <c r="AL38" s="681">
        <v>0.2</v>
      </c>
      <c r="AM38" s="682"/>
      <c r="AN38" s="682"/>
      <c r="AO38" s="717"/>
      <c r="AQ38" s="718" t="s">
        <v>338</v>
      </c>
      <c r="AR38" s="719"/>
      <c r="AS38" s="719"/>
      <c r="AT38" s="719"/>
      <c r="AU38" s="719"/>
      <c r="AV38" s="719"/>
      <c r="AW38" s="719"/>
      <c r="AX38" s="719"/>
      <c r="AY38" s="720"/>
      <c r="AZ38" s="678">
        <v>54248</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10771</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1814841</v>
      </c>
      <c r="CS38" s="679"/>
      <c r="CT38" s="679"/>
      <c r="CU38" s="679"/>
      <c r="CV38" s="679"/>
      <c r="CW38" s="679"/>
      <c r="CX38" s="679"/>
      <c r="CY38" s="680"/>
      <c r="CZ38" s="681">
        <v>6.6</v>
      </c>
      <c r="DA38" s="699"/>
      <c r="DB38" s="699"/>
      <c r="DC38" s="700"/>
      <c r="DD38" s="684">
        <v>1470606</v>
      </c>
      <c r="DE38" s="679"/>
      <c r="DF38" s="679"/>
      <c r="DG38" s="679"/>
      <c r="DH38" s="679"/>
      <c r="DI38" s="679"/>
      <c r="DJ38" s="679"/>
      <c r="DK38" s="680"/>
      <c r="DL38" s="684">
        <v>1032990</v>
      </c>
      <c r="DM38" s="679"/>
      <c r="DN38" s="679"/>
      <c r="DO38" s="679"/>
      <c r="DP38" s="679"/>
      <c r="DQ38" s="679"/>
      <c r="DR38" s="679"/>
      <c r="DS38" s="679"/>
      <c r="DT38" s="679"/>
      <c r="DU38" s="679"/>
      <c r="DV38" s="680"/>
      <c r="DW38" s="681">
        <v>5.9</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2095900</v>
      </c>
      <c r="S39" s="679"/>
      <c r="T39" s="679"/>
      <c r="U39" s="679"/>
      <c r="V39" s="679"/>
      <c r="W39" s="679"/>
      <c r="X39" s="679"/>
      <c r="Y39" s="680"/>
      <c r="Z39" s="715">
        <v>7.3</v>
      </c>
      <c r="AA39" s="715"/>
      <c r="AB39" s="715"/>
      <c r="AC39" s="715"/>
      <c r="AD39" s="716" t="s">
        <v>230</v>
      </c>
      <c r="AE39" s="716"/>
      <c r="AF39" s="716"/>
      <c r="AG39" s="716"/>
      <c r="AH39" s="716"/>
      <c r="AI39" s="716"/>
      <c r="AJ39" s="716"/>
      <c r="AK39" s="716"/>
      <c r="AL39" s="681" t="s">
        <v>185</v>
      </c>
      <c r="AM39" s="682"/>
      <c r="AN39" s="682"/>
      <c r="AO39" s="717"/>
      <c r="AQ39" s="718" t="s">
        <v>342</v>
      </c>
      <c r="AR39" s="719"/>
      <c r="AS39" s="719"/>
      <c r="AT39" s="719"/>
      <c r="AU39" s="719"/>
      <c r="AV39" s="719"/>
      <c r="AW39" s="719"/>
      <c r="AX39" s="719"/>
      <c r="AY39" s="720"/>
      <c r="AZ39" s="678">
        <v>9219</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17067</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108286</v>
      </c>
      <c r="CS39" s="697"/>
      <c r="CT39" s="697"/>
      <c r="CU39" s="697"/>
      <c r="CV39" s="697"/>
      <c r="CW39" s="697"/>
      <c r="CX39" s="697"/>
      <c r="CY39" s="698"/>
      <c r="CZ39" s="681">
        <v>0.4</v>
      </c>
      <c r="DA39" s="699"/>
      <c r="DB39" s="699"/>
      <c r="DC39" s="700"/>
      <c r="DD39" s="684">
        <v>68372</v>
      </c>
      <c r="DE39" s="697"/>
      <c r="DF39" s="697"/>
      <c r="DG39" s="697"/>
      <c r="DH39" s="697"/>
      <c r="DI39" s="697"/>
      <c r="DJ39" s="697"/>
      <c r="DK39" s="698"/>
      <c r="DL39" s="684" t="s">
        <v>185</v>
      </c>
      <c r="DM39" s="697"/>
      <c r="DN39" s="697"/>
      <c r="DO39" s="697"/>
      <c r="DP39" s="697"/>
      <c r="DQ39" s="697"/>
      <c r="DR39" s="697"/>
      <c r="DS39" s="697"/>
      <c r="DT39" s="697"/>
      <c r="DU39" s="697"/>
      <c r="DV39" s="698"/>
      <c r="DW39" s="681" t="s">
        <v>185</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185</v>
      </c>
      <c r="S40" s="679"/>
      <c r="T40" s="679"/>
      <c r="U40" s="679"/>
      <c r="V40" s="679"/>
      <c r="W40" s="679"/>
      <c r="X40" s="679"/>
      <c r="Y40" s="680"/>
      <c r="Z40" s="715" t="s">
        <v>230</v>
      </c>
      <c r="AA40" s="715"/>
      <c r="AB40" s="715"/>
      <c r="AC40" s="715"/>
      <c r="AD40" s="716" t="s">
        <v>179</v>
      </c>
      <c r="AE40" s="716"/>
      <c r="AF40" s="716"/>
      <c r="AG40" s="716"/>
      <c r="AH40" s="716"/>
      <c r="AI40" s="716"/>
      <c r="AJ40" s="716"/>
      <c r="AK40" s="716"/>
      <c r="AL40" s="681" t="s">
        <v>179</v>
      </c>
      <c r="AM40" s="682"/>
      <c r="AN40" s="682"/>
      <c r="AO40" s="717"/>
      <c r="AQ40" s="718" t="s">
        <v>346</v>
      </c>
      <c r="AR40" s="719"/>
      <c r="AS40" s="719"/>
      <c r="AT40" s="719"/>
      <c r="AU40" s="719"/>
      <c r="AV40" s="719"/>
      <c r="AW40" s="719"/>
      <c r="AX40" s="719"/>
      <c r="AY40" s="720"/>
      <c r="AZ40" s="678">
        <v>8876</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93</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151000</v>
      </c>
      <c r="CS40" s="679"/>
      <c r="CT40" s="679"/>
      <c r="CU40" s="679"/>
      <c r="CV40" s="679"/>
      <c r="CW40" s="679"/>
      <c r="CX40" s="679"/>
      <c r="CY40" s="680"/>
      <c r="CZ40" s="681">
        <v>0.6</v>
      </c>
      <c r="DA40" s="699"/>
      <c r="DB40" s="699"/>
      <c r="DC40" s="700"/>
      <c r="DD40" s="684" t="s">
        <v>230</v>
      </c>
      <c r="DE40" s="679"/>
      <c r="DF40" s="679"/>
      <c r="DG40" s="679"/>
      <c r="DH40" s="679"/>
      <c r="DI40" s="679"/>
      <c r="DJ40" s="679"/>
      <c r="DK40" s="680"/>
      <c r="DL40" s="684" t="s">
        <v>185</v>
      </c>
      <c r="DM40" s="679"/>
      <c r="DN40" s="679"/>
      <c r="DO40" s="679"/>
      <c r="DP40" s="679"/>
      <c r="DQ40" s="679"/>
      <c r="DR40" s="679"/>
      <c r="DS40" s="679"/>
      <c r="DT40" s="679"/>
      <c r="DU40" s="679"/>
      <c r="DV40" s="680"/>
      <c r="DW40" s="681" t="s">
        <v>185</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v>641000</v>
      </c>
      <c r="S41" s="679"/>
      <c r="T41" s="679"/>
      <c r="U41" s="679"/>
      <c r="V41" s="679"/>
      <c r="W41" s="679"/>
      <c r="X41" s="679"/>
      <c r="Y41" s="680"/>
      <c r="Z41" s="715">
        <v>2.2000000000000002</v>
      </c>
      <c r="AA41" s="715"/>
      <c r="AB41" s="715"/>
      <c r="AC41" s="715"/>
      <c r="AD41" s="716" t="s">
        <v>185</v>
      </c>
      <c r="AE41" s="716"/>
      <c r="AF41" s="716"/>
      <c r="AG41" s="716"/>
      <c r="AH41" s="716"/>
      <c r="AI41" s="716"/>
      <c r="AJ41" s="716"/>
      <c r="AK41" s="716"/>
      <c r="AL41" s="681" t="s">
        <v>185</v>
      </c>
      <c r="AM41" s="682"/>
      <c r="AN41" s="682"/>
      <c r="AO41" s="717"/>
      <c r="AQ41" s="718" t="s">
        <v>351</v>
      </c>
      <c r="AR41" s="719"/>
      <c r="AS41" s="719"/>
      <c r="AT41" s="719"/>
      <c r="AU41" s="719"/>
      <c r="AV41" s="719"/>
      <c r="AW41" s="719"/>
      <c r="AX41" s="719"/>
      <c r="AY41" s="720"/>
      <c r="AZ41" s="678">
        <v>840381</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v>1</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230</v>
      </c>
      <c r="CS41" s="697"/>
      <c r="CT41" s="697"/>
      <c r="CU41" s="697"/>
      <c r="CV41" s="697"/>
      <c r="CW41" s="697"/>
      <c r="CX41" s="697"/>
      <c r="CY41" s="698"/>
      <c r="CZ41" s="681" t="s">
        <v>185</v>
      </c>
      <c r="DA41" s="699"/>
      <c r="DB41" s="699"/>
      <c r="DC41" s="700"/>
      <c r="DD41" s="684" t="s">
        <v>230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28663139</v>
      </c>
      <c r="S42" s="701"/>
      <c r="T42" s="701"/>
      <c r="U42" s="701"/>
      <c r="V42" s="701"/>
      <c r="W42" s="701"/>
      <c r="X42" s="701"/>
      <c r="Y42" s="703"/>
      <c r="Z42" s="704">
        <v>100</v>
      </c>
      <c r="AA42" s="704"/>
      <c r="AB42" s="704"/>
      <c r="AC42" s="704"/>
      <c r="AD42" s="705">
        <v>16986500</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939619</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314</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2714346</v>
      </c>
      <c r="CS42" s="679"/>
      <c r="CT42" s="679"/>
      <c r="CU42" s="679"/>
      <c r="CV42" s="679"/>
      <c r="CW42" s="679"/>
      <c r="CX42" s="679"/>
      <c r="CY42" s="680"/>
      <c r="CZ42" s="681">
        <v>9.9</v>
      </c>
      <c r="DA42" s="682"/>
      <c r="DB42" s="682"/>
      <c r="DC42" s="683"/>
      <c r="DD42" s="684">
        <v>766068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163450</v>
      </c>
      <c r="CS43" s="697"/>
      <c r="CT43" s="697"/>
      <c r="CU43" s="697"/>
      <c r="CV43" s="697"/>
      <c r="CW43" s="697"/>
      <c r="CX43" s="697"/>
      <c r="CY43" s="698"/>
      <c r="CZ43" s="681">
        <v>0.6</v>
      </c>
      <c r="DA43" s="699"/>
      <c r="DB43" s="699"/>
      <c r="DC43" s="700"/>
      <c r="DD43" s="684">
        <v>163450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359</v>
      </c>
      <c r="CG44" s="676"/>
      <c r="CH44" s="676"/>
      <c r="CI44" s="676"/>
      <c r="CJ44" s="676"/>
      <c r="CK44" s="676"/>
      <c r="CL44" s="676"/>
      <c r="CM44" s="676"/>
      <c r="CN44" s="676"/>
      <c r="CO44" s="676"/>
      <c r="CP44" s="676"/>
      <c r="CQ44" s="677"/>
      <c r="CR44" s="678">
        <v>2711836</v>
      </c>
      <c r="CS44" s="679"/>
      <c r="CT44" s="679"/>
      <c r="CU44" s="679"/>
      <c r="CV44" s="679"/>
      <c r="CW44" s="679"/>
      <c r="CX44" s="679"/>
      <c r="CY44" s="680"/>
      <c r="CZ44" s="681">
        <v>9.9</v>
      </c>
      <c r="DA44" s="682"/>
      <c r="DB44" s="682"/>
      <c r="DC44" s="683"/>
      <c r="DD44" s="684">
        <v>763558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749937</v>
      </c>
      <c r="CS45" s="697"/>
      <c r="CT45" s="697"/>
      <c r="CU45" s="697"/>
      <c r="CV45" s="697"/>
      <c r="CW45" s="697"/>
      <c r="CX45" s="697"/>
      <c r="CY45" s="698"/>
      <c r="CZ45" s="681">
        <v>2.7</v>
      </c>
      <c r="DA45" s="699"/>
      <c r="DB45" s="699"/>
      <c r="DC45" s="700"/>
      <c r="DD45" s="684">
        <v>18664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1898825</v>
      </c>
      <c r="CS46" s="679"/>
      <c r="CT46" s="679"/>
      <c r="CU46" s="679"/>
      <c r="CV46" s="679"/>
      <c r="CW46" s="679"/>
      <c r="CX46" s="679"/>
      <c r="CY46" s="680"/>
      <c r="CZ46" s="681">
        <v>6.9</v>
      </c>
      <c r="DA46" s="682"/>
      <c r="DB46" s="682"/>
      <c r="DC46" s="683"/>
      <c r="DD46" s="684">
        <v>736662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2510</v>
      </c>
      <c r="CS47" s="697"/>
      <c r="CT47" s="697"/>
      <c r="CU47" s="697"/>
      <c r="CV47" s="697"/>
      <c r="CW47" s="697"/>
      <c r="CX47" s="697"/>
      <c r="CY47" s="698"/>
      <c r="CZ47" s="681">
        <v>0</v>
      </c>
      <c r="DA47" s="699"/>
      <c r="DB47" s="699"/>
      <c r="DC47" s="700"/>
      <c r="DD47" s="684">
        <v>2510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185</v>
      </c>
      <c r="CS48" s="679"/>
      <c r="CT48" s="679"/>
      <c r="CU48" s="679"/>
      <c r="CV48" s="679"/>
      <c r="CW48" s="679"/>
      <c r="CX48" s="679"/>
      <c r="CY48" s="680"/>
      <c r="CZ48" s="681" t="s">
        <v>185</v>
      </c>
      <c r="DA48" s="682"/>
      <c r="DB48" s="682"/>
      <c r="DC48" s="683"/>
      <c r="DD48" s="684" t="s">
        <v>185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27439903</v>
      </c>
      <c r="CS49" s="663"/>
      <c r="CT49" s="663"/>
      <c r="CU49" s="663"/>
      <c r="CV49" s="663"/>
      <c r="CW49" s="663"/>
      <c r="CX49" s="663"/>
      <c r="CY49" s="664"/>
      <c r="CZ49" s="665">
        <v>100</v>
      </c>
      <c r="DA49" s="666"/>
      <c r="DB49" s="666"/>
      <c r="DC49" s="667"/>
      <c r="DD49" s="668">
        <v>19085482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VpcpYw16IQDlhW8tKTG378VBlIgGNtSWgdtKKfgVocSM2SnPlqI9UWUJ6uoB7Lf1KpR2rMGpuHpLOK16vyPBvQ==" saltValue="M+RAnl6mV3CsJ/lTRKvmW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6" t="s">
        <v>369</v>
      </c>
      <c r="DK2" s="1207"/>
      <c r="DL2" s="1207"/>
      <c r="DM2" s="1207"/>
      <c r="DN2" s="1207"/>
      <c r="DO2" s="1208"/>
      <c r="DP2" s="250"/>
      <c r="DQ2" s="1206" t="s">
        <v>370</v>
      </c>
      <c r="DR2" s="1207"/>
      <c r="DS2" s="1207"/>
      <c r="DT2" s="1207"/>
      <c r="DU2" s="1207"/>
      <c r="DV2" s="1207"/>
      <c r="DW2" s="1207"/>
      <c r="DX2" s="1207"/>
      <c r="DY2" s="1207"/>
      <c r="DZ2" s="1208"/>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9" t="s">
        <v>371</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91" t="s">
        <v>373</v>
      </c>
      <c r="B5" s="1092"/>
      <c r="C5" s="1092"/>
      <c r="D5" s="1092"/>
      <c r="E5" s="1092"/>
      <c r="F5" s="1092"/>
      <c r="G5" s="1092"/>
      <c r="H5" s="1092"/>
      <c r="I5" s="1092"/>
      <c r="J5" s="1092"/>
      <c r="K5" s="1092"/>
      <c r="L5" s="1092"/>
      <c r="M5" s="1092"/>
      <c r="N5" s="1092"/>
      <c r="O5" s="1092"/>
      <c r="P5" s="1093"/>
      <c r="Q5" s="1097" t="s">
        <v>374</v>
      </c>
      <c r="R5" s="1098"/>
      <c r="S5" s="1098"/>
      <c r="T5" s="1098"/>
      <c r="U5" s="1099"/>
      <c r="V5" s="1097" t="s">
        <v>375</v>
      </c>
      <c r="W5" s="1098"/>
      <c r="X5" s="1098"/>
      <c r="Y5" s="1098"/>
      <c r="Z5" s="1099"/>
      <c r="AA5" s="1097" t="s">
        <v>376</v>
      </c>
      <c r="AB5" s="1098"/>
      <c r="AC5" s="1098"/>
      <c r="AD5" s="1098"/>
      <c r="AE5" s="1098"/>
      <c r="AF5" s="1209" t="s">
        <v>377</v>
      </c>
      <c r="AG5" s="1098"/>
      <c r="AH5" s="1098"/>
      <c r="AI5" s="1098"/>
      <c r="AJ5" s="1113"/>
      <c r="AK5" s="1098" t="s">
        <v>378</v>
      </c>
      <c r="AL5" s="1098"/>
      <c r="AM5" s="1098"/>
      <c r="AN5" s="1098"/>
      <c r="AO5" s="1099"/>
      <c r="AP5" s="1097" t="s">
        <v>379</v>
      </c>
      <c r="AQ5" s="1098"/>
      <c r="AR5" s="1098"/>
      <c r="AS5" s="1098"/>
      <c r="AT5" s="1099"/>
      <c r="AU5" s="1097" t="s">
        <v>380</v>
      </c>
      <c r="AV5" s="1098"/>
      <c r="AW5" s="1098"/>
      <c r="AX5" s="1098"/>
      <c r="AY5" s="1113"/>
      <c r="AZ5" s="257"/>
      <c r="BA5" s="257"/>
      <c r="BB5" s="257"/>
      <c r="BC5" s="257"/>
      <c r="BD5" s="257"/>
      <c r="BE5" s="258"/>
      <c r="BF5" s="258"/>
      <c r="BG5" s="258"/>
      <c r="BH5" s="258"/>
      <c r="BI5" s="258"/>
      <c r="BJ5" s="258"/>
      <c r="BK5" s="258"/>
      <c r="BL5" s="258"/>
      <c r="BM5" s="258"/>
      <c r="BN5" s="258"/>
      <c r="BO5" s="258"/>
      <c r="BP5" s="258"/>
      <c r="BQ5" s="1091" t="s">
        <v>381</v>
      </c>
      <c r="BR5" s="1092"/>
      <c r="BS5" s="1092"/>
      <c r="BT5" s="1092"/>
      <c r="BU5" s="1092"/>
      <c r="BV5" s="1092"/>
      <c r="BW5" s="1092"/>
      <c r="BX5" s="1092"/>
      <c r="BY5" s="1092"/>
      <c r="BZ5" s="1092"/>
      <c r="CA5" s="1092"/>
      <c r="CB5" s="1092"/>
      <c r="CC5" s="1092"/>
      <c r="CD5" s="1092"/>
      <c r="CE5" s="1092"/>
      <c r="CF5" s="1092"/>
      <c r="CG5" s="1093"/>
      <c r="CH5" s="1097" t="s">
        <v>382</v>
      </c>
      <c r="CI5" s="1098"/>
      <c r="CJ5" s="1098"/>
      <c r="CK5" s="1098"/>
      <c r="CL5" s="1099"/>
      <c r="CM5" s="1097" t="s">
        <v>383</v>
      </c>
      <c r="CN5" s="1098"/>
      <c r="CO5" s="1098"/>
      <c r="CP5" s="1098"/>
      <c r="CQ5" s="1099"/>
      <c r="CR5" s="1097" t="s">
        <v>384</v>
      </c>
      <c r="CS5" s="1098"/>
      <c r="CT5" s="1098"/>
      <c r="CU5" s="1098"/>
      <c r="CV5" s="1099"/>
      <c r="CW5" s="1097" t="s">
        <v>385</v>
      </c>
      <c r="CX5" s="1098"/>
      <c r="CY5" s="1098"/>
      <c r="CZ5" s="1098"/>
      <c r="DA5" s="1099"/>
      <c r="DB5" s="1097" t="s">
        <v>386</v>
      </c>
      <c r="DC5" s="1098"/>
      <c r="DD5" s="1098"/>
      <c r="DE5" s="1098"/>
      <c r="DF5" s="1099"/>
      <c r="DG5" s="1194" t="s">
        <v>387</v>
      </c>
      <c r="DH5" s="1195"/>
      <c r="DI5" s="1195"/>
      <c r="DJ5" s="1195"/>
      <c r="DK5" s="1196"/>
      <c r="DL5" s="1194" t="s">
        <v>388</v>
      </c>
      <c r="DM5" s="1195"/>
      <c r="DN5" s="1195"/>
      <c r="DO5" s="1195"/>
      <c r="DP5" s="1196"/>
      <c r="DQ5" s="1097" t="s">
        <v>389</v>
      </c>
      <c r="DR5" s="1098"/>
      <c r="DS5" s="1098"/>
      <c r="DT5" s="1098"/>
      <c r="DU5" s="1099"/>
      <c r="DV5" s="1097" t="s">
        <v>380</v>
      </c>
      <c r="DW5" s="1098"/>
      <c r="DX5" s="1098"/>
      <c r="DY5" s="1098"/>
      <c r="DZ5" s="1113"/>
      <c r="EA5" s="255"/>
    </row>
    <row r="6" spans="1:131" s="256" customFormat="1" ht="26.25" customHeight="1" thickBot="1" x14ac:dyDescent="0.2">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10"/>
      <c r="AG6" s="1101"/>
      <c r="AH6" s="1101"/>
      <c r="AI6" s="1101"/>
      <c r="AJ6" s="1114"/>
      <c r="AK6" s="1101"/>
      <c r="AL6" s="1101"/>
      <c r="AM6" s="1101"/>
      <c r="AN6" s="1101"/>
      <c r="AO6" s="1102"/>
      <c r="AP6" s="1100"/>
      <c r="AQ6" s="1101"/>
      <c r="AR6" s="1101"/>
      <c r="AS6" s="1101"/>
      <c r="AT6" s="1102"/>
      <c r="AU6" s="1100"/>
      <c r="AV6" s="1101"/>
      <c r="AW6" s="1101"/>
      <c r="AX6" s="1101"/>
      <c r="AY6" s="1114"/>
      <c r="AZ6" s="253"/>
      <c r="BA6" s="253"/>
      <c r="BB6" s="253"/>
      <c r="BC6" s="253"/>
      <c r="BD6" s="253"/>
      <c r="BE6" s="254"/>
      <c r="BF6" s="254"/>
      <c r="BG6" s="254"/>
      <c r="BH6" s="254"/>
      <c r="BI6" s="254"/>
      <c r="BJ6" s="254"/>
      <c r="BK6" s="254"/>
      <c r="BL6" s="254"/>
      <c r="BM6" s="254"/>
      <c r="BN6" s="254"/>
      <c r="BO6" s="254"/>
      <c r="BP6" s="254"/>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7"/>
      <c r="DH6" s="1198"/>
      <c r="DI6" s="1198"/>
      <c r="DJ6" s="1198"/>
      <c r="DK6" s="1199"/>
      <c r="DL6" s="1197"/>
      <c r="DM6" s="1198"/>
      <c r="DN6" s="1198"/>
      <c r="DO6" s="1198"/>
      <c r="DP6" s="1199"/>
      <c r="DQ6" s="1100"/>
      <c r="DR6" s="1101"/>
      <c r="DS6" s="1101"/>
      <c r="DT6" s="1101"/>
      <c r="DU6" s="1102"/>
      <c r="DV6" s="1100"/>
      <c r="DW6" s="1101"/>
      <c r="DX6" s="1101"/>
      <c r="DY6" s="1101"/>
      <c r="DZ6" s="1114"/>
      <c r="EA6" s="255"/>
    </row>
    <row r="7" spans="1:131" s="256" customFormat="1" ht="26.25" customHeight="1" thickTop="1" x14ac:dyDescent="0.15">
      <c r="A7" s="259">
        <v>1</v>
      </c>
      <c r="B7" s="1146" t="s">
        <v>390</v>
      </c>
      <c r="C7" s="1147"/>
      <c r="D7" s="1147"/>
      <c r="E7" s="1147"/>
      <c r="F7" s="1147"/>
      <c r="G7" s="1147"/>
      <c r="H7" s="1147"/>
      <c r="I7" s="1147"/>
      <c r="J7" s="1147"/>
      <c r="K7" s="1147"/>
      <c r="L7" s="1147"/>
      <c r="M7" s="1147"/>
      <c r="N7" s="1147"/>
      <c r="O7" s="1147"/>
      <c r="P7" s="1148"/>
      <c r="Q7" s="1200">
        <v>28699</v>
      </c>
      <c r="R7" s="1201"/>
      <c r="S7" s="1201"/>
      <c r="T7" s="1201"/>
      <c r="U7" s="1201"/>
      <c r="V7" s="1201">
        <v>27476</v>
      </c>
      <c r="W7" s="1201"/>
      <c r="X7" s="1201"/>
      <c r="Y7" s="1201"/>
      <c r="Z7" s="1201"/>
      <c r="AA7" s="1201">
        <v>1223</v>
      </c>
      <c r="AB7" s="1201"/>
      <c r="AC7" s="1201"/>
      <c r="AD7" s="1201"/>
      <c r="AE7" s="1202"/>
      <c r="AF7" s="1203">
        <v>1208</v>
      </c>
      <c r="AG7" s="1204"/>
      <c r="AH7" s="1204"/>
      <c r="AI7" s="1204"/>
      <c r="AJ7" s="1205"/>
      <c r="AK7" s="1187">
        <v>1008</v>
      </c>
      <c r="AL7" s="1188"/>
      <c r="AM7" s="1188"/>
      <c r="AN7" s="1188"/>
      <c r="AO7" s="1188"/>
      <c r="AP7" s="1188">
        <v>16959</v>
      </c>
      <c r="AQ7" s="1188"/>
      <c r="AR7" s="1188"/>
      <c r="AS7" s="1188"/>
      <c r="AT7" s="1188"/>
      <c r="AU7" s="1189"/>
      <c r="AV7" s="1189"/>
      <c r="AW7" s="1189"/>
      <c r="AX7" s="1189"/>
      <c r="AY7" s="1190"/>
      <c r="AZ7" s="253"/>
      <c r="BA7" s="253"/>
      <c r="BB7" s="253"/>
      <c r="BC7" s="253"/>
      <c r="BD7" s="253"/>
      <c r="BE7" s="254"/>
      <c r="BF7" s="254"/>
      <c r="BG7" s="254"/>
      <c r="BH7" s="254"/>
      <c r="BI7" s="254"/>
      <c r="BJ7" s="254"/>
      <c r="BK7" s="254"/>
      <c r="BL7" s="254"/>
      <c r="BM7" s="254"/>
      <c r="BN7" s="254"/>
      <c r="BO7" s="254"/>
      <c r="BP7" s="254"/>
      <c r="BQ7" s="260">
        <v>1</v>
      </c>
      <c r="BR7" s="261"/>
      <c r="BS7" s="1191"/>
      <c r="BT7" s="1192"/>
      <c r="BU7" s="1192"/>
      <c r="BV7" s="1192"/>
      <c r="BW7" s="1192"/>
      <c r="BX7" s="1192"/>
      <c r="BY7" s="1192"/>
      <c r="BZ7" s="1192"/>
      <c r="CA7" s="1192"/>
      <c r="CB7" s="1192"/>
      <c r="CC7" s="1192"/>
      <c r="CD7" s="1192"/>
      <c r="CE7" s="1192"/>
      <c r="CF7" s="1192"/>
      <c r="CG7" s="1193"/>
      <c r="CH7" s="1184"/>
      <c r="CI7" s="1185"/>
      <c r="CJ7" s="1185"/>
      <c r="CK7" s="1185"/>
      <c r="CL7" s="1186"/>
      <c r="CM7" s="1184"/>
      <c r="CN7" s="1185"/>
      <c r="CO7" s="1185"/>
      <c r="CP7" s="1185"/>
      <c r="CQ7" s="1186"/>
      <c r="CR7" s="1184"/>
      <c r="CS7" s="1185"/>
      <c r="CT7" s="1185"/>
      <c r="CU7" s="1185"/>
      <c r="CV7" s="1186"/>
      <c r="CW7" s="1184"/>
      <c r="CX7" s="1185"/>
      <c r="CY7" s="1185"/>
      <c r="CZ7" s="1185"/>
      <c r="DA7" s="1186"/>
      <c r="DB7" s="1184"/>
      <c r="DC7" s="1185"/>
      <c r="DD7" s="1185"/>
      <c r="DE7" s="1185"/>
      <c r="DF7" s="1186"/>
      <c r="DG7" s="1184"/>
      <c r="DH7" s="1185"/>
      <c r="DI7" s="1185"/>
      <c r="DJ7" s="1185"/>
      <c r="DK7" s="1186"/>
      <c r="DL7" s="1184"/>
      <c r="DM7" s="1185"/>
      <c r="DN7" s="1185"/>
      <c r="DO7" s="1185"/>
      <c r="DP7" s="1186"/>
      <c r="DQ7" s="1184"/>
      <c r="DR7" s="1185"/>
      <c r="DS7" s="1185"/>
      <c r="DT7" s="1185"/>
      <c r="DU7" s="1186"/>
      <c r="DV7" s="1211"/>
      <c r="DW7" s="1212"/>
      <c r="DX7" s="1212"/>
      <c r="DY7" s="1212"/>
      <c r="DZ7" s="1213"/>
      <c r="EA7" s="255"/>
    </row>
    <row r="8" spans="1:131" s="256" customFormat="1" ht="26.25" customHeight="1" x14ac:dyDescent="0.15">
      <c r="A8" s="262">
        <v>2</v>
      </c>
      <c r="B8" s="1133"/>
      <c r="C8" s="1134"/>
      <c r="D8" s="1134"/>
      <c r="E8" s="1134"/>
      <c r="F8" s="1134"/>
      <c r="G8" s="1134"/>
      <c r="H8" s="1134"/>
      <c r="I8" s="1134"/>
      <c r="J8" s="1134"/>
      <c r="K8" s="1134"/>
      <c r="L8" s="1134"/>
      <c r="M8" s="1134"/>
      <c r="N8" s="1134"/>
      <c r="O8" s="1134"/>
      <c r="P8" s="1135"/>
      <c r="Q8" s="1139"/>
      <c r="R8" s="1140"/>
      <c r="S8" s="1140"/>
      <c r="T8" s="1140"/>
      <c r="U8" s="1140"/>
      <c r="V8" s="1140"/>
      <c r="W8" s="1140"/>
      <c r="X8" s="1140"/>
      <c r="Y8" s="1140"/>
      <c r="Z8" s="1140"/>
      <c r="AA8" s="1140"/>
      <c r="AB8" s="1140"/>
      <c r="AC8" s="1140"/>
      <c r="AD8" s="1140"/>
      <c r="AE8" s="1141"/>
      <c r="AF8" s="1115"/>
      <c r="AG8" s="1116"/>
      <c r="AH8" s="1116"/>
      <c r="AI8" s="1116"/>
      <c r="AJ8" s="1117"/>
      <c r="AK8" s="1182"/>
      <c r="AL8" s="1183"/>
      <c r="AM8" s="1183"/>
      <c r="AN8" s="1183"/>
      <c r="AO8" s="1183"/>
      <c r="AP8" s="1183"/>
      <c r="AQ8" s="1183"/>
      <c r="AR8" s="1183"/>
      <c r="AS8" s="1183"/>
      <c r="AT8" s="1183"/>
      <c r="AU8" s="1180"/>
      <c r="AV8" s="1180"/>
      <c r="AW8" s="1180"/>
      <c r="AX8" s="1180"/>
      <c r="AY8" s="1181"/>
      <c r="AZ8" s="253"/>
      <c r="BA8" s="253"/>
      <c r="BB8" s="253"/>
      <c r="BC8" s="253"/>
      <c r="BD8" s="253"/>
      <c r="BE8" s="254"/>
      <c r="BF8" s="254"/>
      <c r="BG8" s="254"/>
      <c r="BH8" s="254"/>
      <c r="BI8" s="254"/>
      <c r="BJ8" s="254"/>
      <c r="BK8" s="254"/>
      <c r="BL8" s="254"/>
      <c r="BM8" s="254"/>
      <c r="BN8" s="254"/>
      <c r="BO8" s="254"/>
      <c r="BP8" s="254"/>
      <c r="BQ8" s="263">
        <v>2</v>
      </c>
      <c r="BR8" s="264"/>
      <c r="BS8" s="1110"/>
      <c r="BT8" s="1111"/>
      <c r="BU8" s="1111"/>
      <c r="BV8" s="1111"/>
      <c r="BW8" s="1111"/>
      <c r="BX8" s="1111"/>
      <c r="BY8" s="1111"/>
      <c r="BZ8" s="1111"/>
      <c r="CA8" s="1111"/>
      <c r="CB8" s="1111"/>
      <c r="CC8" s="1111"/>
      <c r="CD8" s="1111"/>
      <c r="CE8" s="1111"/>
      <c r="CF8" s="1111"/>
      <c r="CG8" s="1112"/>
      <c r="CH8" s="1085"/>
      <c r="CI8" s="1086"/>
      <c r="CJ8" s="1086"/>
      <c r="CK8" s="1086"/>
      <c r="CL8" s="1087"/>
      <c r="CM8" s="1085"/>
      <c r="CN8" s="1086"/>
      <c r="CO8" s="1086"/>
      <c r="CP8" s="1086"/>
      <c r="CQ8" s="1087"/>
      <c r="CR8" s="1085"/>
      <c r="CS8" s="1086"/>
      <c r="CT8" s="1086"/>
      <c r="CU8" s="1086"/>
      <c r="CV8" s="1087"/>
      <c r="CW8" s="1085"/>
      <c r="CX8" s="1086"/>
      <c r="CY8" s="1086"/>
      <c r="CZ8" s="1086"/>
      <c r="DA8" s="1087"/>
      <c r="DB8" s="1085"/>
      <c r="DC8" s="1086"/>
      <c r="DD8" s="1086"/>
      <c r="DE8" s="1086"/>
      <c r="DF8" s="1087"/>
      <c r="DG8" s="1085"/>
      <c r="DH8" s="1086"/>
      <c r="DI8" s="1086"/>
      <c r="DJ8" s="1086"/>
      <c r="DK8" s="1087"/>
      <c r="DL8" s="1085"/>
      <c r="DM8" s="1086"/>
      <c r="DN8" s="1086"/>
      <c r="DO8" s="1086"/>
      <c r="DP8" s="1087"/>
      <c r="DQ8" s="1085"/>
      <c r="DR8" s="1086"/>
      <c r="DS8" s="1086"/>
      <c r="DT8" s="1086"/>
      <c r="DU8" s="1087"/>
      <c r="DV8" s="1088"/>
      <c r="DW8" s="1089"/>
      <c r="DX8" s="1089"/>
      <c r="DY8" s="1089"/>
      <c r="DZ8" s="1090"/>
      <c r="EA8" s="255"/>
    </row>
    <row r="9" spans="1:131" s="256" customFormat="1" ht="26.25" customHeight="1" x14ac:dyDescent="0.15">
      <c r="A9" s="262">
        <v>3</v>
      </c>
      <c r="B9" s="1133"/>
      <c r="C9" s="1134"/>
      <c r="D9" s="1134"/>
      <c r="E9" s="1134"/>
      <c r="F9" s="1134"/>
      <c r="G9" s="1134"/>
      <c r="H9" s="1134"/>
      <c r="I9" s="1134"/>
      <c r="J9" s="1134"/>
      <c r="K9" s="1134"/>
      <c r="L9" s="1134"/>
      <c r="M9" s="1134"/>
      <c r="N9" s="1134"/>
      <c r="O9" s="1134"/>
      <c r="P9" s="1135"/>
      <c r="Q9" s="1139"/>
      <c r="R9" s="1140"/>
      <c r="S9" s="1140"/>
      <c r="T9" s="1140"/>
      <c r="U9" s="1140"/>
      <c r="V9" s="1140"/>
      <c r="W9" s="1140"/>
      <c r="X9" s="1140"/>
      <c r="Y9" s="1140"/>
      <c r="Z9" s="1140"/>
      <c r="AA9" s="1140"/>
      <c r="AB9" s="1140"/>
      <c r="AC9" s="1140"/>
      <c r="AD9" s="1140"/>
      <c r="AE9" s="1141"/>
      <c r="AF9" s="1115"/>
      <c r="AG9" s="1116"/>
      <c r="AH9" s="1116"/>
      <c r="AI9" s="1116"/>
      <c r="AJ9" s="1117"/>
      <c r="AK9" s="1182"/>
      <c r="AL9" s="1183"/>
      <c r="AM9" s="1183"/>
      <c r="AN9" s="1183"/>
      <c r="AO9" s="1183"/>
      <c r="AP9" s="1183"/>
      <c r="AQ9" s="1183"/>
      <c r="AR9" s="1183"/>
      <c r="AS9" s="1183"/>
      <c r="AT9" s="1183"/>
      <c r="AU9" s="1180"/>
      <c r="AV9" s="1180"/>
      <c r="AW9" s="1180"/>
      <c r="AX9" s="1180"/>
      <c r="AY9" s="1181"/>
      <c r="AZ9" s="253"/>
      <c r="BA9" s="253"/>
      <c r="BB9" s="253"/>
      <c r="BC9" s="253"/>
      <c r="BD9" s="253"/>
      <c r="BE9" s="254"/>
      <c r="BF9" s="254"/>
      <c r="BG9" s="254"/>
      <c r="BH9" s="254"/>
      <c r="BI9" s="254"/>
      <c r="BJ9" s="254"/>
      <c r="BK9" s="254"/>
      <c r="BL9" s="254"/>
      <c r="BM9" s="254"/>
      <c r="BN9" s="254"/>
      <c r="BO9" s="254"/>
      <c r="BP9" s="254"/>
      <c r="BQ9" s="263">
        <v>3</v>
      </c>
      <c r="BR9" s="264"/>
      <c r="BS9" s="1110"/>
      <c r="BT9" s="1111"/>
      <c r="BU9" s="1111"/>
      <c r="BV9" s="1111"/>
      <c r="BW9" s="1111"/>
      <c r="BX9" s="1111"/>
      <c r="BY9" s="1111"/>
      <c r="BZ9" s="1111"/>
      <c r="CA9" s="1111"/>
      <c r="CB9" s="1111"/>
      <c r="CC9" s="1111"/>
      <c r="CD9" s="1111"/>
      <c r="CE9" s="1111"/>
      <c r="CF9" s="1111"/>
      <c r="CG9" s="1112"/>
      <c r="CH9" s="1085"/>
      <c r="CI9" s="1086"/>
      <c r="CJ9" s="1086"/>
      <c r="CK9" s="1086"/>
      <c r="CL9" s="1087"/>
      <c r="CM9" s="1085"/>
      <c r="CN9" s="1086"/>
      <c r="CO9" s="1086"/>
      <c r="CP9" s="1086"/>
      <c r="CQ9" s="1087"/>
      <c r="CR9" s="1085"/>
      <c r="CS9" s="1086"/>
      <c r="CT9" s="1086"/>
      <c r="CU9" s="1086"/>
      <c r="CV9" s="1087"/>
      <c r="CW9" s="1085"/>
      <c r="CX9" s="1086"/>
      <c r="CY9" s="1086"/>
      <c r="CZ9" s="1086"/>
      <c r="DA9" s="1087"/>
      <c r="DB9" s="1085"/>
      <c r="DC9" s="1086"/>
      <c r="DD9" s="1086"/>
      <c r="DE9" s="1086"/>
      <c r="DF9" s="1087"/>
      <c r="DG9" s="1085"/>
      <c r="DH9" s="1086"/>
      <c r="DI9" s="1086"/>
      <c r="DJ9" s="1086"/>
      <c r="DK9" s="1087"/>
      <c r="DL9" s="1085"/>
      <c r="DM9" s="1086"/>
      <c r="DN9" s="1086"/>
      <c r="DO9" s="1086"/>
      <c r="DP9" s="1087"/>
      <c r="DQ9" s="1085"/>
      <c r="DR9" s="1086"/>
      <c r="DS9" s="1086"/>
      <c r="DT9" s="1086"/>
      <c r="DU9" s="1087"/>
      <c r="DV9" s="1088"/>
      <c r="DW9" s="1089"/>
      <c r="DX9" s="1089"/>
      <c r="DY9" s="1089"/>
      <c r="DZ9" s="1090"/>
      <c r="EA9" s="255"/>
    </row>
    <row r="10" spans="1:131" s="256" customFormat="1" ht="26.25" customHeight="1" x14ac:dyDescent="0.15">
      <c r="A10" s="262">
        <v>4</v>
      </c>
      <c r="B10" s="1133"/>
      <c r="C10" s="1134"/>
      <c r="D10" s="1134"/>
      <c r="E10" s="1134"/>
      <c r="F10" s="1134"/>
      <c r="G10" s="1134"/>
      <c r="H10" s="1134"/>
      <c r="I10" s="1134"/>
      <c r="J10" s="1134"/>
      <c r="K10" s="1134"/>
      <c r="L10" s="1134"/>
      <c r="M10" s="1134"/>
      <c r="N10" s="1134"/>
      <c r="O10" s="1134"/>
      <c r="P10" s="1135"/>
      <c r="Q10" s="1139"/>
      <c r="R10" s="1140"/>
      <c r="S10" s="1140"/>
      <c r="T10" s="1140"/>
      <c r="U10" s="1140"/>
      <c r="V10" s="1140"/>
      <c r="W10" s="1140"/>
      <c r="X10" s="1140"/>
      <c r="Y10" s="1140"/>
      <c r="Z10" s="1140"/>
      <c r="AA10" s="1140"/>
      <c r="AB10" s="1140"/>
      <c r="AC10" s="1140"/>
      <c r="AD10" s="1140"/>
      <c r="AE10" s="1141"/>
      <c r="AF10" s="1115"/>
      <c r="AG10" s="1116"/>
      <c r="AH10" s="1116"/>
      <c r="AI10" s="1116"/>
      <c r="AJ10" s="1117"/>
      <c r="AK10" s="1182"/>
      <c r="AL10" s="1183"/>
      <c r="AM10" s="1183"/>
      <c r="AN10" s="1183"/>
      <c r="AO10" s="1183"/>
      <c r="AP10" s="1183"/>
      <c r="AQ10" s="1183"/>
      <c r="AR10" s="1183"/>
      <c r="AS10" s="1183"/>
      <c r="AT10" s="1183"/>
      <c r="AU10" s="1180"/>
      <c r="AV10" s="1180"/>
      <c r="AW10" s="1180"/>
      <c r="AX10" s="1180"/>
      <c r="AY10" s="1181"/>
      <c r="AZ10" s="253"/>
      <c r="BA10" s="253"/>
      <c r="BB10" s="253"/>
      <c r="BC10" s="253"/>
      <c r="BD10" s="253"/>
      <c r="BE10" s="254"/>
      <c r="BF10" s="254"/>
      <c r="BG10" s="254"/>
      <c r="BH10" s="254"/>
      <c r="BI10" s="254"/>
      <c r="BJ10" s="254"/>
      <c r="BK10" s="254"/>
      <c r="BL10" s="254"/>
      <c r="BM10" s="254"/>
      <c r="BN10" s="254"/>
      <c r="BO10" s="254"/>
      <c r="BP10" s="254"/>
      <c r="BQ10" s="263">
        <v>4</v>
      </c>
      <c r="BR10" s="264"/>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5"/>
    </row>
    <row r="11" spans="1:131" s="256" customFormat="1" ht="26.25" customHeight="1" x14ac:dyDescent="0.15">
      <c r="A11" s="262">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5"/>
      <c r="AG11" s="1116"/>
      <c r="AH11" s="1116"/>
      <c r="AI11" s="1116"/>
      <c r="AJ11" s="1117"/>
      <c r="AK11" s="1182"/>
      <c r="AL11" s="1183"/>
      <c r="AM11" s="1183"/>
      <c r="AN11" s="1183"/>
      <c r="AO11" s="1183"/>
      <c r="AP11" s="1183"/>
      <c r="AQ11" s="1183"/>
      <c r="AR11" s="1183"/>
      <c r="AS11" s="1183"/>
      <c r="AT11" s="1183"/>
      <c r="AU11" s="1180"/>
      <c r="AV11" s="1180"/>
      <c r="AW11" s="1180"/>
      <c r="AX11" s="1180"/>
      <c r="AY11" s="1181"/>
      <c r="AZ11" s="253"/>
      <c r="BA11" s="253"/>
      <c r="BB11" s="253"/>
      <c r="BC11" s="253"/>
      <c r="BD11" s="253"/>
      <c r="BE11" s="254"/>
      <c r="BF11" s="254"/>
      <c r="BG11" s="254"/>
      <c r="BH11" s="254"/>
      <c r="BI11" s="254"/>
      <c r="BJ11" s="254"/>
      <c r="BK11" s="254"/>
      <c r="BL11" s="254"/>
      <c r="BM11" s="254"/>
      <c r="BN11" s="254"/>
      <c r="BO11" s="254"/>
      <c r="BP11" s="254"/>
      <c r="BQ11" s="263">
        <v>5</v>
      </c>
      <c r="BR11" s="264"/>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5"/>
    </row>
    <row r="12" spans="1:131" s="256" customFormat="1" ht="26.25" customHeight="1" x14ac:dyDescent="0.15">
      <c r="A12" s="262">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5"/>
      <c r="AG12" s="1116"/>
      <c r="AH12" s="1116"/>
      <c r="AI12" s="1116"/>
      <c r="AJ12" s="1117"/>
      <c r="AK12" s="1182"/>
      <c r="AL12" s="1183"/>
      <c r="AM12" s="1183"/>
      <c r="AN12" s="1183"/>
      <c r="AO12" s="1183"/>
      <c r="AP12" s="1183"/>
      <c r="AQ12" s="1183"/>
      <c r="AR12" s="1183"/>
      <c r="AS12" s="1183"/>
      <c r="AT12" s="1183"/>
      <c r="AU12" s="1180"/>
      <c r="AV12" s="1180"/>
      <c r="AW12" s="1180"/>
      <c r="AX12" s="1180"/>
      <c r="AY12" s="1181"/>
      <c r="AZ12" s="253"/>
      <c r="BA12" s="253"/>
      <c r="BB12" s="253"/>
      <c r="BC12" s="253"/>
      <c r="BD12" s="253"/>
      <c r="BE12" s="254"/>
      <c r="BF12" s="254"/>
      <c r="BG12" s="254"/>
      <c r="BH12" s="254"/>
      <c r="BI12" s="254"/>
      <c r="BJ12" s="254"/>
      <c r="BK12" s="254"/>
      <c r="BL12" s="254"/>
      <c r="BM12" s="254"/>
      <c r="BN12" s="254"/>
      <c r="BO12" s="254"/>
      <c r="BP12" s="254"/>
      <c r="BQ12" s="263">
        <v>6</v>
      </c>
      <c r="BR12" s="264"/>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5"/>
    </row>
    <row r="13" spans="1:131" s="256" customFormat="1" ht="26.25" customHeight="1" x14ac:dyDescent="0.15">
      <c r="A13" s="262">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5"/>
      <c r="AG13" s="1116"/>
      <c r="AH13" s="1116"/>
      <c r="AI13" s="1116"/>
      <c r="AJ13" s="1117"/>
      <c r="AK13" s="1182"/>
      <c r="AL13" s="1183"/>
      <c r="AM13" s="1183"/>
      <c r="AN13" s="1183"/>
      <c r="AO13" s="1183"/>
      <c r="AP13" s="1183"/>
      <c r="AQ13" s="1183"/>
      <c r="AR13" s="1183"/>
      <c r="AS13" s="1183"/>
      <c r="AT13" s="1183"/>
      <c r="AU13" s="1180"/>
      <c r="AV13" s="1180"/>
      <c r="AW13" s="1180"/>
      <c r="AX13" s="1180"/>
      <c r="AY13" s="1181"/>
      <c r="AZ13" s="253"/>
      <c r="BA13" s="253"/>
      <c r="BB13" s="253"/>
      <c r="BC13" s="253"/>
      <c r="BD13" s="253"/>
      <c r="BE13" s="254"/>
      <c r="BF13" s="254"/>
      <c r="BG13" s="254"/>
      <c r="BH13" s="254"/>
      <c r="BI13" s="254"/>
      <c r="BJ13" s="254"/>
      <c r="BK13" s="254"/>
      <c r="BL13" s="254"/>
      <c r="BM13" s="254"/>
      <c r="BN13" s="254"/>
      <c r="BO13" s="254"/>
      <c r="BP13" s="254"/>
      <c r="BQ13" s="263">
        <v>7</v>
      </c>
      <c r="BR13" s="264"/>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5"/>
    </row>
    <row r="14" spans="1:131" s="256" customFormat="1" ht="26.25" customHeight="1" x14ac:dyDescent="0.15">
      <c r="A14" s="262">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5"/>
      <c r="AG14" s="1116"/>
      <c r="AH14" s="1116"/>
      <c r="AI14" s="1116"/>
      <c r="AJ14" s="1117"/>
      <c r="AK14" s="1182"/>
      <c r="AL14" s="1183"/>
      <c r="AM14" s="1183"/>
      <c r="AN14" s="1183"/>
      <c r="AO14" s="1183"/>
      <c r="AP14" s="1183"/>
      <c r="AQ14" s="1183"/>
      <c r="AR14" s="1183"/>
      <c r="AS14" s="1183"/>
      <c r="AT14" s="1183"/>
      <c r="AU14" s="1180"/>
      <c r="AV14" s="1180"/>
      <c r="AW14" s="1180"/>
      <c r="AX14" s="1180"/>
      <c r="AY14" s="1181"/>
      <c r="AZ14" s="253"/>
      <c r="BA14" s="253"/>
      <c r="BB14" s="253"/>
      <c r="BC14" s="253"/>
      <c r="BD14" s="253"/>
      <c r="BE14" s="254"/>
      <c r="BF14" s="254"/>
      <c r="BG14" s="254"/>
      <c r="BH14" s="254"/>
      <c r="BI14" s="254"/>
      <c r="BJ14" s="254"/>
      <c r="BK14" s="254"/>
      <c r="BL14" s="254"/>
      <c r="BM14" s="254"/>
      <c r="BN14" s="254"/>
      <c r="BO14" s="254"/>
      <c r="BP14" s="254"/>
      <c r="BQ14" s="263">
        <v>8</v>
      </c>
      <c r="BR14" s="264"/>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5"/>
    </row>
    <row r="15" spans="1:131" s="256" customFormat="1" ht="26.25" customHeight="1" x14ac:dyDescent="0.15">
      <c r="A15" s="262">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5"/>
      <c r="AG15" s="1116"/>
      <c r="AH15" s="1116"/>
      <c r="AI15" s="1116"/>
      <c r="AJ15" s="1117"/>
      <c r="AK15" s="1182"/>
      <c r="AL15" s="1183"/>
      <c r="AM15" s="1183"/>
      <c r="AN15" s="1183"/>
      <c r="AO15" s="1183"/>
      <c r="AP15" s="1183"/>
      <c r="AQ15" s="1183"/>
      <c r="AR15" s="1183"/>
      <c r="AS15" s="1183"/>
      <c r="AT15" s="1183"/>
      <c r="AU15" s="1180"/>
      <c r="AV15" s="1180"/>
      <c r="AW15" s="1180"/>
      <c r="AX15" s="1180"/>
      <c r="AY15" s="1181"/>
      <c r="AZ15" s="253"/>
      <c r="BA15" s="253"/>
      <c r="BB15" s="253"/>
      <c r="BC15" s="253"/>
      <c r="BD15" s="253"/>
      <c r="BE15" s="254"/>
      <c r="BF15" s="254"/>
      <c r="BG15" s="254"/>
      <c r="BH15" s="254"/>
      <c r="BI15" s="254"/>
      <c r="BJ15" s="254"/>
      <c r="BK15" s="254"/>
      <c r="BL15" s="254"/>
      <c r="BM15" s="254"/>
      <c r="BN15" s="254"/>
      <c r="BO15" s="254"/>
      <c r="BP15" s="254"/>
      <c r="BQ15" s="263">
        <v>9</v>
      </c>
      <c r="BR15" s="264"/>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5"/>
    </row>
    <row r="16" spans="1:131" s="256" customFormat="1" ht="26.25" customHeight="1" x14ac:dyDescent="0.15">
      <c r="A16" s="262">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5"/>
      <c r="AG16" s="1116"/>
      <c r="AH16" s="1116"/>
      <c r="AI16" s="1116"/>
      <c r="AJ16" s="1117"/>
      <c r="AK16" s="1182"/>
      <c r="AL16" s="1183"/>
      <c r="AM16" s="1183"/>
      <c r="AN16" s="1183"/>
      <c r="AO16" s="1183"/>
      <c r="AP16" s="1183"/>
      <c r="AQ16" s="1183"/>
      <c r="AR16" s="1183"/>
      <c r="AS16" s="1183"/>
      <c r="AT16" s="1183"/>
      <c r="AU16" s="1180"/>
      <c r="AV16" s="1180"/>
      <c r="AW16" s="1180"/>
      <c r="AX16" s="1180"/>
      <c r="AY16" s="1181"/>
      <c r="AZ16" s="253"/>
      <c r="BA16" s="253"/>
      <c r="BB16" s="253"/>
      <c r="BC16" s="253"/>
      <c r="BD16" s="253"/>
      <c r="BE16" s="254"/>
      <c r="BF16" s="254"/>
      <c r="BG16" s="254"/>
      <c r="BH16" s="254"/>
      <c r="BI16" s="254"/>
      <c r="BJ16" s="254"/>
      <c r="BK16" s="254"/>
      <c r="BL16" s="254"/>
      <c r="BM16" s="254"/>
      <c r="BN16" s="254"/>
      <c r="BO16" s="254"/>
      <c r="BP16" s="254"/>
      <c r="BQ16" s="263">
        <v>10</v>
      </c>
      <c r="BR16" s="264"/>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5"/>
    </row>
    <row r="17" spans="1:131" s="256" customFormat="1" ht="26.25" customHeight="1" x14ac:dyDescent="0.15">
      <c r="A17" s="262">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5"/>
      <c r="AG17" s="1116"/>
      <c r="AH17" s="1116"/>
      <c r="AI17" s="1116"/>
      <c r="AJ17" s="1117"/>
      <c r="AK17" s="1182"/>
      <c r="AL17" s="1183"/>
      <c r="AM17" s="1183"/>
      <c r="AN17" s="1183"/>
      <c r="AO17" s="1183"/>
      <c r="AP17" s="1183"/>
      <c r="AQ17" s="1183"/>
      <c r="AR17" s="1183"/>
      <c r="AS17" s="1183"/>
      <c r="AT17" s="1183"/>
      <c r="AU17" s="1180"/>
      <c r="AV17" s="1180"/>
      <c r="AW17" s="1180"/>
      <c r="AX17" s="1180"/>
      <c r="AY17" s="1181"/>
      <c r="AZ17" s="253"/>
      <c r="BA17" s="253"/>
      <c r="BB17" s="253"/>
      <c r="BC17" s="253"/>
      <c r="BD17" s="253"/>
      <c r="BE17" s="254"/>
      <c r="BF17" s="254"/>
      <c r="BG17" s="254"/>
      <c r="BH17" s="254"/>
      <c r="BI17" s="254"/>
      <c r="BJ17" s="254"/>
      <c r="BK17" s="254"/>
      <c r="BL17" s="254"/>
      <c r="BM17" s="254"/>
      <c r="BN17" s="254"/>
      <c r="BO17" s="254"/>
      <c r="BP17" s="254"/>
      <c r="BQ17" s="263">
        <v>11</v>
      </c>
      <c r="BR17" s="264"/>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5"/>
    </row>
    <row r="18" spans="1:131" s="256" customFormat="1" ht="26.25" customHeight="1" x14ac:dyDescent="0.15">
      <c r="A18" s="262">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5"/>
      <c r="AG18" s="1116"/>
      <c r="AH18" s="1116"/>
      <c r="AI18" s="1116"/>
      <c r="AJ18" s="1117"/>
      <c r="AK18" s="1182"/>
      <c r="AL18" s="1183"/>
      <c r="AM18" s="1183"/>
      <c r="AN18" s="1183"/>
      <c r="AO18" s="1183"/>
      <c r="AP18" s="1183"/>
      <c r="AQ18" s="1183"/>
      <c r="AR18" s="1183"/>
      <c r="AS18" s="1183"/>
      <c r="AT18" s="1183"/>
      <c r="AU18" s="1180"/>
      <c r="AV18" s="1180"/>
      <c r="AW18" s="1180"/>
      <c r="AX18" s="1180"/>
      <c r="AY18" s="1181"/>
      <c r="AZ18" s="253"/>
      <c r="BA18" s="253"/>
      <c r="BB18" s="253"/>
      <c r="BC18" s="253"/>
      <c r="BD18" s="253"/>
      <c r="BE18" s="254"/>
      <c r="BF18" s="254"/>
      <c r="BG18" s="254"/>
      <c r="BH18" s="254"/>
      <c r="BI18" s="254"/>
      <c r="BJ18" s="254"/>
      <c r="BK18" s="254"/>
      <c r="BL18" s="254"/>
      <c r="BM18" s="254"/>
      <c r="BN18" s="254"/>
      <c r="BO18" s="254"/>
      <c r="BP18" s="254"/>
      <c r="BQ18" s="263">
        <v>12</v>
      </c>
      <c r="BR18" s="264"/>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5"/>
    </row>
    <row r="19" spans="1:131" s="256" customFormat="1" ht="26.25" customHeight="1" x14ac:dyDescent="0.15">
      <c r="A19" s="262">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5"/>
      <c r="AG19" s="1116"/>
      <c r="AH19" s="1116"/>
      <c r="AI19" s="1116"/>
      <c r="AJ19" s="1117"/>
      <c r="AK19" s="1182"/>
      <c r="AL19" s="1183"/>
      <c r="AM19" s="1183"/>
      <c r="AN19" s="1183"/>
      <c r="AO19" s="1183"/>
      <c r="AP19" s="1183"/>
      <c r="AQ19" s="1183"/>
      <c r="AR19" s="1183"/>
      <c r="AS19" s="1183"/>
      <c r="AT19" s="1183"/>
      <c r="AU19" s="1180"/>
      <c r="AV19" s="1180"/>
      <c r="AW19" s="1180"/>
      <c r="AX19" s="1180"/>
      <c r="AY19" s="1181"/>
      <c r="AZ19" s="253"/>
      <c r="BA19" s="253"/>
      <c r="BB19" s="253"/>
      <c r="BC19" s="253"/>
      <c r="BD19" s="253"/>
      <c r="BE19" s="254"/>
      <c r="BF19" s="254"/>
      <c r="BG19" s="254"/>
      <c r="BH19" s="254"/>
      <c r="BI19" s="254"/>
      <c r="BJ19" s="254"/>
      <c r="BK19" s="254"/>
      <c r="BL19" s="254"/>
      <c r="BM19" s="254"/>
      <c r="BN19" s="254"/>
      <c r="BO19" s="254"/>
      <c r="BP19" s="254"/>
      <c r="BQ19" s="263">
        <v>13</v>
      </c>
      <c r="BR19" s="264"/>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5"/>
    </row>
    <row r="20" spans="1:131" s="256" customFormat="1" ht="26.25" customHeight="1" x14ac:dyDescent="0.15">
      <c r="A20" s="262">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5"/>
      <c r="AG20" s="1116"/>
      <c r="AH20" s="1116"/>
      <c r="AI20" s="1116"/>
      <c r="AJ20" s="1117"/>
      <c r="AK20" s="1182"/>
      <c r="AL20" s="1183"/>
      <c r="AM20" s="1183"/>
      <c r="AN20" s="1183"/>
      <c r="AO20" s="1183"/>
      <c r="AP20" s="1183"/>
      <c r="AQ20" s="1183"/>
      <c r="AR20" s="1183"/>
      <c r="AS20" s="1183"/>
      <c r="AT20" s="1183"/>
      <c r="AU20" s="1180"/>
      <c r="AV20" s="1180"/>
      <c r="AW20" s="1180"/>
      <c r="AX20" s="1180"/>
      <c r="AY20" s="1181"/>
      <c r="AZ20" s="253"/>
      <c r="BA20" s="253"/>
      <c r="BB20" s="253"/>
      <c r="BC20" s="253"/>
      <c r="BD20" s="253"/>
      <c r="BE20" s="254"/>
      <c r="BF20" s="254"/>
      <c r="BG20" s="254"/>
      <c r="BH20" s="254"/>
      <c r="BI20" s="254"/>
      <c r="BJ20" s="254"/>
      <c r="BK20" s="254"/>
      <c r="BL20" s="254"/>
      <c r="BM20" s="254"/>
      <c r="BN20" s="254"/>
      <c r="BO20" s="254"/>
      <c r="BP20" s="254"/>
      <c r="BQ20" s="263">
        <v>14</v>
      </c>
      <c r="BR20" s="264"/>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5"/>
    </row>
    <row r="21" spans="1:131" s="256" customFormat="1" ht="26.25" customHeight="1" thickBot="1" x14ac:dyDescent="0.2">
      <c r="A21" s="262">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5"/>
      <c r="AG21" s="1116"/>
      <c r="AH21" s="1116"/>
      <c r="AI21" s="1116"/>
      <c r="AJ21" s="1117"/>
      <c r="AK21" s="1182"/>
      <c r="AL21" s="1183"/>
      <c r="AM21" s="1183"/>
      <c r="AN21" s="1183"/>
      <c r="AO21" s="1183"/>
      <c r="AP21" s="1183"/>
      <c r="AQ21" s="1183"/>
      <c r="AR21" s="1183"/>
      <c r="AS21" s="1183"/>
      <c r="AT21" s="1183"/>
      <c r="AU21" s="1180"/>
      <c r="AV21" s="1180"/>
      <c r="AW21" s="1180"/>
      <c r="AX21" s="1180"/>
      <c r="AY21" s="1181"/>
      <c r="AZ21" s="253"/>
      <c r="BA21" s="253"/>
      <c r="BB21" s="253"/>
      <c r="BC21" s="253"/>
      <c r="BD21" s="253"/>
      <c r="BE21" s="254"/>
      <c r="BF21" s="254"/>
      <c r="BG21" s="254"/>
      <c r="BH21" s="254"/>
      <c r="BI21" s="254"/>
      <c r="BJ21" s="254"/>
      <c r="BK21" s="254"/>
      <c r="BL21" s="254"/>
      <c r="BM21" s="254"/>
      <c r="BN21" s="254"/>
      <c r="BO21" s="254"/>
      <c r="BP21" s="254"/>
      <c r="BQ21" s="263">
        <v>15</v>
      </c>
      <c r="BR21" s="264"/>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5"/>
    </row>
    <row r="22" spans="1:131" s="256" customFormat="1" ht="26.25" customHeight="1" x14ac:dyDescent="0.15">
      <c r="A22" s="262">
        <v>16</v>
      </c>
      <c r="B22" s="1133"/>
      <c r="C22" s="1134"/>
      <c r="D22" s="1134"/>
      <c r="E22" s="1134"/>
      <c r="F22" s="1134"/>
      <c r="G22" s="1134"/>
      <c r="H22" s="1134"/>
      <c r="I22" s="1134"/>
      <c r="J22" s="1134"/>
      <c r="K22" s="1134"/>
      <c r="L22" s="1134"/>
      <c r="M22" s="1134"/>
      <c r="N22" s="1134"/>
      <c r="O22" s="1134"/>
      <c r="P22" s="1135"/>
      <c r="Q22" s="1177"/>
      <c r="R22" s="1178"/>
      <c r="S22" s="1178"/>
      <c r="T22" s="1178"/>
      <c r="U22" s="1178"/>
      <c r="V22" s="1178"/>
      <c r="W22" s="1178"/>
      <c r="X22" s="1178"/>
      <c r="Y22" s="1178"/>
      <c r="Z22" s="1178"/>
      <c r="AA22" s="1178"/>
      <c r="AB22" s="1178"/>
      <c r="AC22" s="1178"/>
      <c r="AD22" s="1178"/>
      <c r="AE22" s="1179"/>
      <c r="AF22" s="1115"/>
      <c r="AG22" s="1116"/>
      <c r="AH22" s="1116"/>
      <c r="AI22" s="1116"/>
      <c r="AJ22" s="1117"/>
      <c r="AK22" s="1173"/>
      <c r="AL22" s="1174"/>
      <c r="AM22" s="1174"/>
      <c r="AN22" s="1174"/>
      <c r="AO22" s="1174"/>
      <c r="AP22" s="1174"/>
      <c r="AQ22" s="1174"/>
      <c r="AR22" s="1174"/>
      <c r="AS22" s="1174"/>
      <c r="AT22" s="1174"/>
      <c r="AU22" s="1175"/>
      <c r="AV22" s="1175"/>
      <c r="AW22" s="1175"/>
      <c r="AX22" s="1175"/>
      <c r="AY22" s="1176"/>
      <c r="AZ22" s="1131" t="s">
        <v>391</v>
      </c>
      <c r="BA22" s="1131"/>
      <c r="BB22" s="1131"/>
      <c r="BC22" s="1131"/>
      <c r="BD22" s="1132"/>
      <c r="BE22" s="254"/>
      <c r="BF22" s="254"/>
      <c r="BG22" s="254"/>
      <c r="BH22" s="254"/>
      <c r="BI22" s="254"/>
      <c r="BJ22" s="254"/>
      <c r="BK22" s="254"/>
      <c r="BL22" s="254"/>
      <c r="BM22" s="254"/>
      <c r="BN22" s="254"/>
      <c r="BO22" s="254"/>
      <c r="BP22" s="254"/>
      <c r="BQ22" s="263">
        <v>16</v>
      </c>
      <c r="BR22" s="264"/>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4">
        <v>28663</v>
      </c>
      <c r="R23" s="1165"/>
      <c r="S23" s="1165"/>
      <c r="T23" s="1165"/>
      <c r="U23" s="1165"/>
      <c r="V23" s="1165">
        <v>27440</v>
      </c>
      <c r="W23" s="1165"/>
      <c r="X23" s="1165"/>
      <c r="Y23" s="1165"/>
      <c r="Z23" s="1165"/>
      <c r="AA23" s="1165">
        <v>1223</v>
      </c>
      <c r="AB23" s="1165"/>
      <c r="AC23" s="1165"/>
      <c r="AD23" s="1165"/>
      <c r="AE23" s="1166"/>
      <c r="AF23" s="1167">
        <v>1208</v>
      </c>
      <c r="AG23" s="1165"/>
      <c r="AH23" s="1165"/>
      <c r="AI23" s="1165"/>
      <c r="AJ23" s="1168"/>
      <c r="AK23" s="1169"/>
      <c r="AL23" s="1170"/>
      <c r="AM23" s="1170"/>
      <c r="AN23" s="1170"/>
      <c r="AO23" s="1170"/>
      <c r="AP23" s="1165">
        <v>16959</v>
      </c>
      <c r="AQ23" s="1165"/>
      <c r="AR23" s="1165"/>
      <c r="AS23" s="1165"/>
      <c r="AT23" s="1165"/>
      <c r="AU23" s="1171"/>
      <c r="AV23" s="1171"/>
      <c r="AW23" s="1171"/>
      <c r="AX23" s="1171"/>
      <c r="AY23" s="1172"/>
      <c r="AZ23" s="1161" t="s">
        <v>185</v>
      </c>
      <c r="BA23" s="1162"/>
      <c r="BB23" s="1162"/>
      <c r="BC23" s="1162"/>
      <c r="BD23" s="1163"/>
      <c r="BE23" s="254"/>
      <c r="BF23" s="254"/>
      <c r="BG23" s="254"/>
      <c r="BH23" s="254"/>
      <c r="BI23" s="254"/>
      <c r="BJ23" s="254"/>
      <c r="BK23" s="254"/>
      <c r="BL23" s="254"/>
      <c r="BM23" s="254"/>
      <c r="BN23" s="254"/>
      <c r="BO23" s="254"/>
      <c r="BP23" s="254"/>
      <c r="BQ23" s="263">
        <v>17</v>
      </c>
      <c r="BR23" s="264"/>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5"/>
    </row>
    <row r="24" spans="1:131" s="256" customFormat="1" ht="26.25" customHeight="1" x14ac:dyDescent="0.15">
      <c r="A24" s="1160" t="s">
        <v>394</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3"/>
      <c r="BA24" s="253"/>
      <c r="BB24" s="253"/>
      <c r="BC24" s="253"/>
      <c r="BD24" s="253"/>
      <c r="BE24" s="254"/>
      <c r="BF24" s="254"/>
      <c r="BG24" s="254"/>
      <c r="BH24" s="254"/>
      <c r="BI24" s="254"/>
      <c r="BJ24" s="254"/>
      <c r="BK24" s="254"/>
      <c r="BL24" s="254"/>
      <c r="BM24" s="254"/>
      <c r="BN24" s="254"/>
      <c r="BO24" s="254"/>
      <c r="BP24" s="254"/>
      <c r="BQ24" s="263">
        <v>18</v>
      </c>
      <c r="BR24" s="264"/>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5"/>
    </row>
    <row r="25" spans="1:131" s="248" customFormat="1" ht="26.25" customHeight="1" thickBot="1" x14ac:dyDescent="0.2">
      <c r="A25" s="1159" t="s">
        <v>395</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3"/>
      <c r="BK25" s="253"/>
      <c r="BL25" s="253"/>
      <c r="BM25" s="253"/>
      <c r="BN25" s="253"/>
      <c r="BO25" s="266"/>
      <c r="BP25" s="266"/>
      <c r="BQ25" s="263">
        <v>19</v>
      </c>
      <c r="BR25" s="264"/>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7"/>
    </row>
    <row r="26" spans="1:131" s="248" customFormat="1" ht="26.25" customHeight="1" x14ac:dyDescent="0.15">
      <c r="A26" s="1091" t="s">
        <v>373</v>
      </c>
      <c r="B26" s="1092"/>
      <c r="C26" s="1092"/>
      <c r="D26" s="1092"/>
      <c r="E26" s="1092"/>
      <c r="F26" s="1092"/>
      <c r="G26" s="1092"/>
      <c r="H26" s="1092"/>
      <c r="I26" s="1092"/>
      <c r="J26" s="1092"/>
      <c r="K26" s="1092"/>
      <c r="L26" s="1092"/>
      <c r="M26" s="1092"/>
      <c r="N26" s="1092"/>
      <c r="O26" s="1092"/>
      <c r="P26" s="1093"/>
      <c r="Q26" s="1097" t="s">
        <v>396</v>
      </c>
      <c r="R26" s="1098"/>
      <c r="S26" s="1098"/>
      <c r="T26" s="1098"/>
      <c r="U26" s="1099"/>
      <c r="V26" s="1097" t="s">
        <v>397</v>
      </c>
      <c r="W26" s="1098"/>
      <c r="X26" s="1098"/>
      <c r="Y26" s="1098"/>
      <c r="Z26" s="1099"/>
      <c r="AA26" s="1097" t="s">
        <v>398</v>
      </c>
      <c r="AB26" s="1098"/>
      <c r="AC26" s="1098"/>
      <c r="AD26" s="1098"/>
      <c r="AE26" s="1098"/>
      <c r="AF26" s="1155" t="s">
        <v>399</v>
      </c>
      <c r="AG26" s="1104"/>
      <c r="AH26" s="1104"/>
      <c r="AI26" s="1104"/>
      <c r="AJ26" s="1156"/>
      <c r="AK26" s="1098" t="s">
        <v>400</v>
      </c>
      <c r="AL26" s="1098"/>
      <c r="AM26" s="1098"/>
      <c r="AN26" s="1098"/>
      <c r="AO26" s="1099"/>
      <c r="AP26" s="1097" t="s">
        <v>401</v>
      </c>
      <c r="AQ26" s="1098"/>
      <c r="AR26" s="1098"/>
      <c r="AS26" s="1098"/>
      <c r="AT26" s="1099"/>
      <c r="AU26" s="1097" t="s">
        <v>402</v>
      </c>
      <c r="AV26" s="1098"/>
      <c r="AW26" s="1098"/>
      <c r="AX26" s="1098"/>
      <c r="AY26" s="1099"/>
      <c r="AZ26" s="1097" t="s">
        <v>403</v>
      </c>
      <c r="BA26" s="1098"/>
      <c r="BB26" s="1098"/>
      <c r="BC26" s="1098"/>
      <c r="BD26" s="1099"/>
      <c r="BE26" s="1097" t="s">
        <v>380</v>
      </c>
      <c r="BF26" s="1098"/>
      <c r="BG26" s="1098"/>
      <c r="BH26" s="1098"/>
      <c r="BI26" s="1113"/>
      <c r="BJ26" s="253"/>
      <c r="BK26" s="253"/>
      <c r="BL26" s="253"/>
      <c r="BM26" s="253"/>
      <c r="BN26" s="253"/>
      <c r="BO26" s="266"/>
      <c r="BP26" s="266"/>
      <c r="BQ26" s="263">
        <v>20</v>
      </c>
      <c r="BR26" s="264"/>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7"/>
    </row>
    <row r="27" spans="1:131" s="248" customFormat="1" ht="26.25" customHeight="1" thickBot="1" x14ac:dyDescent="0.2">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7"/>
      <c r="AG27" s="1107"/>
      <c r="AH27" s="1107"/>
      <c r="AI27" s="1107"/>
      <c r="AJ27" s="1158"/>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3"/>
      <c r="BK27" s="253"/>
      <c r="BL27" s="253"/>
      <c r="BM27" s="253"/>
      <c r="BN27" s="253"/>
      <c r="BO27" s="266"/>
      <c r="BP27" s="266"/>
      <c r="BQ27" s="263">
        <v>21</v>
      </c>
      <c r="BR27" s="264"/>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7"/>
    </row>
    <row r="28" spans="1:131" s="248" customFormat="1" ht="26.25" customHeight="1" thickTop="1" x14ac:dyDescent="0.15">
      <c r="A28" s="267">
        <v>1</v>
      </c>
      <c r="B28" s="1146" t="s">
        <v>404</v>
      </c>
      <c r="C28" s="1147"/>
      <c r="D28" s="1147"/>
      <c r="E28" s="1147"/>
      <c r="F28" s="1147"/>
      <c r="G28" s="1147"/>
      <c r="H28" s="1147"/>
      <c r="I28" s="1147"/>
      <c r="J28" s="1147"/>
      <c r="K28" s="1147"/>
      <c r="L28" s="1147"/>
      <c r="M28" s="1147"/>
      <c r="N28" s="1147"/>
      <c r="O28" s="1147"/>
      <c r="P28" s="1148"/>
      <c r="Q28" s="1149">
        <v>7984</v>
      </c>
      <c r="R28" s="1150"/>
      <c r="S28" s="1150"/>
      <c r="T28" s="1150"/>
      <c r="U28" s="1150"/>
      <c r="V28" s="1150">
        <v>7802</v>
      </c>
      <c r="W28" s="1150"/>
      <c r="X28" s="1150"/>
      <c r="Y28" s="1150"/>
      <c r="Z28" s="1150"/>
      <c r="AA28" s="1150">
        <v>181</v>
      </c>
      <c r="AB28" s="1150"/>
      <c r="AC28" s="1150"/>
      <c r="AD28" s="1150"/>
      <c r="AE28" s="1151"/>
      <c r="AF28" s="1152">
        <v>181</v>
      </c>
      <c r="AG28" s="1150"/>
      <c r="AH28" s="1150"/>
      <c r="AI28" s="1150"/>
      <c r="AJ28" s="1153"/>
      <c r="AK28" s="1154">
        <v>840</v>
      </c>
      <c r="AL28" s="1142"/>
      <c r="AM28" s="1142"/>
      <c r="AN28" s="1142"/>
      <c r="AO28" s="1142"/>
      <c r="AP28" s="1142" t="s">
        <v>578</v>
      </c>
      <c r="AQ28" s="1142"/>
      <c r="AR28" s="1142"/>
      <c r="AS28" s="1142"/>
      <c r="AT28" s="1142"/>
      <c r="AU28" s="1142" t="s">
        <v>578</v>
      </c>
      <c r="AV28" s="1142"/>
      <c r="AW28" s="1142"/>
      <c r="AX28" s="1142"/>
      <c r="AY28" s="1142"/>
      <c r="AZ28" s="1143" t="s">
        <v>578</v>
      </c>
      <c r="BA28" s="1143"/>
      <c r="BB28" s="1143"/>
      <c r="BC28" s="1143"/>
      <c r="BD28" s="1143"/>
      <c r="BE28" s="1144"/>
      <c r="BF28" s="1144"/>
      <c r="BG28" s="1144"/>
      <c r="BH28" s="1144"/>
      <c r="BI28" s="1145"/>
      <c r="BJ28" s="253"/>
      <c r="BK28" s="253"/>
      <c r="BL28" s="253"/>
      <c r="BM28" s="253"/>
      <c r="BN28" s="253"/>
      <c r="BO28" s="266"/>
      <c r="BP28" s="266"/>
      <c r="BQ28" s="263">
        <v>22</v>
      </c>
      <c r="BR28" s="264"/>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7"/>
    </row>
    <row r="29" spans="1:131" s="248" customFormat="1" ht="26.25" customHeight="1" x14ac:dyDescent="0.15">
      <c r="A29" s="267">
        <v>2</v>
      </c>
      <c r="B29" s="1133" t="s">
        <v>405</v>
      </c>
      <c r="C29" s="1134"/>
      <c r="D29" s="1134"/>
      <c r="E29" s="1134"/>
      <c r="F29" s="1134"/>
      <c r="G29" s="1134"/>
      <c r="H29" s="1134"/>
      <c r="I29" s="1134"/>
      <c r="J29" s="1134"/>
      <c r="K29" s="1134"/>
      <c r="L29" s="1134"/>
      <c r="M29" s="1134"/>
      <c r="N29" s="1134"/>
      <c r="O29" s="1134"/>
      <c r="P29" s="1135"/>
      <c r="Q29" s="1139">
        <v>1163</v>
      </c>
      <c r="R29" s="1140"/>
      <c r="S29" s="1140"/>
      <c r="T29" s="1140"/>
      <c r="U29" s="1140"/>
      <c r="V29" s="1140">
        <v>1161</v>
      </c>
      <c r="W29" s="1140"/>
      <c r="X29" s="1140"/>
      <c r="Y29" s="1140"/>
      <c r="Z29" s="1140"/>
      <c r="AA29" s="1140">
        <v>2</v>
      </c>
      <c r="AB29" s="1140"/>
      <c r="AC29" s="1140"/>
      <c r="AD29" s="1140"/>
      <c r="AE29" s="1141"/>
      <c r="AF29" s="1115">
        <v>2</v>
      </c>
      <c r="AG29" s="1116"/>
      <c r="AH29" s="1116"/>
      <c r="AI29" s="1116"/>
      <c r="AJ29" s="1117"/>
      <c r="AK29" s="1073">
        <v>173</v>
      </c>
      <c r="AL29" s="1064"/>
      <c r="AM29" s="1064"/>
      <c r="AN29" s="1064"/>
      <c r="AO29" s="1064"/>
      <c r="AP29" s="1064" t="s">
        <v>578</v>
      </c>
      <c r="AQ29" s="1064"/>
      <c r="AR29" s="1064"/>
      <c r="AS29" s="1064"/>
      <c r="AT29" s="1064"/>
      <c r="AU29" s="1064" t="s">
        <v>578</v>
      </c>
      <c r="AV29" s="1064"/>
      <c r="AW29" s="1064"/>
      <c r="AX29" s="1064"/>
      <c r="AY29" s="1064"/>
      <c r="AZ29" s="1138" t="s">
        <v>578</v>
      </c>
      <c r="BA29" s="1138"/>
      <c r="BB29" s="1138"/>
      <c r="BC29" s="1138"/>
      <c r="BD29" s="1138"/>
      <c r="BE29" s="1128"/>
      <c r="BF29" s="1128"/>
      <c r="BG29" s="1128"/>
      <c r="BH29" s="1128"/>
      <c r="BI29" s="1129"/>
      <c r="BJ29" s="253"/>
      <c r="BK29" s="253"/>
      <c r="BL29" s="253"/>
      <c r="BM29" s="253"/>
      <c r="BN29" s="253"/>
      <c r="BO29" s="266"/>
      <c r="BP29" s="266"/>
      <c r="BQ29" s="263">
        <v>23</v>
      </c>
      <c r="BR29" s="264"/>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7"/>
    </row>
    <row r="30" spans="1:131" s="248" customFormat="1" ht="26.25" customHeight="1" x14ac:dyDescent="0.15">
      <c r="A30" s="267">
        <v>3</v>
      </c>
      <c r="B30" s="1133" t="s">
        <v>406</v>
      </c>
      <c r="C30" s="1134"/>
      <c r="D30" s="1134"/>
      <c r="E30" s="1134"/>
      <c r="F30" s="1134"/>
      <c r="G30" s="1134"/>
      <c r="H30" s="1134"/>
      <c r="I30" s="1134"/>
      <c r="J30" s="1134"/>
      <c r="K30" s="1134"/>
      <c r="L30" s="1134"/>
      <c r="M30" s="1134"/>
      <c r="N30" s="1134"/>
      <c r="O30" s="1134"/>
      <c r="P30" s="1135"/>
      <c r="Q30" s="1139">
        <v>1164</v>
      </c>
      <c r="R30" s="1140"/>
      <c r="S30" s="1140"/>
      <c r="T30" s="1140"/>
      <c r="U30" s="1140"/>
      <c r="V30" s="1140">
        <v>1084</v>
      </c>
      <c r="W30" s="1140"/>
      <c r="X30" s="1140"/>
      <c r="Y30" s="1140"/>
      <c r="Z30" s="1140"/>
      <c r="AA30" s="1140">
        <v>79</v>
      </c>
      <c r="AB30" s="1140"/>
      <c r="AC30" s="1140"/>
      <c r="AD30" s="1140"/>
      <c r="AE30" s="1141"/>
      <c r="AF30" s="1115">
        <v>519</v>
      </c>
      <c r="AG30" s="1116"/>
      <c r="AH30" s="1116"/>
      <c r="AI30" s="1116"/>
      <c r="AJ30" s="1117"/>
      <c r="AK30" s="1073">
        <v>9</v>
      </c>
      <c r="AL30" s="1064"/>
      <c r="AM30" s="1064"/>
      <c r="AN30" s="1064"/>
      <c r="AO30" s="1064"/>
      <c r="AP30" s="1064">
        <v>1312</v>
      </c>
      <c r="AQ30" s="1064"/>
      <c r="AR30" s="1064"/>
      <c r="AS30" s="1064"/>
      <c r="AT30" s="1064"/>
      <c r="AU30" s="1064">
        <v>13</v>
      </c>
      <c r="AV30" s="1064"/>
      <c r="AW30" s="1064"/>
      <c r="AX30" s="1064"/>
      <c r="AY30" s="1064"/>
      <c r="AZ30" s="1138" t="s">
        <v>578</v>
      </c>
      <c r="BA30" s="1138"/>
      <c r="BB30" s="1138"/>
      <c r="BC30" s="1138"/>
      <c r="BD30" s="1138"/>
      <c r="BE30" s="1128" t="s">
        <v>407</v>
      </c>
      <c r="BF30" s="1128"/>
      <c r="BG30" s="1128"/>
      <c r="BH30" s="1128"/>
      <c r="BI30" s="1129"/>
      <c r="BJ30" s="253"/>
      <c r="BK30" s="253"/>
      <c r="BL30" s="253"/>
      <c r="BM30" s="253"/>
      <c r="BN30" s="253"/>
      <c r="BO30" s="266"/>
      <c r="BP30" s="266"/>
      <c r="BQ30" s="263">
        <v>24</v>
      </c>
      <c r="BR30" s="264"/>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7"/>
    </row>
    <row r="31" spans="1:131" s="248" customFormat="1" ht="26.25" customHeight="1" x14ac:dyDescent="0.15">
      <c r="A31" s="267">
        <v>4</v>
      </c>
      <c r="B31" s="1133" t="s">
        <v>408</v>
      </c>
      <c r="C31" s="1134"/>
      <c r="D31" s="1134"/>
      <c r="E31" s="1134"/>
      <c r="F31" s="1134"/>
      <c r="G31" s="1134"/>
      <c r="H31" s="1134"/>
      <c r="I31" s="1134"/>
      <c r="J31" s="1134"/>
      <c r="K31" s="1134"/>
      <c r="L31" s="1134"/>
      <c r="M31" s="1134"/>
      <c r="N31" s="1134"/>
      <c r="O31" s="1134"/>
      <c r="P31" s="1135"/>
      <c r="Q31" s="1139">
        <v>1857</v>
      </c>
      <c r="R31" s="1140"/>
      <c r="S31" s="1140"/>
      <c r="T31" s="1140"/>
      <c r="U31" s="1140"/>
      <c r="V31" s="1140">
        <v>1650</v>
      </c>
      <c r="W31" s="1140"/>
      <c r="X31" s="1140"/>
      <c r="Y31" s="1140"/>
      <c r="Z31" s="1140"/>
      <c r="AA31" s="1140">
        <v>207</v>
      </c>
      <c r="AB31" s="1140"/>
      <c r="AC31" s="1140"/>
      <c r="AD31" s="1140"/>
      <c r="AE31" s="1141"/>
      <c r="AF31" s="1115">
        <v>1379</v>
      </c>
      <c r="AG31" s="1116"/>
      <c r="AH31" s="1116"/>
      <c r="AI31" s="1116"/>
      <c r="AJ31" s="1117"/>
      <c r="AK31" s="1073">
        <v>550</v>
      </c>
      <c r="AL31" s="1064"/>
      <c r="AM31" s="1064"/>
      <c r="AN31" s="1064"/>
      <c r="AO31" s="1064"/>
      <c r="AP31" s="1064">
        <v>4102</v>
      </c>
      <c r="AQ31" s="1064"/>
      <c r="AR31" s="1064"/>
      <c r="AS31" s="1064"/>
      <c r="AT31" s="1064"/>
      <c r="AU31" s="1064">
        <v>3302</v>
      </c>
      <c r="AV31" s="1064"/>
      <c r="AW31" s="1064"/>
      <c r="AX31" s="1064"/>
      <c r="AY31" s="1064"/>
      <c r="AZ31" s="1138" t="s">
        <v>578</v>
      </c>
      <c r="BA31" s="1138"/>
      <c r="BB31" s="1138"/>
      <c r="BC31" s="1138"/>
      <c r="BD31" s="1138"/>
      <c r="BE31" s="1128" t="s">
        <v>407</v>
      </c>
      <c r="BF31" s="1128"/>
      <c r="BG31" s="1128"/>
      <c r="BH31" s="1128"/>
      <c r="BI31" s="1129"/>
      <c r="BJ31" s="253"/>
      <c r="BK31" s="253"/>
      <c r="BL31" s="253"/>
      <c r="BM31" s="253"/>
      <c r="BN31" s="253"/>
      <c r="BO31" s="266"/>
      <c r="BP31" s="266"/>
      <c r="BQ31" s="263">
        <v>25</v>
      </c>
      <c r="BR31" s="264"/>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7"/>
    </row>
    <row r="32" spans="1:131" s="248" customFormat="1" ht="26.25" customHeight="1" x14ac:dyDescent="0.15">
      <c r="A32" s="267">
        <v>5</v>
      </c>
      <c r="B32" s="1133" t="s">
        <v>409</v>
      </c>
      <c r="C32" s="1134"/>
      <c r="D32" s="1134"/>
      <c r="E32" s="1134"/>
      <c r="F32" s="1134"/>
      <c r="G32" s="1134"/>
      <c r="H32" s="1134"/>
      <c r="I32" s="1134"/>
      <c r="J32" s="1134"/>
      <c r="K32" s="1134"/>
      <c r="L32" s="1134"/>
      <c r="M32" s="1134"/>
      <c r="N32" s="1134"/>
      <c r="O32" s="1134"/>
      <c r="P32" s="1135"/>
      <c r="Q32" s="1139">
        <v>45</v>
      </c>
      <c r="R32" s="1140"/>
      <c r="S32" s="1140"/>
      <c r="T32" s="1140"/>
      <c r="U32" s="1140"/>
      <c r="V32" s="1140">
        <v>45</v>
      </c>
      <c r="W32" s="1140"/>
      <c r="X32" s="1140"/>
      <c r="Y32" s="1140"/>
      <c r="Z32" s="1140"/>
      <c r="AA32" s="1140" t="s">
        <v>578</v>
      </c>
      <c r="AB32" s="1140"/>
      <c r="AC32" s="1140"/>
      <c r="AD32" s="1140"/>
      <c r="AE32" s="1141"/>
      <c r="AF32" s="1115" t="s">
        <v>185</v>
      </c>
      <c r="AG32" s="1116"/>
      <c r="AH32" s="1116"/>
      <c r="AI32" s="1116"/>
      <c r="AJ32" s="1117"/>
      <c r="AK32" s="1073">
        <v>26</v>
      </c>
      <c r="AL32" s="1064"/>
      <c r="AM32" s="1064"/>
      <c r="AN32" s="1064"/>
      <c r="AO32" s="1064"/>
      <c r="AP32" s="1064">
        <v>122</v>
      </c>
      <c r="AQ32" s="1064"/>
      <c r="AR32" s="1064"/>
      <c r="AS32" s="1064"/>
      <c r="AT32" s="1064"/>
      <c r="AU32" s="1064">
        <v>122</v>
      </c>
      <c r="AV32" s="1064"/>
      <c r="AW32" s="1064"/>
      <c r="AX32" s="1064"/>
      <c r="AY32" s="1064"/>
      <c r="AZ32" s="1138" t="s">
        <v>578</v>
      </c>
      <c r="BA32" s="1138"/>
      <c r="BB32" s="1138"/>
      <c r="BC32" s="1138"/>
      <c r="BD32" s="1138"/>
      <c r="BE32" s="1128" t="s">
        <v>410</v>
      </c>
      <c r="BF32" s="1128"/>
      <c r="BG32" s="1128"/>
      <c r="BH32" s="1128"/>
      <c r="BI32" s="1129"/>
      <c r="BJ32" s="253"/>
      <c r="BK32" s="253"/>
      <c r="BL32" s="253"/>
      <c r="BM32" s="253"/>
      <c r="BN32" s="253"/>
      <c r="BO32" s="266"/>
      <c r="BP32" s="266"/>
      <c r="BQ32" s="263">
        <v>26</v>
      </c>
      <c r="BR32" s="264"/>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7"/>
    </row>
    <row r="33" spans="1:131" s="248" customFormat="1" ht="26.25" customHeight="1" x14ac:dyDescent="0.15">
      <c r="A33" s="267">
        <v>6</v>
      </c>
      <c r="B33" s="1133"/>
      <c r="C33" s="1134"/>
      <c r="D33" s="1134"/>
      <c r="E33" s="1134"/>
      <c r="F33" s="1134"/>
      <c r="G33" s="1134"/>
      <c r="H33" s="1134"/>
      <c r="I33" s="1134"/>
      <c r="J33" s="1134"/>
      <c r="K33" s="1134"/>
      <c r="L33" s="1134"/>
      <c r="M33" s="1134"/>
      <c r="N33" s="1134"/>
      <c r="O33" s="1134"/>
      <c r="P33" s="1135"/>
      <c r="Q33" s="1139"/>
      <c r="R33" s="1140"/>
      <c r="S33" s="1140"/>
      <c r="T33" s="1140"/>
      <c r="U33" s="1140"/>
      <c r="V33" s="1140"/>
      <c r="W33" s="1140"/>
      <c r="X33" s="1140"/>
      <c r="Y33" s="1140"/>
      <c r="Z33" s="1140"/>
      <c r="AA33" s="1140"/>
      <c r="AB33" s="1140"/>
      <c r="AC33" s="1140"/>
      <c r="AD33" s="1140"/>
      <c r="AE33" s="1141"/>
      <c r="AF33" s="1115"/>
      <c r="AG33" s="1116"/>
      <c r="AH33" s="1116"/>
      <c r="AI33" s="1116"/>
      <c r="AJ33" s="1117"/>
      <c r="AK33" s="1073"/>
      <c r="AL33" s="1064"/>
      <c r="AM33" s="1064"/>
      <c r="AN33" s="1064"/>
      <c r="AO33" s="1064"/>
      <c r="AP33" s="1064"/>
      <c r="AQ33" s="1064"/>
      <c r="AR33" s="1064"/>
      <c r="AS33" s="1064"/>
      <c r="AT33" s="1064"/>
      <c r="AU33" s="1064"/>
      <c r="AV33" s="1064"/>
      <c r="AW33" s="1064"/>
      <c r="AX33" s="1064"/>
      <c r="AY33" s="1064"/>
      <c r="AZ33" s="1138"/>
      <c r="BA33" s="1138"/>
      <c r="BB33" s="1138"/>
      <c r="BC33" s="1138"/>
      <c r="BD33" s="1138"/>
      <c r="BE33" s="1128"/>
      <c r="BF33" s="1128"/>
      <c r="BG33" s="1128"/>
      <c r="BH33" s="1128"/>
      <c r="BI33" s="1129"/>
      <c r="BJ33" s="253"/>
      <c r="BK33" s="253"/>
      <c r="BL33" s="253"/>
      <c r="BM33" s="253"/>
      <c r="BN33" s="253"/>
      <c r="BO33" s="266"/>
      <c r="BP33" s="266"/>
      <c r="BQ33" s="263">
        <v>27</v>
      </c>
      <c r="BR33" s="264"/>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7"/>
    </row>
    <row r="34" spans="1:131" s="248" customFormat="1" ht="26.25" customHeight="1" x14ac:dyDescent="0.15">
      <c r="A34" s="267">
        <v>7</v>
      </c>
      <c r="B34" s="1133"/>
      <c r="C34" s="1134"/>
      <c r="D34" s="1134"/>
      <c r="E34" s="1134"/>
      <c r="F34" s="1134"/>
      <c r="G34" s="1134"/>
      <c r="H34" s="1134"/>
      <c r="I34" s="1134"/>
      <c r="J34" s="1134"/>
      <c r="K34" s="1134"/>
      <c r="L34" s="1134"/>
      <c r="M34" s="1134"/>
      <c r="N34" s="1134"/>
      <c r="O34" s="1134"/>
      <c r="P34" s="1135"/>
      <c r="Q34" s="1139"/>
      <c r="R34" s="1140"/>
      <c r="S34" s="1140"/>
      <c r="T34" s="1140"/>
      <c r="U34" s="1140"/>
      <c r="V34" s="1140"/>
      <c r="W34" s="1140"/>
      <c r="X34" s="1140"/>
      <c r="Y34" s="1140"/>
      <c r="Z34" s="1140"/>
      <c r="AA34" s="1140"/>
      <c r="AB34" s="1140"/>
      <c r="AC34" s="1140"/>
      <c r="AD34" s="1140"/>
      <c r="AE34" s="1141"/>
      <c r="AF34" s="1115"/>
      <c r="AG34" s="1116"/>
      <c r="AH34" s="1116"/>
      <c r="AI34" s="1116"/>
      <c r="AJ34" s="1117"/>
      <c r="AK34" s="1073"/>
      <c r="AL34" s="1064"/>
      <c r="AM34" s="1064"/>
      <c r="AN34" s="1064"/>
      <c r="AO34" s="1064"/>
      <c r="AP34" s="1064"/>
      <c r="AQ34" s="1064"/>
      <c r="AR34" s="1064"/>
      <c r="AS34" s="1064"/>
      <c r="AT34" s="1064"/>
      <c r="AU34" s="1064"/>
      <c r="AV34" s="1064"/>
      <c r="AW34" s="1064"/>
      <c r="AX34" s="1064"/>
      <c r="AY34" s="1064"/>
      <c r="AZ34" s="1138"/>
      <c r="BA34" s="1138"/>
      <c r="BB34" s="1138"/>
      <c r="BC34" s="1138"/>
      <c r="BD34" s="1138"/>
      <c r="BE34" s="1128"/>
      <c r="BF34" s="1128"/>
      <c r="BG34" s="1128"/>
      <c r="BH34" s="1128"/>
      <c r="BI34" s="1129"/>
      <c r="BJ34" s="253"/>
      <c r="BK34" s="253"/>
      <c r="BL34" s="253"/>
      <c r="BM34" s="253"/>
      <c r="BN34" s="253"/>
      <c r="BO34" s="266"/>
      <c r="BP34" s="266"/>
      <c r="BQ34" s="263">
        <v>28</v>
      </c>
      <c r="BR34" s="264"/>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7"/>
    </row>
    <row r="35" spans="1:131" s="248" customFormat="1" ht="26.25" customHeight="1" x14ac:dyDescent="0.15">
      <c r="A35" s="267">
        <v>8</v>
      </c>
      <c r="B35" s="1133"/>
      <c r="C35" s="1134"/>
      <c r="D35" s="1134"/>
      <c r="E35" s="1134"/>
      <c r="F35" s="1134"/>
      <c r="G35" s="1134"/>
      <c r="H35" s="1134"/>
      <c r="I35" s="1134"/>
      <c r="J35" s="1134"/>
      <c r="K35" s="1134"/>
      <c r="L35" s="1134"/>
      <c r="M35" s="1134"/>
      <c r="N35" s="1134"/>
      <c r="O35" s="1134"/>
      <c r="P35" s="1135"/>
      <c r="Q35" s="1139"/>
      <c r="R35" s="1140"/>
      <c r="S35" s="1140"/>
      <c r="T35" s="1140"/>
      <c r="U35" s="1140"/>
      <c r="V35" s="1140"/>
      <c r="W35" s="1140"/>
      <c r="X35" s="1140"/>
      <c r="Y35" s="1140"/>
      <c r="Z35" s="1140"/>
      <c r="AA35" s="1140"/>
      <c r="AB35" s="1140"/>
      <c r="AC35" s="1140"/>
      <c r="AD35" s="1140"/>
      <c r="AE35" s="1141"/>
      <c r="AF35" s="1115"/>
      <c r="AG35" s="1116"/>
      <c r="AH35" s="1116"/>
      <c r="AI35" s="1116"/>
      <c r="AJ35" s="1117"/>
      <c r="AK35" s="1073"/>
      <c r="AL35" s="1064"/>
      <c r="AM35" s="1064"/>
      <c r="AN35" s="1064"/>
      <c r="AO35" s="1064"/>
      <c r="AP35" s="1064"/>
      <c r="AQ35" s="1064"/>
      <c r="AR35" s="1064"/>
      <c r="AS35" s="1064"/>
      <c r="AT35" s="1064"/>
      <c r="AU35" s="1064"/>
      <c r="AV35" s="1064"/>
      <c r="AW35" s="1064"/>
      <c r="AX35" s="1064"/>
      <c r="AY35" s="1064"/>
      <c r="AZ35" s="1138"/>
      <c r="BA35" s="1138"/>
      <c r="BB35" s="1138"/>
      <c r="BC35" s="1138"/>
      <c r="BD35" s="1138"/>
      <c r="BE35" s="1128"/>
      <c r="BF35" s="1128"/>
      <c r="BG35" s="1128"/>
      <c r="BH35" s="1128"/>
      <c r="BI35" s="1129"/>
      <c r="BJ35" s="253"/>
      <c r="BK35" s="253"/>
      <c r="BL35" s="253"/>
      <c r="BM35" s="253"/>
      <c r="BN35" s="253"/>
      <c r="BO35" s="266"/>
      <c r="BP35" s="266"/>
      <c r="BQ35" s="263">
        <v>29</v>
      </c>
      <c r="BR35" s="264"/>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7"/>
    </row>
    <row r="36" spans="1:131" s="248" customFormat="1" ht="26.25" customHeight="1" x14ac:dyDescent="0.15">
      <c r="A36" s="267">
        <v>9</v>
      </c>
      <c r="B36" s="1133"/>
      <c r="C36" s="1134"/>
      <c r="D36" s="1134"/>
      <c r="E36" s="1134"/>
      <c r="F36" s="1134"/>
      <c r="G36" s="1134"/>
      <c r="H36" s="1134"/>
      <c r="I36" s="1134"/>
      <c r="J36" s="1134"/>
      <c r="K36" s="1134"/>
      <c r="L36" s="1134"/>
      <c r="M36" s="1134"/>
      <c r="N36" s="1134"/>
      <c r="O36" s="1134"/>
      <c r="P36" s="1135"/>
      <c r="Q36" s="1139"/>
      <c r="R36" s="1140"/>
      <c r="S36" s="1140"/>
      <c r="T36" s="1140"/>
      <c r="U36" s="1140"/>
      <c r="V36" s="1140"/>
      <c r="W36" s="1140"/>
      <c r="X36" s="1140"/>
      <c r="Y36" s="1140"/>
      <c r="Z36" s="1140"/>
      <c r="AA36" s="1140"/>
      <c r="AB36" s="1140"/>
      <c r="AC36" s="1140"/>
      <c r="AD36" s="1140"/>
      <c r="AE36" s="1141"/>
      <c r="AF36" s="1115"/>
      <c r="AG36" s="1116"/>
      <c r="AH36" s="1116"/>
      <c r="AI36" s="1116"/>
      <c r="AJ36" s="1117"/>
      <c r="AK36" s="1073"/>
      <c r="AL36" s="1064"/>
      <c r="AM36" s="1064"/>
      <c r="AN36" s="1064"/>
      <c r="AO36" s="1064"/>
      <c r="AP36" s="1064"/>
      <c r="AQ36" s="1064"/>
      <c r="AR36" s="1064"/>
      <c r="AS36" s="1064"/>
      <c r="AT36" s="1064"/>
      <c r="AU36" s="1064"/>
      <c r="AV36" s="1064"/>
      <c r="AW36" s="1064"/>
      <c r="AX36" s="1064"/>
      <c r="AY36" s="1064"/>
      <c r="AZ36" s="1138"/>
      <c r="BA36" s="1138"/>
      <c r="BB36" s="1138"/>
      <c r="BC36" s="1138"/>
      <c r="BD36" s="1138"/>
      <c r="BE36" s="1128"/>
      <c r="BF36" s="1128"/>
      <c r="BG36" s="1128"/>
      <c r="BH36" s="1128"/>
      <c r="BI36" s="1129"/>
      <c r="BJ36" s="253"/>
      <c r="BK36" s="253"/>
      <c r="BL36" s="253"/>
      <c r="BM36" s="253"/>
      <c r="BN36" s="253"/>
      <c r="BO36" s="266"/>
      <c r="BP36" s="266"/>
      <c r="BQ36" s="263">
        <v>30</v>
      </c>
      <c r="BR36" s="264"/>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7"/>
    </row>
    <row r="37" spans="1:131" s="248" customFormat="1" ht="26.25" customHeight="1" x14ac:dyDescent="0.15">
      <c r="A37" s="267">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5"/>
      <c r="AG37" s="1116"/>
      <c r="AH37" s="1116"/>
      <c r="AI37" s="1116"/>
      <c r="AJ37" s="1117"/>
      <c r="AK37" s="1073"/>
      <c r="AL37" s="1064"/>
      <c r="AM37" s="1064"/>
      <c r="AN37" s="1064"/>
      <c r="AO37" s="1064"/>
      <c r="AP37" s="1064"/>
      <c r="AQ37" s="1064"/>
      <c r="AR37" s="1064"/>
      <c r="AS37" s="1064"/>
      <c r="AT37" s="1064"/>
      <c r="AU37" s="1064"/>
      <c r="AV37" s="1064"/>
      <c r="AW37" s="1064"/>
      <c r="AX37" s="1064"/>
      <c r="AY37" s="1064"/>
      <c r="AZ37" s="1138"/>
      <c r="BA37" s="1138"/>
      <c r="BB37" s="1138"/>
      <c r="BC37" s="1138"/>
      <c r="BD37" s="1138"/>
      <c r="BE37" s="1128"/>
      <c r="BF37" s="1128"/>
      <c r="BG37" s="1128"/>
      <c r="BH37" s="1128"/>
      <c r="BI37" s="1129"/>
      <c r="BJ37" s="253"/>
      <c r="BK37" s="253"/>
      <c r="BL37" s="253"/>
      <c r="BM37" s="253"/>
      <c r="BN37" s="253"/>
      <c r="BO37" s="266"/>
      <c r="BP37" s="266"/>
      <c r="BQ37" s="263">
        <v>31</v>
      </c>
      <c r="BR37" s="264"/>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7"/>
    </row>
    <row r="38" spans="1:131" s="248" customFormat="1" ht="26.25" customHeight="1" x14ac:dyDescent="0.15">
      <c r="A38" s="267">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5"/>
      <c r="AG38" s="1116"/>
      <c r="AH38" s="1116"/>
      <c r="AI38" s="1116"/>
      <c r="AJ38" s="1117"/>
      <c r="AK38" s="1073"/>
      <c r="AL38" s="1064"/>
      <c r="AM38" s="1064"/>
      <c r="AN38" s="1064"/>
      <c r="AO38" s="1064"/>
      <c r="AP38" s="1064"/>
      <c r="AQ38" s="1064"/>
      <c r="AR38" s="1064"/>
      <c r="AS38" s="1064"/>
      <c r="AT38" s="1064"/>
      <c r="AU38" s="1064"/>
      <c r="AV38" s="1064"/>
      <c r="AW38" s="1064"/>
      <c r="AX38" s="1064"/>
      <c r="AY38" s="1064"/>
      <c r="AZ38" s="1138"/>
      <c r="BA38" s="1138"/>
      <c r="BB38" s="1138"/>
      <c r="BC38" s="1138"/>
      <c r="BD38" s="1138"/>
      <c r="BE38" s="1128"/>
      <c r="BF38" s="1128"/>
      <c r="BG38" s="1128"/>
      <c r="BH38" s="1128"/>
      <c r="BI38" s="1129"/>
      <c r="BJ38" s="253"/>
      <c r="BK38" s="253"/>
      <c r="BL38" s="253"/>
      <c r="BM38" s="253"/>
      <c r="BN38" s="253"/>
      <c r="BO38" s="266"/>
      <c r="BP38" s="266"/>
      <c r="BQ38" s="263">
        <v>32</v>
      </c>
      <c r="BR38" s="264"/>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7"/>
    </row>
    <row r="39" spans="1:131" s="248" customFormat="1" ht="26.25" customHeight="1" x14ac:dyDescent="0.15">
      <c r="A39" s="267">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5"/>
      <c r="AG39" s="1116"/>
      <c r="AH39" s="1116"/>
      <c r="AI39" s="1116"/>
      <c r="AJ39" s="1117"/>
      <c r="AK39" s="1073"/>
      <c r="AL39" s="1064"/>
      <c r="AM39" s="1064"/>
      <c r="AN39" s="1064"/>
      <c r="AO39" s="1064"/>
      <c r="AP39" s="1064"/>
      <c r="AQ39" s="1064"/>
      <c r="AR39" s="1064"/>
      <c r="AS39" s="1064"/>
      <c r="AT39" s="1064"/>
      <c r="AU39" s="1064"/>
      <c r="AV39" s="1064"/>
      <c r="AW39" s="1064"/>
      <c r="AX39" s="1064"/>
      <c r="AY39" s="1064"/>
      <c r="AZ39" s="1138"/>
      <c r="BA39" s="1138"/>
      <c r="BB39" s="1138"/>
      <c r="BC39" s="1138"/>
      <c r="BD39" s="1138"/>
      <c r="BE39" s="1128"/>
      <c r="BF39" s="1128"/>
      <c r="BG39" s="1128"/>
      <c r="BH39" s="1128"/>
      <c r="BI39" s="1129"/>
      <c r="BJ39" s="253"/>
      <c r="BK39" s="253"/>
      <c r="BL39" s="253"/>
      <c r="BM39" s="253"/>
      <c r="BN39" s="253"/>
      <c r="BO39" s="266"/>
      <c r="BP39" s="266"/>
      <c r="BQ39" s="263">
        <v>33</v>
      </c>
      <c r="BR39" s="264"/>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7"/>
    </row>
    <row r="40" spans="1:131" s="248" customFormat="1" ht="26.25" customHeight="1" x14ac:dyDescent="0.15">
      <c r="A40" s="262">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5"/>
      <c r="AG40" s="1116"/>
      <c r="AH40" s="1116"/>
      <c r="AI40" s="1116"/>
      <c r="AJ40" s="1117"/>
      <c r="AK40" s="1073"/>
      <c r="AL40" s="1064"/>
      <c r="AM40" s="1064"/>
      <c r="AN40" s="1064"/>
      <c r="AO40" s="1064"/>
      <c r="AP40" s="1064"/>
      <c r="AQ40" s="1064"/>
      <c r="AR40" s="1064"/>
      <c r="AS40" s="1064"/>
      <c r="AT40" s="1064"/>
      <c r="AU40" s="1064"/>
      <c r="AV40" s="1064"/>
      <c r="AW40" s="1064"/>
      <c r="AX40" s="1064"/>
      <c r="AY40" s="1064"/>
      <c r="AZ40" s="1138"/>
      <c r="BA40" s="1138"/>
      <c r="BB40" s="1138"/>
      <c r="BC40" s="1138"/>
      <c r="BD40" s="1138"/>
      <c r="BE40" s="1128"/>
      <c r="BF40" s="1128"/>
      <c r="BG40" s="1128"/>
      <c r="BH40" s="1128"/>
      <c r="BI40" s="1129"/>
      <c r="BJ40" s="253"/>
      <c r="BK40" s="253"/>
      <c r="BL40" s="253"/>
      <c r="BM40" s="253"/>
      <c r="BN40" s="253"/>
      <c r="BO40" s="266"/>
      <c r="BP40" s="266"/>
      <c r="BQ40" s="263">
        <v>34</v>
      </c>
      <c r="BR40" s="264"/>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7"/>
    </row>
    <row r="41" spans="1:131" s="248" customFormat="1" ht="26.25" customHeight="1" x14ac:dyDescent="0.15">
      <c r="A41" s="262">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5"/>
      <c r="AG41" s="1116"/>
      <c r="AH41" s="1116"/>
      <c r="AI41" s="1116"/>
      <c r="AJ41" s="1117"/>
      <c r="AK41" s="1073"/>
      <c r="AL41" s="1064"/>
      <c r="AM41" s="1064"/>
      <c r="AN41" s="1064"/>
      <c r="AO41" s="1064"/>
      <c r="AP41" s="1064"/>
      <c r="AQ41" s="1064"/>
      <c r="AR41" s="1064"/>
      <c r="AS41" s="1064"/>
      <c r="AT41" s="1064"/>
      <c r="AU41" s="1064"/>
      <c r="AV41" s="1064"/>
      <c r="AW41" s="1064"/>
      <c r="AX41" s="1064"/>
      <c r="AY41" s="1064"/>
      <c r="AZ41" s="1138"/>
      <c r="BA41" s="1138"/>
      <c r="BB41" s="1138"/>
      <c r="BC41" s="1138"/>
      <c r="BD41" s="1138"/>
      <c r="BE41" s="1128"/>
      <c r="BF41" s="1128"/>
      <c r="BG41" s="1128"/>
      <c r="BH41" s="1128"/>
      <c r="BI41" s="1129"/>
      <c r="BJ41" s="253"/>
      <c r="BK41" s="253"/>
      <c r="BL41" s="253"/>
      <c r="BM41" s="253"/>
      <c r="BN41" s="253"/>
      <c r="BO41" s="266"/>
      <c r="BP41" s="266"/>
      <c r="BQ41" s="263">
        <v>35</v>
      </c>
      <c r="BR41" s="264"/>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7"/>
    </row>
    <row r="42" spans="1:131" s="248" customFormat="1" ht="26.25" customHeight="1" x14ac:dyDescent="0.15">
      <c r="A42" s="262">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5"/>
      <c r="AG42" s="1116"/>
      <c r="AH42" s="1116"/>
      <c r="AI42" s="1116"/>
      <c r="AJ42" s="1117"/>
      <c r="AK42" s="1073"/>
      <c r="AL42" s="1064"/>
      <c r="AM42" s="1064"/>
      <c r="AN42" s="1064"/>
      <c r="AO42" s="1064"/>
      <c r="AP42" s="1064"/>
      <c r="AQ42" s="1064"/>
      <c r="AR42" s="1064"/>
      <c r="AS42" s="1064"/>
      <c r="AT42" s="1064"/>
      <c r="AU42" s="1064"/>
      <c r="AV42" s="1064"/>
      <c r="AW42" s="1064"/>
      <c r="AX42" s="1064"/>
      <c r="AY42" s="1064"/>
      <c r="AZ42" s="1138"/>
      <c r="BA42" s="1138"/>
      <c r="BB42" s="1138"/>
      <c r="BC42" s="1138"/>
      <c r="BD42" s="1138"/>
      <c r="BE42" s="1128"/>
      <c r="BF42" s="1128"/>
      <c r="BG42" s="1128"/>
      <c r="BH42" s="1128"/>
      <c r="BI42" s="1129"/>
      <c r="BJ42" s="253"/>
      <c r="BK42" s="253"/>
      <c r="BL42" s="253"/>
      <c r="BM42" s="253"/>
      <c r="BN42" s="253"/>
      <c r="BO42" s="266"/>
      <c r="BP42" s="266"/>
      <c r="BQ42" s="263">
        <v>36</v>
      </c>
      <c r="BR42" s="264"/>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7"/>
    </row>
    <row r="43" spans="1:131" s="248" customFormat="1" ht="26.25" customHeight="1" x14ac:dyDescent="0.15">
      <c r="A43" s="262">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5"/>
      <c r="AG43" s="1116"/>
      <c r="AH43" s="1116"/>
      <c r="AI43" s="1116"/>
      <c r="AJ43" s="1117"/>
      <c r="AK43" s="1073"/>
      <c r="AL43" s="1064"/>
      <c r="AM43" s="1064"/>
      <c r="AN43" s="1064"/>
      <c r="AO43" s="1064"/>
      <c r="AP43" s="1064"/>
      <c r="AQ43" s="1064"/>
      <c r="AR43" s="1064"/>
      <c r="AS43" s="1064"/>
      <c r="AT43" s="1064"/>
      <c r="AU43" s="1064"/>
      <c r="AV43" s="1064"/>
      <c r="AW43" s="1064"/>
      <c r="AX43" s="1064"/>
      <c r="AY43" s="1064"/>
      <c r="AZ43" s="1138"/>
      <c r="BA43" s="1138"/>
      <c r="BB43" s="1138"/>
      <c r="BC43" s="1138"/>
      <c r="BD43" s="1138"/>
      <c r="BE43" s="1128"/>
      <c r="BF43" s="1128"/>
      <c r="BG43" s="1128"/>
      <c r="BH43" s="1128"/>
      <c r="BI43" s="1129"/>
      <c r="BJ43" s="253"/>
      <c r="BK43" s="253"/>
      <c r="BL43" s="253"/>
      <c r="BM43" s="253"/>
      <c r="BN43" s="253"/>
      <c r="BO43" s="266"/>
      <c r="BP43" s="266"/>
      <c r="BQ43" s="263">
        <v>37</v>
      </c>
      <c r="BR43" s="264"/>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7"/>
    </row>
    <row r="44" spans="1:131" s="248" customFormat="1" ht="26.25" customHeight="1" x14ac:dyDescent="0.15">
      <c r="A44" s="262">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5"/>
      <c r="AG44" s="1116"/>
      <c r="AH44" s="1116"/>
      <c r="AI44" s="1116"/>
      <c r="AJ44" s="1117"/>
      <c r="AK44" s="1073"/>
      <c r="AL44" s="1064"/>
      <c r="AM44" s="1064"/>
      <c r="AN44" s="1064"/>
      <c r="AO44" s="1064"/>
      <c r="AP44" s="1064"/>
      <c r="AQ44" s="1064"/>
      <c r="AR44" s="1064"/>
      <c r="AS44" s="1064"/>
      <c r="AT44" s="1064"/>
      <c r="AU44" s="1064"/>
      <c r="AV44" s="1064"/>
      <c r="AW44" s="1064"/>
      <c r="AX44" s="1064"/>
      <c r="AY44" s="1064"/>
      <c r="AZ44" s="1138"/>
      <c r="BA44" s="1138"/>
      <c r="BB44" s="1138"/>
      <c r="BC44" s="1138"/>
      <c r="BD44" s="1138"/>
      <c r="BE44" s="1128"/>
      <c r="BF44" s="1128"/>
      <c r="BG44" s="1128"/>
      <c r="BH44" s="1128"/>
      <c r="BI44" s="1129"/>
      <c r="BJ44" s="253"/>
      <c r="BK44" s="253"/>
      <c r="BL44" s="253"/>
      <c r="BM44" s="253"/>
      <c r="BN44" s="253"/>
      <c r="BO44" s="266"/>
      <c r="BP44" s="266"/>
      <c r="BQ44" s="263">
        <v>38</v>
      </c>
      <c r="BR44" s="264"/>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7"/>
    </row>
    <row r="45" spans="1:131" s="248" customFormat="1" ht="26.25" customHeight="1" x14ac:dyDescent="0.15">
      <c r="A45" s="262">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5"/>
      <c r="AG45" s="1116"/>
      <c r="AH45" s="1116"/>
      <c r="AI45" s="1116"/>
      <c r="AJ45" s="1117"/>
      <c r="AK45" s="1073"/>
      <c r="AL45" s="1064"/>
      <c r="AM45" s="1064"/>
      <c r="AN45" s="1064"/>
      <c r="AO45" s="1064"/>
      <c r="AP45" s="1064"/>
      <c r="AQ45" s="1064"/>
      <c r="AR45" s="1064"/>
      <c r="AS45" s="1064"/>
      <c r="AT45" s="1064"/>
      <c r="AU45" s="1064"/>
      <c r="AV45" s="1064"/>
      <c r="AW45" s="1064"/>
      <c r="AX45" s="1064"/>
      <c r="AY45" s="1064"/>
      <c r="AZ45" s="1138"/>
      <c r="BA45" s="1138"/>
      <c r="BB45" s="1138"/>
      <c r="BC45" s="1138"/>
      <c r="BD45" s="1138"/>
      <c r="BE45" s="1128"/>
      <c r="BF45" s="1128"/>
      <c r="BG45" s="1128"/>
      <c r="BH45" s="1128"/>
      <c r="BI45" s="1129"/>
      <c r="BJ45" s="253"/>
      <c r="BK45" s="253"/>
      <c r="BL45" s="253"/>
      <c r="BM45" s="253"/>
      <c r="BN45" s="253"/>
      <c r="BO45" s="266"/>
      <c r="BP45" s="266"/>
      <c r="BQ45" s="263">
        <v>39</v>
      </c>
      <c r="BR45" s="264"/>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7"/>
    </row>
    <row r="46" spans="1:131" s="248" customFormat="1" ht="26.25" customHeight="1" x14ac:dyDescent="0.15">
      <c r="A46" s="262">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5"/>
      <c r="AG46" s="1116"/>
      <c r="AH46" s="1116"/>
      <c r="AI46" s="1116"/>
      <c r="AJ46" s="1117"/>
      <c r="AK46" s="1073"/>
      <c r="AL46" s="1064"/>
      <c r="AM46" s="1064"/>
      <c r="AN46" s="1064"/>
      <c r="AO46" s="1064"/>
      <c r="AP46" s="1064"/>
      <c r="AQ46" s="1064"/>
      <c r="AR46" s="1064"/>
      <c r="AS46" s="1064"/>
      <c r="AT46" s="1064"/>
      <c r="AU46" s="1064"/>
      <c r="AV46" s="1064"/>
      <c r="AW46" s="1064"/>
      <c r="AX46" s="1064"/>
      <c r="AY46" s="1064"/>
      <c r="AZ46" s="1138"/>
      <c r="BA46" s="1138"/>
      <c r="BB46" s="1138"/>
      <c r="BC46" s="1138"/>
      <c r="BD46" s="1138"/>
      <c r="BE46" s="1128"/>
      <c r="BF46" s="1128"/>
      <c r="BG46" s="1128"/>
      <c r="BH46" s="1128"/>
      <c r="BI46" s="1129"/>
      <c r="BJ46" s="253"/>
      <c r="BK46" s="253"/>
      <c r="BL46" s="253"/>
      <c r="BM46" s="253"/>
      <c r="BN46" s="253"/>
      <c r="BO46" s="266"/>
      <c r="BP46" s="266"/>
      <c r="BQ46" s="263">
        <v>40</v>
      </c>
      <c r="BR46" s="264"/>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7"/>
    </row>
    <row r="47" spans="1:131" s="248" customFormat="1" ht="26.25" customHeight="1" x14ac:dyDescent="0.15">
      <c r="A47" s="262">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5"/>
      <c r="AG47" s="1116"/>
      <c r="AH47" s="1116"/>
      <c r="AI47" s="1116"/>
      <c r="AJ47" s="1117"/>
      <c r="AK47" s="1073"/>
      <c r="AL47" s="1064"/>
      <c r="AM47" s="1064"/>
      <c r="AN47" s="1064"/>
      <c r="AO47" s="1064"/>
      <c r="AP47" s="1064"/>
      <c r="AQ47" s="1064"/>
      <c r="AR47" s="1064"/>
      <c r="AS47" s="1064"/>
      <c r="AT47" s="1064"/>
      <c r="AU47" s="1064"/>
      <c r="AV47" s="1064"/>
      <c r="AW47" s="1064"/>
      <c r="AX47" s="1064"/>
      <c r="AY47" s="1064"/>
      <c r="AZ47" s="1138"/>
      <c r="BA47" s="1138"/>
      <c r="BB47" s="1138"/>
      <c r="BC47" s="1138"/>
      <c r="BD47" s="1138"/>
      <c r="BE47" s="1128"/>
      <c r="BF47" s="1128"/>
      <c r="BG47" s="1128"/>
      <c r="BH47" s="1128"/>
      <c r="BI47" s="1129"/>
      <c r="BJ47" s="253"/>
      <c r="BK47" s="253"/>
      <c r="BL47" s="253"/>
      <c r="BM47" s="253"/>
      <c r="BN47" s="253"/>
      <c r="BO47" s="266"/>
      <c r="BP47" s="266"/>
      <c r="BQ47" s="263">
        <v>41</v>
      </c>
      <c r="BR47" s="264"/>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7"/>
    </row>
    <row r="48" spans="1:131" s="248" customFormat="1" ht="26.25" customHeight="1" x14ac:dyDescent="0.15">
      <c r="A48" s="262">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5"/>
      <c r="AG48" s="1116"/>
      <c r="AH48" s="1116"/>
      <c r="AI48" s="1116"/>
      <c r="AJ48" s="1117"/>
      <c r="AK48" s="1073"/>
      <c r="AL48" s="1064"/>
      <c r="AM48" s="1064"/>
      <c r="AN48" s="1064"/>
      <c r="AO48" s="1064"/>
      <c r="AP48" s="1064"/>
      <c r="AQ48" s="1064"/>
      <c r="AR48" s="1064"/>
      <c r="AS48" s="1064"/>
      <c r="AT48" s="1064"/>
      <c r="AU48" s="1064"/>
      <c r="AV48" s="1064"/>
      <c r="AW48" s="1064"/>
      <c r="AX48" s="1064"/>
      <c r="AY48" s="1064"/>
      <c r="AZ48" s="1138"/>
      <c r="BA48" s="1138"/>
      <c r="BB48" s="1138"/>
      <c r="BC48" s="1138"/>
      <c r="BD48" s="1138"/>
      <c r="BE48" s="1128"/>
      <c r="BF48" s="1128"/>
      <c r="BG48" s="1128"/>
      <c r="BH48" s="1128"/>
      <c r="BI48" s="1129"/>
      <c r="BJ48" s="253"/>
      <c r="BK48" s="253"/>
      <c r="BL48" s="253"/>
      <c r="BM48" s="253"/>
      <c r="BN48" s="253"/>
      <c r="BO48" s="266"/>
      <c r="BP48" s="266"/>
      <c r="BQ48" s="263">
        <v>42</v>
      </c>
      <c r="BR48" s="264"/>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7"/>
    </row>
    <row r="49" spans="1:131" s="248" customFormat="1" ht="26.25" customHeight="1" x14ac:dyDescent="0.15">
      <c r="A49" s="262">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5"/>
      <c r="AG49" s="1116"/>
      <c r="AH49" s="1116"/>
      <c r="AI49" s="1116"/>
      <c r="AJ49" s="1117"/>
      <c r="AK49" s="1073"/>
      <c r="AL49" s="1064"/>
      <c r="AM49" s="1064"/>
      <c r="AN49" s="1064"/>
      <c r="AO49" s="1064"/>
      <c r="AP49" s="1064"/>
      <c r="AQ49" s="1064"/>
      <c r="AR49" s="1064"/>
      <c r="AS49" s="1064"/>
      <c r="AT49" s="1064"/>
      <c r="AU49" s="1064"/>
      <c r="AV49" s="1064"/>
      <c r="AW49" s="1064"/>
      <c r="AX49" s="1064"/>
      <c r="AY49" s="1064"/>
      <c r="AZ49" s="1138"/>
      <c r="BA49" s="1138"/>
      <c r="BB49" s="1138"/>
      <c r="BC49" s="1138"/>
      <c r="BD49" s="1138"/>
      <c r="BE49" s="1128"/>
      <c r="BF49" s="1128"/>
      <c r="BG49" s="1128"/>
      <c r="BH49" s="1128"/>
      <c r="BI49" s="1129"/>
      <c r="BJ49" s="253"/>
      <c r="BK49" s="253"/>
      <c r="BL49" s="253"/>
      <c r="BM49" s="253"/>
      <c r="BN49" s="253"/>
      <c r="BO49" s="266"/>
      <c r="BP49" s="266"/>
      <c r="BQ49" s="263">
        <v>43</v>
      </c>
      <c r="BR49" s="264"/>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7"/>
    </row>
    <row r="50" spans="1:131" s="248" customFormat="1" ht="26.25" customHeight="1" x14ac:dyDescent="0.15">
      <c r="A50" s="262">
        <v>23</v>
      </c>
      <c r="B50" s="1133"/>
      <c r="C50" s="1134"/>
      <c r="D50" s="1134"/>
      <c r="E50" s="1134"/>
      <c r="F50" s="1134"/>
      <c r="G50" s="1134"/>
      <c r="H50" s="1134"/>
      <c r="I50" s="1134"/>
      <c r="J50" s="1134"/>
      <c r="K50" s="1134"/>
      <c r="L50" s="1134"/>
      <c r="M50" s="1134"/>
      <c r="N50" s="1134"/>
      <c r="O50" s="1134"/>
      <c r="P50" s="1135"/>
      <c r="Q50" s="1136"/>
      <c r="R50" s="1119"/>
      <c r="S50" s="1119"/>
      <c r="T50" s="1119"/>
      <c r="U50" s="1119"/>
      <c r="V50" s="1119"/>
      <c r="W50" s="1119"/>
      <c r="X50" s="1119"/>
      <c r="Y50" s="1119"/>
      <c r="Z50" s="1119"/>
      <c r="AA50" s="1119"/>
      <c r="AB50" s="1119"/>
      <c r="AC50" s="1119"/>
      <c r="AD50" s="1119"/>
      <c r="AE50" s="1137"/>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128"/>
      <c r="BF50" s="1128"/>
      <c r="BG50" s="1128"/>
      <c r="BH50" s="1128"/>
      <c r="BI50" s="1129"/>
      <c r="BJ50" s="253"/>
      <c r="BK50" s="253"/>
      <c r="BL50" s="253"/>
      <c r="BM50" s="253"/>
      <c r="BN50" s="253"/>
      <c r="BO50" s="266"/>
      <c r="BP50" s="266"/>
      <c r="BQ50" s="263">
        <v>44</v>
      </c>
      <c r="BR50" s="264"/>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7"/>
    </row>
    <row r="51" spans="1:131" s="248" customFormat="1" ht="26.25" customHeight="1" x14ac:dyDescent="0.15">
      <c r="A51" s="262">
        <v>24</v>
      </c>
      <c r="B51" s="1133"/>
      <c r="C51" s="1134"/>
      <c r="D51" s="1134"/>
      <c r="E51" s="1134"/>
      <c r="F51" s="1134"/>
      <c r="G51" s="1134"/>
      <c r="H51" s="1134"/>
      <c r="I51" s="1134"/>
      <c r="J51" s="1134"/>
      <c r="K51" s="1134"/>
      <c r="L51" s="1134"/>
      <c r="M51" s="1134"/>
      <c r="N51" s="1134"/>
      <c r="O51" s="1134"/>
      <c r="P51" s="1135"/>
      <c r="Q51" s="1136"/>
      <c r="R51" s="1119"/>
      <c r="S51" s="1119"/>
      <c r="T51" s="1119"/>
      <c r="U51" s="1119"/>
      <c r="V51" s="1119"/>
      <c r="W51" s="1119"/>
      <c r="X51" s="1119"/>
      <c r="Y51" s="1119"/>
      <c r="Z51" s="1119"/>
      <c r="AA51" s="1119"/>
      <c r="AB51" s="1119"/>
      <c r="AC51" s="1119"/>
      <c r="AD51" s="1119"/>
      <c r="AE51" s="1137"/>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128"/>
      <c r="BF51" s="1128"/>
      <c r="BG51" s="1128"/>
      <c r="BH51" s="1128"/>
      <c r="BI51" s="1129"/>
      <c r="BJ51" s="253"/>
      <c r="BK51" s="253"/>
      <c r="BL51" s="253"/>
      <c r="BM51" s="253"/>
      <c r="BN51" s="253"/>
      <c r="BO51" s="266"/>
      <c r="BP51" s="266"/>
      <c r="BQ51" s="263">
        <v>45</v>
      </c>
      <c r="BR51" s="264"/>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7"/>
    </row>
    <row r="52" spans="1:131" s="248" customFormat="1" ht="26.25" customHeight="1" x14ac:dyDescent="0.15">
      <c r="A52" s="262">
        <v>25</v>
      </c>
      <c r="B52" s="1133"/>
      <c r="C52" s="1134"/>
      <c r="D52" s="1134"/>
      <c r="E52" s="1134"/>
      <c r="F52" s="1134"/>
      <c r="G52" s="1134"/>
      <c r="H52" s="1134"/>
      <c r="I52" s="1134"/>
      <c r="J52" s="1134"/>
      <c r="K52" s="1134"/>
      <c r="L52" s="1134"/>
      <c r="M52" s="1134"/>
      <c r="N52" s="1134"/>
      <c r="O52" s="1134"/>
      <c r="P52" s="1135"/>
      <c r="Q52" s="1136"/>
      <c r="R52" s="1119"/>
      <c r="S52" s="1119"/>
      <c r="T52" s="1119"/>
      <c r="U52" s="1119"/>
      <c r="V52" s="1119"/>
      <c r="W52" s="1119"/>
      <c r="X52" s="1119"/>
      <c r="Y52" s="1119"/>
      <c r="Z52" s="1119"/>
      <c r="AA52" s="1119"/>
      <c r="AB52" s="1119"/>
      <c r="AC52" s="1119"/>
      <c r="AD52" s="1119"/>
      <c r="AE52" s="1137"/>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128"/>
      <c r="BF52" s="1128"/>
      <c r="BG52" s="1128"/>
      <c r="BH52" s="1128"/>
      <c r="BI52" s="1129"/>
      <c r="BJ52" s="253"/>
      <c r="BK52" s="253"/>
      <c r="BL52" s="253"/>
      <c r="BM52" s="253"/>
      <c r="BN52" s="253"/>
      <c r="BO52" s="266"/>
      <c r="BP52" s="266"/>
      <c r="BQ52" s="263">
        <v>46</v>
      </c>
      <c r="BR52" s="264"/>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7"/>
    </row>
    <row r="53" spans="1:131" s="248" customFormat="1" ht="26.25" customHeight="1" x14ac:dyDescent="0.15">
      <c r="A53" s="262">
        <v>26</v>
      </c>
      <c r="B53" s="1133"/>
      <c r="C53" s="1134"/>
      <c r="D53" s="1134"/>
      <c r="E53" s="1134"/>
      <c r="F53" s="1134"/>
      <c r="G53" s="1134"/>
      <c r="H53" s="1134"/>
      <c r="I53" s="1134"/>
      <c r="J53" s="1134"/>
      <c r="K53" s="1134"/>
      <c r="L53" s="1134"/>
      <c r="M53" s="1134"/>
      <c r="N53" s="1134"/>
      <c r="O53" s="1134"/>
      <c r="P53" s="1135"/>
      <c r="Q53" s="1136"/>
      <c r="R53" s="1119"/>
      <c r="S53" s="1119"/>
      <c r="T53" s="1119"/>
      <c r="U53" s="1119"/>
      <c r="V53" s="1119"/>
      <c r="W53" s="1119"/>
      <c r="X53" s="1119"/>
      <c r="Y53" s="1119"/>
      <c r="Z53" s="1119"/>
      <c r="AA53" s="1119"/>
      <c r="AB53" s="1119"/>
      <c r="AC53" s="1119"/>
      <c r="AD53" s="1119"/>
      <c r="AE53" s="1137"/>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128"/>
      <c r="BF53" s="1128"/>
      <c r="BG53" s="1128"/>
      <c r="BH53" s="1128"/>
      <c r="BI53" s="1129"/>
      <c r="BJ53" s="253"/>
      <c r="BK53" s="253"/>
      <c r="BL53" s="253"/>
      <c r="BM53" s="253"/>
      <c r="BN53" s="253"/>
      <c r="BO53" s="266"/>
      <c r="BP53" s="266"/>
      <c r="BQ53" s="263">
        <v>47</v>
      </c>
      <c r="BR53" s="264"/>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7"/>
    </row>
    <row r="54" spans="1:131" s="248" customFormat="1" ht="26.25" customHeight="1" x14ac:dyDescent="0.15">
      <c r="A54" s="262">
        <v>27</v>
      </c>
      <c r="B54" s="1133"/>
      <c r="C54" s="1134"/>
      <c r="D54" s="1134"/>
      <c r="E54" s="1134"/>
      <c r="F54" s="1134"/>
      <c r="G54" s="1134"/>
      <c r="H54" s="1134"/>
      <c r="I54" s="1134"/>
      <c r="J54" s="1134"/>
      <c r="K54" s="1134"/>
      <c r="L54" s="1134"/>
      <c r="M54" s="1134"/>
      <c r="N54" s="1134"/>
      <c r="O54" s="1134"/>
      <c r="P54" s="1135"/>
      <c r="Q54" s="1136"/>
      <c r="R54" s="1119"/>
      <c r="S54" s="1119"/>
      <c r="T54" s="1119"/>
      <c r="U54" s="1119"/>
      <c r="V54" s="1119"/>
      <c r="W54" s="1119"/>
      <c r="X54" s="1119"/>
      <c r="Y54" s="1119"/>
      <c r="Z54" s="1119"/>
      <c r="AA54" s="1119"/>
      <c r="AB54" s="1119"/>
      <c r="AC54" s="1119"/>
      <c r="AD54" s="1119"/>
      <c r="AE54" s="1137"/>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128"/>
      <c r="BF54" s="1128"/>
      <c r="BG54" s="1128"/>
      <c r="BH54" s="1128"/>
      <c r="BI54" s="1129"/>
      <c r="BJ54" s="253"/>
      <c r="BK54" s="253"/>
      <c r="BL54" s="253"/>
      <c r="BM54" s="253"/>
      <c r="BN54" s="253"/>
      <c r="BO54" s="266"/>
      <c r="BP54" s="266"/>
      <c r="BQ54" s="263">
        <v>48</v>
      </c>
      <c r="BR54" s="264"/>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7"/>
    </row>
    <row r="55" spans="1:131" s="248" customFormat="1" ht="26.25" customHeight="1" x14ac:dyDescent="0.15">
      <c r="A55" s="262">
        <v>28</v>
      </c>
      <c r="B55" s="1133"/>
      <c r="C55" s="1134"/>
      <c r="D55" s="1134"/>
      <c r="E55" s="1134"/>
      <c r="F55" s="1134"/>
      <c r="G55" s="1134"/>
      <c r="H55" s="1134"/>
      <c r="I55" s="1134"/>
      <c r="J55" s="1134"/>
      <c r="K55" s="1134"/>
      <c r="L55" s="1134"/>
      <c r="M55" s="1134"/>
      <c r="N55" s="1134"/>
      <c r="O55" s="1134"/>
      <c r="P55" s="1135"/>
      <c r="Q55" s="1136"/>
      <c r="R55" s="1119"/>
      <c r="S55" s="1119"/>
      <c r="T55" s="1119"/>
      <c r="U55" s="1119"/>
      <c r="V55" s="1119"/>
      <c r="W55" s="1119"/>
      <c r="X55" s="1119"/>
      <c r="Y55" s="1119"/>
      <c r="Z55" s="1119"/>
      <c r="AA55" s="1119"/>
      <c r="AB55" s="1119"/>
      <c r="AC55" s="1119"/>
      <c r="AD55" s="1119"/>
      <c r="AE55" s="1137"/>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128"/>
      <c r="BF55" s="1128"/>
      <c r="BG55" s="1128"/>
      <c r="BH55" s="1128"/>
      <c r="BI55" s="1129"/>
      <c r="BJ55" s="253"/>
      <c r="BK55" s="253"/>
      <c r="BL55" s="253"/>
      <c r="BM55" s="253"/>
      <c r="BN55" s="253"/>
      <c r="BO55" s="266"/>
      <c r="BP55" s="266"/>
      <c r="BQ55" s="263">
        <v>49</v>
      </c>
      <c r="BR55" s="264"/>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7"/>
    </row>
    <row r="56" spans="1:131" s="248" customFormat="1" ht="26.25" customHeight="1" x14ac:dyDescent="0.15">
      <c r="A56" s="262">
        <v>29</v>
      </c>
      <c r="B56" s="1133"/>
      <c r="C56" s="1134"/>
      <c r="D56" s="1134"/>
      <c r="E56" s="1134"/>
      <c r="F56" s="1134"/>
      <c r="G56" s="1134"/>
      <c r="H56" s="1134"/>
      <c r="I56" s="1134"/>
      <c r="J56" s="1134"/>
      <c r="K56" s="1134"/>
      <c r="L56" s="1134"/>
      <c r="M56" s="1134"/>
      <c r="N56" s="1134"/>
      <c r="O56" s="1134"/>
      <c r="P56" s="1135"/>
      <c r="Q56" s="1136"/>
      <c r="R56" s="1119"/>
      <c r="S56" s="1119"/>
      <c r="T56" s="1119"/>
      <c r="U56" s="1119"/>
      <c r="V56" s="1119"/>
      <c r="W56" s="1119"/>
      <c r="X56" s="1119"/>
      <c r="Y56" s="1119"/>
      <c r="Z56" s="1119"/>
      <c r="AA56" s="1119"/>
      <c r="AB56" s="1119"/>
      <c r="AC56" s="1119"/>
      <c r="AD56" s="1119"/>
      <c r="AE56" s="1137"/>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128"/>
      <c r="BF56" s="1128"/>
      <c r="BG56" s="1128"/>
      <c r="BH56" s="1128"/>
      <c r="BI56" s="1129"/>
      <c r="BJ56" s="253"/>
      <c r="BK56" s="253"/>
      <c r="BL56" s="253"/>
      <c r="BM56" s="253"/>
      <c r="BN56" s="253"/>
      <c r="BO56" s="266"/>
      <c r="BP56" s="266"/>
      <c r="BQ56" s="263">
        <v>50</v>
      </c>
      <c r="BR56" s="264"/>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7"/>
    </row>
    <row r="57" spans="1:131" s="248" customFormat="1" ht="26.25" customHeight="1" x14ac:dyDescent="0.15">
      <c r="A57" s="262">
        <v>30</v>
      </c>
      <c r="B57" s="1133"/>
      <c r="C57" s="1134"/>
      <c r="D57" s="1134"/>
      <c r="E57" s="1134"/>
      <c r="F57" s="1134"/>
      <c r="G57" s="1134"/>
      <c r="H57" s="1134"/>
      <c r="I57" s="1134"/>
      <c r="J57" s="1134"/>
      <c r="K57" s="1134"/>
      <c r="L57" s="1134"/>
      <c r="M57" s="1134"/>
      <c r="N57" s="1134"/>
      <c r="O57" s="1134"/>
      <c r="P57" s="1135"/>
      <c r="Q57" s="1136"/>
      <c r="R57" s="1119"/>
      <c r="S57" s="1119"/>
      <c r="T57" s="1119"/>
      <c r="U57" s="1119"/>
      <c r="V57" s="1119"/>
      <c r="W57" s="1119"/>
      <c r="X57" s="1119"/>
      <c r="Y57" s="1119"/>
      <c r="Z57" s="1119"/>
      <c r="AA57" s="1119"/>
      <c r="AB57" s="1119"/>
      <c r="AC57" s="1119"/>
      <c r="AD57" s="1119"/>
      <c r="AE57" s="1137"/>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128"/>
      <c r="BF57" s="1128"/>
      <c r="BG57" s="1128"/>
      <c r="BH57" s="1128"/>
      <c r="BI57" s="1129"/>
      <c r="BJ57" s="253"/>
      <c r="BK57" s="253"/>
      <c r="BL57" s="253"/>
      <c r="BM57" s="253"/>
      <c r="BN57" s="253"/>
      <c r="BO57" s="266"/>
      <c r="BP57" s="266"/>
      <c r="BQ57" s="263">
        <v>51</v>
      </c>
      <c r="BR57" s="264"/>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7"/>
    </row>
    <row r="58" spans="1:131" s="248" customFormat="1" ht="26.25" customHeight="1" x14ac:dyDescent="0.15">
      <c r="A58" s="262">
        <v>31</v>
      </c>
      <c r="B58" s="1133"/>
      <c r="C58" s="1134"/>
      <c r="D58" s="1134"/>
      <c r="E58" s="1134"/>
      <c r="F58" s="1134"/>
      <c r="G58" s="1134"/>
      <c r="H58" s="1134"/>
      <c r="I58" s="1134"/>
      <c r="J58" s="1134"/>
      <c r="K58" s="1134"/>
      <c r="L58" s="1134"/>
      <c r="M58" s="1134"/>
      <c r="N58" s="1134"/>
      <c r="O58" s="1134"/>
      <c r="P58" s="1135"/>
      <c r="Q58" s="1136"/>
      <c r="R58" s="1119"/>
      <c r="S58" s="1119"/>
      <c r="T58" s="1119"/>
      <c r="U58" s="1119"/>
      <c r="V58" s="1119"/>
      <c r="W58" s="1119"/>
      <c r="X58" s="1119"/>
      <c r="Y58" s="1119"/>
      <c r="Z58" s="1119"/>
      <c r="AA58" s="1119"/>
      <c r="AB58" s="1119"/>
      <c r="AC58" s="1119"/>
      <c r="AD58" s="1119"/>
      <c r="AE58" s="1137"/>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128"/>
      <c r="BF58" s="1128"/>
      <c r="BG58" s="1128"/>
      <c r="BH58" s="1128"/>
      <c r="BI58" s="1129"/>
      <c r="BJ58" s="253"/>
      <c r="BK58" s="253"/>
      <c r="BL58" s="253"/>
      <c r="BM58" s="253"/>
      <c r="BN58" s="253"/>
      <c r="BO58" s="266"/>
      <c r="BP58" s="266"/>
      <c r="BQ58" s="263">
        <v>52</v>
      </c>
      <c r="BR58" s="264"/>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7"/>
    </row>
    <row r="59" spans="1:131" s="248" customFormat="1" ht="26.25" customHeight="1" x14ac:dyDescent="0.15">
      <c r="A59" s="262">
        <v>32</v>
      </c>
      <c r="B59" s="1133"/>
      <c r="C59" s="1134"/>
      <c r="D59" s="1134"/>
      <c r="E59" s="1134"/>
      <c r="F59" s="1134"/>
      <c r="G59" s="1134"/>
      <c r="H59" s="1134"/>
      <c r="I59" s="1134"/>
      <c r="J59" s="1134"/>
      <c r="K59" s="1134"/>
      <c r="L59" s="1134"/>
      <c r="M59" s="1134"/>
      <c r="N59" s="1134"/>
      <c r="O59" s="1134"/>
      <c r="P59" s="1135"/>
      <c r="Q59" s="1136"/>
      <c r="R59" s="1119"/>
      <c r="S59" s="1119"/>
      <c r="T59" s="1119"/>
      <c r="U59" s="1119"/>
      <c r="V59" s="1119"/>
      <c r="W59" s="1119"/>
      <c r="X59" s="1119"/>
      <c r="Y59" s="1119"/>
      <c r="Z59" s="1119"/>
      <c r="AA59" s="1119"/>
      <c r="AB59" s="1119"/>
      <c r="AC59" s="1119"/>
      <c r="AD59" s="1119"/>
      <c r="AE59" s="1137"/>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128"/>
      <c r="BF59" s="1128"/>
      <c r="BG59" s="1128"/>
      <c r="BH59" s="1128"/>
      <c r="BI59" s="1129"/>
      <c r="BJ59" s="253"/>
      <c r="BK59" s="253"/>
      <c r="BL59" s="253"/>
      <c r="BM59" s="253"/>
      <c r="BN59" s="253"/>
      <c r="BO59" s="266"/>
      <c r="BP59" s="266"/>
      <c r="BQ59" s="263">
        <v>53</v>
      </c>
      <c r="BR59" s="264"/>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7"/>
    </row>
    <row r="60" spans="1:131" s="248" customFormat="1" ht="26.25" customHeight="1" x14ac:dyDescent="0.15">
      <c r="A60" s="262">
        <v>33</v>
      </c>
      <c r="B60" s="1133"/>
      <c r="C60" s="1134"/>
      <c r="D60" s="1134"/>
      <c r="E60" s="1134"/>
      <c r="F60" s="1134"/>
      <c r="G60" s="1134"/>
      <c r="H60" s="1134"/>
      <c r="I60" s="1134"/>
      <c r="J60" s="1134"/>
      <c r="K60" s="1134"/>
      <c r="L60" s="1134"/>
      <c r="M60" s="1134"/>
      <c r="N60" s="1134"/>
      <c r="O60" s="1134"/>
      <c r="P60" s="1135"/>
      <c r="Q60" s="1136"/>
      <c r="R60" s="1119"/>
      <c r="S60" s="1119"/>
      <c r="T60" s="1119"/>
      <c r="U60" s="1119"/>
      <c r="V60" s="1119"/>
      <c r="W60" s="1119"/>
      <c r="X60" s="1119"/>
      <c r="Y60" s="1119"/>
      <c r="Z60" s="1119"/>
      <c r="AA60" s="1119"/>
      <c r="AB60" s="1119"/>
      <c r="AC60" s="1119"/>
      <c r="AD60" s="1119"/>
      <c r="AE60" s="1137"/>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128"/>
      <c r="BF60" s="1128"/>
      <c r="BG60" s="1128"/>
      <c r="BH60" s="1128"/>
      <c r="BI60" s="1129"/>
      <c r="BJ60" s="253"/>
      <c r="BK60" s="253"/>
      <c r="BL60" s="253"/>
      <c r="BM60" s="253"/>
      <c r="BN60" s="253"/>
      <c r="BO60" s="266"/>
      <c r="BP60" s="266"/>
      <c r="BQ60" s="263">
        <v>54</v>
      </c>
      <c r="BR60" s="264"/>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7"/>
    </row>
    <row r="61" spans="1:131" s="248" customFormat="1" ht="26.25" customHeight="1" thickBot="1" x14ac:dyDescent="0.2">
      <c r="A61" s="262">
        <v>34</v>
      </c>
      <c r="B61" s="1133"/>
      <c r="C61" s="1134"/>
      <c r="D61" s="1134"/>
      <c r="E61" s="1134"/>
      <c r="F61" s="1134"/>
      <c r="G61" s="1134"/>
      <c r="H61" s="1134"/>
      <c r="I61" s="1134"/>
      <c r="J61" s="1134"/>
      <c r="K61" s="1134"/>
      <c r="L61" s="1134"/>
      <c r="M61" s="1134"/>
      <c r="N61" s="1134"/>
      <c r="O61" s="1134"/>
      <c r="P61" s="1135"/>
      <c r="Q61" s="1136"/>
      <c r="R61" s="1119"/>
      <c r="S61" s="1119"/>
      <c r="T61" s="1119"/>
      <c r="U61" s="1119"/>
      <c r="V61" s="1119"/>
      <c r="W61" s="1119"/>
      <c r="X61" s="1119"/>
      <c r="Y61" s="1119"/>
      <c r="Z61" s="1119"/>
      <c r="AA61" s="1119"/>
      <c r="AB61" s="1119"/>
      <c r="AC61" s="1119"/>
      <c r="AD61" s="1119"/>
      <c r="AE61" s="1137"/>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128"/>
      <c r="BF61" s="1128"/>
      <c r="BG61" s="1128"/>
      <c r="BH61" s="1128"/>
      <c r="BI61" s="1129"/>
      <c r="BJ61" s="253"/>
      <c r="BK61" s="253"/>
      <c r="BL61" s="253"/>
      <c r="BM61" s="253"/>
      <c r="BN61" s="253"/>
      <c r="BO61" s="266"/>
      <c r="BP61" s="266"/>
      <c r="BQ61" s="263">
        <v>55</v>
      </c>
      <c r="BR61" s="264"/>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7"/>
    </row>
    <row r="62" spans="1:131" s="248" customFormat="1" ht="26.25" customHeight="1" x14ac:dyDescent="0.15">
      <c r="A62" s="262">
        <v>35</v>
      </c>
      <c r="B62" s="1133"/>
      <c r="C62" s="1134"/>
      <c r="D62" s="1134"/>
      <c r="E62" s="1134"/>
      <c r="F62" s="1134"/>
      <c r="G62" s="1134"/>
      <c r="H62" s="1134"/>
      <c r="I62" s="1134"/>
      <c r="J62" s="1134"/>
      <c r="K62" s="1134"/>
      <c r="L62" s="1134"/>
      <c r="M62" s="1134"/>
      <c r="N62" s="1134"/>
      <c r="O62" s="1134"/>
      <c r="P62" s="1135"/>
      <c r="Q62" s="1136"/>
      <c r="R62" s="1119"/>
      <c r="S62" s="1119"/>
      <c r="T62" s="1119"/>
      <c r="U62" s="1119"/>
      <c r="V62" s="1119"/>
      <c r="W62" s="1119"/>
      <c r="X62" s="1119"/>
      <c r="Y62" s="1119"/>
      <c r="Z62" s="1119"/>
      <c r="AA62" s="1119"/>
      <c r="AB62" s="1119"/>
      <c r="AC62" s="1119"/>
      <c r="AD62" s="1119"/>
      <c r="AE62" s="1137"/>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128"/>
      <c r="BF62" s="1128"/>
      <c r="BG62" s="1128"/>
      <c r="BH62" s="1128"/>
      <c r="BI62" s="1129"/>
      <c r="BJ62" s="1130" t="s">
        <v>411</v>
      </c>
      <c r="BK62" s="1131"/>
      <c r="BL62" s="1131"/>
      <c r="BM62" s="1131"/>
      <c r="BN62" s="1132"/>
      <c r="BO62" s="266"/>
      <c r="BP62" s="266"/>
      <c r="BQ62" s="263">
        <v>56</v>
      </c>
      <c r="BR62" s="264"/>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7"/>
    </row>
    <row r="63" spans="1:131" s="248" customFormat="1" ht="26.25" customHeight="1" thickBot="1" x14ac:dyDescent="0.2">
      <c r="A63" s="265" t="s">
        <v>392</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4"/>
      <c r="AF63" s="1125">
        <v>2082</v>
      </c>
      <c r="AG63" s="1052"/>
      <c r="AH63" s="1052"/>
      <c r="AI63" s="1052"/>
      <c r="AJ63" s="1126"/>
      <c r="AK63" s="1127"/>
      <c r="AL63" s="1056"/>
      <c r="AM63" s="1056"/>
      <c r="AN63" s="1056"/>
      <c r="AO63" s="1056"/>
      <c r="AP63" s="1052">
        <v>5535</v>
      </c>
      <c r="AQ63" s="1052"/>
      <c r="AR63" s="1052"/>
      <c r="AS63" s="1052"/>
      <c r="AT63" s="1052"/>
      <c r="AU63" s="1052">
        <v>3437</v>
      </c>
      <c r="AV63" s="1052"/>
      <c r="AW63" s="1052"/>
      <c r="AX63" s="1052"/>
      <c r="AY63" s="1052"/>
      <c r="AZ63" s="1121"/>
      <c r="BA63" s="1121"/>
      <c r="BB63" s="1121"/>
      <c r="BC63" s="1121"/>
      <c r="BD63" s="1121"/>
      <c r="BE63" s="1053"/>
      <c r="BF63" s="1053"/>
      <c r="BG63" s="1053"/>
      <c r="BH63" s="1053"/>
      <c r="BI63" s="1054"/>
      <c r="BJ63" s="1122" t="s">
        <v>413</v>
      </c>
      <c r="BK63" s="1044"/>
      <c r="BL63" s="1044"/>
      <c r="BM63" s="1044"/>
      <c r="BN63" s="1123"/>
      <c r="BO63" s="266"/>
      <c r="BP63" s="266"/>
      <c r="BQ63" s="263">
        <v>57</v>
      </c>
      <c r="BR63" s="264"/>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7"/>
    </row>
    <row r="66" spans="1:131" s="248" customFormat="1" ht="26.25" customHeight="1" x14ac:dyDescent="0.15">
      <c r="A66" s="1091" t="s">
        <v>415</v>
      </c>
      <c r="B66" s="1092"/>
      <c r="C66" s="1092"/>
      <c r="D66" s="1092"/>
      <c r="E66" s="1092"/>
      <c r="F66" s="1092"/>
      <c r="G66" s="1092"/>
      <c r="H66" s="1092"/>
      <c r="I66" s="1092"/>
      <c r="J66" s="1092"/>
      <c r="K66" s="1092"/>
      <c r="L66" s="1092"/>
      <c r="M66" s="1092"/>
      <c r="N66" s="1092"/>
      <c r="O66" s="1092"/>
      <c r="P66" s="1093"/>
      <c r="Q66" s="1097" t="s">
        <v>416</v>
      </c>
      <c r="R66" s="1098"/>
      <c r="S66" s="1098"/>
      <c r="T66" s="1098"/>
      <c r="U66" s="1099"/>
      <c r="V66" s="1097" t="s">
        <v>417</v>
      </c>
      <c r="W66" s="1098"/>
      <c r="X66" s="1098"/>
      <c r="Y66" s="1098"/>
      <c r="Z66" s="1099"/>
      <c r="AA66" s="1097" t="s">
        <v>398</v>
      </c>
      <c r="AB66" s="1098"/>
      <c r="AC66" s="1098"/>
      <c r="AD66" s="1098"/>
      <c r="AE66" s="1099"/>
      <c r="AF66" s="1103" t="s">
        <v>418</v>
      </c>
      <c r="AG66" s="1104"/>
      <c r="AH66" s="1104"/>
      <c r="AI66" s="1104"/>
      <c r="AJ66" s="1105"/>
      <c r="AK66" s="1097" t="s">
        <v>419</v>
      </c>
      <c r="AL66" s="1092"/>
      <c r="AM66" s="1092"/>
      <c r="AN66" s="1092"/>
      <c r="AO66" s="1093"/>
      <c r="AP66" s="1097" t="s">
        <v>420</v>
      </c>
      <c r="AQ66" s="1098"/>
      <c r="AR66" s="1098"/>
      <c r="AS66" s="1098"/>
      <c r="AT66" s="1099"/>
      <c r="AU66" s="1097" t="s">
        <v>421</v>
      </c>
      <c r="AV66" s="1098"/>
      <c r="AW66" s="1098"/>
      <c r="AX66" s="1098"/>
      <c r="AY66" s="1099"/>
      <c r="AZ66" s="1097" t="s">
        <v>380</v>
      </c>
      <c r="BA66" s="1098"/>
      <c r="BB66" s="1098"/>
      <c r="BC66" s="1098"/>
      <c r="BD66" s="1113"/>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81" t="s">
        <v>579</v>
      </c>
      <c r="C68" s="1082"/>
      <c r="D68" s="1082"/>
      <c r="E68" s="1082"/>
      <c r="F68" s="1082"/>
      <c r="G68" s="1082"/>
      <c r="H68" s="1082"/>
      <c r="I68" s="1082"/>
      <c r="J68" s="1082"/>
      <c r="K68" s="1082"/>
      <c r="L68" s="1082"/>
      <c r="M68" s="1082"/>
      <c r="N68" s="1082"/>
      <c r="O68" s="1082"/>
      <c r="P68" s="1083"/>
      <c r="Q68" s="1084">
        <v>2963</v>
      </c>
      <c r="R68" s="1078"/>
      <c r="S68" s="1078"/>
      <c r="T68" s="1078"/>
      <c r="U68" s="1078"/>
      <c r="V68" s="1078">
        <v>2939</v>
      </c>
      <c r="W68" s="1078"/>
      <c r="X68" s="1078"/>
      <c r="Y68" s="1078"/>
      <c r="Z68" s="1078"/>
      <c r="AA68" s="1078">
        <v>24</v>
      </c>
      <c r="AB68" s="1078"/>
      <c r="AC68" s="1078"/>
      <c r="AD68" s="1078"/>
      <c r="AE68" s="1078"/>
      <c r="AF68" s="1078">
        <v>24</v>
      </c>
      <c r="AG68" s="1078"/>
      <c r="AH68" s="1078"/>
      <c r="AI68" s="1078"/>
      <c r="AJ68" s="1078"/>
      <c r="AK68" s="1078" t="s">
        <v>578</v>
      </c>
      <c r="AL68" s="1078"/>
      <c r="AM68" s="1078"/>
      <c r="AN68" s="1078"/>
      <c r="AO68" s="1078"/>
      <c r="AP68" s="1078" t="s">
        <v>578</v>
      </c>
      <c r="AQ68" s="1078"/>
      <c r="AR68" s="1078"/>
      <c r="AS68" s="1078"/>
      <c r="AT68" s="1078"/>
      <c r="AU68" s="1078" t="s">
        <v>578</v>
      </c>
      <c r="AV68" s="1078"/>
      <c r="AW68" s="1078"/>
      <c r="AX68" s="1078"/>
      <c r="AY68" s="1078"/>
      <c r="AZ68" s="1079"/>
      <c r="BA68" s="1079"/>
      <c r="BB68" s="1079"/>
      <c r="BC68" s="1079"/>
      <c r="BD68" s="1080"/>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596</v>
      </c>
      <c r="C69" s="1068"/>
      <c r="D69" s="1068"/>
      <c r="E69" s="1068"/>
      <c r="F69" s="1068"/>
      <c r="G69" s="1068"/>
      <c r="H69" s="1068"/>
      <c r="I69" s="1068"/>
      <c r="J69" s="1068"/>
      <c r="K69" s="1068"/>
      <c r="L69" s="1068"/>
      <c r="M69" s="1068"/>
      <c r="N69" s="1068"/>
      <c r="O69" s="1068"/>
      <c r="P69" s="1069"/>
      <c r="Q69" s="1071">
        <v>12691</v>
      </c>
      <c r="R69" s="1072"/>
      <c r="S69" s="1072"/>
      <c r="T69" s="1072"/>
      <c r="U69" s="1073"/>
      <c r="V69" s="1074">
        <v>13459</v>
      </c>
      <c r="W69" s="1072"/>
      <c r="X69" s="1072"/>
      <c r="Y69" s="1072"/>
      <c r="Z69" s="1073"/>
      <c r="AA69" s="1074">
        <v>-768</v>
      </c>
      <c r="AB69" s="1072"/>
      <c r="AC69" s="1072"/>
      <c r="AD69" s="1072"/>
      <c r="AE69" s="1073"/>
      <c r="AF69" s="1074">
        <v>38</v>
      </c>
      <c r="AG69" s="1072"/>
      <c r="AH69" s="1072"/>
      <c r="AI69" s="1072"/>
      <c r="AJ69" s="1073"/>
      <c r="AK69" s="1074">
        <v>2440</v>
      </c>
      <c r="AL69" s="1072"/>
      <c r="AM69" s="1072"/>
      <c r="AN69" s="1072"/>
      <c r="AO69" s="1073"/>
      <c r="AP69" s="1074">
        <v>14044</v>
      </c>
      <c r="AQ69" s="1072"/>
      <c r="AR69" s="1072"/>
      <c r="AS69" s="1072"/>
      <c r="AT69" s="1073"/>
      <c r="AU69" s="1074">
        <v>5379</v>
      </c>
      <c r="AV69" s="1072"/>
      <c r="AW69" s="1072"/>
      <c r="AX69" s="1072"/>
      <c r="AY69" s="1073"/>
      <c r="AZ69" s="1075" t="s">
        <v>584</v>
      </c>
      <c r="BA69" s="1076"/>
      <c r="BB69" s="1076"/>
      <c r="BC69" s="1076"/>
      <c r="BD69" s="1077"/>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581</v>
      </c>
      <c r="C70" s="1068"/>
      <c r="D70" s="1068"/>
      <c r="E70" s="1068"/>
      <c r="F70" s="1068"/>
      <c r="G70" s="1068"/>
      <c r="H70" s="1068"/>
      <c r="I70" s="1068"/>
      <c r="J70" s="1068"/>
      <c r="K70" s="1068"/>
      <c r="L70" s="1068"/>
      <c r="M70" s="1068"/>
      <c r="N70" s="1068"/>
      <c r="O70" s="1068"/>
      <c r="P70" s="1069"/>
      <c r="Q70" s="1070">
        <v>89</v>
      </c>
      <c r="R70" s="1064"/>
      <c r="S70" s="1064"/>
      <c r="T70" s="1064"/>
      <c r="U70" s="1064"/>
      <c r="V70" s="1064">
        <v>80</v>
      </c>
      <c r="W70" s="1064"/>
      <c r="X70" s="1064"/>
      <c r="Y70" s="1064"/>
      <c r="Z70" s="1064"/>
      <c r="AA70" s="1064">
        <v>9</v>
      </c>
      <c r="AB70" s="1064"/>
      <c r="AC70" s="1064"/>
      <c r="AD70" s="1064"/>
      <c r="AE70" s="1064"/>
      <c r="AF70" s="1064">
        <v>9</v>
      </c>
      <c r="AG70" s="1064"/>
      <c r="AH70" s="1064"/>
      <c r="AI70" s="1064"/>
      <c r="AJ70" s="1064"/>
      <c r="AK70" s="1064">
        <v>74</v>
      </c>
      <c r="AL70" s="1064"/>
      <c r="AM70" s="1064"/>
      <c r="AN70" s="1064"/>
      <c r="AO70" s="1064"/>
      <c r="AP70" s="1064" t="s">
        <v>578</v>
      </c>
      <c r="AQ70" s="1064"/>
      <c r="AR70" s="1064"/>
      <c r="AS70" s="1064"/>
      <c r="AT70" s="1064"/>
      <c r="AU70" s="1064" t="s">
        <v>578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583</v>
      </c>
      <c r="C71" s="1068"/>
      <c r="D71" s="1068"/>
      <c r="E71" s="1068"/>
      <c r="F71" s="1068"/>
      <c r="G71" s="1068"/>
      <c r="H71" s="1068"/>
      <c r="I71" s="1068"/>
      <c r="J71" s="1068"/>
      <c r="K71" s="1068"/>
      <c r="L71" s="1068"/>
      <c r="M71" s="1068"/>
      <c r="N71" s="1068"/>
      <c r="O71" s="1068"/>
      <c r="P71" s="1069"/>
      <c r="Q71" s="1071">
        <v>160</v>
      </c>
      <c r="R71" s="1072"/>
      <c r="S71" s="1072"/>
      <c r="T71" s="1072"/>
      <c r="U71" s="1073"/>
      <c r="V71" s="1074">
        <v>144</v>
      </c>
      <c r="W71" s="1072"/>
      <c r="X71" s="1072"/>
      <c r="Y71" s="1072"/>
      <c r="Z71" s="1073"/>
      <c r="AA71" s="1074">
        <v>16</v>
      </c>
      <c r="AB71" s="1072"/>
      <c r="AC71" s="1072"/>
      <c r="AD71" s="1072"/>
      <c r="AE71" s="1073"/>
      <c r="AF71" s="1074">
        <v>16</v>
      </c>
      <c r="AG71" s="1072"/>
      <c r="AH71" s="1072"/>
      <c r="AI71" s="1072"/>
      <c r="AJ71" s="1073"/>
      <c r="AK71" s="1074">
        <v>117</v>
      </c>
      <c r="AL71" s="1072"/>
      <c r="AM71" s="1072"/>
      <c r="AN71" s="1072"/>
      <c r="AO71" s="1073"/>
      <c r="AP71" s="1074" t="s">
        <v>578</v>
      </c>
      <c r="AQ71" s="1072"/>
      <c r="AR71" s="1072"/>
      <c r="AS71" s="1072"/>
      <c r="AT71" s="1073"/>
      <c r="AU71" s="1074" t="s">
        <v>578</v>
      </c>
      <c r="AV71" s="1072"/>
      <c r="AW71" s="1072"/>
      <c r="AX71" s="1072"/>
      <c r="AY71" s="1073"/>
      <c r="AZ71" s="1075"/>
      <c r="BA71" s="1076"/>
      <c r="BB71" s="1076"/>
      <c r="BC71" s="1076"/>
      <c r="BD71" s="1077"/>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580</v>
      </c>
      <c r="C72" s="1068"/>
      <c r="D72" s="1068"/>
      <c r="E72" s="1068"/>
      <c r="F72" s="1068"/>
      <c r="G72" s="1068"/>
      <c r="H72" s="1068"/>
      <c r="I72" s="1068"/>
      <c r="J72" s="1068"/>
      <c r="K72" s="1068"/>
      <c r="L72" s="1068"/>
      <c r="M72" s="1068"/>
      <c r="N72" s="1068"/>
      <c r="O72" s="1068"/>
      <c r="P72" s="1069"/>
      <c r="Q72" s="1070">
        <v>192</v>
      </c>
      <c r="R72" s="1064"/>
      <c r="S72" s="1064"/>
      <c r="T72" s="1064"/>
      <c r="U72" s="1064"/>
      <c r="V72" s="1064">
        <v>167</v>
      </c>
      <c r="W72" s="1064"/>
      <c r="X72" s="1064"/>
      <c r="Y72" s="1064"/>
      <c r="Z72" s="1064"/>
      <c r="AA72" s="1064">
        <v>24</v>
      </c>
      <c r="AB72" s="1064"/>
      <c r="AC72" s="1064"/>
      <c r="AD72" s="1064"/>
      <c r="AE72" s="1064"/>
      <c r="AF72" s="1064">
        <v>24</v>
      </c>
      <c r="AG72" s="1064"/>
      <c r="AH72" s="1064"/>
      <c r="AI72" s="1064"/>
      <c r="AJ72" s="1064"/>
      <c r="AK72" s="1064">
        <v>174</v>
      </c>
      <c r="AL72" s="1064"/>
      <c r="AM72" s="1064"/>
      <c r="AN72" s="1064"/>
      <c r="AO72" s="1064"/>
      <c r="AP72" s="1064" t="s">
        <v>578</v>
      </c>
      <c r="AQ72" s="1064"/>
      <c r="AR72" s="1064"/>
      <c r="AS72" s="1064"/>
      <c r="AT72" s="1064"/>
      <c r="AU72" s="1064" t="s">
        <v>578</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582</v>
      </c>
      <c r="C73" s="1068"/>
      <c r="D73" s="1068"/>
      <c r="E73" s="1068"/>
      <c r="F73" s="1068"/>
      <c r="G73" s="1068"/>
      <c r="H73" s="1068"/>
      <c r="I73" s="1068"/>
      <c r="J73" s="1068"/>
      <c r="K73" s="1068"/>
      <c r="L73" s="1068"/>
      <c r="M73" s="1068"/>
      <c r="N73" s="1068"/>
      <c r="O73" s="1068"/>
      <c r="P73" s="1069"/>
      <c r="Q73" s="1071">
        <v>57</v>
      </c>
      <c r="R73" s="1072"/>
      <c r="S73" s="1072"/>
      <c r="T73" s="1072"/>
      <c r="U73" s="1073"/>
      <c r="V73" s="1074">
        <v>34</v>
      </c>
      <c r="W73" s="1072"/>
      <c r="X73" s="1072"/>
      <c r="Y73" s="1072"/>
      <c r="Z73" s="1073"/>
      <c r="AA73" s="1074">
        <v>23</v>
      </c>
      <c r="AB73" s="1072"/>
      <c r="AC73" s="1072"/>
      <c r="AD73" s="1072"/>
      <c r="AE73" s="1073"/>
      <c r="AF73" s="1074">
        <v>23</v>
      </c>
      <c r="AG73" s="1072"/>
      <c r="AH73" s="1072"/>
      <c r="AI73" s="1072"/>
      <c r="AJ73" s="1073"/>
      <c r="AK73" s="1074">
        <v>57</v>
      </c>
      <c r="AL73" s="1072"/>
      <c r="AM73" s="1072"/>
      <c r="AN73" s="1072"/>
      <c r="AO73" s="1073"/>
      <c r="AP73" s="1074" t="s">
        <v>578</v>
      </c>
      <c r="AQ73" s="1072"/>
      <c r="AR73" s="1072"/>
      <c r="AS73" s="1072"/>
      <c r="AT73" s="1073"/>
      <c r="AU73" s="1074" t="s">
        <v>578</v>
      </c>
      <c r="AV73" s="1072"/>
      <c r="AW73" s="1072"/>
      <c r="AX73" s="1072"/>
      <c r="AY73" s="1073"/>
      <c r="AZ73" s="1075"/>
      <c r="BA73" s="1076"/>
      <c r="BB73" s="1076"/>
      <c r="BC73" s="1076"/>
      <c r="BD73" s="1077"/>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586</v>
      </c>
      <c r="C74" s="1068"/>
      <c r="D74" s="1068"/>
      <c r="E74" s="1068"/>
      <c r="F74" s="1068"/>
      <c r="G74" s="1068"/>
      <c r="H74" s="1068"/>
      <c r="I74" s="1068"/>
      <c r="J74" s="1068"/>
      <c r="K74" s="1068"/>
      <c r="L74" s="1068"/>
      <c r="M74" s="1068"/>
      <c r="N74" s="1068"/>
      <c r="O74" s="1068"/>
      <c r="P74" s="1069"/>
      <c r="Q74" s="1070">
        <v>3548</v>
      </c>
      <c r="R74" s="1064"/>
      <c r="S74" s="1064"/>
      <c r="T74" s="1064"/>
      <c r="U74" s="1064"/>
      <c r="V74" s="1064">
        <v>3532</v>
      </c>
      <c r="W74" s="1064"/>
      <c r="X74" s="1064"/>
      <c r="Y74" s="1064"/>
      <c r="Z74" s="1064"/>
      <c r="AA74" s="1064">
        <v>16</v>
      </c>
      <c r="AB74" s="1064"/>
      <c r="AC74" s="1064"/>
      <c r="AD74" s="1064"/>
      <c r="AE74" s="1064"/>
      <c r="AF74" s="1064">
        <v>16</v>
      </c>
      <c r="AG74" s="1064"/>
      <c r="AH74" s="1064"/>
      <c r="AI74" s="1064"/>
      <c r="AJ74" s="1064"/>
      <c r="AK74" s="1064">
        <v>141</v>
      </c>
      <c r="AL74" s="1064"/>
      <c r="AM74" s="1064"/>
      <c r="AN74" s="1064"/>
      <c r="AO74" s="1064"/>
      <c r="AP74" s="1064" t="s">
        <v>589</v>
      </c>
      <c r="AQ74" s="1064"/>
      <c r="AR74" s="1064"/>
      <c r="AS74" s="1064"/>
      <c r="AT74" s="1064"/>
      <c r="AU74" s="1064" t="s">
        <v>589</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585</v>
      </c>
      <c r="C75" s="1068"/>
      <c r="D75" s="1068"/>
      <c r="E75" s="1068"/>
      <c r="F75" s="1068"/>
      <c r="G75" s="1068"/>
      <c r="H75" s="1068"/>
      <c r="I75" s="1068"/>
      <c r="J75" s="1068"/>
      <c r="K75" s="1068"/>
      <c r="L75" s="1068"/>
      <c r="M75" s="1068"/>
      <c r="N75" s="1068"/>
      <c r="O75" s="1068"/>
      <c r="P75" s="1069"/>
      <c r="Q75" s="1071">
        <v>22439</v>
      </c>
      <c r="R75" s="1072"/>
      <c r="S75" s="1072"/>
      <c r="T75" s="1072"/>
      <c r="U75" s="1073"/>
      <c r="V75" s="1074">
        <v>22029</v>
      </c>
      <c r="W75" s="1072"/>
      <c r="X75" s="1072"/>
      <c r="Y75" s="1072"/>
      <c r="Z75" s="1073"/>
      <c r="AA75" s="1074">
        <v>410</v>
      </c>
      <c r="AB75" s="1072"/>
      <c r="AC75" s="1072"/>
      <c r="AD75" s="1072"/>
      <c r="AE75" s="1073"/>
      <c r="AF75" s="1074">
        <v>410</v>
      </c>
      <c r="AG75" s="1072"/>
      <c r="AH75" s="1072"/>
      <c r="AI75" s="1072"/>
      <c r="AJ75" s="1073"/>
      <c r="AK75" s="1074">
        <v>3621</v>
      </c>
      <c r="AL75" s="1072"/>
      <c r="AM75" s="1072"/>
      <c r="AN75" s="1072"/>
      <c r="AO75" s="1073"/>
      <c r="AP75" s="1074" t="s">
        <v>589</v>
      </c>
      <c r="AQ75" s="1072"/>
      <c r="AR75" s="1072"/>
      <c r="AS75" s="1072"/>
      <c r="AT75" s="1073"/>
      <c r="AU75" s="1074" t="s">
        <v>589</v>
      </c>
      <c r="AV75" s="1072"/>
      <c r="AW75" s="1072"/>
      <c r="AX75" s="1072"/>
      <c r="AY75" s="1073"/>
      <c r="AZ75" s="1075"/>
      <c r="BA75" s="1076"/>
      <c r="BB75" s="1076"/>
      <c r="BC75" s="1076"/>
      <c r="BD75" s="1077"/>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587</v>
      </c>
      <c r="C76" s="1068"/>
      <c r="D76" s="1068"/>
      <c r="E76" s="1068"/>
      <c r="F76" s="1068"/>
      <c r="G76" s="1068"/>
      <c r="H76" s="1068"/>
      <c r="I76" s="1068"/>
      <c r="J76" s="1068"/>
      <c r="K76" s="1068"/>
      <c r="L76" s="1068"/>
      <c r="M76" s="1068"/>
      <c r="N76" s="1068"/>
      <c r="O76" s="1068"/>
      <c r="P76" s="1069"/>
      <c r="Q76" s="1071">
        <v>1637</v>
      </c>
      <c r="R76" s="1072"/>
      <c r="S76" s="1072"/>
      <c r="T76" s="1072"/>
      <c r="U76" s="1073"/>
      <c r="V76" s="1074">
        <v>1542</v>
      </c>
      <c r="W76" s="1072"/>
      <c r="X76" s="1072"/>
      <c r="Y76" s="1072"/>
      <c r="Z76" s="1073"/>
      <c r="AA76" s="1074">
        <v>95</v>
      </c>
      <c r="AB76" s="1072"/>
      <c r="AC76" s="1072"/>
      <c r="AD76" s="1072"/>
      <c r="AE76" s="1073"/>
      <c r="AF76" s="1074">
        <v>95</v>
      </c>
      <c r="AG76" s="1072"/>
      <c r="AH76" s="1072"/>
      <c r="AI76" s="1072"/>
      <c r="AJ76" s="1073"/>
      <c r="AK76" s="1074" t="s">
        <v>589</v>
      </c>
      <c r="AL76" s="1072"/>
      <c r="AM76" s="1072"/>
      <c r="AN76" s="1072"/>
      <c r="AO76" s="1073"/>
      <c r="AP76" s="1074" t="s">
        <v>589</v>
      </c>
      <c r="AQ76" s="1072"/>
      <c r="AR76" s="1072"/>
      <c r="AS76" s="1072"/>
      <c r="AT76" s="1073"/>
      <c r="AU76" s="1074" t="s">
        <v>589</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588</v>
      </c>
      <c r="C77" s="1068"/>
      <c r="D77" s="1068"/>
      <c r="E77" s="1068"/>
      <c r="F77" s="1068"/>
      <c r="G77" s="1068"/>
      <c r="H77" s="1068"/>
      <c r="I77" s="1068"/>
      <c r="J77" s="1068"/>
      <c r="K77" s="1068"/>
      <c r="L77" s="1068"/>
      <c r="M77" s="1068"/>
      <c r="N77" s="1068"/>
      <c r="O77" s="1068"/>
      <c r="P77" s="1069"/>
      <c r="Q77" s="1071">
        <v>878811</v>
      </c>
      <c r="R77" s="1072"/>
      <c r="S77" s="1072"/>
      <c r="T77" s="1072"/>
      <c r="U77" s="1073"/>
      <c r="V77" s="1074">
        <v>858109</v>
      </c>
      <c r="W77" s="1072"/>
      <c r="X77" s="1072"/>
      <c r="Y77" s="1072"/>
      <c r="Z77" s="1073"/>
      <c r="AA77" s="1074">
        <v>20702</v>
      </c>
      <c r="AB77" s="1072"/>
      <c r="AC77" s="1072"/>
      <c r="AD77" s="1072"/>
      <c r="AE77" s="1073"/>
      <c r="AF77" s="1074">
        <v>20702</v>
      </c>
      <c r="AG77" s="1072"/>
      <c r="AH77" s="1072"/>
      <c r="AI77" s="1072"/>
      <c r="AJ77" s="1073"/>
      <c r="AK77" s="1074">
        <v>1</v>
      </c>
      <c r="AL77" s="1072"/>
      <c r="AM77" s="1072"/>
      <c r="AN77" s="1072"/>
      <c r="AO77" s="1073"/>
      <c r="AP77" s="1074" t="s">
        <v>589</v>
      </c>
      <c r="AQ77" s="1072"/>
      <c r="AR77" s="1072"/>
      <c r="AS77" s="1072"/>
      <c r="AT77" s="1073"/>
      <c r="AU77" s="1074" t="s">
        <v>589</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21357</v>
      </c>
      <c r="AG88" s="1052"/>
      <c r="AH88" s="1052"/>
      <c r="AI88" s="1052"/>
      <c r="AJ88" s="1052"/>
      <c r="AK88" s="1056"/>
      <c r="AL88" s="1056"/>
      <c r="AM88" s="1056"/>
      <c r="AN88" s="1056"/>
      <c r="AO88" s="1056"/>
      <c r="AP88" s="1052">
        <v>14044</v>
      </c>
      <c r="AQ88" s="1052"/>
      <c r="AR88" s="1052"/>
      <c r="AS88" s="1052"/>
      <c r="AT88" s="1052"/>
      <c r="AU88" s="1052">
        <v>5379</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310</v>
      </c>
      <c r="AG109" s="987"/>
      <c r="AH109" s="987"/>
      <c r="AI109" s="987"/>
      <c r="AJ109" s="988"/>
      <c r="AK109" s="989" t="s">
        <v>309</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310</v>
      </c>
      <c r="BW109" s="987"/>
      <c r="BX109" s="987"/>
      <c r="BY109" s="987"/>
      <c r="BZ109" s="988"/>
      <c r="CA109" s="989" t="s">
        <v>309</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310</v>
      </c>
      <c r="DM109" s="987"/>
      <c r="DN109" s="987"/>
      <c r="DO109" s="987"/>
      <c r="DP109" s="988"/>
      <c r="DQ109" s="989" t="s">
        <v>309</v>
      </c>
      <c r="DR109" s="987"/>
      <c r="DS109" s="987"/>
      <c r="DT109" s="987"/>
      <c r="DU109" s="988"/>
      <c r="DV109" s="989" t="s">
        <v>432</v>
      </c>
      <c r="DW109" s="987"/>
      <c r="DX109" s="987"/>
      <c r="DY109" s="987"/>
      <c r="DZ109" s="1018"/>
    </row>
    <row r="110" spans="1:131" s="247" customFormat="1" ht="26.25" customHeight="1" x14ac:dyDescent="0.15">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1573848</v>
      </c>
      <c r="AB110" s="980"/>
      <c r="AC110" s="980"/>
      <c r="AD110" s="980"/>
      <c r="AE110" s="981"/>
      <c r="AF110" s="982">
        <v>1547999</v>
      </c>
      <c r="AG110" s="980"/>
      <c r="AH110" s="980"/>
      <c r="AI110" s="980"/>
      <c r="AJ110" s="981"/>
      <c r="AK110" s="982">
        <v>1542246</v>
      </c>
      <c r="AL110" s="980"/>
      <c r="AM110" s="980"/>
      <c r="AN110" s="980"/>
      <c r="AO110" s="981"/>
      <c r="AP110" s="983">
        <v>9.8000000000000007</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16227666</v>
      </c>
      <c r="BR110" s="927"/>
      <c r="BS110" s="927"/>
      <c r="BT110" s="927"/>
      <c r="BU110" s="927"/>
      <c r="BV110" s="927">
        <v>16299883</v>
      </c>
      <c r="BW110" s="927"/>
      <c r="BX110" s="927"/>
      <c r="BY110" s="927"/>
      <c r="BZ110" s="927"/>
      <c r="CA110" s="927">
        <v>16958886</v>
      </c>
      <c r="CB110" s="927"/>
      <c r="CC110" s="927"/>
      <c r="CD110" s="927"/>
      <c r="CE110" s="927"/>
      <c r="CF110" s="951">
        <v>108.3</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413</v>
      </c>
      <c r="DH110" s="927"/>
      <c r="DI110" s="927"/>
      <c r="DJ110" s="927"/>
      <c r="DK110" s="927"/>
      <c r="DL110" s="927" t="s">
        <v>438</v>
      </c>
      <c r="DM110" s="927"/>
      <c r="DN110" s="927"/>
      <c r="DO110" s="927"/>
      <c r="DP110" s="927"/>
      <c r="DQ110" s="927" t="s">
        <v>185</v>
      </c>
      <c r="DR110" s="927"/>
      <c r="DS110" s="927"/>
      <c r="DT110" s="927"/>
      <c r="DU110" s="927"/>
      <c r="DV110" s="928" t="s">
        <v>185</v>
      </c>
      <c r="DW110" s="928"/>
      <c r="DX110" s="928"/>
      <c r="DY110" s="928"/>
      <c r="DZ110" s="929"/>
    </row>
    <row r="111" spans="1:131" s="247" customFormat="1" ht="26.25" customHeight="1" x14ac:dyDescent="0.15">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438</v>
      </c>
      <c r="AB111" s="1008"/>
      <c r="AC111" s="1008"/>
      <c r="AD111" s="1008"/>
      <c r="AE111" s="1009"/>
      <c r="AF111" s="1010" t="s">
        <v>185</v>
      </c>
      <c r="AG111" s="1008"/>
      <c r="AH111" s="1008"/>
      <c r="AI111" s="1008"/>
      <c r="AJ111" s="1009"/>
      <c r="AK111" s="1010" t="s">
        <v>438</v>
      </c>
      <c r="AL111" s="1008"/>
      <c r="AM111" s="1008"/>
      <c r="AN111" s="1008"/>
      <c r="AO111" s="1009"/>
      <c r="AP111" s="1011" t="s">
        <v>185</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t="s">
        <v>185</v>
      </c>
      <c r="BR111" s="899"/>
      <c r="BS111" s="899"/>
      <c r="BT111" s="899"/>
      <c r="BU111" s="899"/>
      <c r="BV111" s="899" t="s">
        <v>413</v>
      </c>
      <c r="BW111" s="899"/>
      <c r="BX111" s="899"/>
      <c r="BY111" s="899"/>
      <c r="BZ111" s="899"/>
      <c r="CA111" s="899" t="s">
        <v>438</v>
      </c>
      <c r="CB111" s="899"/>
      <c r="CC111" s="899"/>
      <c r="CD111" s="899"/>
      <c r="CE111" s="899"/>
      <c r="CF111" s="960" t="s">
        <v>438</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185</v>
      </c>
      <c r="DH111" s="899"/>
      <c r="DI111" s="899"/>
      <c r="DJ111" s="899"/>
      <c r="DK111" s="899"/>
      <c r="DL111" s="899" t="s">
        <v>438</v>
      </c>
      <c r="DM111" s="899"/>
      <c r="DN111" s="899"/>
      <c r="DO111" s="899"/>
      <c r="DP111" s="899"/>
      <c r="DQ111" s="899" t="s">
        <v>185</v>
      </c>
      <c r="DR111" s="899"/>
      <c r="DS111" s="899"/>
      <c r="DT111" s="899"/>
      <c r="DU111" s="899"/>
      <c r="DV111" s="876" t="s">
        <v>438</v>
      </c>
      <c r="DW111" s="876"/>
      <c r="DX111" s="876"/>
      <c r="DY111" s="876"/>
      <c r="DZ111" s="877"/>
    </row>
    <row r="112" spans="1:131" s="247" customFormat="1" ht="26.25" customHeight="1" x14ac:dyDescent="0.15">
      <c r="A112" s="1001" t="s">
        <v>442</v>
      </c>
      <c r="B112" s="1002"/>
      <c r="C112" s="832" t="s">
        <v>443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185</v>
      </c>
      <c r="AB112" s="862"/>
      <c r="AC112" s="862"/>
      <c r="AD112" s="862"/>
      <c r="AE112" s="863"/>
      <c r="AF112" s="864" t="s">
        <v>413</v>
      </c>
      <c r="AG112" s="862"/>
      <c r="AH112" s="862"/>
      <c r="AI112" s="862"/>
      <c r="AJ112" s="863"/>
      <c r="AK112" s="864" t="s">
        <v>413</v>
      </c>
      <c r="AL112" s="862"/>
      <c r="AM112" s="862"/>
      <c r="AN112" s="862"/>
      <c r="AO112" s="863"/>
      <c r="AP112" s="909" t="s">
        <v>185</v>
      </c>
      <c r="AQ112" s="910"/>
      <c r="AR112" s="910"/>
      <c r="AS112" s="910"/>
      <c r="AT112" s="911"/>
      <c r="AU112" s="1021"/>
      <c r="AV112" s="1022"/>
      <c r="AW112" s="1022"/>
      <c r="AX112" s="1022"/>
      <c r="AY112" s="1022"/>
      <c r="AZ112" s="897" t="s">
        <v>444</v>
      </c>
      <c r="BA112" s="832"/>
      <c r="BB112" s="832"/>
      <c r="BC112" s="832"/>
      <c r="BD112" s="832"/>
      <c r="BE112" s="832"/>
      <c r="BF112" s="832"/>
      <c r="BG112" s="832"/>
      <c r="BH112" s="832"/>
      <c r="BI112" s="832"/>
      <c r="BJ112" s="832"/>
      <c r="BK112" s="832"/>
      <c r="BL112" s="832"/>
      <c r="BM112" s="832"/>
      <c r="BN112" s="832"/>
      <c r="BO112" s="832"/>
      <c r="BP112" s="833"/>
      <c r="BQ112" s="898">
        <v>3523615</v>
      </c>
      <c r="BR112" s="899"/>
      <c r="BS112" s="899"/>
      <c r="BT112" s="899"/>
      <c r="BU112" s="899"/>
      <c r="BV112" s="899">
        <v>3403690</v>
      </c>
      <c r="BW112" s="899"/>
      <c r="BX112" s="899"/>
      <c r="BY112" s="899"/>
      <c r="BZ112" s="899"/>
      <c r="CA112" s="899">
        <v>3437077</v>
      </c>
      <c r="CB112" s="899"/>
      <c r="CC112" s="899"/>
      <c r="CD112" s="899"/>
      <c r="CE112" s="899"/>
      <c r="CF112" s="960">
        <v>21.9</v>
      </c>
      <c r="CG112" s="961"/>
      <c r="CH112" s="961"/>
      <c r="CI112" s="961"/>
      <c r="CJ112" s="961"/>
      <c r="CK112" s="1016"/>
      <c r="CL112" s="903"/>
      <c r="CM112" s="906" t="s">
        <v>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413</v>
      </c>
      <c r="DH112" s="899"/>
      <c r="DI112" s="899"/>
      <c r="DJ112" s="899"/>
      <c r="DK112" s="899"/>
      <c r="DL112" s="899" t="s">
        <v>438</v>
      </c>
      <c r="DM112" s="899"/>
      <c r="DN112" s="899"/>
      <c r="DO112" s="899"/>
      <c r="DP112" s="899"/>
      <c r="DQ112" s="899" t="s">
        <v>185</v>
      </c>
      <c r="DR112" s="899"/>
      <c r="DS112" s="899"/>
      <c r="DT112" s="899"/>
      <c r="DU112" s="899"/>
      <c r="DV112" s="876" t="s">
        <v>413</v>
      </c>
      <c r="DW112" s="876"/>
      <c r="DX112" s="876"/>
      <c r="DY112" s="876"/>
      <c r="DZ112" s="877"/>
    </row>
    <row r="113" spans="1:130" s="247" customFormat="1" ht="26.25" customHeight="1" x14ac:dyDescent="0.15">
      <c r="A113" s="1003"/>
      <c r="B113" s="1004"/>
      <c r="C113" s="832" t="s">
        <v>446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500059</v>
      </c>
      <c r="AB113" s="1008"/>
      <c r="AC113" s="1008"/>
      <c r="AD113" s="1008"/>
      <c r="AE113" s="1009"/>
      <c r="AF113" s="1010">
        <v>481848</v>
      </c>
      <c r="AG113" s="1008"/>
      <c r="AH113" s="1008"/>
      <c r="AI113" s="1008"/>
      <c r="AJ113" s="1009"/>
      <c r="AK113" s="1010">
        <v>402676</v>
      </c>
      <c r="AL113" s="1008"/>
      <c r="AM113" s="1008"/>
      <c r="AN113" s="1008"/>
      <c r="AO113" s="1009"/>
      <c r="AP113" s="1011">
        <v>2.6</v>
      </c>
      <c r="AQ113" s="1012"/>
      <c r="AR113" s="1012"/>
      <c r="AS113" s="1012"/>
      <c r="AT113" s="1013"/>
      <c r="AU113" s="1021"/>
      <c r="AV113" s="1022"/>
      <c r="AW113" s="1022"/>
      <c r="AX113" s="1022"/>
      <c r="AY113" s="1022"/>
      <c r="AZ113" s="897" t="s">
        <v>447</v>
      </c>
      <c r="BA113" s="832"/>
      <c r="BB113" s="832"/>
      <c r="BC113" s="832"/>
      <c r="BD113" s="832"/>
      <c r="BE113" s="832"/>
      <c r="BF113" s="832"/>
      <c r="BG113" s="832"/>
      <c r="BH113" s="832"/>
      <c r="BI113" s="832"/>
      <c r="BJ113" s="832"/>
      <c r="BK113" s="832"/>
      <c r="BL113" s="832"/>
      <c r="BM113" s="832"/>
      <c r="BN113" s="832"/>
      <c r="BO113" s="832"/>
      <c r="BP113" s="833"/>
      <c r="BQ113" s="898">
        <v>5531855</v>
      </c>
      <c r="BR113" s="899"/>
      <c r="BS113" s="899"/>
      <c r="BT113" s="899"/>
      <c r="BU113" s="899"/>
      <c r="BV113" s="899">
        <v>5779755</v>
      </c>
      <c r="BW113" s="899"/>
      <c r="BX113" s="899"/>
      <c r="BY113" s="899"/>
      <c r="BZ113" s="899"/>
      <c r="CA113" s="899">
        <v>5378661</v>
      </c>
      <c r="CB113" s="899"/>
      <c r="CC113" s="899"/>
      <c r="CD113" s="899"/>
      <c r="CE113" s="899"/>
      <c r="CF113" s="960">
        <v>34.299999999999997</v>
      </c>
      <c r="CG113" s="961"/>
      <c r="CH113" s="961"/>
      <c r="CI113" s="961"/>
      <c r="CJ113" s="961"/>
      <c r="CK113" s="1016"/>
      <c r="CL113" s="903"/>
      <c r="CM113" s="906" t="s">
        <v>448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185</v>
      </c>
      <c r="DH113" s="862"/>
      <c r="DI113" s="862"/>
      <c r="DJ113" s="862"/>
      <c r="DK113" s="863"/>
      <c r="DL113" s="864" t="s">
        <v>185</v>
      </c>
      <c r="DM113" s="862"/>
      <c r="DN113" s="862"/>
      <c r="DO113" s="862"/>
      <c r="DP113" s="863"/>
      <c r="DQ113" s="864" t="s">
        <v>185</v>
      </c>
      <c r="DR113" s="862"/>
      <c r="DS113" s="862"/>
      <c r="DT113" s="862"/>
      <c r="DU113" s="863"/>
      <c r="DV113" s="909" t="s">
        <v>185</v>
      </c>
      <c r="DW113" s="910"/>
      <c r="DX113" s="910"/>
      <c r="DY113" s="910"/>
      <c r="DZ113" s="911"/>
    </row>
    <row r="114" spans="1:130" s="247" customFormat="1" ht="26.25" customHeight="1" x14ac:dyDescent="0.15">
      <c r="A114" s="1003"/>
      <c r="B114" s="1004"/>
      <c r="C114" s="832" t="s">
        <v>449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245342</v>
      </c>
      <c r="AB114" s="862"/>
      <c r="AC114" s="862"/>
      <c r="AD114" s="862"/>
      <c r="AE114" s="863"/>
      <c r="AF114" s="864">
        <v>249804</v>
      </c>
      <c r="AG114" s="862"/>
      <c r="AH114" s="862"/>
      <c r="AI114" s="862"/>
      <c r="AJ114" s="863"/>
      <c r="AK114" s="864">
        <v>250334</v>
      </c>
      <c r="AL114" s="862"/>
      <c r="AM114" s="862"/>
      <c r="AN114" s="862"/>
      <c r="AO114" s="863"/>
      <c r="AP114" s="909">
        <v>1.6</v>
      </c>
      <c r="AQ114" s="910"/>
      <c r="AR114" s="910"/>
      <c r="AS114" s="910"/>
      <c r="AT114" s="911"/>
      <c r="AU114" s="1021"/>
      <c r="AV114" s="1022"/>
      <c r="AW114" s="1022"/>
      <c r="AX114" s="1022"/>
      <c r="AY114" s="1022"/>
      <c r="AZ114" s="897" t="s">
        <v>450</v>
      </c>
      <c r="BA114" s="832"/>
      <c r="BB114" s="832"/>
      <c r="BC114" s="832"/>
      <c r="BD114" s="832"/>
      <c r="BE114" s="832"/>
      <c r="BF114" s="832"/>
      <c r="BG114" s="832"/>
      <c r="BH114" s="832"/>
      <c r="BI114" s="832"/>
      <c r="BJ114" s="832"/>
      <c r="BK114" s="832"/>
      <c r="BL114" s="832"/>
      <c r="BM114" s="832"/>
      <c r="BN114" s="832"/>
      <c r="BO114" s="832"/>
      <c r="BP114" s="833"/>
      <c r="BQ114" s="898">
        <v>4179990</v>
      </c>
      <c r="BR114" s="899"/>
      <c r="BS114" s="899"/>
      <c r="BT114" s="899"/>
      <c r="BU114" s="899"/>
      <c r="BV114" s="899">
        <v>3764934</v>
      </c>
      <c r="BW114" s="899"/>
      <c r="BX114" s="899"/>
      <c r="BY114" s="899"/>
      <c r="BZ114" s="899"/>
      <c r="CA114" s="899">
        <v>3498287</v>
      </c>
      <c r="CB114" s="899"/>
      <c r="CC114" s="899"/>
      <c r="CD114" s="899"/>
      <c r="CE114" s="899"/>
      <c r="CF114" s="960">
        <v>22.3</v>
      </c>
      <c r="CG114" s="961"/>
      <c r="CH114" s="961"/>
      <c r="CI114" s="961"/>
      <c r="CJ114" s="961"/>
      <c r="CK114" s="1016"/>
      <c r="CL114" s="903"/>
      <c r="CM114" s="906" t="s">
        <v>451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438</v>
      </c>
      <c r="DH114" s="862"/>
      <c r="DI114" s="862"/>
      <c r="DJ114" s="862"/>
      <c r="DK114" s="863"/>
      <c r="DL114" s="864" t="s">
        <v>185</v>
      </c>
      <c r="DM114" s="862"/>
      <c r="DN114" s="862"/>
      <c r="DO114" s="862"/>
      <c r="DP114" s="863"/>
      <c r="DQ114" s="864" t="s">
        <v>185</v>
      </c>
      <c r="DR114" s="862"/>
      <c r="DS114" s="862"/>
      <c r="DT114" s="862"/>
      <c r="DU114" s="863"/>
      <c r="DV114" s="909" t="s">
        <v>185</v>
      </c>
      <c r="DW114" s="910"/>
      <c r="DX114" s="910"/>
      <c r="DY114" s="910"/>
      <c r="DZ114" s="911"/>
    </row>
    <row r="115" spans="1:130" s="247" customFormat="1" ht="26.25" customHeight="1" x14ac:dyDescent="0.15">
      <c r="A115" s="1003"/>
      <c r="B115" s="1004"/>
      <c r="C115" s="832" t="s">
        <v>452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185</v>
      </c>
      <c r="AB115" s="1008"/>
      <c r="AC115" s="1008"/>
      <c r="AD115" s="1008"/>
      <c r="AE115" s="1009"/>
      <c r="AF115" s="1010" t="s">
        <v>185</v>
      </c>
      <c r="AG115" s="1008"/>
      <c r="AH115" s="1008"/>
      <c r="AI115" s="1008"/>
      <c r="AJ115" s="1009"/>
      <c r="AK115" s="1010" t="s">
        <v>413</v>
      </c>
      <c r="AL115" s="1008"/>
      <c r="AM115" s="1008"/>
      <c r="AN115" s="1008"/>
      <c r="AO115" s="1009"/>
      <c r="AP115" s="1011" t="s">
        <v>185</v>
      </c>
      <c r="AQ115" s="1012"/>
      <c r="AR115" s="1012"/>
      <c r="AS115" s="1012"/>
      <c r="AT115" s="1013"/>
      <c r="AU115" s="1021"/>
      <c r="AV115" s="1022"/>
      <c r="AW115" s="1022"/>
      <c r="AX115" s="1022"/>
      <c r="AY115" s="1022"/>
      <c r="AZ115" s="897" t="s">
        <v>453</v>
      </c>
      <c r="BA115" s="832"/>
      <c r="BB115" s="832"/>
      <c r="BC115" s="832"/>
      <c r="BD115" s="832"/>
      <c r="BE115" s="832"/>
      <c r="BF115" s="832"/>
      <c r="BG115" s="832"/>
      <c r="BH115" s="832"/>
      <c r="BI115" s="832"/>
      <c r="BJ115" s="832"/>
      <c r="BK115" s="832"/>
      <c r="BL115" s="832"/>
      <c r="BM115" s="832"/>
      <c r="BN115" s="832"/>
      <c r="BO115" s="832"/>
      <c r="BP115" s="833"/>
      <c r="BQ115" s="898" t="s">
        <v>413</v>
      </c>
      <c r="BR115" s="899"/>
      <c r="BS115" s="899"/>
      <c r="BT115" s="899"/>
      <c r="BU115" s="899"/>
      <c r="BV115" s="899" t="s">
        <v>185</v>
      </c>
      <c r="BW115" s="899"/>
      <c r="BX115" s="899"/>
      <c r="BY115" s="899"/>
      <c r="BZ115" s="899"/>
      <c r="CA115" s="899" t="s">
        <v>413</v>
      </c>
      <c r="CB115" s="899"/>
      <c r="CC115" s="899"/>
      <c r="CD115" s="899"/>
      <c r="CE115" s="899"/>
      <c r="CF115" s="960" t="s">
        <v>438</v>
      </c>
      <c r="CG115" s="961"/>
      <c r="CH115" s="961"/>
      <c r="CI115" s="961"/>
      <c r="CJ115" s="961"/>
      <c r="CK115" s="1016"/>
      <c r="CL115" s="903"/>
      <c r="CM115" s="897" t="s">
        <v>454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185</v>
      </c>
      <c r="DH115" s="862"/>
      <c r="DI115" s="862"/>
      <c r="DJ115" s="862"/>
      <c r="DK115" s="863"/>
      <c r="DL115" s="864" t="s">
        <v>438</v>
      </c>
      <c r="DM115" s="862"/>
      <c r="DN115" s="862"/>
      <c r="DO115" s="862"/>
      <c r="DP115" s="863"/>
      <c r="DQ115" s="864" t="s">
        <v>185</v>
      </c>
      <c r="DR115" s="862"/>
      <c r="DS115" s="862"/>
      <c r="DT115" s="862"/>
      <c r="DU115" s="863"/>
      <c r="DV115" s="909" t="s">
        <v>185</v>
      </c>
      <c r="DW115" s="910"/>
      <c r="DX115" s="910"/>
      <c r="DY115" s="910"/>
      <c r="DZ115" s="911"/>
    </row>
    <row r="116" spans="1:130" s="247" customFormat="1" ht="26.25" customHeight="1" x14ac:dyDescent="0.15">
      <c r="A116" s="1005"/>
      <c r="B116" s="1006"/>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185</v>
      </c>
      <c r="AB116" s="862"/>
      <c r="AC116" s="862"/>
      <c r="AD116" s="862"/>
      <c r="AE116" s="863"/>
      <c r="AF116" s="864" t="s">
        <v>438</v>
      </c>
      <c r="AG116" s="862"/>
      <c r="AH116" s="862"/>
      <c r="AI116" s="862"/>
      <c r="AJ116" s="863"/>
      <c r="AK116" s="864" t="s">
        <v>413</v>
      </c>
      <c r="AL116" s="862"/>
      <c r="AM116" s="862"/>
      <c r="AN116" s="862"/>
      <c r="AO116" s="863"/>
      <c r="AP116" s="909" t="s">
        <v>185</v>
      </c>
      <c r="AQ116" s="910"/>
      <c r="AR116" s="910"/>
      <c r="AS116" s="910"/>
      <c r="AT116" s="911"/>
      <c r="AU116" s="1021"/>
      <c r="AV116" s="1022"/>
      <c r="AW116" s="1022"/>
      <c r="AX116" s="1022"/>
      <c r="AY116" s="1022"/>
      <c r="AZ116" s="948" t="s">
        <v>456</v>
      </c>
      <c r="BA116" s="949"/>
      <c r="BB116" s="949"/>
      <c r="BC116" s="949"/>
      <c r="BD116" s="949"/>
      <c r="BE116" s="949"/>
      <c r="BF116" s="949"/>
      <c r="BG116" s="949"/>
      <c r="BH116" s="949"/>
      <c r="BI116" s="949"/>
      <c r="BJ116" s="949"/>
      <c r="BK116" s="949"/>
      <c r="BL116" s="949"/>
      <c r="BM116" s="949"/>
      <c r="BN116" s="949"/>
      <c r="BO116" s="949"/>
      <c r="BP116" s="950"/>
      <c r="BQ116" s="898" t="s">
        <v>438</v>
      </c>
      <c r="BR116" s="899"/>
      <c r="BS116" s="899"/>
      <c r="BT116" s="899"/>
      <c r="BU116" s="899"/>
      <c r="BV116" s="899" t="s">
        <v>438</v>
      </c>
      <c r="BW116" s="899"/>
      <c r="BX116" s="899"/>
      <c r="BY116" s="899"/>
      <c r="BZ116" s="899"/>
      <c r="CA116" s="899" t="s">
        <v>413</v>
      </c>
      <c r="CB116" s="899"/>
      <c r="CC116" s="899"/>
      <c r="CD116" s="899"/>
      <c r="CE116" s="899"/>
      <c r="CF116" s="960" t="s">
        <v>438</v>
      </c>
      <c r="CG116" s="961"/>
      <c r="CH116" s="961"/>
      <c r="CI116" s="961"/>
      <c r="CJ116" s="961"/>
      <c r="CK116" s="1016"/>
      <c r="CL116" s="903"/>
      <c r="CM116" s="906" t="s">
        <v>457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185</v>
      </c>
      <c r="DH116" s="862"/>
      <c r="DI116" s="862"/>
      <c r="DJ116" s="862"/>
      <c r="DK116" s="863"/>
      <c r="DL116" s="864" t="s">
        <v>413</v>
      </c>
      <c r="DM116" s="862"/>
      <c r="DN116" s="862"/>
      <c r="DO116" s="862"/>
      <c r="DP116" s="863"/>
      <c r="DQ116" s="864" t="s">
        <v>185</v>
      </c>
      <c r="DR116" s="862"/>
      <c r="DS116" s="862"/>
      <c r="DT116" s="862"/>
      <c r="DU116" s="863"/>
      <c r="DV116" s="909" t="s">
        <v>438</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458</v>
      </c>
      <c r="Z117" s="988"/>
      <c r="AA117" s="993">
        <v>2319249</v>
      </c>
      <c r="AB117" s="994"/>
      <c r="AC117" s="994"/>
      <c r="AD117" s="994"/>
      <c r="AE117" s="995"/>
      <c r="AF117" s="996">
        <v>2279651</v>
      </c>
      <c r="AG117" s="994"/>
      <c r="AH117" s="994"/>
      <c r="AI117" s="994"/>
      <c r="AJ117" s="995"/>
      <c r="AK117" s="996">
        <v>2195256</v>
      </c>
      <c r="AL117" s="994"/>
      <c r="AM117" s="994"/>
      <c r="AN117" s="994"/>
      <c r="AO117" s="995"/>
      <c r="AP117" s="997"/>
      <c r="AQ117" s="998"/>
      <c r="AR117" s="998"/>
      <c r="AS117" s="998"/>
      <c r="AT117" s="999"/>
      <c r="AU117" s="1021"/>
      <c r="AV117" s="1022"/>
      <c r="AW117" s="1022"/>
      <c r="AX117" s="1022"/>
      <c r="AY117" s="1022"/>
      <c r="AZ117" s="948" t="s">
        <v>459</v>
      </c>
      <c r="BA117" s="949"/>
      <c r="BB117" s="949"/>
      <c r="BC117" s="949"/>
      <c r="BD117" s="949"/>
      <c r="BE117" s="949"/>
      <c r="BF117" s="949"/>
      <c r="BG117" s="949"/>
      <c r="BH117" s="949"/>
      <c r="BI117" s="949"/>
      <c r="BJ117" s="949"/>
      <c r="BK117" s="949"/>
      <c r="BL117" s="949"/>
      <c r="BM117" s="949"/>
      <c r="BN117" s="949"/>
      <c r="BO117" s="949"/>
      <c r="BP117" s="950"/>
      <c r="BQ117" s="898" t="s">
        <v>185</v>
      </c>
      <c r="BR117" s="899"/>
      <c r="BS117" s="899"/>
      <c r="BT117" s="899"/>
      <c r="BU117" s="899"/>
      <c r="BV117" s="899" t="s">
        <v>413</v>
      </c>
      <c r="BW117" s="899"/>
      <c r="BX117" s="899"/>
      <c r="BY117" s="899"/>
      <c r="BZ117" s="899"/>
      <c r="CA117" s="899" t="s">
        <v>185</v>
      </c>
      <c r="CB117" s="899"/>
      <c r="CC117" s="899"/>
      <c r="CD117" s="899"/>
      <c r="CE117" s="899"/>
      <c r="CF117" s="960" t="s">
        <v>185</v>
      </c>
      <c r="CG117" s="961"/>
      <c r="CH117" s="961"/>
      <c r="CI117" s="961"/>
      <c r="CJ117" s="961"/>
      <c r="CK117" s="1016"/>
      <c r="CL117" s="903"/>
      <c r="CM117" s="906" t="s">
        <v>460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438</v>
      </c>
      <c r="DH117" s="862"/>
      <c r="DI117" s="862"/>
      <c r="DJ117" s="862"/>
      <c r="DK117" s="863"/>
      <c r="DL117" s="864" t="s">
        <v>185</v>
      </c>
      <c r="DM117" s="862"/>
      <c r="DN117" s="862"/>
      <c r="DO117" s="862"/>
      <c r="DP117" s="863"/>
      <c r="DQ117" s="864" t="s">
        <v>438</v>
      </c>
      <c r="DR117" s="862"/>
      <c r="DS117" s="862"/>
      <c r="DT117" s="862"/>
      <c r="DU117" s="863"/>
      <c r="DV117" s="909" t="s">
        <v>413</v>
      </c>
      <c r="DW117" s="910"/>
      <c r="DX117" s="910"/>
      <c r="DY117" s="910"/>
      <c r="DZ117" s="911"/>
    </row>
    <row r="118" spans="1:130" s="247" customFormat="1" ht="26.25" customHeight="1" x14ac:dyDescent="0.15">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310</v>
      </c>
      <c r="AG118" s="987"/>
      <c r="AH118" s="987"/>
      <c r="AI118" s="987"/>
      <c r="AJ118" s="988"/>
      <c r="AK118" s="989" t="s">
        <v>309</v>
      </c>
      <c r="AL118" s="987"/>
      <c r="AM118" s="987"/>
      <c r="AN118" s="987"/>
      <c r="AO118" s="988"/>
      <c r="AP118" s="990" t="s">
        <v>432</v>
      </c>
      <c r="AQ118" s="991"/>
      <c r="AR118" s="991"/>
      <c r="AS118" s="991"/>
      <c r="AT118" s="992"/>
      <c r="AU118" s="1021"/>
      <c r="AV118" s="1022"/>
      <c r="AW118" s="1022"/>
      <c r="AX118" s="1022"/>
      <c r="AY118" s="1022"/>
      <c r="AZ118" s="964" t="s">
        <v>461</v>
      </c>
      <c r="BA118" s="965"/>
      <c r="BB118" s="965"/>
      <c r="BC118" s="965"/>
      <c r="BD118" s="965"/>
      <c r="BE118" s="965"/>
      <c r="BF118" s="965"/>
      <c r="BG118" s="965"/>
      <c r="BH118" s="965"/>
      <c r="BI118" s="965"/>
      <c r="BJ118" s="965"/>
      <c r="BK118" s="965"/>
      <c r="BL118" s="965"/>
      <c r="BM118" s="965"/>
      <c r="BN118" s="965"/>
      <c r="BO118" s="965"/>
      <c r="BP118" s="966"/>
      <c r="BQ118" s="967" t="s">
        <v>185</v>
      </c>
      <c r="BR118" s="930"/>
      <c r="BS118" s="930"/>
      <c r="BT118" s="930"/>
      <c r="BU118" s="930"/>
      <c r="BV118" s="930" t="s">
        <v>185</v>
      </c>
      <c r="BW118" s="930"/>
      <c r="BX118" s="930"/>
      <c r="BY118" s="930"/>
      <c r="BZ118" s="930"/>
      <c r="CA118" s="930" t="s">
        <v>438</v>
      </c>
      <c r="CB118" s="930"/>
      <c r="CC118" s="930"/>
      <c r="CD118" s="930"/>
      <c r="CE118" s="930"/>
      <c r="CF118" s="960" t="s">
        <v>413</v>
      </c>
      <c r="CG118" s="961"/>
      <c r="CH118" s="961"/>
      <c r="CI118" s="961"/>
      <c r="CJ118" s="961"/>
      <c r="CK118" s="1016"/>
      <c r="CL118" s="903"/>
      <c r="CM118" s="906" t="s">
        <v>462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413</v>
      </c>
      <c r="DH118" s="862"/>
      <c r="DI118" s="862"/>
      <c r="DJ118" s="862"/>
      <c r="DK118" s="863"/>
      <c r="DL118" s="864" t="s">
        <v>185</v>
      </c>
      <c r="DM118" s="862"/>
      <c r="DN118" s="862"/>
      <c r="DO118" s="862"/>
      <c r="DP118" s="863"/>
      <c r="DQ118" s="864" t="s">
        <v>413</v>
      </c>
      <c r="DR118" s="862"/>
      <c r="DS118" s="862"/>
      <c r="DT118" s="862"/>
      <c r="DU118" s="863"/>
      <c r="DV118" s="909" t="s">
        <v>438</v>
      </c>
      <c r="DW118" s="910"/>
      <c r="DX118" s="910"/>
      <c r="DY118" s="910"/>
      <c r="DZ118" s="911"/>
    </row>
    <row r="119" spans="1:130" s="247" customFormat="1" ht="26.25" customHeight="1" x14ac:dyDescent="0.15">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413</v>
      </c>
      <c r="AB119" s="980"/>
      <c r="AC119" s="980"/>
      <c r="AD119" s="980"/>
      <c r="AE119" s="981"/>
      <c r="AF119" s="982" t="s">
        <v>185</v>
      </c>
      <c r="AG119" s="980"/>
      <c r="AH119" s="980"/>
      <c r="AI119" s="980"/>
      <c r="AJ119" s="981"/>
      <c r="AK119" s="982" t="s">
        <v>413</v>
      </c>
      <c r="AL119" s="980"/>
      <c r="AM119" s="980"/>
      <c r="AN119" s="980"/>
      <c r="AO119" s="981"/>
      <c r="AP119" s="983" t="s">
        <v>185</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463</v>
      </c>
      <c r="BP119" s="963"/>
      <c r="BQ119" s="967">
        <v>29463126</v>
      </c>
      <c r="BR119" s="930"/>
      <c r="BS119" s="930"/>
      <c r="BT119" s="930"/>
      <c r="BU119" s="930"/>
      <c r="BV119" s="930">
        <v>29248262</v>
      </c>
      <c r="BW119" s="930"/>
      <c r="BX119" s="930"/>
      <c r="BY119" s="930"/>
      <c r="BZ119" s="930"/>
      <c r="CA119" s="930">
        <v>29272911</v>
      </c>
      <c r="CB119" s="930"/>
      <c r="CC119" s="930"/>
      <c r="CD119" s="930"/>
      <c r="CE119" s="930"/>
      <c r="CF119" s="828"/>
      <c r="CG119" s="829"/>
      <c r="CH119" s="829"/>
      <c r="CI119" s="829"/>
      <c r="CJ119" s="919"/>
      <c r="CK119" s="1017"/>
      <c r="CL119" s="905"/>
      <c r="CM119" s="923" t="s">
        <v>464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185</v>
      </c>
      <c r="DH119" s="845"/>
      <c r="DI119" s="845"/>
      <c r="DJ119" s="845"/>
      <c r="DK119" s="846"/>
      <c r="DL119" s="847" t="s">
        <v>185</v>
      </c>
      <c r="DM119" s="845"/>
      <c r="DN119" s="845"/>
      <c r="DO119" s="845"/>
      <c r="DP119" s="846"/>
      <c r="DQ119" s="847" t="s">
        <v>438</v>
      </c>
      <c r="DR119" s="845"/>
      <c r="DS119" s="845"/>
      <c r="DT119" s="845"/>
      <c r="DU119" s="846"/>
      <c r="DV119" s="933" t="s">
        <v>438</v>
      </c>
      <c r="DW119" s="934"/>
      <c r="DX119" s="934"/>
      <c r="DY119" s="934"/>
      <c r="DZ119" s="935"/>
    </row>
    <row r="120" spans="1:130" s="247" customFormat="1" ht="26.25" customHeight="1" x14ac:dyDescent="0.15">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413</v>
      </c>
      <c r="AB120" s="862"/>
      <c r="AC120" s="862"/>
      <c r="AD120" s="862"/>
      <c r="AE120" s="863"/>
      <c r="AF120" s="864" t="s">
        <v>185</v>
      </c>
      <c r="AG120" s="862"/>
      <c r="AH120" s="862"/>
      <c r="AI120" s="862"/>
      <c r="AJ120" s="863"/>
      <c r="AK120" s="864" t="s">
        <v>438</v>
      </c>
      <c r="AL120" s="862"/>
      <c r="AM120" s="862"/>
      <c r="AN120" s="862"/>
      <c r="AO120" s="863"/>
      <c r="AP120" s="909" t="s">
        <v>438</v>
      </c>
      <c r="AQ120" s="910"/>
      <c r="AR120" s="910"/>
      <c r="AS120" s="910"/>
      <c r="AT120" s="911"/>
      <c r="AU120" s="968" t="s">
        <v>465</v>
      </c>
      <c r="AV120" s="969"/>
      <c r="AW120" s="969"/>
      <c r="AX120" s="969"/>
      <c r="AY120" s="970"/>
      <c r="AZ120" s="945" t="s">
        <v>466</v>
      </c>
      <c r="BA120" s="890"/>
      <c r="BB120" s="890"/>
      <c r="BC120" s="890"/>
      <c r="BD120" s="890"/>
      <c r="BE120" s="890"/>
      <c r="BF120" s="890"/>
      <c r="BG120" s="890"/>
      <c r="BH120" s="890"/>
      <c r="BI120" s="890"/>
      <c r="BJ120" s="890"/>
      <c r="BK120" s="890"/>
      <c r="BL120" s="890"/>
      <c r="BM120" s="890"/>
      <c r="BN120" s="890"/>
      <c r="BO120" s="890"/>
      <c r="BP120" s="891"/>
      <c r="BQ120" s="946">
        <v>5535850</v>
      </c>
      <c r="BR120" s="927"/>
      <c r="BS120" s="927"/>
      <c r="BT120" s="927"/>
      <c r="BU120" s="927"/>
      <c r="BV120" s="927">
        <v>5723218</v>
      </c>
      <c r="BW120" s="927"/>
      <c r="BX120" s="927"/>
      <c r="BY120" s="927"/>
      <c r="BZ120" s="927"/>
      <c r="CA120" s="927">
        <v>5471203</v>
      </c>
      <c r="CB120" s="927"/>
      <c r="CC120" s="927"/>
      <c r="CD120" s="927"/>
      <c r="CE120" s="927"/>
      <c r="CF120" s="951">
        <v>34.9</v>
      </c>
      <c r="CG120" s="952"/>
      <c r="CH120" s="952"/>
      <c r="CI120" s="952"/>
      <c r="CJ120" s="952"/>
      <c r="CK120" s="953" t="s">
        <v>467</v>
      </c>
      <c r="CL120" s="937"/>
      <c r="CM120" s="937"/>
      <c r="CN120" s="937"/>
      <c r="CO120" s="938"/>
      <c r="CP120" s="957" t="s">
        <v>468</v>
      </c>
      <c r="CQ120" s="958"/>
      <c r="CR120" s="958"/>
      <c r="CS120" s="958"/>
      <c r="CT120" s="958"/>
      <c r="CU120" s="958"/>
      <c r="CV120" s="958"/>
      <c r="CW120" s="958"/>
      <c r="CX120" s="958"/>
      <c r="CY120" s="958"/>
      <c r="CZ120" s="958"/>
      <c r="DA120" s="958"/>
      <c r="DB120" s="958"/>
      <c r="DC120" s="958"/>
      <c r="DD120" s="958"/>
      <c r="DE120" s="958"/>
      <c r="DF120" s="959"/>
      <c r="DG120" s="946">
        <v>3351219</v>
      </c>
      <c r="DH120" s="927"/>
      <c r="DI120" s="927"/>
      <c r="DJ120" s="927"/>
      <c r="DK120" s="927"/>
      <c r="DL120" s="927">
        <v>3246636</v>
      </c>
      <c r="DM120" s="927"/>
      <c r="DN120" s="927"/>
      <c r="DO120" s="927"/>
      <c r="DP120" s="927"/>
      <c r="DQ120" s="927">
        <v>3302121</v>
      </c>
      <c r="DR120" s="927"/>
      <c r="DS120" s="927"/>
      <c r="DT120" s="927"/>
      <c r="DU120" s="927"/>
      <c r="DV120" s="928">
        <v>21.1</v>
      </c>
      <c r="DW120" s="928"/>
      <c r="DX120" s="928"/>
      <c r="DY120" s="928"/>
      <c r="DZ120" s="929"/>
    </row>
    <row r="121" spans="1:130" s="247" customFormat="1" ht="26.25" customHeight="1" x14ac:dyDescent="0.15">
      <c r="A121" s="902"/>
      <c r="B121" s="903"/>
      <c r="C121" s="948" t="s">
        <v>469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185</v>
      </c>
      <c r="AB121" s="862"/>
      <c r="AC121" s="862"/>
      <c r="AD121" s="862"/>
      <c r="AE121" s="863"/>
      <c r="AF121" s="864" t="s">
        <v>185</v>
      </c>
      <c r="AG121" s="862"/>
      <c r="AH121" s="862"/>
      <c r="AI121" s="862"/>
      <c r="AJ121" s="863"/>
      <c r="AK121" s="864" t="s">
        <v>438</v>
      </c>
      <c r="AL121" s="862"/>
      <c r="AM121" s="862"/>
      <c r="AN121" s="862"/>
      <c r="AO121" s="863"/>
      <c r="AP121" s="909" t="s">
        <v>438</v>
      </c>
      <c r="AQ121" s="910"/>
      <c r="AR121" s="910"/>
      <c r="AS121" s="910"/>
      <c r="AT121" s="911"/>
      <c r="AU121" s="971"/>
      <c r="AV121" s="972"/>
      <c r="AW121" s="972"/>
      <c r="AX121" s="972"/>
      <c r="AY121" s="973"/>
      <c r="AZ121" s="897" t="s">
        <v>470</v>
      </c>
      <c r="BA121" s="832"/>
      <c r="BB121" s="832"/>
      <c r="BC121" s="832"/>
      <c r="BD121" s="832"/>
      <c r="BE121" s="832"/>
      <c r="BF121" s="832"/>
      <c r="BG121" s="832"/>
      <c r="BH121" s="832"/>
      <c r="BI121" s="832"/>
      <c r="BJ121" s="832"/>
      <c r="BK121" s="832"/>
      <c r="BL121" s="832"/>
      <c r="BM121" s="832"/>
      <c r="BN121" s="832"/>
      <c r="BO121" s="832"/>
      <c r="BP121" s="833"/>
      <c r="BQ121" s="898">
        <v>4386194</v>
      </c>
      <c r="BR121" s="899"/>
      <c r="BS121" s="899"/>
      <c r="BT121" s="899"/>
      <c r="BU121" s="899"/>
      <c r="BV121" s="899">
        <v>4380306</v>
      </c>
      <c r="BW121" s="899"/>
      <c r="BX121" s="899"/>
      <c r="BY121" s="899"/>
      <c r="BZ121" s="899"/>
      <c r="CA121" s="899">
        <v>4404864</v>
      </c>
      <c r="CB121" s="899"/>
      <c r="CC121" s="899"/>
      <c r="CD121" s="899"/>
      <c r="CE121" s="899"/>
      <c r="CF121" s="960">
        <v>28.1</v>
      </c>
      <c r="CG121" s="961"/>
      <c r="CH121" s="961"/>
      <c r="CI121" s="961"/>
      <c r="CJ121" s="961"/>
      <c r="CK121" s="954"/>
      <c r="CL121" s="940"/>
      <c r="CM121" s="940"/>
      <c r="CN121" s="940"/>
      <c r="CO121" s="941"/>
      <c r="CP121" s="920" t="s">
        <v>471</v>
      </c>
      <c r="CQ121" s="921"/>
      <c r="CR121" s="921"/>
      <c r="CS121" s="921"/>
      <c r="CT121" s="921"/>
      <c r="CU121" s="921"/>
      <c r="CV121" s="921"/>
      <c r="CW121" s="921"/>
      <c r="CX121" s="921"/>
      <c r="CY121" s="921"/>
      <c r="CZ121" s="921"/>
      <c r="DA121" s="921"/>
      <c r="DB121" s="921"/>
      <c r="DC121" s="921"/>
      <c r="DD121" s="921"/>
      <c r="DE121" s="921"/>
      <c r="DF121" s="922"/>
      <c r="DG121" s="898">
        <v>146772</v>
      </c>
      <c r="DH121" s="899"/>
      <c r="DI121" s="899"/>
      <c r="DJ121" s="899"/>
      <c r="DK121" s="899"/>
      <c r="DL121" s="899">
        <v>134433</v>
      </c>
      <c r="DM121" s="899"/>
      <c r="DN121" s="899"/>
      <c r="DO121" s="899"/>
      <c r="DP121" s="899"/>
      <c r="DQ121" s="899">
        <v>121841</v>
      </c>
      <c r="DR121" s="899"/>
      <c r="DS121" s="899"/>
      <c r="DT121" s="899"/>
      <c r="DU121" s="899"/>
      <c r="DV121" s="876">
        <v>0.8</v>
      </c>
      <c r="DW121" s="876"/>
      <c r="DX121" s="876"/>
      <c r="DY121" s="876"/>
      <c r="DZ121" s="877"/>
    </row>
    <row r="122" spans="1:130" s="247" customFormat="1" ht="26.25" customHeight="1" x14ac:dyDescent="0.15">
      <c r="A122" s="902"/>
      <c r="B122" s="903"/>
      <c r="C122" s="906" t="s">
        <v>451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185</v>
      </c>
      <c r="AB122" s="862"/>
      <c r="AC122" s="862"/>
      <c r="AD122" s="862"/>
      <c r="AE122" s="863"/>
      <c r="AF122" s="864" t="s">
        <v>413</v>
      </c>
      <c r="AG122" s="862"/>
      <c r="AH122" s="862"/>
      <c r="AI122" s="862"/>
      <c r="AJ122" s="863"/>
      <c r="AK122" s="864" t="s">
        <v>413</v>
      </c>
      <c r="AL122" s="862"/>
      <c r="AM122" s="862"/>
      <c r="AN122" s="862"/>
      <c r="AO122" s="863"/>
      <c r="AP122" s="909" t="s">
        <v>438</v>
      </c>
      <c r="AQ122" s="910"/>
      <c r="AR122" s="910"/>
      <c r="AS122" s="910"/>
      <c r="AT122" s="911"/>
      <c r="AU122" s="971"/>
      <c r="AV122" s="972"/>
      <c r="AW122" s="972"/>
      <c r="AX122" s="972"/>
      <c r="AY122" s="973"/>
      <c r="AZ122" s="964" t="s">
        <v>472</v>
      </c>
      <c r="BA122" s="965"/>
      <c r="BB122" s="965"/>
      <c r="BC122" s="965"/>
      <c r="BD122" s="965"/>
      <c r="BE122" s="965"/>
      <c r="BF122" s="965"/>
      <c r="BG122" s="965"/>
      <c r="BH122" s="965"/>
      <c r="BI122" s="965"/>
      <c r="BJ122" s="965"/>
      <c r="BK122" s="965"/>
      <c r="BL122" s="965"/>
      <c r="BM122" s="965"/>
      <c r="BN122" s="965"/>
      <c r="BO122" s="965"/>
      <c r="BP122" s="966"/>
      <c r="BQ122" s="967">
        <v>16109652</v>
      </c>
      <c r="BR122" s="930"/>
      <c r="BS122" s="930"/>
      <c r="BT122" s="930"/>
      <c r="BU122" s="930"/>
      <c r="BV122" s="930">
        <v>15865826</v>
      </c>
      <c r="BW122" s="930"/>
      <c r="BX122" s="930"/>
      <c r="BY122" s="930"/>
      <c r="BZ122" s="930"/>
      <c r="CA122" s="930">
        <v>15603832</v>
      </c>
      <c r="CB122" s="930"/>
      <c r="CC122" s="930"/>
      <c r="CD122" s="930"/>
      <c r="CE122" s="930"/>
      <c r="CF122" s="931">
        <v>99.6</v>
      </c>
      <c r="CG122" s="932"/>
      <c r="CH122" s="932"/>
      <c r="CI122" s="932"/>
      <c r="CJ122" s="932"/>
      <c r="CK122" s="954"/>
      <c r="CL122" s="940"/>
      <c r="CM122" s="940"/>
      <c r="CN122" s="940"/>
      <c r="CO122" s="941"/>
      <c r="CP122" s="920" t="s">
        <v>473</v>
      </c>
      <c r="CQ122" s="921"/>
      <c r="CR122" s="921"/>
      <c r="CS122" s="921"/>
      <c r="CT122" s="921"/>
      <c r="CU122" s="921"/>
      <c r="CV122" s="921"/>
      <c r="CW122" s="921"/>
      <c r="CX122" s="921"/>
      <c r="CY122" s="921"/>
      <c r="CZ122" s="921"/>
      <c r="DA122" s="921"/>
      <c r="DB122" s="921"/>
      <c r="DC122" s="921"/>
      <c r="DD122" s="921"/>
      <c r="DE122" s="921"/>
      <c r="DF122" s="922"/>
      <c r="DG122" s="898">
        <v>25624</v>
      </c>
      <c r="DH122" s="899"/>
      <c r="DI122" s="899"/>
      <c r="DJ122" s="899"/>
      <c r="DK122" s="899"/>
      <c r="DL122" s="899">
        <v>22621</v>
      </c>
      <c r="DM122" s="899"/>
      <c r="DN122" s="899"/>
      <c r="DO122" s="899"/>
      <c r="DP122" s="899"/>
      <c r="DQ122" s="899">
        <v>13115</v>
      </c>
      <c r="DR122" s="899"/>
      <c r="DS122" s="899"/>
      <c r="DT122" s="899"/>
      <c r="DU122" s="899"/>
      <c r="DV122" s="876">
        <v>0.1</v>
      </c>
      <c r="DW122" s="876"/>
      <c r="DX122" s="876"/>
      <c r="DY122" s="876"/>
      <c r="DZ122" s="877"/>
    </row>
    <row r="123" spans="1:130" s="247" customFormat="1" ht="26.25" customHeight="1" x14ac:dyDescent="0.15">
      <c r="A123" s="902"/>
      <c r="B123" s="903"/>
      <c r="C123" s="906" t="s">
        <v>457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185</v>
      </c>
      <c r="AB123" s="862"/>
      <c r="AC123" s="862"/>
      <c r="AD123" s="862"/>
      <c r="AE123" s="863"/>
      <c r="AF123" s="864" t="s">
        <v>413</v>
      </c>
      <c r="AG123" s="862"/>
      <c r="AH123" s="862"/>
      <c r="AI123" s="862"/>
      <c r="AJ123" s="863"/>
      <c r="AK123" s="864" t="s">
        <v>413</v>
      </c>
      <c r="AL123" s="862"/>
      <c r="AM123" s="862"/>
      <c r="AN123" s="862"/>
      <c r="AO123" s="863"/>
      <c r="AP123" s="909" t="s">
        <v>438</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474</v>
      </c>
      <c r="BP123" s="963"/>
      <c r="BQ123" s="917">
        <v>26031696</v>
      </c>
      <c r="BR123" s="918"/>
      <c r="BS123" s="918"/>
      <c r="BT123" s="918"/>
      <c r="BU123" s="918"/>
      <c r="BV123" s="918">
        <v>25969350</v>
      </c>
      <c r="BW123" s="918"/>
      <c r="BX123" s="918"/>
      <c r="BY123" s="918"/>
      <c r="BZ123" s="918"/>
      <c r="CA123" s="918">
        <v>25479899</v>
      </c>
      <c r="CB123" s="918"/>
      <c r="CC123" s="918"/>
      <c r="CD123" s="918"/>
      <c r="CE123" s="918"/>
      <c r="CF123" s="828"/>
      <c r="CG123" s="829"/>
      <c r="CH123" s="829"/>
      <c r="CI123" s="829"/>
      <c r="CJ123" s="919"/>
      <c r="CK123" s="954"/>
      <c r="CL123" s="940"/>
      <c r="CM123" s="940"/>
      <c r="CN123" s="940"/>
      <c r="CO123" s="941"/>
      <c r="CP123" s="920" t="s">
        <v>405</v>
      </c>
      <c r="CQ123" s="921"/>
      <c r="CR123" s="921"/>
      <c r="CS123" s="921"/>
      <c r="CT123" s="921"/>
      <c r="CU123" s="921"/>
      <c r="CV123" s="921"/>
      <c r="CW123" s="921"/>
      <c r="CX123" s="921"/>
      <c r="CY123" s="921"/>
      <c r="CZ123" s="921"/>
      <c r="DA123" s="921"/>
      <c r="DB123" s="921"/>
      <c r="DC123" s="921"/>
      <c r="DD123" s="921"/>
      <c r="DE123" s="921"/>
      <c r="DF123" s="922"/>
      <c r="DG123" s="861" t="s">
        <v>185</v>
      </c>
      <c r="DH123" s="862"/>
      <c r="DI123" s="862"/>
      <c r="DJ123" s="862"/>
      <c r="DK123" s="863"/>
      <c r="DL123" s="864" t="s">
        <v>413</v>
      </c>
      <c r="DM123" s="862"/>
      <c r="DN123" s="862"/>
      <c r="DO123" s="862"/>
      <c r="DP123" s="863"/>
      <c r="DQ123" s="864" t="s">
        <v>185</v>
      </c>
      <c r="DR123" s="862"/>
      <c r="DS123" s="862"/>
      <c r="DT123" s="862"/>
      <c r="DU123" s="863"/>
      <c r="DV123" s="909" t="s">
        <v>185</v>
      </c>
      <c r="DW123" s="910"/>
      <c r="DX123" s="910"/>
      <c r="DY123" s="910"/>
      <c r="DZ123" s="911"/>
    </row>
    <row r="124" spans="1:130" s="247" customFormat="1" ht="26.25" customHeight="1" thickBot="1" x14ac:dyDescent="0.2">
      <c r="A124" s="902"/>
      <c r="B124" s="903"/>
      <c r="C124" s="906" t="s">
        <v>460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413</v>
      </c>
      <c r="AB124" s="862"/>
      <c r="AC124" s="862"/>
      <c r="AD124" s="862"/>
      <c r="AE124" s="863"/>
      <c r="AF124" s="864" t="s">
        <v>185</v>
      </c>
      <c r="AG124" s="862"/>
      <c r="AH124" s="862"/>
      <c r="AI124" s="862"/>
      <c r="AJ124" s="863"/>
      <c r="AK124" s="864" t="s">
        <v>185</v>
      </c>
      <c r="AL124" s="862"/>
      <c r="AM124" s="862"/>
      <c r="AN124" s="862"/>
      <c r="AO124" s="863"/>
      <c r="AP124" s="909" t="s">
        <v>185</v>
      </c>
      <c r="AQ124" s="910"/>
      <c r="AR124" s="910"/>
      <c r="AS124" s="910"/>
      <c r="AT124" s="911"/>
      <c r="AU124" s="912" t="s">
        <v>475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22.1</v>
      </c>
      <c r="BR124" s="916"/>
      <c r="BS124" s="916"/>
      <c r="BT124" s="916"/>
      <c r="BU124" s="916"/>
      <c r="BV124" s="916">
        <v>21</v>
      </c>
      <c r="BW124" s="916"/>
      <c r="BX124" s="916"/>
      <c r="BY124" s="916"/>
      <c r="BZ124" s="916"/>
      <c r="CA124" s="916">
        <v>24.2</v>
      </c>
      <c r="CB124" s="916"/>
      <c r="CC124" s="916"/>
      <c r="CD124" s="916"/>
      <c r="CE124" s="916"/>
      <c r="CF124" s="806"/>
      <c r="CG124" s="807"/>
      <c r="CH124" s="807"/>
      <c r="CI124" s="807"/>
      <c r="CJ124" s="947"/>
      <c r="CK124" s="955"/>
      <c r="CL124" s="955"/>
      <c r="CM124" s="955"/>
      <c r="CN124" s="955"/>
      <c r="CO124" s="956"/>
      <c r="CP124" s="920" t="s">
        <v>476</v>
      </c>
      <c r="CQ124" s="921"/>
      <c r="CR124" s="921"/>
      <c r="CS124" s="921"/>
      <c r="CT124" s="921"/>
      <c r="CU124" s="921"/>
      <c r="CV124" s="921"/>
      <c r="CW124" s="921"/>
      <c r="CX124" s="921"/>
      <c r="CY124" s="921"/>
      <c r="CZ124" s="921"/>
      <c r="DA124" s="921"/>
      <c r="DB124" s="921"/>
      <c r="DC124" s="921"/>
      <c r="DD124" s="921"/>
      <c r="DE124" s="921"/>
      <c r="DF124" s="922"/>
      <c r="DG124" s="844" t="s">
        <v>185</v>
      </c>
      <c r="DH124" s="845"/>
      <c r="DI124" s="845"/>
      <c r="DJ124" s="845"/>
      <c r="DK124" s="846"/>
      <c r="DL124" s="847" t="s">
        <v>185</v>
      </c>
      <c r="DM124" s="845"/>
      <c r="DN124" s="845"/>
      <c r="DO124" s="845"/>
      <c r="DP124" s="846"/>
      <c r="DQ124" s="847" t="s">
        <v>438</v>
      </c>
      <c r="DR124" s="845"/>
      <c r="DS124" s="845"/>
      <c r="DT124" s="845"/>
      <c r="DU124" s="846"/>
      <c r="DV124" s="933" t="s">
        <v>185</v>
      </c>
      <c r="DW124" s="934"/>
      <c r="DX124" s="934"/>
      <c r="DY124" s="934"/>
      <c r="DZ124" s="935"/>
    </row>
    <row r="125" spans="1:130" s="247" customFormat="1" ht="26.25" customHeight="1" x14ac:dyDescent="0.15">
      <c r="A125" s="902"/>
      <c r="B125" s="903"/>
      <c r="C125" s="906" t="s">
        <v>462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185</v>
      </c>
      <c r="AB125" s="862"/>
      <c r="AC125" s="862"/>
      <c r="AD125" s="862"/>
      <c r="AE125" s="863"/>
      <c r="AF125" s="864" t="s">
        <v>185</v>
      </c>
      <c r="AG125" s="862"/>
      <c r="AH125" s="862"/>
      <c r="AI125" s="862"/>
      <c r="AJ125" s="863"/>
      <c r="AK125" s="864" t="s">
        <v>185</v>
      </c>
      <c r="AL125" s="862"/>
      <c r="AM125" s="862"/>
      <c r="AN125" s="862"/>
      <c r="AO125" s="863"/>
      <c r="AP125" s="909" t="s">
        <v>438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477</v>
      </c>
      <c r="CL125" s="937"/>
      <c r="CM125" s="937"/>
      <c r="CN125" s="937"/>
      <c r="CO125" s="938"/>
      <c r="CP125" s="945" t="s">
        <v>478</v>
      </c>
      <c r="CQ125" s="890"/>
      <c r="CR125" s="890"/>
      <c r="CS125" s="890"/>
      <c r="CT125" s="890"/>
      <c r="CU125" s="890"/>
      <c r="CV125" s="890"/>
      <c r="CW125" s="890"/>
      <c r="CX125" s="890"/>
      <c r="CY125" s="890"/>
      <c r="CZ125" s="890"/>
      <c r="DA125" s="890"/>
      <c r="DB125" s="890"/>
      <c r="DC125" s="890"/>
      <c r="DD125" s="890"/>
      <c r="DE125" s="890"/>
      <c r="DF125" s="891"/>
      <c r="DG125" s="946" t="s">
        <v>185</v>
      </c>
      <c r="DH125" s="927"/>
      <c r="DI125" s="927"/>
      <c r="DJ125" s="927"/>
      <c r="DK125" s="927"/>
      <c r="DL125" s="927" t="s">
        <v>438</v>
      </c>
      <c r="DM125" s="927"/>
      <c r="DN125" s="927"/>
      <c r="DO125" s="927"/>
      <c r="DP125" s="927"/>
      <c r="DQ125" s="927" t="s">
        <v>438</v>
      </c>
      <c r="DR125" s="927"/>
      <c r="DS125" s="927"/>
      <c r="DT125" s="927"/>
      <c r="DU125" s="927"/>
      <c r="DV125" s="928" t="s">
        <v>438</v>
      </c>
      <c r="DW125" s="928"/>
      <c r="DX125" s="928"/>
      <c r="DY125" s="928"/>
      <c r="DZ125" s="929"/>
    </row>
    <row r="126" spans="1:130" s="247" customFormat="1" ht="26.25" customHeight="1" thickBot="1" x14ac:dyDescent="0.2">
      <c r="A126" s="902"/>
      <c r="B126" s="903"/>
      <c r="C126" s="906" t="s">
        <v>464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185</v>
      </c>
      <c r="AB126" s="862"/>
      <c r="AC126" s="862"/>
      <c r="AD126" s="862"/>
      <c r="AE126" s="863"/>
      <c r="AF126" s="864" t="s">
        <v>185</v>
      </c>
      <c r="AG126" s="862"/>
      <c r="AH126" s="862"/>
      <c r="AI126" s="862"/>
      <c r="AJ126" s="863"/>
      <c r="AK126" s="864" t="s">
        <v>438</v>
      </c>
      <c r="AL126" s="862"/>
      <c r="AM126" s="862"/>
      <c r="AN126" s="862"/>
      <c r="AO126" s="863"/>
      <c r="AP126" s="909" t="s">
        <v>185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479</v>
      </c>
      <c r="CQ126" s="832"/>
      <c r="CR126" s="832"/>
      <c r="CS126" s="832"/>
      <c r="CT126" s="832"/>
      <c r="CU126" s="832"/>
      <c r="CV126" s="832"/>
      <c r="CW126" s="832"/>
      <c r="CX126" s="832"/>
      <c r="CY126" s="832"/>
      <c r="CZ126" s="832"/>
      <c r="DA126" s="832"/>
      <c r="DB126" s="832"/>
      <c r="DC126" s="832"/>
      <c r="DD126" s="832"/>
      <c r="DE126" s="832"/>
      <c r="DF126" s="833"/>
      <c r="DG126" s="898" t="s">
        <v>185</v>
      </c>
      <c r="DH126" s="899"/>
      <c r="DI126" s="899"/>
      <c r="DJ126" s="899"/>
      <c r="DK126" s="899"/>
      <c r="DL126" s="899" t="s">
        <v>185</v>
      </c>
      <c r="DM126" s="899"/>
      <c r="DN126" s="899"/>
      <c r="DO126" s="899"/>
      <c r="DP126" s="899"/>
      <c r="DQ126" s="899" t="s">
        <v>185</v>
      </c>
      <c r="DR126" s="899"/>
      <c r="DS126" s="899"/>
      <c r="DT126" s="899"/>
      <c r="DU126" s="899"/>
      <c r="DV126" s="876" t="s">
        <v>185</v>
      </c>
      <c r="DW126" s="876"/>
      <c r="DX126" s="876"/>
      <c r="DY126" s="876"/>
      <c r="DZ126" s="877"/>
    </row>
    <row r="127" spans="1:130" s="247" customFormat="1" ht="26.25" customHeight="1" x14ac:dyDescent="0.15">
      <c r="A127" s="904"/>
      <c r="B127" s="905"/>
      <c r="C127" s="923" t="s">
        <v>480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185</v>
      </c>
      <c r="AB127" s="862"/>
      <c r="AC127" s="862"/>
      <c r="AD127" s="862"/>
      <c r="AE127" s="863"/>
      <c r="AF127" s="864" t="s">
        <v>438</v>
      </c>
      <c r="AG127" s="862"/>
      <c r="AH127" s="862"/>
      <c r="AI127" s="862"/>
      <c r="AJ127" s="863"/>
      <c r="AK127" s="864" t="s">
        <v>438</v>
      </c>
      <c r="AL127" s="862"/>
      <c r="AM127" s="862"/>
      <c r="AN127" s="862"/>
      <c r="AO127" s="863"/>
      <c r="AP127" s="909" t="s">
        <v>185</v>
      </c>
      <c r="AQ127" s="910"/>
      <c r="AR127" s="910"/>
      <c r="AS127" s="910"/>
      <c r="AT127" s="911"/>
      <c r="AU127" s="283"/>
      <c r="AV127" s="283"/>
      <c r="AW127" s="283"/>
      <c r="AX127" s="926" t="s">
        <v>481</v>
      </c>
      <c r="AY127" s="894"/>
      <c r="AZ127" s="894"/>
      <c r="BA127" s="894"/>
      <c r="BB127" s="894"/>
      <c r="BC127" s="894"/>
      <c r="BD127" s="894"/>
      <c r="BE127" s="895"/>
      <c r="BF127" s="893" t="s">
        <v>482</v>
      </c>
      <c r="BG127" s="894"/>
      <c r="BH127" s="894"/>
      <c r="BI127" s="894"/>
      <c r="BJ127" s="894"/>
      <c r="BK127" s="894"/>
      <c r="BL127" s="895"/>
      <c r="BM127" s="893" t="s">
        <v>483</v>
      </c>
      <c r="BN127" s="894"/>
      <c r="BO127" s="894"/>
      <c r="BP127" s="894"/>
      <c r="BQ127" s="894"/>
      <c r="BR127" s="894"/>
      <c r="BS127" s="895"/>
      <c r="BT127" s="893" t="s">
        <v>484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485</v>
      </c>
      <c r="CQ127" s="832"/>
      <c r="CR127" s="832"/>
      <c r="CS127" s="832"/>
      <c r="CT127" s="832"/>
      <c r="CU127" s="832"/>
      <c r="CV127" s="832"/>
      <c r="CW127" s="832"/>
      <c r="CX127" s="832"/>
      <c r="CY127" s="832"/>
      <c r="CZ127" s="832"/>
      <c r="DA127" s="832"/>
      <c r="DB127" s="832"/>
      <c r="DC127" s="832"/>
      <c r="DD127" s="832"/>
      <c r="DE127" s="832"/>
      <c r="DF127" s="833"/>
      <c r="DG127" s="898" t="s">
        <v>185</v>
      </c>
      <c r="DH127" s="899"/>
      <c r="DI127" s="899"/>
      <c r="DJ127" s="899"/>
      <c r="DK127" s="899"/>
      <c r="DL127" s="899" t="s">
        <v>185</v>
      </c>
      <c r="DM127" s="899"/>
      <c r="DN127" s="899"/>
      <c r="DO127" s="899"/>
      <c r="DP127" s="899"/>
      <c r="DQ127" s="899" t="s">
        <v>185</v>
      </c>
      <c r="DR127" s="899"/>
      <c r="DS127" s="899"/>
      <c r="DT127" s="899"/>
      <c r="DU127" s="899"/>
      <c r="DV127" s="876" t="s">
        <v>185</v>
      </c>
      <c r="DW127" s="876"/>
      <c r="DX127" s="876"/>
      <c r="DY127" s="876"/>
      <c r="DZ127" s="877"/>
    </row>
    <row r="128" spans="1:130" s="247" customFormat="1" ht="26.25" customHeight="1" thickBot="1" x14ac:dyDescent="0.2">
      <c r="A128" s="878" t="s">
        <v>486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487</v>
      </c>
      <c r="X128" s="880"/>
      <c r="Y128" s="880"/>
      <c r="Z128" s="881"/>
      <c r="AA128" s="882">
        <v>812681</v>
      </c>
      <c r="AB128" s="883"/>
      <c r="AC128" s="883"/>
      <c r="AD128" s="883"/>
      <c r="AE128" s="884"/>
      <c r="AF128" s="885">
        <v>668993</v>
      </c>
      <c r="AG128" s="883"/>
      <c r="AH128" s="883"/>
      <c r="AI128" s="883"/>
      <c r="AJ128" s="884"/>
      <c r="AK128" s="885">
        <v>547319</v>
      </c>
      <c r="AL128" s="883"/>
      <c r="AM128" s="883"/>
      <c r="AN128" s="883"/>
      <c r="AO128" s="884"/>
      <c r="AP128" s="886"/>
      <c r="AQ128" s="887"/>
      <c r="AR128" s="887"/>
      <c r="AS128" s="887"/>
      <c r="AT128" s="888"/>
      <c r="AU128" s="283"/>
      <c r="AV128" s="283"/>
      <c r="AW128" s="283"/>
      <c r="AX128" s="889" t="s">
        <v>488</v>
      </c>
      <c r="AY128" s="890"/>
      <c r="AZ128" s="890"/>
      <c r="BA128" s="890"/>
      <c r="BB128" s="890"/>
      <c r="BC128" s="890"/>
      <c r="BD128" s="890"/>
      <c r="BE128" s="891"/>
      <c r="BF128" s="868" t="s">
        <v>185</v>
      </c>
      <c r="BG128" s="869"/>
      <c r="BH128" s="869"/>
      <c r="BI128" s="869"/>
      <c r="BJ128" s="869"/>
      <c r="BK128" s="869"/>
      <c r="BL128" s="892"/>
      <c r="BM128" s="868">
        <v>12.64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489</v>
      </c>
      <c r="CQ128" s="810"/>
      <c r="CR128" s="810"/>
      <c r="CS128" s="810"/>
      <c r="CT128" s="810"/>
      <c r="CU128" s="810"/>
      <c r="CV128" s="810"/>
      <c r="CW128" s="810"/>
      <c r="CX128" s="810"/>
      <c r="CY128" s="810"/>
      <c r="CZ128" s="810"/>
      <c r="DA128" s="810"/>
      <c r="DB128" s="810"/>
      <c r="DC128" s="810"/>
      <c r="DD128" s="810"/>
      <c r="DE128" s="810"/>
      <c r="DF128" s="811"/>
      <c r="DG128" s="872" t="s">
        <v>185</v>
      </c>
      <c r="DH128" s="873"/>
      <c r="DI128" s="873"/>
      <c r="DJ128" s="873"/>
      <c r="DK128" s="873"/>
      <c r="DL128" s="873" t="s">
        <v>185</v>
      </c>
      <c r="DM128" s="873"/>
      <c r="DN128" s="873"/>
      <c r="DO128" s="873"/>
      <c r="DP128" s="873"/>
      <c r="DQ128" s="873" t="s">
        <v>185</v>
      </c>
      <c r="DR128" s="873"/>
      <c r="DS128" s="873"/>
      <c r="DT128" s="873"/>
      <c r="DU128" s="873"/>
      <c r="DV128" s="874" t="s">
        <v>185</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490</v>
      </c>
      <c r="X129" s="859"/>
      <c r="Y129" s="859"/>
      <c r="Z129" s="860"/>
      <c r="AA129" s="861">
        <v>17095002</v>
      </c>
      <c r="AB129" s="862"/>
      <c r="AC129" s="862"/>
      <c r="AD129" s="862"/>
      <c r="AE129" s="863"/>
      <c r="AF129" s="864">
        <v>17146578</v>
      </c>
      <c r="AG129" s="862"/>
      <c r="AH129" s="862"/>
      <c r="AI129" s="862"/>
      <c r="AJ129" s="863"/>
      <c r="AK129" s="864">
        <v>17190179</v>
      </c>
      <c r="AL129" s="862"/>
      <c r="AM129" s="862"/>
      <c r="AN129" s="862"/>
      <c r="AO129" s="863"/>
      <c r="AP129" s="865"/>
      <c r="AQ129" s="866"/>
      <c r="AR129" s="866"/>
      <c r="AS129" s="866"/>
      <c r="AT129" s="867"/>
      <c r="AU129" s="285"/>
      <c r="AV129" s="285"/>
      <c r="AW129" s="285"/>
      <c r="AX129" s="831" t="s">
        <v>491</v>
      </c>
      <c r="AY129" s="832"/>
      <c r="AZ129" s="832"/>
      <c r="BA129" s="832"/>
      <c r="BB129" s="832"/>
      <c r="BC129" s="832"/>
      <c r="BD129" s="832"/>
      <c r="BE129" s="833"/>
      <c r="BF129" s="851" t="s">
        <v>438</v>
      </c>
      <c r="BG129" s="852"/>
      <c r="BH129" s="852"/>
      <c r="BI129" s="852"/>
      <c r="BJ129" s="852"/>
      <c r="BK129" s="852"/>
      <c r="BL129" s="853"/>
      <c r="BM129" s="851">
        <v>17.64</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493</v>
      </c>
      <c r="X130" s="859"/>
      <c r="Y130" s="859"/>
      <c r="Z130" s="860"/>
      <c r="AA130" s="861">
        <v>1633909</v>
      </c>
      <c r="AB130" s="862"/>
      <c r="AC130" s="862"/>
      <c r="AD130" s="862"/>
      <c r="AE130" s="863"/>
      <c r="AF130" s="864">
        <v>1573847</v>
      </c>
      <c r="AG130" s="862"/>
      <c r="AH130" s="862"/>
      <c r="AI130" s="862"/>
      <c r="AJ130" s="863"/>
      <c r="AK130" s="864">
        <v>1530511</v>
      </c>
      <c r="AL130" s="862"/>
      <c r="AM130" s="862"/>
      <c r="AN130" s="862"/>
      <c r="AO130" s="863"/>
      <c r="AP130" s="865"/>
      <c r="AQ130" s="866"/>
      <c r="AR130" s="866"/>
      <c r="AS130" s="866"/>
      <c r="AT130" s="867"/>
      <c r="AU130" s="285"/>
      <c r="AV130" s="285"/>
      <c r="AW130" s="285"/>
      <c r="AX130" s="831" t="s">
        <v>494</v>
      </c>
      <c r="AY130" s="832"/>
      <c r="AZ130" s="832"/>
      <c r="BA130" s="832"/>
      <c r="BB130" s="832"/>
      <c r="BC130" s="832"/>
      <c r="BD130" s="832"/>
      <c r="BE130" s="833"/>
      <c r="BF130" s="834">
        <v>0</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495</v>
      </c>
      <c r="X131" s="842"/>
      <c r="Y131" s="842"/>
      <c r="Z131" s="843"/>
      <c r="AA131" s="844">
        <v>15461093</v>
      </c>
      <c r="AB131" s="845"/>
      <c r="AC131" s="845"/>
      <c r="AD131" s="845"/>
      <c r="AE131" s="846"/>
      <c r="AF131" s="847">
        <v>15572731</v>
      </c>
      <c r="AG131" s="845"/>
      <c r="AH131" s="845"/>
      <c r="AI131" s="845"/>
      <c r="AJ131" s="846"/>
      <c r="AK131" s="847">
        <v>15659668</v>
      </c>
      <c r="AL131" s="845"/>
      <c r="AM131" s="845"/>
      <c r="AN131" s="845"/>
      <c r="AO131" s="846"/>
      <c r="AP131" s="848"/>
      <c r="AQ131" s="849"/>
      <c r="AR131" s="849"/>
      <c r="AS131" s="849"/>
      <c r="AT131" s="850"/>
      <c r="AU131" s="285"/>
      <c r="AV131" s="285"/>
      <c r="AW131" s="285"/>
      <c r="AX131" s="809" t="s">
        <v>496</v>
      </c>
      <c r="AY131" s="810"/>
      <c r="AZ131" s="810"/>
      <c r="BA131" s="810"/>
      <c r="BB131" s="810"/>
      <c r="BC131" s="810"/>
      <c r="BD131" s="810"/>
      <c r="BE131" s="811"/>
      <c r="BF131" s="812">
        <v>24.2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498</v>
      </c>
      <c r="W132" s="822"/>
      <c r="X132" s="822"/>
      <c r="Y132" s="822"/>
      <c r="Z132" s="823"/>
      <c r="AA132" s="824">
        <v>-0.82362223700000003</v>
      </c>
      <c r="AB132" s="825"/>
      <c r="AC132" s="825"/>
      <c r="AD132" s="825"/>
      <c r="AE132" s="826"/>
      <c r="AF132" s="827">
        <v>0.23638114599999999</v>
      </c>
      <c r="AG132" s="825"/>
      <c r="AH132" s="825"/>
      <c r="AI132" s="825"/>
      <c r="AJ132" s="826"/>
      <c r="AK132" s="827">
        <v>0.749862641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499</v>
      </c>
      <c r="W133" s="801"/>
      <c r="X133" s="801"/>
      <c r="Y133" s="801"/>
      <c r="Z133" s="802"/>
      <c r="AA133" s="803">
        <v>-1.8</v>
      </c>
      <c r="AB133" s="804"/>
      <c r="AC133" s="804"/>
      <c r="AD133" s="804"/>
      <c r="AE133" s="805"/>
      <c r="AF133" s="803">
        <v>-0.8</v>
      </c>
      <c r="AG133" s="804"/>
      <c r="AH133" s="804"/>
      <c r="AI133" s="804"/>
      <c r="AJ133" s="805"/>
      <c r="AK133" s="803">
        <v>0</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aKxF35UgHlvensnjp+xuNjlYuI3L62dszHDlulgKzQ67MewJ09oXZrzpEtsHGGIOUdXhVScU70QTrBm3YlWuw==" saltValue="zfP0LeugKIto1AqBUBu1L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cYg8STDbdTm14+lJ3/qQHevq/4fxNqLAwcR/9F8HcImc41auomJOd3bjgLJ8tTYtnLnyUTThzOdKa5AVHavVNQ==" saltValue="rZ8BJYyqFrqwZiTvmaiHQ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Go67Idft/52H5GLnUb1qFttYh6CBiKZ1T+zy8ZI3b6jFtS95ukwqkTexVcGzMfh/abe+yaOeHUN3g1neIq2vA==" saltValue="oJ393A7+vu1ApUU0mu7R/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9"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0"/>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3" t="s">
        <v>508</v>
      </c>
      <c r="AL9" s="1234"/>
      <c r="AM9" s="1234"/>
      <c r="AN9" s="1235"/>
      <c r="AO9" s="313">
        <v>5335006</v>
      </c>
      <c r="AP9" s="313">
        <v>62521</v>
      </c>
      <c r="AQ9" s="314">
        <v>63299</v>
      </c>
      <c r="AR9" s="315">
        <v>-1.2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3" t="s">
        <v>509</v>
      </c>
      <c r="AL10" s="1234"/>
      <c r="AM10" s="1234"/>
      <c r="AN10" s="1235"/>
      <c r="AO10" s="316">
        <v>640714</v>
      </c>
      <c r="AP10" s="316">
        <v>7509</v>
      </c>
      <c r="AQ10" s="317">
        <v>6012</v>
      </c>
      <c r="AR10" s="318">
        <v>24.9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3" t="s">
        <v>510</v>
      </c>
      <c r="AL11" s="1234"/>
      <c r="AM11" s="1234"/>
      <c r="AN11" s="1235"/>
      <c r="AO11" s="316">
        <v>175851</v>
      </c>
      <c r="AP11" s="316">
        <v>2061</v>
      </c>
      <c r="AQ11" s="317">
        <v>6006</v>
      </c>
      <c r="AR11" s="318">
        <v>-65.7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3" t="s">
        <v>511</v>
      </c>
      <c r="AL12" s="1234"/>
      <c r="AM12" s="1234"/>
      <c r="AN12" s="1235"/>
      <c r="AO12" s="316">
        <v>12708</v>
      </c>
      <c r="AP12" s="316">
        <v>149</v>
      </c>
      <c r="AQ12" s="317">
        <v>1513</v>
      </c>
      <c r="AR12" s="318">
        <v>-90.2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3" t="s">
        <v>512</v>
      </c>
      <c r="AL13" s="1234"/>
      <c r="AM13" s="1234"/>
      <c r="AN13" s="1235"/>
      <c r="AO13" s="316" t="s">
        <v>513</v>
      </c>
      <c r="AP13" s="316" t="s">
        <v>513</v>
      </c>
      <c r="AQ13" s="317">
        <v>6</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3" t="s">
        <v>514</v>
      </c>
      <c r="AL14" s="1234"/>
      <c r="AM14" s="1234"/>
      <c r="AN14" s="1235"/>
      <c r="AO14" s="316">
        <v>100493</v>
      </c>
      <c r="AP14" s="316">
        <v>1178</v>
      </c>
      <c r="AQ14" s="317">
        <v>2299</v>
      </c>
      <c r="AR14" s="318">
        <v>-48.8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3" t="s">
        <v>515</v>
      </c>
      <c r="AL15" s="1234"/>
      <c r="AM15" s="1234"/>
      <c r="AN15" s="1235"/>
      <c r="AO15" s="316">
        <v>163450</v>
      </c>
      <c r="AP15" s="316">
        <v>1915</v>
      </c>
      <c r="AQ15" s="317">
        <v>1728</v>
      </c>
      <c r="AR15" s="318">
        <v>10.8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6" t="s">
        <v>516</v>
      </c>
      <c r="AL16" s="1237"/>
      <c r="AM16" s="1237"/>
      <c r="AN16" s="1238"/>
      <c r="AO16" s="316">
        <v>-597761</v>
      </c>
      <c r="AP16" s="316">
        <v>-7005</v>
      </c>
      <c r="AQ16" s="317">
        <v>-4986</v>
      </c>
      <c r="AR16" s="318">
        <v>40.5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6" t="s">
        <v>188</v>
      </c>
      <c r="AL17" s="1237"/>
      <c r="AM17" s="1237"/>
      <c r="AN17" s="1238"/>
      <c r="AO17" s="316">
        <v>5830461</v>
      </c>
      <c r="AP17" s="316">
        <v>68328</v>
      </c>
      <c r="AQ17" s="317">
        <v>75877</v>
      </c>
      <c r="AR17" s="318">
        <v>-9.9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0" t="s">
        <v>521</v>
      </c>
      <c r="AL21" s="1231"/>
      <c r="AM21" s="1231"/>
      <c r="AN21" s="1232"/>
      <c r="AO21" s="328">
        <v>7.96</v>
      </c>
      <c r="AP21" s="329">
        <v>7.41</v>
      </c>
      <c r="AQ21" s="330">
        <v>0.55000000000000004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0" t="s">
        <v>522</v>
      </c>
      <c r="AL22" s="1231"/>
      <c r="AM22" s="1231"/>
      <c r="AN22" s="1232"/>
      <c r="AO22" s="333">
        <v>94.2</v>
      </c>
      <c r="AP22" s="334">
        <v>98.4</v>
      </c>
      <c r="AQ22" s="335">
        <v>-4.2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9"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0"/>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1" t="s">
        <v>526</v>
      </c>
      <c r="AL32" s="1222"/>
      <c r="AM32" s="1222"/>
      <c r="AN32" s="1223"/>
      <c r="AO32" s="343">
        <v>1542246</v>
      </c>
      <c r="AP32" s="343">
        <v>18074</v>
      </c>
      <c r="AQ32" s="344">
        <v>39476</v>
      </c>
      <c r="AR32" s="345">
        <v>-54.2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1" t="s">
        <v>527</v>
      </c>
      <c r="AL33" s="1222"/>
      <c r="AM33" s="1222"/>
      <c r="AN33" s="1223"/>
      <c r="AO33" s="343" t="s">
        <v>513</v>
      </c>
      <c r="AP33" s="343" t="s">
        <v>513</v>
      </c>
      <c r="AQ33" s="344" t="s">
        <v>513</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1" t="s">
        <v>528</v>
      </c>
      <c r="AL34" s="1222"/>
      <c r="AM34" s="1222"/>
      <c r="AN34" s="1223"/>
      <c r="AO34" s="343" t="s">
        <v>513</v>
      </c>
      <c r="AP34" s="343" t="s">
        <v>513</v>
      </c>
      <c r="AQ34" s="344">
        <v>57</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1" t="s">
        <v>529</v>
      </c>
      <c r="AL35" s="1222"/>
      <c r="AM35" s="1222"/>
      <c r="AN35" s="1223"/>
      <c r="AO35" s="343">
        <v>402676</v>
      </c>
      <c r="AP35" s="343">
        <v>4719</v>
      </c>
      <c r="AQ35" s="344">
        <v>13586</v>
      </c>
      <c r="AR35" s="345">
        <v>-65.3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1" t="s">
        <v>530</v>
      </c>
      <c r="AL36" s="1222"/>
      <c r="AM36" s="1222"/>
      <c r="AN36" s="1223"/>
      <c r="AO36" s="343">
        <v>250334</v>
      </c>
      <c r="AP36" s="343">
        <v>2934</v>
      </c>
      <c r="AQ36" s="344">
        <v>1761</v>
      </c>
      <c r="AR36" s="345">
        <v>66.599999999999994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1" t="s">
        <v>531</v>
      </c>
      <c r="AL37" s="1222"/>
      <c r="AM37" s="1222"/>
      <c r="AN37" s="1223"/>
      <c r="AO37" s="343" t="s">
        <v>513</v>
      </c>
      <c r="AP37" s="343" t="s">
        <v>513</v>
      </c>
      <c r="AQ37" s="344">
        <v>609</v>
      </c>
      <c r="AR37" s="345" t="s">
        <v>513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4" t="s">
        <v>532</v>
      </c>
      <c r="AL38" s="1225"/>
      <c r="AM38" s="1225"/>
      <c r="AN38" s="1226"/>
      <c r="AO38" s="346" t="s">
        <v>513</v>
      </c>
      <c r="AP38" s="346" t="s">
        <v>513</v>
      </c>
      <c r="AQ38" s="347">
        <v>1</v>
      </c>
      <c r="AR38" s="335" t="s">
        <v>513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4" t="s">
        <v>533</v>
      </c>
      <c r="AL39" s="1225"/>
      <c r="AM39" s="1225"/>
      <c r="AN39" s="1226"/>
      <c r="AO39" s="343">
        <v>-547319</v>
      </c>
      <c r="AP39" s="343">
        <v>-6414</v>
      </c>
      <c r="AQ39" s="344">
        <v>-5546</v>
      </c>
      <c r="AR39" s="345">
        <v>15.7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1" t="s">
        <v>534</v>
      </c>
      <c r="AL40" s="1222"/>
      <c r="AM40" s="1222"/>
      <c r="AN40" s="1223"/>
      <c r="AO40" s="343">
        <v>-1530511</v>
      </c>
      <c r="AP40" s="343">
        <v>-17936</v>
      </c>
      <c r="AQ40" s="344">
        <v>-36890</v>
      </c>
      <c r="AR40" s="345">
        <v>-51.4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7" t="s">
        <v>301</v>
      </c>
      <c r="AL41" s="1228"/>
      <c r="AM41" s="1228"/>
      <c r="AN41" s="1229"/>
      <c r="AO41" s="343">
        <v>117426</v>
      </c>
      <c r="AP41" s="343">
        <v>1376</v>
      </c>
      <c r="AQ41" s="344">
        <v>13053</v>
      </c>
      <c r="AR41" s="345">
        <v>-89.5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4" t="s">
        <v>503</v>
      </c>
      <c r="AN49" s="1216" t="s">
        <v>538</v>
      </c>
      <c r="AO49" s="1217"/>
      <c r="AP49" s="1217"/>
      <c r="AQ49" s="1217"/>
      <c r="AR49" s="121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5"/>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1807508</v>
      </c>
      <c r="AN51" s="365">
        <v>20997</v>
      </c>
      <c r="AO51" s="366">
        <v>32.700000000000003</v>
      </c>
      <c r="AP51" s="367">
        <v>54227</v>
      </c>
      <c r="AQ51" s="368">
        <v>-18.2</v>
      </c>
      <c r="AR51" s="369">
        <v>50.9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1598950</v>
      </c>
      <c r="AN52" s="373">
        <v>18574</v>
      </c>
      <c r="AO52" s="374">
        <v>45.6</v>
      </c>
      <c r="AP52" s="375">
        <v>29694</v>
      </c>
      <c r="AQ52" s="376">
        <v>-6.7</v>
      </c>
      <c r="AR52" s="377">
        <v>52.3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1576943</v>
      </c>
      <c r="AN53" s="365">
        <v>18320</v>
      </c>
      <c r="AO53" s="366">
        <v>-12.7</v>
      </c>
      <c r="AP53" s="367">
        <v>57295</v>
      </c>
      <c r="AQ53" s="368">
        <v>5.7</v>
      </c>
      <c r="AR53" s="369">
        <v>-18.399999999999999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1437796</v>
      </c>
      <c r="AN54" s="373">
        <v>16704</v>
      </c>
      <c r="AO54" s="374">
        <v>-10.1</v>
      </c>
      <c r="AP54" s="375">
        <v>32771</v>
      </c>
      <c r="AQ54" s="376">
        <v>10.4</v>
      </c>
      <c r="AR54" s="377">
        <v>-20.5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1351173</v>
      </c>
      <c r="AN55" s="365">
        <v>15757</v>
      </c>
      <c r="AO55" s="366">
        <v>-14</v>
      </c>
      <c r="AP55" s="367">
        <v>54110</v>
      </c>
      <c r="AQ55" s="368">
        <v>-5.6</v>
      </c>
      <c r="AR55" s="369">
        <v>-8.4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877597</v>
      </c>
      <c r="AN56" s="373">
        <v>10235</v>
      </c>
      <c r="AO56" s="374">
        <v>-38.700000000000003</v>
      </c>
      <c r="AP56" s="375">
        <v>30620</v>
      </c>
      <c r="AQ56" s="376">
        <v>-6.6</v>
      </c>
      <c r="AR56" s="377">
        <v>-32.1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1747525</v>
      </c>
      <c r="AN57" s="365">
        <v>20468</v>
      </c>
      <c r="AO57" s="366">
        <v>29.9</v>
      </c>
      <c r="AP57" s="367">
        <v>54684</v>
      </c>
      <c r="AQ57" s="368">
        <v>1.1000000000000001</v>
      </c>
      <c r="AR57" s="369">
        <v>28.8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1205151</v>
      </c>
      <c r="AN58" s="373">
        <v>14115</v>
      </c>
      <c r="AO58" s="374">
        <v>37.9</v>
      </c>
      <c r="AP58" s="375">
        <v>32829</v>
      </c>
      <c r="AQ58" s="376">
        <v>7.2</v>
      </c>
      <c r="AR58" s="377">
        <v>30.7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2711836</v>
      </c>
      <c r="AN59" s="365">
        <v>31780</v>
      </c>
      <c r="AO59" s="366">
        <v>55.3</v>
      </c>
      <c r="AP59" s="367">
        <v>62383</v>
      </c>
      <c r="AQ59" s="368">
        <v>14.1</v>
      </c>
      <c r="AR59" s="369">
        <v>41.2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1898825</v>
      </c>
      <c r="AN60" s="373">
        <v>22252</v>
      </c>
      <c r="AO60" s="374">
        <v>57.6</v>
      </c>
      <c r="AP60" s="375">
        <v>35325</v>
      </c>
      <c r="AQ60" s="376">
        <v>7.6</v>
      </c>
      <c r="AR60" s="377">
        <v>50</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1838997</v>
      </c>
      <c r="AN61" s="380">
        <v>21464</v>
      </c>
      <c r="AO61" s="381">
        <v>18.2</v>
      </c>
      <c r="AP61" s="382">
        <v>56540</v>
      </c>
      <c r="AQ61" s="383">
        <v>-0.6</v>
      </c>
      <c r="AR61" s="369">
        <v>18.8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1403664</v>
      </c>
      <c r="AN62" s="373">
        <v>16376</v>
      </c>
      <c r="AO62" s="374">
        <v>18.5</v>
      </c>
      <c r="AP62" s="375">
        <v>32248</v>
      </c>
      <c r="AQ62" s="376">
        <v>2.4</v>
      </c>
      <c r="AR62" s="377">
        <v>16.100000000000001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lC0zr/4SjfN63mZnkbhsd02g398t4q0z5CyuGq7FFeS9MJakFpj6P6K2PmPzybvUaxFtZIzlBzAobj4pPGNj8A==" saltValue="coh3ZKI4sGf9ccft2GyxF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tRN0FhG9u0UTlrPhhSGJL6H3uR3eQhE71nVLF5wIzQRzVU9mXb2ZtXqJ2Dd828W00jebjL2UpB85NMX++9s9zA==" saltValue="eoBq9k+WyJZ2VHKrwlnKr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1OXnU59a2kLZK3VDU9Eb/9PgsCgL6+8pksMrlzcoQEvkZYSbwacLd9grqm8wEL8xpY2aIaRJsBAUxti21NOImQ==" saltValue="gquypndjZpMLg/5567jZo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9" t="s">
        <v>3</v>
      </c>
      <c r="D47" s="1239"/>
      <c r="E47" s="1240"/>
      <c r="F47" s="11">
        <v>13.45</v>
      </c>
      <c r="G47" s="12">
        <v>14.03</v>
      </c>
      <c r="H47" s="12">
        <v>12.84</v>
      </c>
      <c r="I47" s="12">
        <v>13.48</v>
      </c>
      <c r="J47" s="13">
        <v>12.11</v>
      </c>
    </row>
    <row r="48" spans="2:10" ht="57.75" customHeight="1" x14ac:dyDescent="0.15">
      <c r="B48" s="14"/>
      <c r="C48" s="1241" t="s">
        <v>4</v>
      </c>
      <c r="D48" s="1241"/>
      <c r="E48" s="1242"/>
      <c r="F48" s="15">
        <v>7.51</v>
      </c>
      <c r="G48" s="16">
        <v>5.93</v>
      </c>
      <c r="H48" s="16">
        <v>7.11</v>
      </c>
      <c r="I48" s="16">
        <v>6.3</v>
      </c>
      <c r="J48" s="17">
        <v>7.03</v>
      </c>
    </row>
    <row r="49" spans="2:10" ht="57.75" customHeight="1" thickBot="1" x14ac:dyDescent="0.2">
      <c r="B49" s="18"/>
      <c r="C49" s="1243" t="s">
        <v>5</v>
      </c>
      <c r="D49" s="1243"/>
      <c r="E49" s="1244"/>
      <c r="F49" s="19">
        <v>3.14</v>
      </c>
      <c r="G49" s="20" t="s">
        <v>559</v>
      </c>
      <c r="H49" s="20" t="s">
        <v>560</v>
      </c>
      <c r="I49" s="20" t="s">
        <v>561</v>
      </c>
      <c r="J49" s="21" t="s">
        <v>562</v>
      </c>
    </row>
    <row r="50" spans="2:10" ht="13.5" customHeight="1" x14ac:dyDescent="0.15"/>
  </sheetData>
  <sheetProtection algorithmName="SHA-512" hashValue="F1okBg3IUIBvLRerw4PKDdJPU3b45priSeaWV+BspoWAKsgpL8+jYWWfxtdlhz36ORImy3TE1YMvwb5ubRjMNQ==" saltValue="sQMJnc9AZG2QqTGdEYMeq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2021-10-14T07:18:08Z</cp:lastPrinted>
  <dcterms:created xsi:type="dcterms:W3CDTF">2021-02-05T02:59:38Z</dcterms:created>
  <dcterms:modified xsi:type="dcterms:W3CDTF">2021-10-14T07:30:30Z</dcterms:modified>
  <cp:category/>
</cp:coreProperties>
</file>