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BW37" i="10"/>
  <c r="BE37" i="10"/>
  <c r="AM37" i="10"/>
  <c r="U37" i="10"/>
  <c r="BE36" i="10"/>
  <c r="C35" i="10"/>
  <c r="C34" i="10"/>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C38" i="10" l="1"/>
  <c r="U34" i="10"/>
  <c r="U35" i="10" s="1"/>
  <c r="U36" i="10" s="1"/>
  <c r="AM34" i="10" l="1"/>
  <c r="AM35" i="10" s="1"/>
  <c r="AM36" i="10" s="1"/>
  <c r="BE34" i="10" l="1"/>
  <c r="BE35" i="10" l="1"/>
  <c r="BW34" i="10"/>
  <c r="BW35" i="10" s="1"/>
  <c r="BW36" i="10" s="1"/>
  <c r="CO34" i="10" l="1"/>
  <c r="CO35" i="10" s="1"/>
  <c r="CO36" i="10" s="1"/>
  <c r="CO37" i="10" s="1"/>
  <c r="CO38" i="10" s="1"/>
</calcChain>
</file>

<file path=xl/sharedStrings.xml><?xml version="1.0" encoding="utf-8"?>
<sst xmlns="http://schemas.openxmlformats.org/spreadsheetml/2006/main" count="1123" uniqueCount="614">
  <si>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</si>
  <si>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</si>
  <si>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</si>
  <si>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</si>
  <si>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</si>
  <si>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</si>
  <si>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</si>
  <si>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</si>
  <si>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</si>
  <si>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</si>
  <si>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</si>
  <si>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</si>
  <si>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</si>
  <si>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</si>
  <si>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</si>
  <si>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</si>
  <si>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</si>
  <si>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</si>
  <si>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</si>
  <si>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</si>
  <si>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</si>
  <si>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</si>
  <si>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</si>
  <si>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</si>
  <si>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</si>
  <si>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</si>
  <si>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</si>
  <si>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</si>
  <si>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</si>
  <si>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</si>
  <si>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</si>
  <si>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</si>
  <si>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</si>
  <si>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</si>
  <si>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</si>
  <si>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</si>
  <si>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</si>
  <si>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</si>
  <si>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</si>
  <si>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</si>
  <si>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</si>
  <si>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</si>
  <si>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</si>
  <si>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</si>
  <si>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</si>
  <si>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</si>
  <si>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</si>
  <si>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</si>
  <si>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</si>
  <si>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</si>
  <si>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</si>
  <si>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</si>
  <si>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</si>
  <si>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</si>
  <si>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</si>
  <si>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</si>
  <si>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</si>
  <si>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</si>
  <si>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</si>
  <si>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</si>
  <si>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</si>
  <si>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</si>
  <si>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</si>
  <si>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</si>
  <si>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</si>
  <si>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</si>
  <si>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</si>
  <si>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</si>
  <si>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</si>
  <si>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</si>
  <si>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</si>
  <si>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</si>
  <si>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</si>
  <si>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</si>
  <si>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</si>
  <si>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</si>
  <si>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</si>
  <si>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</si>
  <si>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</si>
  <si>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</si>
  <si>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</si>
  <si>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</si>
  <si>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</si>
  <si>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</si>
  <si>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</si>
  <si>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</si>
  <si>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</si>
  <si>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</si>
  <si>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</si>
  <si>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</si>
  <si>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</si>
  <si>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</si>
  <si>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</si>
  <si>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</si>
  <si>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</si>
  <si>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</si>
  <si>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</si>
  <si>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岡崎市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</si>
  <si>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</si>
  <si>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</si>
  <si>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</si>
  <si>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</si>
  <si>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</si>
  <si>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</si>
  <si>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</si>
  <si>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</si>
  <si>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</si>
  <si>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</si>
  <si>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</si>
  <si>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</si>
  <si>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</si>
  <si>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</si>
  <si>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</si>
  <si>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</si>
  <si>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</si>
  <si>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</si>
  <si>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</si>
  <si>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</si>
  <si>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</si>
  <si>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</si>
  <si>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</si>
  <si>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</si>
  <si>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</si>
  <si>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</si>
  <si>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</si>
  <si>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</si>
  <si>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</si>
  <si>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</si>
  <si>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</si>
  <si>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</si>
  <si>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</si>
  <si>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</si>
  <si>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</si>
  <si>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</si>
  <si>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</si>
  <si>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</si>
  <si>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</si>
  <si>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</si>
  <si>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</si>
  <si>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</si>
  <si>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</si>
  <si>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</si>
  <si>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</si>
  <si>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</si>
  <si>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</si>
  <si>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</si>
  <si>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</si>
  <si>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</si>
  <si>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</si>
  <si>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</si>
  <si>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</si>
  <si>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</si>
  <si>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</si>
  <si>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</si>
  <si>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</si>
  <si>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</si>
  <si>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</si>
  <si>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</si>
  <si>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</si>
  <si>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</si>
  <si>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</si>
  <si>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</si>
  <si>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</si>
  <si>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</si>
  <si>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</si>
  <si>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</si>
  <si>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</si>
  <si>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</si>
  <si>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</si>
  <si>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</si>
  <si>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</si>
  <si>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</si>
  <si>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</si>
  <si>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</si>
  <si>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</si>
  <si>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</si>
  <si>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</si>
  <si>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</si>
  <si>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</si>
  <si>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</si>
  <si>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</si>
  <si>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</si>
  <si>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</si>
  <si>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</si>
  <si>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</si>
  <si>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</si>
  <si>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</si>
  <si>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</si>
  <si>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</si>
  <si>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</si>
  <si>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</si>
  <si>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</si>
  <si>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</si>
  <si>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</si>
  <si>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</si>
  <si>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</si>
  <si>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</si>
  <si>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</si>
  <si>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</si>
  <si>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</si>
  <si>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</si>
  <si>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</si>
  <si>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</si>
  <si>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</si>
  <si>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</si>
  <si>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</si>
  <si>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</si>
  <si>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</si>
  <si>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</si>
  <si>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</si>
  <si>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</si>
  <si>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</si>
  <si>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</si>
  <si>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</si>
  <si>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</si>
  <si>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</si>
  <si>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</si>
  <si>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</si>
  <si>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愛知県岡崎市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</si>
  <si>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</si>
  <si>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</si>
  <si>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</si>
  <si>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</si>
  <si>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</si>
  <si>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</si>
  <si>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</si>
  <si>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</si>
  <si>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</si>
  <si>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</si>
  <si>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</si>
  <si>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</si>
  <si>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</si>
  <si>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</si>
  <si>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</si>
  <si>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</si>
  <si>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</si>
  <si>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</si>
  <si>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</si>
  <si>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</si>
  <si>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</si>
  <si>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</si>
  <si>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</si>
  <si>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</si>
  <si>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</si>
  <si>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</si>
  <si>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</si>
  <si>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</si>
  <si>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</si>
  <si>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</si>
  <si>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</si>
  <si>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</si>
  <si>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</si>
  <si>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</si>
  <si>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</si>
  <si>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</si>
  <si>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</si>
  <si>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</si>
  <si>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</si>
  <si>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</si>
  <si>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</si>
  <si>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</si>
  <si>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</si>
  <si>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</si>
  <si>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</si>
  <si>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</si>
  <si>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</si>
  <si>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</si>
  <si>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</si>
  <si>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</si>
  <si>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</si>
  <si>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</si>
  <si>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</si>
  <si>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</si>
  <si>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</si>
  <si>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</si>
  <si>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</si>
  <si>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</si>
  <si>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</si>
  <si>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</si>
  <si>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</si>
  <si>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</si>
  <si>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</si>
  <si>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</si>
  <si>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</si>
  <si>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</si>
  <si>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</si>
  <si>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</si>
  <si>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</si>
  <si>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</si>
  <si>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</si>
  <si>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</si>
  <si>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</si>
  <si>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</si>
  <si>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</si>
  <si>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</si>
  <si>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</si>
  <si>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</si>
  <si>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</si>
  <si>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</si>
  <si>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</si>
  <si>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</si>
  <si>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</si>
  <si>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</si>
  <si>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</si>
  <si>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</si>
  <si>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</si>
  <si>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</si>
  <si>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</si>
  <si>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</si>
  <si>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</si>
  <si>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</si>
  <si>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</si>
  <si>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</si>
  <si>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</si>
  <si>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</si>
  <si>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</si>
  <si>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</si>
  <si>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</si>
  <si>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</si>
  <si>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</si>
  <si>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</si>
  <si>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</si>
  <si>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</si>
  <si>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</si>
  <si>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</si>
  <si>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</si>
  <si>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</si>
  <si>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</si>
  <si>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</si>
  <si>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</si>
  <si>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</si>
  <si>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</si>
  <si>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</si>
  <si>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</si>
  <si>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</si>
  <si>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</si>
  <si>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</si>
  <si>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</si>
  <si>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</si>
  <si>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</si>
  <si>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</si>
  <si>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</si>
  <si>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</si>
  <si>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</si>
  <si>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</si>
  <si>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</si>
  <si>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</si>
  <si>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</si>
  <si>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</si>
  <si>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</si>
  <si>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</si>
  <si>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</si>
  <si>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</si>
  <si>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</si>
  <si>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</si>
  <si>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</si>
  <si>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</si>
  <si>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</si>
  <si>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</si>
  <si>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</si>
  <si>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</si>
  <si>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</si>
  <si>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</si>
  <si>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</si>
  <si>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</si>
  <si>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</si>
  <si>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</si>
  <si>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</si>
  <si>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愛知県岡崎市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</si>
  <si>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</si>
  <si>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</si>
  <si>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</si>
  <si>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</si>
  <si>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</si>
  <si>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</si>
  <si>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</si>
  <si>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</si>
  <si>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</si>
  <si>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</si>
  <si>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</si>
  <si>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</si>
  <si>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</si>
  <si>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</si>
  <si>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</si>
  <si>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</si>
  <si>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</si>
  <si>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</si>
  <si>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</si>
  <si>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</si>
  <si>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継続契約集合支払特別会計</t>
    <phoneticPr fontId="5"/>
  </si>
  <si>
    <t>額田北部診療所特別会計</t>
    <phoneticPr fontId="5"/>
  </si>
  <si>
    <t>こども発達医療センター特別会計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</si>
  <si>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</si>
  <si>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</si>
  <si>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</si>
  <si>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</si>
  <si>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</si>
  <si>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</si>
  <si>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</si>
  <si>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</si>
  <si>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</si>
  <si>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</si>
  <si>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</si>
  <si>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</si>
  <si>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</si>
  <si>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</si>
  <si>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</si>
  <si>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</si>
  <si>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</si>
  <si>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</si>
  <si>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</si>
  <si>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</si>
  <si>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</si>
  <si>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</si>
  <si>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</si>
  <si>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</si>
  <si>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</si>
  <si>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</si>
  <si>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</si>
  <si>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</si>
  <si>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</si>
  <si>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</si>
  <si>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</si>
  <si>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</si>
  <si>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</si>
  <si>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</si>
  <si>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</si>
  <si>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</si>
  <si>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</si>
  <si>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</si>
  <si>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</si>
  <si>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</si>
  <si>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</si>
  <si>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</si>
  <si>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</si>
  <si>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</si>
  <si>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</si>
  <si>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</si>
  <si>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</si>
  <si>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</si>
  <si>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</si>
  <si>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</si>
  <si>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</si>
  <si>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</si>
  <si>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</si>
  <si>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</si>
  <si>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</si>
  <si>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</si>
  <si>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</si>
  <si>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</si>
  <si>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</si>
  <si>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</si>
  <si>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</si>
  <si>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</si>
  <si>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</si>
  <si>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</si>
  <si>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</si>
  <si>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</si>
  <si>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</si>
  <si>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</si>
  <si>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</si>
  <si>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</si>
  <si>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</si>
  <si>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</si>
  <si>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</si>
  <si>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</si>
  <si>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</si>
  <si>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</si>
  <si>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</si>
  <si>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</si>
  <si>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</si>
  <si>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</si>
  <si>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</si>
  <si>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</si>
  <si>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</si>
  <si>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</si>
  <si>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</si>
  <si>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</si>
  <si>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</si>
  <si>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</si>
  <si>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</si>
  <si>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</si>
  <si>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</si>
  <si>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</si>
  <si>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</si>
  <si>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</si>
  <si>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</si>
  <si>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</si>
  <si>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</si>
  <si>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</si>
  <si>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</si>
  <si>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</si>
  <si>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</si>
  <si>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</si>
  <si>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</si>
  <si>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</si>
  <si>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</si>
  <si>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</si>
  <si>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</si>
  <si>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</si>
  <si>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</si>
  <si>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</si>
  <si>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</si>
  <si>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</si>
  <si>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</si>
  <si>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</si>
  <si>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</si>
  <si>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</si>
  <si>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</si>
  <si>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</si>
  <si>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</si>
  <si>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</si>
  <si>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</si>
  <si>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</si>
  <si>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</si>
  <si>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</si>
  <si>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</si>
  <si>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</si>
  <si>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</si>
  <si>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</si>
  <si>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</si>
  <si>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</si>
  <si>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</si>
  <si>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</si>
  <si>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</si>
  <si>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</si>
  <si>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</si>
  <si>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</si>
  <si>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</si>
  <si>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</si>
  <si>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</si>
  <si>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</si>
  <si>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</si>
  <si>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</si>
  <si>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</si>
  <si>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</si>
  <si>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</si>
  <si>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</si>
  <si>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</si>
  <si>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</si>
  <si>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</si>
  <si>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</si>
  <si>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</si>
  <si>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</si>
  <si>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</si>
  <si>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</si>
  <si>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</si>
  <si>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</si>
  <si>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</si>
  <si>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</si>
  <si>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</si>
  <si>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</si>
  <si>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</si>
  <si>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</si>
  <si>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</si>
  <si>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</si>
  <si>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</si>
  <si>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</si>
  <si>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</si>
  <si>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6.61</t>
  </si>
  <si>
    <t>▲ 6.41</t>
  </si>
  <si>
    <t>▲ 5.60</t>
  </si>
  <si>
    <t>▲ 2.26</t>
  </si>
  <si>
    <t>▲ 5.06</t>
  </si>
  <si>
    <t>水道事業会計</t>
  </si>
  <si>
    <t>病院事業会計</t>
  </si>
  <si>
    <t>一般会計</t>
  </si>
  <si>
    <t>下水道事業会計</t>
  </si>
  <si>
    <t>介護保険特別会計</t>
  </si>
  <si>
    <t>国民健康保険事業特別会計</t>
  </si>
  <si>
    <t>後期高齢者医療特別会計</t>
  </si>
  <si>
    <t>額田北部診療所特別会計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</si>
  <si>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</si>
  <si>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</si>
  <si>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</si>
  <si>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</si>
  <si>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</si>
  <si>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</si>
  <si>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</si>
  <si>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</si>
  <si>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</si>
  <si>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岡崎市額田郡模範造林組合</t>
    <rPh sb="0" eb="3">
      <t>オカザキシ</t>
    </rPh>
    <rPh sb="3" eb="5">
      <t>ヌカタ</t>
    </rPh>
    <rPh sb="5" eb="6">
      <t>グン</t>
    </rPh>
    <rPh sb="6" eb="10">
      <t>モハンゾウリン</t>
    </rPh>
    <rPh sb="10" eb="12">
      <t>クミアイ</t>
    </rPh>
    <phoneticPr fontId="2"/>
  </si>
  <si>
    <t>-</t>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</si>
  <si>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</si>
  <si>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</si>
  <si>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6">
      <t>トクベツカイケイ</t>
    </rPh>
    <phoneticPr fontId="2"/>
  </si>
  <si>
    <t>岡崎市土地開発公社</t>
    <rPh sb="0" eb="3">
      <t>オカザキシ</t>
    </rPh>
    <rPh sb="3" eb="9">
      <t>トチカイハツコウシャ</t>
    </rPh>
    <phoneticPr fontId="2"/>
  </si>
  <si>
    <t>公益財団法人岡崎幸田勤労者共済会</t>
    <rPh sb="0" eb="2">
      <t>コウエキ</t>
    </rPh>
    <rPh sb="2" eb="4">
      <t>ザイダン</t>
    </rPh>
    <rPh sb="4" eb="6">
      <t>ホウジン</t>
    </rPh>
    <rPh sb="6" eb="8">
      <t>オカザキ</t>
    </rPh>
    <rPh sb="8" eb="10">
      <t>コウタ</t>
    </rPh>
    <rPh sb="10" eb="13">
      <t>キンロウシャ</t>
    </rPh>
    <rPh sb="13" eb="16">
      <t>キョウサイカイ</t>
    </rPh>
    <phoneticPr fontId="2"/>
  </si>
  <si>
    <t>株式会社岡崎情報開発センター</t>
    <rPh sb="0" eb="2">
      <t>カブシキ</t>
    </rPh>
    <rPh sb="2" eb="4">
      <t>カイシャ</t>
    </rPh>
    <rPh sb="4" eb="6">
      <t>オカザキ</t>
    </rPh>
    <rPh sb="6" eb="8">
      <t>ジョウホウ</t>
    </rPh>
    <rPh sb="8" eb="10">
      <t>カイハツ</t>
    </rPh>
    <phoneticPr fontId="2"/>
  </si>
  <si>
    <t>公益財団法人岡崎市体育協会</t>
    <rPh sb="0" eb="2">
      <t>コウエキ</t>
    </rPh>
    <rPh sb="2" eb="4">
      <t>ザイダン</t>
    </rPh>
    <rPh sb="4" eb="6">
      <t>ホウジン</t>
    </rPh>
    <rPh sb="6" eb="9">
      <t>オカザキシ</t>
    </rPh>
    <rPh sb="9" eb="11">
      <t>タイイク</t>
    </rPh>
    <rPh sb="11" eb="13">
      <t>キョウカイ</t>
    </rPh>
    <phoneticPr fontId="2"/>
  </si>
  <si>
    <t>公益財団法人岡崎市学校給食協会</t>
    <rPh sb="0" eb="6">
      <t>コウエキザイダンホウジン</t>
    </rPh>
    <rPh sb="6" eb="9">
      <t>オカザキシ</t>
    </rPh>
    <rPh sb="9" eb="11">
      <t>ガッコウ</t>
    </rPh>
    <rPh sb="11" eb="13">
      <t>キュウショク</t>
    </rPh>
    <rPh sb="13" eb="15">
      <t>キョウカイ</t>
    </rPh>
    <phoneticPr fontId="2"/>
  </si>
  <si>
    <t>-</t>
    <phoneticPr fontId="2"/>
  </si>
  <si>
    <t>-</t>
    <phoneticPr fontId="2"/>
  </si>
  <si>
    <t>-</t>
    <phoneticPr fontId="2"/>
  </si>
  <si>
    <t>○</t>
    <phoneticPr fontId="2"/>
  </si>
  <si>
    <t>公共施設保全整備基金</t>
    <rPh sb="0" eb="2">
      <t>コウキョウ</t>
    </rPh>
    <rPh sb="2" eb="4">
      <t>シセツ</t>
    </rPh>
    <rPh sb="4" eb="6">
      <t>ホゼン</t>
    </rPh>
    <rPh sb="6" eb="8">
      <t>セイビ</t>
    </rPh>
    <rPh sb="8" eb="10">
      <t>キキン</t>
    </rPh>
    <phoneticPr fontId="2"/>
  </si>
  <si>
    <t>公園施設整備基金</t>
    <rPh sb="0" eb="2">
      <t>コウエン</t>
    </rPh>
    <rPh sb="2" eb="4">
      <t>シセツ</t>
    </rPh>
    <rPh sb="4" eb="6">
      <t>セイビ</t>
    </rPh>
    <rPh sb="6" eb="8">
      <t>キキン</t>
    </rPh>
    <phoneticPr fontId="2"/>
  </si>
  <si>
    <t>救急医療拠点施設整備支援基金</t>
    <rPh sb="0" eb="2">
      <t>キュウキュウ</t>
    </rPh>
    <rPh sb="2" eb="4">
      <t>イリョウ</t>
    </rPh>
    <rPh sb="4" eb="6">
      <t>キョテン</t>
    </rPh>
    <rPh sb="6" eb="8">
      <t>シセツ</t>
    </rPh>
    <rPh sb="8" eb="10">
      <t>セイビ</t>
    </rPh>
    <rPh sb="10" eb="12">
      <t>シエン</t>
    </rPh>
    <rPh sb="12" eb="14">
      <t>キキン</t>
    </rPh>
    <phoneticPr fontId="2"/>
  </si>
  <si>
    <t>東岡崎駅周辺地区整備基金</t>
    <rPh sb="0" eb="4">
      <t>ヒガシオカザキエキ</t>
    </rPh>
    <rPh sb="4" eb="6">
      <t>シュウヘン</t>
    </rPh>
    <rPh sb="6" eb="8">
      <t>チク</t>
    </rPh>
    <rPh sb="8" eb="10">
      <t>セイビ</t>
    </rPh>
    <rPh sb="10" eb="12">
      <t>キキン</t>
    </rPh>
    <phoneticPr fontId="2"/>
  </si>
  <si>
    <t>文化施設整備基金</t>
    <rPh sb="0" eb="2">
      <t>ブンカ</t>
    </rPh>
    <rPh sb="2" eb="4">
      <t>シセツ</t>
    </rPh>
    <rPh sb="4" eb="6">
      <t>セイビ</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</si>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</sst>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12" xfId="15" quotePrefix="1"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E2A7-4CE4-A415-52C62C7BFA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35494</c:v>
                </c:pt>
                <c:pt idx="1">
                  <c:v>47702</c:v>
                </c:pt>
                <c:pt idx="2">
                  <c:v>47761</c:v>
                </c:pt>
                <c:pt idx="3">
                  <c:v>50848</c:v>
                </c:pt>
                <c:pt idx="4">
                  <c:v>51013</c:v>
                </c:pt>
              </c:numCache>
            </c:numRef>
          </c:val>
          <c:smooth val="0"/>
          <c:extLst>
            <c:ext xmlns:c16="http://schemas.microsoft.com/office/drawing/2014/chart" uri="{C3380CC4-5D6E-409C-BE32-E72D297353CC}">
              <c16:uniqueId val="{00000001-E2A7-4CE4-A415-52C62C7BFAEE}"/>
            </c:ext>
          </c:extLst>
        </c:ser>
        <c:dLbls>
          <c:showLegendKey val="0"/>
          <c:showVal val="0"/>
          <c:showCatName val="0"/>
          <c:showSerName val="0"/>
          <c:showPercent val="0"/>
          <c:showBubbleSize val="0"/>
        </c:dLbls>
        <c:marker val="1"/>
        <c:smooth val="0"/>
        <c:axId val="90448000"/>
        <c:axId val="90451528"/>
      </c:lineChart>
      <c:catAx>
        <c:axId val="90448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451528"/>
        <c:crosses val="autoZero"/>
        <c:auto val="1"/>
        <c:lblAlgn val="ctr"/>
        <c:lblOffset val="100"/>
        <c:tickLblSkip val="1"/>
        <c:tickMarkSkip val="1"/>
        <c:noMultiLvlLbl val="0"/>
      </c:catAx>
      <c:valAx>
        <c:axId val="904515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448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6.26</c:v>
                </c:pt>
                <c:pt idx="1">
                  <c:v>6.74</c:v>
                </c:pt>
                <c:pt idx="2">
                  <c:v>5.28</c:v>
                </c:pt>
                <c:pt idx="3">
                  <c:v>6.38</c:v>
                </c:pt>
                <c:pt idx="4">
                  <c:v>6.01</c:v>
                </c:pt>
              </c:numCache>
            </c:numRef>
          </c:val>
          <c:extLst>
            <c:ext xmlns:c16="http://schemas.microsoft.com/office/drawing/2014/chart" uri="{C3380CC4-5D6E-409C-BE32-E72D297353CC}">
              <c16:uniqueId val="{00000000-5E6F-482F-8176-14AFAC9DC9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20.98</c:v>
                </c:pt>
                <c:pt idx="1">
                  <c:v>18.32</c:v>
                </c:pt>
                <c:pt idx="2">
                  <c:v>17.3</c:v>
                </c:pt>
                <c:pt idx="3">
                  <c:v>16.48</c:v>
                </c:pt>
                <c:pt idx="4">
                  <c:v>16.2</c:v>
                </c:pt>
              </c:numCache>
            </c:numRef>
          </c:val>
          <c:extLst>
            <c:ext xmlns:c16="http://schemas.microsoft.com/office/drawing/2014/chart" uri="{C3380CC4-5D6E-409C-BE32-E72D297353CC}">
              <c16:uniqueId val="{00000001-5E6F-482F-8176-14AFAC9DC967}"/>
            </c:ext>
          </c:extLst>
        </c:ser>
        <c:dLbls>
          <c:showLegendKey val="0"/>
          <c:showVal val="0"/>
          <c:showCatName val="0"/>
          <c:showSerName val="0"/>
          <c:showPercent val="0"/>
          <c:showBubbleSize val="0"/>
        </c:dLbls>
        <c:gapWidth val="250"/>
        <c:overlap val="100"/>
        <c:axId val="579897160"/>
        <c:axId val="579896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-6.61</c:v>
                </c:pt>
                <c:pt idx="1">
                  <c:v>-6.41</c:v>
                </c:pt>
                <c:pt idx="2">
                  <c:v>-5.6</c:v>
                </c:pt>
                <c:pt idx="3">
                  <c:v>-2.2599999999999998</c:v>
                </c:pt>
                <c:pt idx="4">
                  <c:v>-5.0599999999999996</c:v>
                </c:pt>
              </c:numCache>
            </c:numRef>
          </c:val>
          <c:smooth val="0"/>
          <c:extLst>
            <c:ext xmlns:c16="http://schemas.microsoft.com/office/drawing/2014/chart" uri="{C3380CC4-5D6E-409C-BE32-E72D297353CC}">
              <c16:uniqueId val="{00000002-5E6F-482F-8176-14AFAC9DC967}"/>
            </c:ext>
          </c:extLst>
        </c:ser>
        <c:dLbls>
          <c:showLegendKey val="0"/>
          <c:showVal val="0"/>
          <c:showCatName val="0"/>
          <c:showSerName val="0"/>
          <c:showPercent val="0"/>
          <c:showBubbleSize val="0"/>
        </c:dLbls>
        <c:marker val="1"/>
        <c:smooth val="0"/>
        <c:axId val="579897160"/>
        <c:axId val="579896768"/>
      </c:lineChart>
      <c:catAx>
        <c:axId val="579897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9896768"/>
        <c:crosses val="autoZero"/>
        <c:auto val="1"/>
        <c:lblAlgn val="ctr"/>
        <c:lblOffset val="100"/>
        <c:tickLblSkip val="1"/>
        <c:tickMarkSkip val="1"/>
        <c:noMultiLvlLbl val="0"/>
      </c:catAx>
      <c:valAx>
        <c:axId val="579896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9897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20D-4360-A857-2CEE518829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0D-4360-A857-2CEE518829B8}"/>
            </c:ext>
          </c:extLst>
        </c:ser>
        <c:ser>
          <c:idx val="2"/>
          <c:order val="2"/>
          <c:tx>
            <c:strRef>
              <c:f>データシート!$A$29</c:f>
              <c:strCache>
                <c:ptCount val="1"/>
                <c:pt idx="0">
                  <c:v>額田北部診療所特別会計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120D-4360-A857-2CEE518829B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3-120D-4360-A857-2CEE518829B8}"/>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0.46</c:v>
                </c:pt>
                <c:pt idx="2">
                  <c:v>#N/A</c:v>
                </c:pt>
                <c:pt idx="3">
                  <c:v>0.63</c:v>
                </c:pt>
                <c:pt idx="4">
                  <c:v>#N/A</c:v>
                </c:pt>
                <c:pt idx="5">
                  <c:v>0.38</c:v>
                </c:pt>
                <c:pt idx="6">
                  <c:v>#N/A</c:v>
                </c:pt>
                <c:pt idx="7">
                  <c:v>0.67</c:v>
                </c:pt>
                <c:pt idx="8">
                  <c:v>#N/A</c:v>
                </c:pt>
                <c:pt idx="9">
                  <c:v>0.09</c:v>
                </c:pt>
              </c:numCache>
            </c:numRef>
          </c:val>
          <c:extLst>
            <c:ext xmlns:c16="http://schemas.microsoft.com/office/drawing/2014/chart" uri="{C3380CC4-5D6E-409C-BE32-E72D297353CC}">
              <c16:uniqueId val="{00000004-120D-4360-A857-2CEE518829B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0.39</c:v>
                </c:pt>
                <c:pt idx="2">
                  <c:v>#N/A</c:v>
                </c:pt>
                <c:pt idx="3">
                  <c:v>0.51</c:v>
                </c:pt>
                <c:pt idx="4">
                  <c:v>#N/A</c:v>
                </c:pt>
                <c:pt idx="5">
                  <c:v>0.74</c:v>
                </c:pt>
                <c:pt idx="6">
                  <c:v>#N/A</c:v>
                </c:pt>
                <c:pt idx="7">
                  <c:v>0.39</c:v>
                </c:pt>
                <c:pt idx="8">
                  <c:v>#N/A</c:v>
                </c:pt>
                <c:pt idx="9">
                  <c:v>0.69</c:v>
                </c:pt>
              </c:numCache>
            </c:numRef>
          </c:val>
          <c:extLst>
            <c:ext xmlns:c16="http://schemas.microsoft.com/office/drawing/2014/chart" uri="{C3380CC4-5D6E-409C-BE32-E72D297353CC}">
              <c16:uniqueId val="{00000005-120D-4360-A857-2CEE518829B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1.71</c:v>
                </c:pt>
                <c:pt idx="2">
                  <c:v>#N/A</c:v>
                </c:pt>
                <c:pt idx="3">
                  <c:v>1.87</c:v>
                </c:pt>
                <c:pt idx="4">
                  <c:v>#N/A</c:v>
                </c:pt>
                <c:pt idx="5">
                  <c:v>1.7</c:v>
                </c:pt>
                <c:pt idx="6">
                  <c:v>#N/A</c:v>
                </c:pt>
                <c:pt idx="7">
                  <c:v>1.44</c:v>
                </c:pt>
                <c:pt idx="8">
                  <c:v>#N/A</c:v>
                </c:pt>
                <c:pt idx="9">
                  <c:v>2.2799999999999998</c:v>
                </c:pt>
              </c:numCache>
            </c:numRef>
          </c:val>
          <c:extLst>
            <c:ext xmlns:c16="http://schemas.microsoft.com/office/drawing/2014/chart" uri="{C3380CC4-5D6E-409C-BE32-E72D297353CC}">
              <c16:uniqueId val="{00000006-120D-4360-A857-2CEE518829B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6.24</c:v>
                </c:pt>
                <c:pt idx="2">
                  <c:v>#N/A</c:v>
                </c:pt>
                <c:pt idx="3">
                  <c:v>6.73</c:v>
                </c:pt>
                <c:pt idx="4">
                  <c:v>#N/A</c:v>
                </c:pt>
                <c:pt idx="5">
                  <c:v>5.28</c:v>
                </c:pt>
                <c:pt idx="6">
                  <c:v>#N/A</c:v>
                </c:pt>
                <c:pt idx="7">
                  <c:v>6.37</c:v>
                </c:pt>
                <c:pt idx="8">
                  <c:v>#N/A</c:v>
                </c:pt>
                <c:pt idx="9">
                  <c:v>6</c:v>
                </c:pt>
              </c:numCache>
            </c:numRef>
          </c:val>
          <c:extLst>
            <c:ext xmlns:c16="http://schemas.microsoft.com/office/drawing/2014/chart" uri="{C3380CC4-5D6E-409C-BE32-E72D297353CC}">
              <c16:uniqueId val="{00000007-120D-4360-A857-2CEE518829B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14.1</c:v>
                </c:pt>
                <c:pt idx="2">
                  <c:v>#N/A</c:v>
                </c:pt>
                <c:pt idx="3">
                  <c:v>12.87</c:v>
                </c:pt>
                <c:pt idx="4">
                  <c:v>#N/A</c:v>
                </c:pt>
                <c:pt idx="5">
                  <c:v>11.44</c:v>
                </c:pt>
                <c:pt idx="6">
                  <c:v>#N/A</c:v>
                </c:pt>
                <c:pt idx="7">
                  <c:v>9.34</c:v>
                </c:pt>
                <c:pt idx="8">
                  <c:v>#N/A</c:v>
                </c:pt>
                <c:pt idx="9">
                  <c:v>8.81</c:v>
                </c:pt>
              </c:numCache>
            </c:numRef>
          </c:val>
          <c:extLst>
            <c:ext xmlns:c16="http://schemas.microsoft.com/office/drawing/2014/chart" uri="{C3380CC4-5D6E-409C-BE32-E72D297353CC}">
              <c16:uniqueId val="{00000008-120D-4360-A857-2CEE518829B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20.47</c:v>
                </c:pt>
                <c:pt idx="2">
                  <c:v>#N/A</c:v>
                </c:pt>
                <c:pt idx="3">
                  <c:v>18.13</c:v>
                </c:pt>
                <c:pt idx="4">
                  <c:v>#N/A</c:v>
                </c:pt>
                <c:pt idx="5">
                  <c:v>16.77</c:v>
                </c:pt>
                <c:pt idx="6">
                  <c:v>#N/A</c:v>
                </c:pt>
                <c:pt idx="7">
                  <c:v>15.09</c:v>
                </c:pt>
                <c:pt idx="8">
                  <c:v>#N/A</c:v>
                </c:pt>
                <c:pt idx="9">
                  <c:v>15.84</c:v>
                </c:pt>
              </c:numCache>
            </c:numRef>
          </c:val>
          <c:extLst>
            <c:ext xmlns:c16="http://schemas.microsoft.com/office/drawing/2014/chart" uri="{C3380CC4-5D6E-409C-BE32-E72D297353CC}">
              <c16:uniqueId val="{00000009-120D-4360-A857-2CEE518829B8}"/>
            </c:ext>
          </c:extLst>
        </c:ser>
        <c:dLbls>
          <c:showLegendKey val="0"/>
          <c:showVal val="0"/>
          <c:showCatName val="0"/>
          <c:showSerName val="0"/>
          <c:showPercent val="0"/>
          <c:showBubbleSize val="0"/>
        </c:dLbls>
        <c:gapWidth val="150"/>
        <c:overlap val="100"/>
        <c:axId val="579894024"/>
        <c:axId val="579895984"/>
      </c:barChart>
      <c:catAx>
        <c:axId val="579894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9895984"/>
        <c:crosses val="autoZero"/>
        <c:auto val="1"/>
        <c:lblAlgn val="ctr"/>
        <c:lblOffset val="100"/>
        <c:tickLblSkip val="1"/>
        <c:tickMarkSkip val="1"/>
        <c:noMultiLvlLbl val="0"/>
      </c:catAx>
      <c:valAx>
        <c:axId val="579895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9894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12048</c:v>
                </c:pt>
                <c:pt idx="5">
                  <c:v>11083</c:v>
                </c:pt>
                <c:pt idx="8">
                  <c:v>11230</c:v>
                </c:pt>
                <c:pt idx="11">
                  <c:v>11169</c:v>
                </c:pt>
                <c:pt idx="14">
                  <c:v>10939</c:v>
                </c:pt>
              </c:numCache>
            </c:numRef>
          </c:val>
          <c:extLst>
            <c:ext xmlns:c16="http://schemas.microsoft.com/office/drawing/2014/chart" uri="{C3380CC4-5D6E-409C-BE32-E72D297353CC}">
              <c16:uniqueId val="{00000000-734C-45F3-BEEE-08D3B0030F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34C-45F3-BEEE-08D3B0030F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113</c:v>
                </c:pt>
                <c:pt idx="3">
                  <c:v>113</c:v>
                </c:pt>
                <c:pt idx="6">
                  <c:v>161</c:v>
                </c:pt>
                <c:pt idx="9">
                  <c:v>204</c:v>
                </c:pt>
                <c:pt idx="12">
                  <c:v>217</c:v>
                </c:pt>
              </c:numCache>
            </c:numRef>
          </c:val>
          <c:extLst>
            <c:ext xmlns:c16="http://schemas.microsoft.com/office/drawing/2014/chart" uri="{C3380CC4-5D6E-409C-BE32-E72D297353CC}">
              <c16:uniqueId val="{00000002-734C-45F3-BEEE-08D3B0030F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4C-45F3-BEEE-08D3B0030F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4186</c:v>
                </c:pt>
                <c:pt idx="3">
                  <c:v>3868</c:v>
                </c:pt>
                <c:pt idx="6">
                  <c:v>3775</c:v>
                </c:pt>
                <c:pt idx="9">
                  <c:v>3692</c:v>
                </c:pt>
                <c:pt idx="12">
                  <c:v>3681</c:v>
                </c:pt>
              </c:numCache>
            </c:numRef>
          </c:val>
          <c:extLst>
            <c:ext xmlns:c16="http://schemas.microsoft.com/office/drawing/2014/chart" uri="{C3380CC4-5D6E-409C-BE32-E72D297353CC}">
              <c16:uniqueId val="{00000004-734C-45F3-BEEE-08D3B0030F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4C-45F3-BEEE-08D3B0030F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4C-45F3-BEEE-08D3B0030F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6471</c:v>
                </c:pt>
                <c:pt idx="3">
                  <c:v>6359</c:v>
                </c:pt>
                <c:pt idx="6">
                  <c:v>6530</c:v>
                </c:pt>
                <c:pt idx="9">
                  <c:v>6304</c:v>
                </c:pt>
                <c:pt idx="12">
                  <c:v>6176</c:v>
                </c:pt>
              </c:numCache>
            </c:numRef>
          </c:val>
          <c:extLst>
            <c:ext xmlns:c16="http://schemas.microsoft.com/office/drawing/2014/chart" uri="{C3380CC4-5D6E-409C-BE32-E72D297353CC}">
              <c16:uniqueId val="{00000007-734C-45F3-BEEE-08D3B0030F5C}"/>
            </c:ext>
          </c:extLst>
        </c:ser>
        <c:dLbls>
          <c:showLegendKey val="0"/>
          <c:showVal val="0"/>
          <c:showCatName val="0"/>
          <c:showSerName val="0"/>
          <c:showPercent val="0"/>
          <c:showBubbleSize val="0"/>
        </c:dLbls>
        <c:gapWidth val="100"/>
        <c:overlap val="100"/>
        <c:axId val="579743352"/>
        <c:axId val="579743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-1278</c:v>
                </c:pt>
                <c:pt idx="2">
                  <c:v>#N/A</c:v>
                </c:pt>
                <c:pt idx="3">
                  <c:v>#N/A</c:v>
                </c:pt>
                <c:pt idx="4">
                  <c:v>-743</c:v>
                </c:pt>
                <c:pt idx="5">
                  <c:v>#N/A</c:v>
                </c:pt>
                <c:pt idx="6">
                  <c:v>#N/A</c:v>
                </c:pt>
                <c:pt idx="7">
                  <c:v>-764</c:v>
                </c:pt>
                <c:pt idx="8">
                  <c:v>#N/A</c:v>
                </c:pt>
                <c:pt idx="9">
                  <c:v>#N/A</c:v>
                </c:pt>
                <c:pt idx="10">
                  <c:v>-969</c:v>
                </c:pt>
                <c:pt idx="11">
                  <c:v>#N/A</c:v>
                </c:pt>
                <c:pt idx="12">
                  <c:v>#N/A</c:v>
                </c:pt>
                <c:pt idx="13">
                  <c:v>-865</c:v>
                </c:pt>
                <c:pt idx="14">
                  <c:v>#N/A</c:v>
                </c:pt>
              </c:numCache>
            </c:numRef>
          </c:val>
          <c:smooth val="0"/>
          <c:extLst>
            <c:ext xmlns:c16="http://schemas.microsoft.com/office/drawing/2014/chart" uri="{C3380CC4-5D6E-409C-BE32-E72D297353CC}">
              <c16:uniqueId val="{00000008-734C-45F3-BEEE-08D3B0030F5C}"/>
            </c:ext>
          </c:extLst>
        </c:ser>
        <c:dLbls>
          <c:showLegendKey val="0"/>
          <c:showVal val="0"/>
          <c:showCatName val="0"/>
          <c:showSerName val="0"/>
          <c:showPercent val="0"/>
          <c:showBubbleSize val="0"/>
        </c:dLbls>
        <c:marker val="1"/>
        <c:smooth val="0"/>
        <c:axId val="579743352"/>
        <c:axId val="579743744"/>
      </c:lineChart>
      <c:catAx>
        <c:axId val="579743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9743744"/>
        <c:crosses val="autoZero"/>
        <c:auto val="1"/>
        <c:lblAlgn val="ctr"/>
        <c:lblOffset val="100"/>
        <c:tickLblSkip val="1"/>
        <c:tickMarkSkip val="1"/>
        <c:noMultiLvlLbl val="0"/>
      </c:catAx>
      <c:valAx>
        <c:axId val="57974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9743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90764</c:v>
                </c:pt>
                <c:pt idx="5">
                  <c:v>87106</c:v>
                </c:pt>
                <c:pt idx="8">
                  <c:v>82475</c:v>
                </c:pt>
                <c:pt idx="11">
                  <c:v>78242</c:v>
                </c:pt>
                <c:pt idx="14">
                  <c:v>76311</c:v>
                </c:pt>
              </c:numCache>
            </c:numRef>
          </c:val>
          <c:extLst>
            <c:ext xmlns:c16="http://schemas.microsoft.com/office/drawing/2014/chart" uri="{C3380CC4-5D6E-409C-BE32-E72D297353CC}">
              <c16:uniqueId val="{00000000-2FD7-4475-8F73-596F11E9A6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47244</c:v>
                </c:pt>
                <c:pt idx="5">
                  <c:v>42975</c:v>
                </c:pt>
                <c:pt idx="8">
                  <c:v>39538</c:v>
                </c:pt>
                <c:pt idx="11">
                  <c:v>37140</c:v>
                </c:pt>
                <c:pt idx="14">
                  <c:v>41634</c:v>
                </c:pt>
              </c:numCache>
            </c:numRef>
          </c:val>
          <c:extLst>
            <c:ext xmlns:c16="http://schemas.microsoft.com/office/drawing/2014/chart" uri="{C3380CC4-5D6E-409C-BE32-E72D297353CC}">
              <c16:uniqueId val="{00000001-2FD7-4475-8F73-596F11E9A6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31927</c:v>
                </c:pt>
                <c:pt idx="5">
                  <c:v>32457</c:v>
                </c:pt>
                <c:pt idx="8">
                  <c:v>32627</c:v>
                </c:pt>
                <c:pt idx="11">
                  <c:v>32160</c:v>
                </c:pt>
                <c:pt idx="14">
                  <c:v>31646</c:v>
                </c:pt>
              </c:numCache>
            </c:numRef>
          </c:val>
          <c:extLst>
            <c:ext xmlns:c16="http://schemas.microsoft.com/office/drawing/2014/chart" uri="{C3380CC4-5D6E-409C-BE32-E72D297353CC}">
              <c16:uniqueId val="{00000002-2FD7-4475-8F73-596F11E9A6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D7-4475-8F73-596F11E9A6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D7-4475-8F73-596F11E9A6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c:v>
                </c:pt>
                <c:pt idx="3">
                  <c:v>11</c:v>
                </c:pt>
                <c:pt idx="6">
                  <c:v>3</c:v>
                </c:pt>
                <c:pt idx="9">
                  <c:v>6</c:v>
                </c:pt>
                <c:pt idx="12">
                  <c:v>1</c:v>
                </c:pt>
              </c:numCache>
            </c:numRef>
          </c:val>
          <c:extLst>
            <c:ext xmlns:c16="http://schemas.microsoft.com/office/drawing/2014/chart" uri="{C3380CC4-5D6E-409C-BE32-E72D297353CC}">
              <c16:uniqueId val="{00000005-2FD7-4475-8F73-596F11E9A6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15436</c:v>
                </c:pt>
                <c:pt idx="3">
                  <c:v>14821</c:v>
                </c:pt>
                <c:pt idx="6">
                  <c:v>14592</c:v>
                </c:pt>
                <c:pt idx="9">
                  <c:v>14133</c:v>
                </c:pt>
                <c:pt idx="12">
                  <c:v>14230</c:v>
                </c:pt>
              </c:numCache>
            </c:numRef>
          </c:val>
          <c:extLst>
            <c:ext xmlns:c16="http://schemas.microsoft.com/office/drawing/2014/chart" uri="{C3380CC4-5D6E-409C-BE32-E72D297353CC}">
              <c16:uniqueId val="{00000006-2FD7-4475-8F73-596F11E9A6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FD7-4475-8F73-596F11E9A6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61065</c:v>
                </c:pt>
                <c:pt idx="3">
                  <c:v>56978</c:v>
                </c:pt>
                <c:pt idx="6">
                  <c:v>52468</c:v>
                </c:pt>
                <c:pt idx="9">
                  <c:v>48163</c:v>
                </c:pt>
                <c:pt idx="12">
                  <c:v>47919</c:v>
                </c:pt>
              </c:numCache>
            </c:numRef>
          </c:val>
          <c:extLst>
            <c:ext xmlns:c16="http://schemas.microsoft.com/office/drawing/2014/chart" uri="{C3380CC4-5D6E-409C-BE32-E72D297353CC}">
              <c16:uniqueId val="{00000008-2FD7-4475-8F73-596F11E9A6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4555</c:v>
                </c:pt>
                <c:pt idx="3">
                  <c:v>3878</c:v>
                </c:pt>
                <c:pt idx="6">
                  <c:v>4396</c:v>
                </c:pt>
                <c:pt idx="9">
                  <c:v>3505</c:v>
                </c:pt>
                <c:pt idx="12">
                  <c:v>4011</c:v>
                </c:pt>
              </c:numCache>
            </c:numRef>
          </c:val>
          <c:extLst>
            <c:ext xmlns:c16="http://schemas.microsoft.com/office/drawing/2014/chart" uri="{C3380CC4-5D6E-409C-BE32-E72D297353CC}">
              <c16:uniqueId val="{00000009-2FD7-4475-8F73-596F11E9A6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63992</c:v>
                </c:pt>
                <c:pt idx="3">
                  <c:v>63304</c:v>
                </c:pt>
                <c:pt idx="6">
                  <c:v>62208</c:v>
                </c:pt>
                <c:pt idx="9">
                  <c:v>61824</c:v>
                </c:pt>
                <c:pt idx="12">
                  <c:v>60700</c:v>
                </c:pt>
              </c:numCache>
            </c:numRef>
          </c:val>
          <c:extLst>
            <c:ext xmlns:c16="http://schemas.microsoft.com/office/drawing/2014/chart" uri="{C3380CC4-5D6E-409C-BE32-E72D297353CC}">
              <c16:uniqueId val="{0000000A-2FD7-4475-8F73-596F11E9A6CE}"/>
            </c:ext>
          </c:extLst>
        </c:ser>
        <c:dLbls>
          <c:showLegendKey val="0"/>
          <c:showVal val="0"/>
          <c:showCatName val="0"/>
          <c:showSerName val="0"/>
          <c:showPercent val="0"/>
          <c:showBubbleSize val="0"/>
        </c:dLbls>
        <c:gapWidth val="100"/>
        <c:overlap val="100"/>
        <c:axId val="579742568"/>
        <c:axId val="579740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FD7-4475-8F73-596F11E9A6CE}"/>
            </c:ext>
          </c:extLst>
        </c:ser>
        <c:dLbls>
          <c:showLegendKey val="0"/>
          <c:showVal val="0"/>
          <c:showCatName val="0"/>
          <c:showSerName val="0"/>
          <c:showPercent val="0"/>
          <c:showBubbleSize val="0"/>
        </c:dLbls>
        <c:marker val="1"/>
        <c:smooth val="0"/>
        <c:axId val="579742568"/>
        <c:axId val="579740216"/>
      </c:lineChart>
      <c:catAx>
        <c:axId val="579742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9740216"/>
        <c:crosses val="autoZero"/>
        <c:auto val="1"/>
        <c:lblAlgn val="ctr"/>
        <c:lblOffset val="100"/>
        <c:tickLblSkip val="1"/>
        <c:tickMarkSkip val="1"/>
        <c:noMultiLvlLbl val="0"/>
      </c:catAx>
      <c:valAx>
        <c:axId val="579740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9742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12744</c:v>
                </c:pt>
                <c:pt idx="1">
                  <c:v>12229</c:v>
                </c:pt>
                <c:pt idx="2">
                  <c:v>12159</c:v>
                </c:pt>
              </c:numCache>
            </c:numRef>
          </c:val>
          <c:extLst>
            <c:ext xmlns:c16="http://schemas.microsoft.com/office/drawing/2014/chart" uri="{C3380CC4-5D6E-409C-BE32-E72D297353CC}">
              <c16:uniqueId val="{00000000-EEC8-48CB-A326-DA9AD460CF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EC8-48CB-A326-DA9AD460CF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17576</c:v>
                </c:pt>
                <c:pt idx="1">
                  <c:v>17590</c:v>
                </c:pt>
                <c:pt idx="2">
                  <c:v>17130</c:v>
                </c:pt>
              </c:numCache>
            </c:numRef>
          </c:val>
          <c:extLst>
            <c:ext xmlns:c16="http://schemas.microsoft.com/office/drawing/2014/chart" uri="{C3380CC4-5D6E-409C-BE32-E72D297353CC}">
              <c16:uniqueId val="{00000002-EEC8-48CB-A326-DA9AD460CF42}"/>
            </c:ext>
          </c:extLst>
        </c:ser>
        <c:dLbls>
          <c:showLegendKey val="0"/>
          <c:showVal val="0"/>
          <c:showCatName val="0"/>
          <c:showSerName val="0"/>
          <c:showPercent val="0"/>
          <c:showBubbleSize val="0"/>
        </c:dLbls>
        <c:gapWidth val="120"/>
        <c:overlap val="100"/>
        <c:axId val="583983608"/>
        <c:axId val="583978512"/>
      </c:barChart>
      <c:catAx>
        <c:axId val="583983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3978512"/>
        <c:crosses val="autoZero"/>
        <c:auto val="1"/>
        <c:lblAlgn val="ctr"/>
        <c:lblOffset val="100"/>
        <c:tickLblSkip val="1"/>
        <c:tickMarkSkip val="1"/>
        <c:noMultiLvlLbl val="0"/>
      </c:catAx>
      <c:valAx>
        <c:axId val="583978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83983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{49B42709-9650-4792-B508-0BADDA8DDD64}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BB1-4754-92FC-4A942CC790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{38C74C9D-ECEC-4979-A813-13A9B1E2A8C7}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B1-4754-92FC-4A942CC790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{5C29C1B4-8AB6-4C9C-80A8-1A6460EEB45C}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B1-4754-92FC-4A942CC790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{1EC711C6-F50D-470A-B901-57318EE9BF91}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B1-4754-92FC-4A942CC790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{7B661BEE-082B-4EE1-999A-4B204C1028FB}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B1-4754-92FC-4A942CC7908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{AE357B41-DA14-48DC-A749-EA92E285FC55}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BB1-4754-92FC-4A942CC7908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{A4957930-359C-4062-AE05-6FB2162DA2E3}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BB1-4754-92FC-4A942CC7908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{3694AB76-8F55-4FB5-B2DA-5024C43B8BA8}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BB1-4754-92FC-4A942CC7908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{F105BDB5-36BE-4F8B-A4FD-95C957C413D7}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BB1-4754-92FC-4A942CC790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58.1</c:v>
                </c:pt>
                <c:pt idx="24">
                  <c:v>59.1</c:v>
                </c:pt>
                <c:pt idx="32">
                  <c:v>60.2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BB1-4754-92FC-4A942CC790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{89C9CEDB-98F6-4C7C-A417-78410A9AE700}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BB1-4754-92FC-4A942CC790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{E0734844-7F35-422A-9091-6B3615D992E1}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B1-4754-92FC-4A942CC790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{0F8735A1-F981-4540-91D9-1441763D5930}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B1-4754-92FC-4A942CC790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{2ACBB4AD-566A-4923-A611-416B43119EA3}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B1-4754-92FC-4A942CC790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{C046B56B-F795-47EE-B70A-DF6D31CD4939}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B1-4754-92FC-4A942CC7908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{A8BF8E78-E4F7-4A5A-A581-6ACA655D7A56}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BB1-4754-92FC-4A942CC7908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{489C5B64-7C43-4B16-B25B-42B9A312C0E2}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BB1-4754-92FC-4A942CC7908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{34E9847B-3BD8-4084-A60C-2FCA62BE9F57}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BB1-4754-92FC-4A942CC7908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{57D9B88D-A044-4E88-8750-21021E5FDACE}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BB1-4754-92FC-4A942CC790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pt idx="32">
                  <c:v>60.8</c:v>
                </c:pt>
              </c:numCache>
            </c:numRef>
          </c:xVal>
          <c:yVal>
            <c:numRef>
              <c:f>公会計指標分析・財政指標組合せ分析表!$BP$55:$DC$55</c:f>
              <c:numCache>
                <c:formatCode>#,##0.0;"▲ "#,##0.0</c:formatCode>
                <c:ptCount val="40"/>
                <c:pt idx="16">
                  <c:v>38.9</c:v>
                </c:pt>
                <c:pt idx="24">
                  <c:v>37.6</c:v>
                </c:pt>
                <c:pt idx="32">
                  <c:v>34</c:v>
                </c:pt>
              </c:numCache>
            </c:numRef>
          </c:yVal>
          <c:smooth val="0"/>
          <c:extLst>
            <c:ext xmlns:c16="http://schemas.microsoft.com/office/drawing/2014/chart" uri="{C3380CC4-5D6E-409C-BE32-E72D297353CC}">
              <c16:uniqueId val="{00000013-EBB1-4754-92FC-4A942CC79083}"/>
            </c:ext>
          </c:extLst>
        </c:ser>
        <c:dLbls>
          <c:showLegendKey val="0"/>
          <c:showVal val="1"/>
          <c:showCatName val="0"/>
          <c:showSerName val="0"/>
          <c:showPercent val="0"/>
          <c:showBubbleSize val="0"/>
        </c:dLbls>
        <c:axId val="555745664"/>
        <c:axId val="555766048"/>
      </c:scatterChart>
      <c:valAx>
        <c:axId val="555745664"/>
        <c:scaling>
          <c:orientation val="minMax"/>
          <c:max val="61"/>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5766048"/>
        <c:crosses val="autoZero"/>
        <c:crossBetween val="midCat"/>
      </c:valAx>
      <c:valAx>
        <c:axId val="555766048"/>
        <c:scaling>
          <c:orientation val="minMax"/>
          <c:max val="39.800000000000004"/>
          <c:min val="3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5745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{5C41E446-7C41-41FD-A08F-36A686298EFD}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205-4807-BAA5-1104BB047E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{2E522447-239B-4C5C-B527-2AFEA699D37C}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05-4807-BAA5-1104BB047E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{9C51550A-F118-4B28-A357-03D2E46FC6FC}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05-4807-BAA5-1104BB047E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{04D16D0D-7493-4D65-BB26-88FEC2E91E3C}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05-4807-BAA5-1104BB047E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{99B6BA14-ECE7-4D12-845C-4EAAF9DFD1BE}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05-4807-BAA5-1104BB047E6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{B9D54065-9F5F-433F-BBD6-1412D550158C}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205-4807-BAA5-1104BB047E6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{61832356-1E1B-4DA1-B5C3-58C98ABA6A8C}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205-4807-BAA5-1104BB047E6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{7681DC20-CABC-49D8-87E3-2E514B6E2327}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205-4807-BAA5-1104BB047E6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{DD751FD6-2B7E-4688-ABD8-F0A8EA4A15DD}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205-4807-BAA5-1104BB047E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-1.5</c:v>
                </c:pt>
                <c:pt idx="16">
                  <c:v>-1.4</c:v>
                </c:pt>
                <c:pt idx="24">
                  <c:v>-1.2</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205-4807-BAA5-1104BB047E6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{F628B4D9-D8B9-44FE-9FCE-7B335A864C06}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205-4807-BAA5-1104BB047E6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{39AA057C-CDCF-493F-935A-DE99F372E1EF}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05-4807-BAA5-1104BB047E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{3AC16705-94E5-4223-B27B-E0A771D023B3}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05-4807-BAA5-1104BB047E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{694A363B-E681-48D3-A6D8-4E17094F8007}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05-4807-BAA5-1104BB047E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{8BA1C023-9806-460A-88EB-695F1F96E398}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05-4807-BAA5-1104BB047E6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{6902403D-1986-4152-AB56-194C64AD84DD}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205-4807-BAA5-1104BB047E6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{E5776FA4-04DF-42A7-BC6E-6DC04CDD8841}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205-4807-BAA5-1104BB047E6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{50B120D9-B3FA-48BC-8079-240EE69B6344}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205-4807-BAA5-1104BB047E6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{7FD431EA-6A16-4BEB-A956-82FB52DDEBD1}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205-4807-BAA5-1104BB047E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1205-4807-BAA5-1104BB047E63}"/>
            </c:ext>
          </c:extLst>
        </c:ser>
        <c:dLbls>
          <c:showLegendKey val="0"/>
          <c:showVal val="1"/>
          <c:showCatName val="0"/>
          <c:showSerName val="0"/>
          <c:showPercent val="0"/>
          <c:showBubbleSize val="0"/>
        </c:dLbls>
        <c:axId val="208147592"/>
        <c:axId val="579894416"/>
      </c:scatterChart>
      <c:valAx>
        <c:axId val="208147592"/>
        <c:scaling>
          <c:orientation val="minMax"/>
          <c:max val="7.5"/>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9894416"/>
        <c:crosses val="autoZero"/>
        <c:crossBetween val="midCat"/>
      </c:valAx>
      <c:valAx>
        <c:axId val="579894416"/>
        <c:scaling>
          <c:orientation val="minMax"/>
          <c:max val="50"/>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81475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一般廃棄物処理事業債や臨時税収補てん債の償還が減となったことなどから元利償還金等は減となったものの、公害防止事業債償還費や臨時税収補てん債償還費の減に伴い、算入公債費等も減となったため、前年度と比較し悪化することとなったが、前年度以前に引き続き、分子は負数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臨時財政対策債の借入れにおいて、特定財源への算入が実償還額ではなく発行可能額に補正係数を乗じた理論額とされるため、本市のように過去において発行可能額を下回る借入れを行ってきた結果であると捉えている。過去の償還が終わっていくと長期的には算入公債費の減少が見込まれるため、今後も公債費の推移に注視しながら健全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本市は減債基金を所有していないため、指標は算定されていない。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土地開発公社に対する先行取得用地の未償還額が増加したことに伴う債務負担行為に基づく支出予定額の増、職員給料基礎額が増加したことに伴う退職手当負担見込額の増があったものの、教育・福祉施設等整備事業債をはじめとする地方債残高の減、病院事業に対する公営企業債等繰入見込額の減により、将来負担額は前年度に引き続き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当可能財源については、算入対象となる過去の市債借入分の償還が順次終了することに伴う基準財政需要額算入見込額の減があったものの、都市計画事業に係る地方債現在高が増加したことに伴い充当可能な都市計画税が増となったことにより、前年度と比較し増加した。依然として充当可能財源が将来負担額を上回っているため、今年度も比率は算定されていな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今後の見通しとしては、本市の近年の地方債残高は他の類似団体と比較して低い水準を維持し続けてきたが、第６次総合計画後期基本計画の第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期実施計画（平成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２年度）に基づく大規模事業の実施に伴い、市債の借入の増や基金の取崩しを行うことが予想され、将来負担が生ずる可能性もあるため、市債残高及びプライマリーバランスに注視しつつ、世代間の不公平のない財政運営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愛知県岡崎市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年度決算に係る純剰余金及び平成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年度中の予算積立等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百万円を積み立てた一方、大型事業による普通建設事業費の増等による財源不足に対応するため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百万円を取り崩したこと、特定目的基金について、「救急医療拠点施設整備支援基金」から藤田医科大学岡崎医療センターの建設補助事業へ充当するため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億円を取り崩したこと等により、基金全体としては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中長期財政計画や実施計画における財源分析を行い、予算編成において基金の活用による財源調整を行うとともに、将来の事業に向けた特定目的基金への積み増しを検討していく。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・公共施設保全整備基金：公共施設の長寿命化を図るための計画的保全整備に要する事業費に充当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・救急医療拠点施設整備支援基金：救急医療拠点施設（藤田医科大学岡崎医療センター）整備支援に要する事業費に充当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・公園施設整備基金：公園施設の整備費及び都市緑化の事業費に充当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救急医療拠点施設整備支援基金：平成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年度～令和元年度に実施する藤田医科大学岡崎医療センターの建設補助事業に充当するため、平成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億円を取り崩したことにより減少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救急医療拠点施設整備支援基金：令和元年度で事業が完了するため、令和元年度末で基金は廃止となる予定。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第６次総合計画の後期計画（平成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年度～令和２年度）に基づく重点プロジェクトに対応したため（普通建設事業費の増）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中核市では、減債基金を含めた平均額は標準財政規模の約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％となっている。本市の平成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年度の標準財政規模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億円となるため、減債基金を保有していないことから適正規模を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億円程度として維持していくこととする。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387,842
376,121
387.20
127,072,963
121,332,885
4,507,720
75,061,749
60,561,806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指標値は</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％を超えており、資産の老朽化が進みつつあるが、類似団体と比較して若干低い水準にある。減価償却累計額が</a:t>
          </a:r>
          <a:r>
            <a:rPr kumimoji="1" lang="en-US" altLang="ja-JP" sz="1050">
              <a:latin typeface="ＭＳ Ｐゴシック" panose="020B0600070205080204" pitchFamily="50" charset="-128"/>
              <a:ea typeface="ＭＳ Ｐゴシック" panose="020B0600070205080204" pitchFamily="50" charset="-128"/>
            </a:rPr>
            <a:t>122</a:t>
          </a:r>
          <a:r>
            <a:rPr kumimoji="1" lang="ja-JP" altLang="en-US" sz="1050">
              <a:latin typeface="ＭＳ Ｐゴシック" panose="020B0600070205080204" pitchFamily="50" charset="-128"/>
              <a:ea typeface="ＭＳ Ｐゴシック" panose="020B0600070205080204" pitchFamily="50" charset="-128"/>
            </a:rPr>
            <a:t>億円の増（＋</a:t>
          </a:r>
          <a:r>
            <a:rPr kumimoji="1" lang="en-US" altLang="ja-JP" sz="1050">
              <a:latin typeface="ＭＳ Ｐゴシック" panose="020B0600070205080204" pitchFamily="50" charset="-128"/>
              <a:ea typeface="ＭＳ Ｐゴシック" panose="020B0600070205080204" pitchFamily="50" charset="-128"/>
            </a:rPr>
            <a:t>3.56</a:t>
          </a:r>
          <a:r>
            <a:rPr kumimoji="1" lang="ja-JP" altLang="en-US" sz="1050">
              <a:latin typeface="ＭＳ Ｐゴシック" panose="020B0600070205080204" pitchFamily="50" charset="-128"/>
              <a:ea typeface="ＭＳ Ｐゴシック" panose="020B0600070205080204" pitchFamily="50" charset="-128"/>
            </a:rPr>
            <a:t>％）となったのに対し、償却対象資産が</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億円の増（＋</a:t>
          </a:r>
          <a:r>
            <a:rPr kumimoji="1" lang="en-US" altLang="ja-JP" sz="1050">
              <a:latin typeface="ＭＳ Ｐゴシック" panose="020B0600070205080204" pitchFamily="50" charset="-128"/>
              <a:ea typeface="ＭＳ Ｐゴシック" panose="020B0600070205080204" pitchFamily="50" charset="-128"/>
            </a:rPr>
            <a:t>1.72</a:t>
          </a:r>
          <a:r>
            <a:rPr kumimoji="1" lang="ja-JP" altLang="en-US" sz="1050">
              <a:latin typeface="ＭＳ Ｐゴシック" panose="020B0600070205080204" pitchFamily="50" charset="-128"/>
              <a:ea typeface="ＭＳ Ｐゴシック" panose="020B0600070205080204" pitchFamily="50" charset="-128"/>
            </a:rPr>
            <a:t>％）であったため、指標は前年度対比で</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％上昇している。積極的な設備投資を行ったものの、減価償却費の増（＋</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億円）等が影響したものと考えられる。また、指標値は上昇傾向にあることから、指標値を注視しながら岡崎市公共施設等総合管理計画に沿った点検等により施設の実態に合った老朽化対策を検討していく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70" name="直線コネクタ 69"/>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71"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72" name="直線コネクタ 71"/>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73"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4" name="直線コネクタ 73"/>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75"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6" name="フローチャート: 判断 75"/>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7" name="フローチャート: 判断 76"/>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8" name="フローチャート: 判断 77"/>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9" name="フローチャート: 判断 78"/>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102489</xdr:rowOff>
    </xdr:from>
    <xdr:to>
      <xdr:col>23</xdr:col>
      <xdr:colOff>136525</xdr:colOff>
      <xdr:row>32</xdr:row>
      <xdr:rowOff>32639</xdr:rowOff>
    </xdr:to>
    <xdr:sp macro="" textlink="">
      <xdr:nvSpPr>
        <xdr:cNvPr id="85" name="楕円 84"/>
        <xdr:cNvSpPr/>
      </xdr:nvSpPr>
      <xdr:spPr>
        <a:xfrm>
          <a:off x="47117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80916</xdr:rowOff>
    </xdr:from>
    <xdr:ext cx="405111" cy="259045"/>
    <xdr:sp macro="" textlink="">
      <xdr:nvSpPr>
        <xdr:cNvPr id="86" name="有形固定資産減価償却率該当値テキスト"/>
        <xdr:cNvSpPr txBox="1"/>
      </xdr:nvSpPr>
      <xdr:spPr>
        <a:xfrm>
          <a:off x="4813300" y="616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149987</xdr:rowOff>
    </xdr:from>
    <xdr:to>
      <xdr:col>19</xdr:col>
      <xdr:colOff>187325</xdr:colOff>
      <xdr:row>32</xdr:row>
      <xdr:rowOff>80137</xdr:rowOff>
    </xdr:to>
    <xdr:sp macro="" textlink="">
      <xdr:nvSpPr>
        <xdr:cNvPr id="87" name="楕円 86"/>
        <xdr:cNvSpPr/>
      </xdr:nvSpPr>
      <xdr:spPr>
        <a:xfrm>
          <a:off x="4000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153289</xdr:rowOff>
    </xdr:from>
    <xdr:to>
      <xdr:col>23</xdr:col>
      <xdr:colOff>85725</xdr:colOff>
      <xdr:row>32</xdr:row>
      <xdr:rowOff>29337</xdr:rowOff>
    </xdr:to>
    <xdr:cxnSp macro="">
      <xdr:nvCxnSpPr>
        <xdr:cNvPr id="88" name="直線コネクタ 87"/>
        <xdr:cNvCxnSpPr/>
      </xdr:nvCxnSpPr>
      <xdr:spPr>
        <a:xfrm flipV="1">
          <a:off x="4051300" y="6239764"/>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21717</xdr:rowOff>
    </xdr:from>
    <xdr:to>
      <xdr:col>15</xdr:col>
      <xdr:colOff>187325</xdr:colOff>
      <xdr:row>32</xdr:row>
      <xdr:rowOff>123317</xdr:rowOff>
    </xdr:to>
    <xdr:sp macro="" textlink="">
      <xdr:nvSpPr>
        <xdr:cNvPr id="89" name="楕円 88"/>
        <xdr:cNvSpPr/>
      </xdr:nvSpPr>
      <xdr:spPr>
        <a:xfrm>
          <a:off x="3238500" y="6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29337</xdr:rowOff>
    </xdr:from>
    <xdr:to>
      <xdr:col>19</xdr:col>
      <xdr:colOff>136525</xdr:colOff>
      <xdr:row>32</xdr:row>
      <xdr:rowOff>72517</xdr:rowOff>
    </xdr:to>
    <xdr:cxnSp macro="">
      <xdr:nvCxnSpPr>
        <xdr:cNvPr id="90" name="直線コネクタ 89"/>
        <xdr:cNvCxnSpPr/>
      </xdr:nvCxnSpPr>
      <xdr:spPr>
        <a:xfrm flipV="1">
          <a:off x="3289300" y="628726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1" name="n_1aveValue有形固定資産減価償却率"/>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88028</xdr:rowOff>
    </xdr:from>
    <xdr:ext cx="405111" cy="259045"/>
    <xdr:sp macro="" textlink="">
      <xdr:nvSpPr>
        <xdr:cNvPr id="92" name="n_2aveValue有形固定資産減価償却率"/>
        <xdr:cNvSpPr txBox="1"/>
      </xdr:nvSpPr>
      <xdr:spPr>
        <a:xfrm>
          <a:off x="30867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93" name="n_3aveValue有形固定資産減価償却率"/>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71264</xdr:rowOff>
    </xdr:from>
    <xdr:ext cx="405111" cy="259045"/>
    <xdr:sp macro="" textlink="">
      <xdr:nvSpPr>
        <xdr:cNvPr id="94" name="n_1mainValue有形固定資産減価償却率"/>
        <xdr:cNvSpPr txBox="1"/>
      </xdr:nvSpPr>
      <xdr:spPr>
        <a:xfrm>
          <a:off x="3836044" y="632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114444</xdr:rowOff>
    </xdr:from>
    <xdr:ext cx="405111" cy="259045"/>
    <xdr:sp macro="" textlink="">
      <xdr:nvSpPr>
        <xdr:cNvPr id="95" name="n_2mainValue有形固定資産減価償却率"/>
        <xdr:cNvSpPr txBox="1"/>
      </xdr:nvSpPr>
      <xdr:spPr>
        <a:xfrm>
          <a:off x="3086744" y="6372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教育・福祉施設等整備事業債をはじめとする地方債残高の減及び病院事業に対する公営企業債等繰入見込額の減による将来負担額の減少、また、都市計画事業に係る地方債現在高が増加したことに伴い充当可能な都市計画税が増となったことにより充当可能財源が増加したことにより前年度比</a:t>
          </a:r>
          <a:r>
            <a:rPr kumimoji="1" lang="en-US" altLang="ja-JP" sz="1050">
              <a:latin typeface="ＭＳ Ｐゴシック" panose="020B0600070205080204" pitchFamily="50" charset="-128"/>
              <a:ea typeface="ＭＳ Ｐゴシック" panose="020B0600070205080204" pitchFamily="50" charset="-128"/>
            </a:rPr>
            <a:t>15.8%</a:t>
          </a:r>
          <a:r>
            <a:rPr kumimoji="1" lang="ja-JP" altLang="en-US" sz="1050">
              <a:latin typeface="ＭＳ Ｐゴシック" panose="020B0600070205080204" pitchFamily="50" charset="-128"/>
              <a:ea typeface="ＭＳ Ｐゴシック" panose="020B0600070205080204" pitchFamily="50" charset="-128"/>
            </a:rPr>
            <a:t>減となったと考えられる。債務償還比率は類似団体と比較して低い水準となっているが、第６次総合計画後期基本計画の第</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期実施計画に基づく大規模事業の実施に伴い、市債の借入の増額等が予想されるため、指標値を注視しながら世代間の不公平のない財政運営に努める。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24" name="直線コネクタ 123"/>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7"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8" name="直線コネクタ 127"/>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9"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30" name="フローチャート: 判断 129"/>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31" name="フローチャート: 判断 130"/>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121391</xdr:rowOff>
    </xdr:from>
    <xdr:to>
      <xdr:col>76</xdr:col>
      <xdr:colOff>73025</xdr:colOff>
      <xdr:row>33</xdr:row>
      <xdr:rowOff>51541</xdr:rowOff>
    </xdr:to>
    <xdr:sp macro="" textlink="">
      <xdr:nvSpPr>
        <xdr:cNvPr id="137" name="楕円 136"/>
        <xdr:cNvSpPr/>
      </xdr:nvSpPr>
      <xdr:spPr>
        <a:xfrm>
          <a:off x="14744700" y="637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99818</xdr:rowOff>
    </xdr:from>
    <xdr:ext cx="469744" cy="259045"/>
    <xdr:sp macro="" textlink="">
      <xdr:nvSpPr>
        <xdr:cNvPr id="138" name="債務償還比率該当値テキスト"/>
        <xdr:cNvSpPr txBox="1"/>
      </xdr:nvSpPr>
      <xdr:spPr>
        <a:xfrm>
          <a:off x="14846300" y="635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102439</xdr:rowOff>
    </xdr:from>
    <xdr:to>
      <xdr:col>72</xdr:col>
      <xdr:colOff>123825</xdr:colOff>
      <xdr:row>33</xdr:row>
      <xdr:rowOff>32589</xdr:rowOff>
    </xdr:to>
    <xdr:sp macro="" textlink="">
      <xdr:nvSpPr>
        <xdr:cNvPr id="139" name="楕円 138"/>
        <xdr:cNvSpPr/>
      </xdr:nvSpPr>
      <xdr:spPr>
        <a:xfrm>
          <a:off x="14033500" y="63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153239</xdr:rowOff>
    </xdr:from>
    <xdr:to>
      <xdr:col>76</xdr:col>
      <xdr:colOff>22225</xdr:colOff>
      <xdr:row>33</xdr:row>
      <xdr:rowOff>741</xdr:rowOff>
    </xdr:to>
    <xdr:cxnSp macro="">
      <xdr:nvCxnSpPr>
        <xdr:cNvPr id="140" name="直線コネクタ 139"/>
        <xdr:cNvCxnSpPr/>
      </xdr:nvCxnSpPr>
      <xdr:spPr>
        <a:xfrm>
          <a:off x="14084300" y="6411164"/>
          <a:ext cx="711200" cy="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119192</xdr:rowOff>
    </xdr:from>
    <xdr:ext cx="469744" cy="259045"/>
    <xdr:sp macro="" textlink="">
      <xdr:nvSpPr>
        <xdr:cNvPr id="141" name="n_1aveValue債務償還比率"/>
        <xdr:cNvSpPr txBox="1"/>
      </xdr:nvSpPr>
      <xdr:spPr>
        <a:xfrm>
          <a:off x="13836727" y="56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23716</xdr:rowOff>
    </xdr:from>
    <xdr:ext cx="469744" cy="259045"/>
    <xdr:sp macro="" textlink="">
      <xdr:nvSpPr>
        <xdr:cNvPr id="142" name="n_1mainValue債務償還比率"/>
        <xdr:cNvSpPr txBox="1"/>
      </xdr:nvSpPr>
      <xdr:spPr>
        <a:xfrm>
          <a:off x="13836727" y="645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387,842
376,121
387.20
127,072,963
121,332,885
4,507,720
75,061,749
60,561,806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109220</xdr:rowOff>
    </xdr:from>
    <xdr:to>
      <xdr:col>24</xdr:col>
      <xdr:colOff>114300</xdr:colOff>
      <xdr:row>38</xdr:row>
      <xdr:rowOff>39370</xdr:rowOff>
    </xdr:to>
    <xdr:sp macro="" textlink="">
      <xdr:nvSpPr>
        <xdr:cNvPr id="71" name="楕円 70"/>
        <xdr:cNvSpPr/>
      </xdr:nvSpPr>
      <xdr:spPr>
        <a:xfrm>
          <a:off x="4584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87647</xdr:rowOff>
    </xdr:from>
    <xdr:ext cx="405111" cy="259045"/>
    <xdr:sp macro="" textlink="">
      <xdr:nvSpPr>
        <xdr:cNvPr id="72" name="【道路】&#10;有形固定資産減価償却率該当値テキスト"/>
        <xdr:cNvSpPr txBox="1"/>
      </xdr:nvSpPr>
      <xdr:spPr>
        <a:xfrm>
          <a:off x="4673600"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133985</xdr:rowOff>
    </xdr:from>
    <xdr:to>
      <xdr:col>20</xdr:col>
      <xdr:colOff>38100</xdr:colOff>
      <xdr:row>38</xdr:row>
      <xdr:rowOff>64135</xdr:rowOff>
    </xdr:to>
    <xdr:sp macro="" textlink="">
      <xdr:nvSpPr>
        <xdr:cNvPr id="73" name="楕円 72"/>
        <xdr:cNvSpPr/>
      </xdr:nvSpPr>
      <xdr:spPr>
        <a:xfrm>
          <a:off x="3746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160020</xdr:rowOff>
    </xdr:from>
    <xdr:to>
      <xdr:col>24</xdr:col>
      <xdr:colOff>63500</xdr:colOff>
      <xdr:row>38</xdr:row>
      <xdr:rowOff>13335</xdr:rowOff>
    </xdr:to>
    <xdr:cxnSp macro="">
      <xdr:nvCxnSpPr>
        <xdr:cNvPr id="74" name="直線コネクタ 73"/>
        <xdr:cNvCxnSpPr/>
      </xdr:nvCxnSpPr>
      <xdr:spPr>
        <a:xfrm flipV="1">
          <a:off x="3797300" y="650367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153035</xdr:rowOff>
    </xdr:from>
    <xdr:to>
      <xdr:col>15</xdr:col>
      <xdr:colOff>101600</xdr:colOff>
      <xdr:row>38</xdr:row>
      <xdr:rowOff>83185</xdr:rowOff>
    </xdr:to>
    <xdr:sp macro="" textlink="">
      <xdr:nvSpPr>
        <xdr:cNvPr id="75" name="楕円 74"/>
        <xdr:cNvSpPr/>
      </xdr:nvSpPr>
      <xdr:spPr>
        <a:xfrm>
          <a:off x="2857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xdr:rowOff>
    </xdr:from>
    <xdr:to>
      <xdr:col>19</xdr:col>
      <xdr:colOff>177800</xdr:colOff>
      <xdr:row>38</xdr:row>
      <xdr:rowOff>32385</xdr:rowOff>
    </xdr:to>
    <xdr:cxnSp macro="">
      <xdr:nvCxnSpPr>
        <xdr:cNvPr id="76" name="直線コネクタ 75"/>
        <xdr:cNvCxnSpPr/>
      </xdr:nvCxnSpPr>
      <xdr:spPr>
        <a:xfrm flipV="1">
          <a:off x="2908300" y="65284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7" name="n_1ave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8"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79"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55262</xdr:rowOff>
    </xdr:from>
    <xdr:ext cx="405111" cy="259045"/>
    <xdr:sp macro="" textlink="">
      <xdr:nvSpPr>
        <xdr:cNvPr id="80" name="n_1main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74312</xdr:rowOff>
    </xdr:from>
    <xdr:ext cx="405111" cy="259045"/>
    <xdr:sp macro="" textlink="">
      <xdr:nvSpPr>
        <xdr:cNvPr id="81" name="n_2mainValue【道路】&#10;有形固定資産減価償却率"/>
        <xdr:cNvSpPr txBox="1"/>
      </xdr:nvSpPr>
      <xdr:spPr>
        <a:xfrm>
          <a:off x="2705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08" name="【道路】&#10;一人当たり延長平均値テキスト"/>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0" name="フローチャート: 判断 109"/>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1" name="フローチャート: 判断 110"/>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2" name="フローチャート: 判断 111"/>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128750</xdr:rowOff>
    </xdr:from>
    <xdr:to>
      <xdr:col>55</xdr:col>
      <xdr:colOff>50800</xdr:colOff>
      <xdr:row>41</xdr:row>
      <xdr:rowOff>58900</xdr:rowOff>
    </xdr:to>
    <xdr:sp macro="" textlink="">
      <xdr:nvSpPr>
        <xdr:cNvPr id="118" name="楕円 117"/>
        <xdr:cNvSpPr/>
      </xdr:nvSpPr>
      <xdr:spPr>
        <a:xfrm>
          <a:off x="10426700" y="698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82968</xdr:rowOff>
    </xdr:from>
    <xdr:ext cx="469744" cy="259045"/>
    <xdr:sp macro="" textlink="">
      <xdr:nvSpPr>
        <xdr:cNvPr id="119" name="【道路】&#10;一人当たり延長該当値テキスト"/>
        <xdr:cNvSpPr txBox="1"/>
      </xdr:nvSpPr>
      <xdr:spPr>
        <a:xfrm>
          <a:off x="10515600" y="69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128659</xdr:rowOff>
    </xdr:from>
    <xdr:to>
      <xdr:col>50</xdr:col>
      <xdr:colOff>165100</xdr:colOff>
      <xdr:row>41</xdr:row>
      <xdr:rowOff>58809</xdr:rowOff>
    </xdr:to>
    <xdr:sp macro="" textlink="">
      <xdr:nvSpPr>
        <xdr:cNvPr id="120" name="楕円 119"/>
        <xdr:cNvSpPr/>
      </xdr:nvSpPr>
      <xdr:spPr>
        <a:xfrm>
          <a:off x="9588500" y="69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8009</xdr:rowOff>
    </xdr:from>
    <xdr:to>
      <xdr:col>55</xdr:col>
      <xdr:colOff>0</xdr:colOff>
      <xdr:row>41</xdr:row>
      <xdr:rowOff>8100</xdr:rowOff>
    </xdr:to>
    <xdr:cxnSp macro="">
      <xdr:nvCxnSpPr>
        <xdr:cNvPr id="121" name="直線コネクタ 120"/>
        <xdr:cNvCxnSpPr/>
      </xdr:nvCxnSpPr>
      <xdr:spPr>
        <a:xfrm>
          <a:off x="9639300" y="7037459"/>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127996</xdr:rowOff>
    </xdr:from>
    <xdr:to>
      <xdr:col>46</xdr:col>
      <xdr:colOff>38100</xdr:colOff>
      <xdr:row>41</xdr:row>
      <xdr:rowOff>58146</xdr:rowOff>
    </xdr:to>
    <xdr:sp macro="" textlink="">
      <xdr:nvSpPr>
        <xdr:cNvPr id="122" name="楕円 121"/>
        <xdr:cNvSpPr/>
      </xdr:nvSpPr>
      <xdr:spPr>
        <a:xfrm>
          <a:off x="8699500" y="698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7346</xdr:rowOff>
    </xdr:from>
    <xdr:to>
      <xdr:col>50</xdr:col>
      <xdr:colOff>114300</xdr:colOff>
      <xdr:row>41</xdr:row>
      <xdr:rowOff>8009</xdr:rowOff>
    </xdr:to>
    <xdr:cxnSp macro="">
      <xdr:nvCxnSpPr>
        <xdr:cNvPr id="123" name="直線コネクタ 122"/>
        <xdr:cNvCxnSpPr/>
      </xdr:nvCxnSpPr>
      <xdr:spPr>
        <a:xfrm>
          <a:off x="8750300" y="7036796"/>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66283</xdr:rowOff>
    </xdr:from>
    <xdr:ext cx="469744" cy="259045"/>
    <xdr:sp macro="" textlink="">
      <xdr:nvSpPr>
        <xdr:cNvPr id="124" name="n_1aveValue【道路】&#10;一人当たり延長"/>
        <xdr:cNvSpPr txBox="1"/>
      </xdr:nvSpPr>
      <xdr:spPr>
        <a:xfrm>
          <a:off x="93917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74101</xdr:rowOff>
    </xdr:from>
    <xdr:ext cx="469744" cy="259045"/>
    <xdr:sp macro="" textlink="">
      <xdr:nvSpPr>
        <xdr:cNvPr id="125" name="n_2aveValue【道路】&#10;一人当たり延長"/>
        <xdr:cNvSpPr txBox="1"/>
      </xdr:nvSpPr>
      <xdr:spPr>
        <a:xfrm>
          <a:off x="8515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26" name="n_3aveValue【道路】&#10;一人当たり延長"/>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49936</xdr:rowOff>
    </xdr:from>
    <xdr:ext cx="469744" cy="259045"/>
    <xdr:sp macro="" textlink="">
      <xdr:nvSpPr>
        <xdr:cNvPr id="127" name="n_1mainValue【道路】&#10;一人当たり延長"/>
        <xdr:cNvSpPr txBox="1"/>
      </xdr:nvSpPr>
      <xdr:spPr>
        <a:xfrm>
          <a:off x="9391727" y="707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49273</xdr:rowOff>
    </xdr:from>
    <xdr:ext cx="469744" cy="259045"/>
    <xdr:sp macro="" textlink="">
      <xdr:nvSpPr>
        <xdr:cNvPr id="128" name="n_2mainValue【道路】&#10;一人当たり延長"/>
        <xdr:cNvSpPr txBox="1"/>
      </xdr:nvSpPr>
      <xdr:spPr>
        <a:xfrm>
          <a:off x="8515427" y="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57" name="【橋りょう・トンネル】&#10;有形固定資産減価償却率平均値テキスト"/>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9" name="フローチャート: 判断 158"/>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1" name="フローチャート: 判断 160"/>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29210</xdr:rowOff>
    </xdr:from>
    <xdr:to>
      <xdr:col>24</xdr:col>
      <xdr:colOff>114300</xdr:colOff>
      <xdr:row>57</xdr:row>
      <xdr:rowOff>130810</xdr:rowOff>
    </xdr:to>
    <xdr:sp macro="" textlink="">
      <xdr:nvSpPr>
        <xdr:cNvPr id="167" name="楕円 166"/>
        <xdr:cNvSpPr/>
      </xdr:nvSpPr>
      <xdr:spPr>
        <a:xfrm>
          <a:off x="4584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52087</xdr:rowOff>
    </xdr:from>
    <xdr:ext cx="405111" cy="259045"/>
    <xdr:sp macro="" textlink="">
      <xdr:nvSpPr>
        <xdr:cNvPr id="168" name="【橋りょう・トンネル】&#10;有形固定資産減価償却率該当値テキスト"/>
        <xdr:cNvSpPr txBox="1"/>
      </xdr:nvSpPr>
      <xdr:spPr>
        <a:xfrm>
          <a:off x="467360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52070</xdr:rowOff>
    </xdr:from>
    <xdr:to>
      <xdr:col>20</xdr:col>
      <xdr:colOff>38100</xdr:colOff>
      <xdr:row>57</xdr:row>
      <xdr:rowOff>153670</xdr:rowOff>
    </xdr:to>
    <xdr:sp macro="" textlink="">
      <xdr:nvSpPr>
        <xdr:cNvPr id="169" name="楕円 168"/>
        <xdr:cNvSpPr/>
      </xdr:nvSpPr>
      <xdr:spPr>
        <a:xfrm>
          <a:off x="3746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80010</xdr:rowOff>
    </xdr:from>
    <xdr:to>
      <xdr:col>24</xdr:col>
      <xdr:colOff>63500</xdr:colOff>
      <xdr:row>57</xdr:row>
      <xdr:rowOff>102870</xdr:rowOff>
    </xdr:to>
    <xdr:cxnSp macro="">
      <xdr:nvCxnSpPr>
        <xdr:cNvPr id="170" name="直線コネクタ 169"/>
        <xdr:cNvCxnSpPr/>
      </xdr:nvCxnSpPr>
      <xdr:spPr>
        <a:xfrm flipV="1">
          <a:off x="3797300" y="9852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69215</xdr:rowOff>
    </xdr:from>
    <xdr:to>
      <xdr:col>15</xdr:col>
      <xdr:colOff>101600</xdr:colOff>
      <xdr:row>57</xdr:row>
      <xdr:rowOff>170815</xdr:rowOff>
    </xdr:to>
    <xdr:sp macro="" textlink="">
      <xdr:nvSpPr>
        <xdr:cNvPr id="171" name="楕円 170"/>
        <xdr:cNvSpPr/>
      </xdr:nvSpPr>
      <xdr:spPr>
        <a:xfrm>
          <a:off x="2857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102870</xdr:rowOff>
    </xdr:from>
    <xdr:to>
      <xdr:col>19</xdr:col>
      <xdr:colOff>177800</xdr:colOff>
      <xdr:row>57</xdr:row>
      <xdr:rowOff>120015</xdr:rowOff>
    </xdr:to>
    <xdr:cxnSp macro="">
      <xdr:nvCxnSpPr>
        <xdr:cNvPr id="172" name="直線コネクタ 171"/>
        <xdr:cNvCxnSpPr/>
      </xdr:nvCxnSpPr>
      <xdr:spPr>
        <a:xfrm flipV="1">
          <a:off x="2908300" y="98755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76217</xdr:rowOff>
    </xdr:from>
    <xdr:ext cx="405111" cy="259045"/>
    <xdr:sp macro="" textlink="">
      <xdr:nvSpPr>
        <xdr:cNvPr id="173" name="n_1aveValue【橋りょう・トンネル】&#10;有形固定資産減価償却率"/>
        <xdr:cNvSpPr txBox="1"/>
      </xdr:nvSpPr>
      <xdr:spPr>
        <a:xfrm>
          <a:off x="3582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74" name="n_2aveValue【橋りょう・トンネル】&#10;有形固定資産減価償却率"/>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75"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170197</xdr:rowOff>
    </xdr:from>
    <xdr:ext cx="405111" cy="259045"/>
    <xdr:sp macro="" textlink="">
      <xdr:nvSpPr>
        <xdr:cNvPr id="176" name="n_1mainValue【橋りょう・トンネル】&#10;有形固定資産減価償却率"/>
        <xdr:cNvSpPr txBox="1"/>
      </xdr:nvSpPr>
      <xdr:spPr>
        <a:xfrm>
          <a:off x="3582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15892</xdr:rowOff>
    </xdr:from>
    <xdr:ext cx="405111" cy="259045"/>
    <xdr:sp macro="" textlink="">
      <xdr:nvSpPr>
        <xdr:cNvPr id="177" name="n_2mainValue【橋りょう・トンネル】&#10;有形固定資産減価償却率"/>
        <xdr:cNvSpPr txBox="1"/>
      </xdr:nvSpPr>
      <xdr:spPr>
        <a:xfrm>
          <a:off x="27057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204" name="【橋りょう・トンネル】&#10;一人当たり有形固定資産（償却資産）額平均値テキスト"/>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06" name="フローチャート: 判断 205"/>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07" name="フローチャート: 判断 206"/>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08" name="フローチャート: 判断 207"/>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101461</xdr:rowOff>
    </xdr:from>
    <xdr:to>
      <xdr:col>55</xdr:col>
      <xdr:colOff>50800</xdr:colOff>
      <xdr:row>61</xdr:row>
      <xdr:rowOff>31611</xdr:rowOff>
    </xdr:to>
    <xdr:sp macro="" textlink="">
      <xdr:nvSpPr>
        <xdr:cNvPr id="214" name="楕円 213"/>
        <xdr:cNvSpPr/>
      </xdr:nvSpPr>
      <xdr:spPr>
        <a:xfrm>
          <a:off x="10426700" y="103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124338</xdr:rowOff>
    </xdr:from>
    <xdr:ext cx="599010" cy="259045"/>
    <xdr:sp macro="" textlink="">
      <xdr:nvSpPr>
        <xdr:cNvPr id="215" name="【橋りょう・トンネル】&#10;一人当たり有形固定資産（償却資産）額該当値テキスト"/>
        <xdr:cNvSpPr txBox="1"/>
      </xdr:nvSpPr>
      <xdr:spPr>
        <a:xfrm>
          <a:off x="10515600" y="1023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103340</xdr:rowOff>
    </xdr:from>
    <xdr:to>
      <xdr:col>50</xdr:col>
      <xdr:colOff>165100</xdr:colOff>
      <xdr:row>61</xdr:row>
      <xdr:rowOff>33490</xdr:rowOff>
    </xdr:to>
    <xdr:sp macro="" textlink="">
      <xdr:nvSpPr>
        <xdr:cNvPr id="216" name="楕円 215"/>
        <xdr:cNvSpPr/>
      </xdr:nvSpPr>
      <xdr:spPr>
        <a:xfrm>
          <a:off x="9588500" y="103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152261</xdr:rowOff>
    </xdr:from>
    <xdr:to>
      <xdr:col>55</xdr:col>
      <xdr:colOff>0</xdr:colOff>
      <xdr:row>60</xdr:row>
      <xdr:rowOff>154140</xdr:rowOff>
    </xdr:to>
    <xdr:cxnSp macro="">
      <xdr:nvCxnSpPr>
        <xdr:cNvPr id="217" name="直線コネクタ 216"/>
        <xdr:cNvCxnSpPr/>
      </xdr:nvCxnSpPr>
      <xdr:spPr>
        <a:xfrm flipV="1">
          <a:off x="9639300" y="10439261"/>
          <a:ext cx="8382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107080</xdr:rowOff>
    </xdr:from>
    <xdr:to>
      <xdr:col>46</xdr:col>
      <xdr:colOff>38100</xdr:colOff>
      <xdr:row>61</xdr:row>
      <xdr:rowOff>37230</xdr:rowOff>
    </xdr:to>
    <xdr:sp macro="" textlink="">
      <xdr:nvSpPr>
        <xdr:cNvPr id="218" name="楕円 217"/>
        <xdr:cNvSpPr/>
      </xdr:nvSpPr>
      <xdr:spPr>
        <a:xfrm>
          <a:off x="8699500" y="103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154140</xdr:rowOff>
    </xdr:from>
    <xdr:to>
      <xdr:col>50</xdr:col>
      <xdr:colOff>114300</xdr:colOff>
      <xdr:row>60</xdr:row>
      <xdr:rowOff>157880</xdr:rowOff>
    </xdr:to>
    <xdr:cxnSp macro="">
      <xdr:nvCxnSpPr>
        <xdr:cNvPr id="219" name="直線コネクタ 218"/>
        <xdr:cNvCxnSpPr/>
      </xdr:nvCxnSpPr>
      <xdr:spPr>
        <a:xfrm flipV="1">
          <a:off x="8750300" y="10441140"/>
          <a:ext cx="889000" cy="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142383</xdr:rowOff>
    </xdr:from>
    <xdr:ext cx="534377" cy="259045"/>
    <xdr:sp macro="" textlink="">
      <xdr:nvSpPr>
        <xdr:cNvPr id="220" name="n_1aveValue【橋りょう・トンネル】&#10;一人当たり有形固定資産（償却資産）額"/>
        <xdr:cNvSpPr txBox="1"/>
      </xdr:nvSpPr>
      <xdr:spPr>
        <a:xfrm>
          <a:off x="9359411" y="106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131250</xdr:rowOff>
    </xdr:from>
    <xdr:ext cx="534377" cy="259045"/>
    <xdr:sp macro="" textlink="">
      <xdr:nvSpPr>
        <xdr:cNvPr id="221" name="n_2aveValue【橋りょう・トンネル】&#10;一人当たり有形固定資産（償却資産）額"/>
        <xdr:cNvSpPr txBox="1"/>
      </xdr:nvSpPr>
      <xdr:spPr>
        <a:xfrm>
          <a:off x="84831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22" name="n_3aveValue【橋りょう・トンネル】&#10;一人当たり有形固定資産（償却資産）額"/>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50017</xdr:rowOff>
    </xdr:from>
    <xdr:ext cx="599010" cy="259045"/>
    <xdr:sp macro="" textlink="">
      <xdr:nvSpPr>
        <xdr:cNvPr id="223" name="n_1mainValue【橋りょう・トンネル】&#10;一人当たり有形固定資産（償却資産）額"/>
        <xdr:cNvSpPr txBox="1"/>
      </xdr:nvSpPr>
      <xdr:spPr>
        <a:xfrm>
          <a:off x="9327095" y="1016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53757</xdr:rowOff>
    </xdr:from>
    <xdr:ext cx="599010" cy="259045"/>
    <xdr:sp macro="" textlink="">
      <xdr:nvSpPr>
        <xdr:cNvPr id="224" name="n_2mainValue【橋りょう・トンネル】&#10;一人当たり有形固定資産（償却資産）額"/>
        <xdr:cNvSpPr txBox="1"/>
      </xdr:nvSpPr>
      <xdr:spPr>
        <a:xfrm>
          <a:off x="8450795" y="1016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7" name="テキスト ボックス 24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49" name="直線コネクタ 248"/>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50"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1" name="直線コネクタ 250"/>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52"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53" name="直線コネクタ 252"/>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54" name="【公営住宅】&#10;有形固定資産減価償却率平均値テキスト"/>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55" name="フローチャート: 判断 254"/>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56" name="フローチャート: 判断 255"/>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57" name="フローチャート: 判断 256"/>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58" name="フローチャート: 判断 257"/>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64" name="楕円 263"/>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22877</xdr:rowOff>
    </xdr:from>
    <xdr:ext cx="405111" cy="259045"/>
    <xdr:sp macro="" textlink="">
      <xdr:nvSpPr>
        <xdr:cNvPr id="265" name="【公営住宅】&#10;有形固定資産減価償却率該当値テキスト"/>
        <xdr:cNvSpPr txBox="1"/>
      </xdr:nvSpPr>
      <xdr:spPr>
        <a:xfrm>
          <a:off x="4673600"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266" name="楕円 265"/>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82</xdr:row>
      <xdr:rowOff>3811</xdr:rowOff>
    </xdr:to>
    <xdr:cxnSp macro="">
      <xdr:nvCxnSpPr>
        <xdr:cNvPr id="267" name="直線コネクタ 266"/>
        <xdr:cNvCxnSpPr/>
      </xdr:nvCxnSpPr>
      <xdr:spPr>
        <a:xfrm flipV="1">
          <a:off x="3797300" y="139827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268" name="楕円 267"/>
        <xdr:cNvSpPr/>
      </xdr:nvSpPr>
      <xdr:spPr>
        <a:xfrm>
          <a:off x="2857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60961</xdr:rowOff>
    </xdr:to>
    <xdr:cxnSp macro="">
      <xdr:nvCxnSpPr>
        <xdr:cNvPr id="269" name="直線コネクタ 268"/>
        <xdr:cNvCxnSpPr/>
      </xdr:nvCxnSpPr>
      <xdr:spPr>
        <a:xfrm flipV="1">
          <a:off x="2908300" y="140627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70" name="n_1aveValue【公営住宅】&#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71" name="n_2ave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72" name="n_3ave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45738</xdr:rowOff>
    </xdr:from>
    <xdr:ext cx="405111" cy="259045"/>
    <xdr:sp macro="" textlink="">
      <xdr:nvSpPr>
        <xdr:cNvPr id="273" name="n_1mainValue【公営住宅】&#10;有形固定資産減価償却率"/>
        <xdr:cNvSpPr txBox="1"/>
      </xdr:nvSpPr>
      <xdr:spPr>
        <a:xfrm>
          <a:off x="3582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74" name="n_2mainValue【公営住宅】&#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98" name="直線コネクタ 297"/>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1"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2" name="直線コネクタ 301"/>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03" name="【公営住宅】&#10;一人当たり面積平均値テキスト"/>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4" name="フローチャート: 判断 303"/>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05" name="フローチャート: 判断 304"/>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6" name="フローチャート: 判断 305"/>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07" name="フローチャート: 判断 306"/>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71882</xdr:rowOff>
    </xdr:from>
    <xdr:to>
      <xdr:col>55</xdr:col>
      <xdr:colOff>50800</xdr:colOff>
      <xdr:row>85</xdr:row>
      <xdr:rowOff>2032</xdr:rowOff>
    </xdr:to>
    <xdr:sp macro="" textlink="">
      <xdr:nvSpPr>
        <xdr:cNvPr id="313" name="楕円 312"/>
        <xdr:cNvSpPr/>
      </xdr:nvSpPr>
      <xdr:spPr>
        <a:xfrm>
          <a:off x="104267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50309</xdr:rowOff>
    </xdr:from>
    <xdr:ext cx="469744" cy="259045"/>
    <xdr:sp macro="" textlink="">
      <xdr:nvSpPr>
        <xdr:cNvPr id="314" name="【公営住宅】&#10;一人当たり面積該当値テキスト"/>
        <xdr:cNvSpPr txBox="1"/>
      </xdr:nvSpPr>
      <xdr:spPr>
        <a:xfrm>
          <a:off x="10515600"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71120</xdr:rowOff>
    </xdr:from>
    <xdr:to>
      <xdr:col>50</xdr:col>
      <xdr:colOff>165100</xdr:colOff>
      <xdr:row>85</xdr:row>
      <xdr:rowOff>1270</xdr:rowOff>
    </xdr:to>
    <xdr:sp macro="" textlink="">
      <xdr:nvSpPr>
        <xdr:cNvPr id="315" name="楕円 314"/>
        <xdr:cNvSpPr/>
      </xdr:nvSpPr>
      <xdr:spPr>
        <a:xfrm>
          <a:off x="9588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121920</xdr:rowOff>
    </xdr:from>
    <xdr:to>
      <xdr:col>55</xdr:col>
      <xdr:colOff>0</xdr:colOff>
      <xdr:row>84</xdr:row>
      <xdr:rowOff>122682</xdr:rowOff>
    </xdr:to>
    <xdr:cxnSp macro="">
      <xdr:nvCxnSpPr>
        <xdr:cNvPr id="316" name="直線コネクタ 315"/>
        <xdr:cNvCxnSpPr/>
      </xdr:nvCxnSpPr>
      <xdr:spPr>
        <a:xfrm>
          <a:off x="9639300" y="1452372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17" name="楕円 316"/>
        <xdr:cNvSpPr/>
      </xdr:nvSpPr>
      <xdr:spPr>
        <a:xfrm>
          <a:off x="8699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120396</xdr:rowOff>
    </xdr:from>
    <xdr:to>
      <xdr:col>50</xdr:col>
      <xdr:colOff>114300</xdr:colOff>
      <xdr:row>84</xdr:row>
      <xdr:rowOff>121920</xdr:rowOff>
    </xdr:to>
    <xdr:cxnSp macro="">
      <xdr:nvCxnSpPr>
        <xdr:cNvPr id="318" name="直線コネクタ 317"/>
        <xdr:cNvCxnSpPr/>
      </xdr:nvCxnSpPr>
      <xdr:spPr>
        <a:xfrm>
          <a:off x="8750300" y="1452219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19" name="n_1aveValue【公営住宅】&#10;一人当たり面積"/>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20" name="n_2aveValue【公営住宅】&#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21" name="n_3aveValue【公営住宅】&#10;一人当たり面積"/>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163847</xdr:rowOff>
    </xdr:from>
    <xdr:ext cx="469744" cy="259045"/>
    <xdr:sp macro="" textlink="">
      <xdr:nvSpPr>
        <xdr:cNvPr id="322" name="n_1mainValue【公営住宅】&#10;一人当たり面積"/>
        <xdr:cNvSpPr txBox="1"/>
      </xdr:nvSpPr>
      <xdr:spPr>
        <a:xfrm>
          <a:off x="9391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323" name="n_2mainValue【公営住宅】&#10;一人当たり面積"/>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0" name="テキスト ボックス 3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1" name="直線コネクタ 3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2" name="テキスト ボックス 3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3" name="直線コネクタ 3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4" name="テキスト ボックス 3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5" name="直線コネクタ 3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6" name="テキスト ボックス 3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7" name="直線コネクタ 3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8" name="テキスト ボックス 3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9" name="直線コネクタ 3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0" name="テキスト ボックス 3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64" name="直線コネクタ 363"/>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65"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66" name="直線コネクタ 365"/>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67"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68" name="直線コネクタ 367"/>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160672</xdr:rowOff>
    </xdr:from>
    <xdr:ext cx="405111" cy="259045"/>
    <xdr:sp macro="" textlink="">
      <xdr:nvSpPr>
        <xdr:cNvPr id="369" name="【認定こども園・幼稚園・保育所】&#10;有形固定資産減価償却率平均値テキスト"/>
        <xdr:cNvSpPr txBox="1"/>
      </xdr:nvSpPr>
      <xdr:spPr>
        <a:xfrm>
          <a:off x="16357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70" name="フローチャート: 判断 369"/>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71" name="フローチャート: 判断 370"/>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72" name="フローチャート: 判断 371"/>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373" name="フローチャート: 判断 372"/>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111125</xdr:rowOff>
    </xdr:from>
    <xdr:to>
      <xdr:col>85</xdr:col>
      <xdr:colOff>177800</xdr:colOff>
      <xdr:row>39</xdr:row>
      <xdr:rowOff>41275</xdr:rowOff>
    </xdr:to>
    <xdr:sp macro="" textlink="">
      <xdr:nvSpPr>
        <xdr:cNvPr id="379" name="楕円 378"/>
        <xdr:cNvSpPr/>
      </xdr:nvSpPr>
      <xdr:spPr>
        <a:xfrm>
          <a:off x="162687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89552</xdr:rowOff>
    </xdr:from>
    <xdr:ext cx="405111" cy="259045"/>
    <xdr:sp macro="" textlink="">
      <xdr:nvSpPr>
        <xdr:cNvPr id="380" name="【認定こども園・幼稚園・保育所】&#10;有形固定資産減価償却率該当値テキスト"/>
        <xdr:cNvSpPr txBox="1"/>
      </xdr:nvSpPr>
      <xdr:spPr>
        <a:xfrm>
          <a:off x="16357600"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381" name="楕円 380"/>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161925</xdr:rowOff>
    </xdr:from>
    <xdr:to>
      <xdr:col>85</xdr:col>
      <xdr:colOff>127000</xdr:colOff>
      <xdr:row>39</xdr:row>
      <xdr:rowOff>19050</xdr:rowOff>
    </xdr:to>
    <xdr:cxnSp macro="">
      <xdr:nvCxnSpPr>
        <xdr:cNvPr id="382" name="直線コネクタ 381"/>
        <xdr:cNvCxnSpPr/>
      </xdr:nvCxnSpPr>
      <xdr:spPr>
        <a:xfrm flipV="1">
          <a:off x="15481300" y="66770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59690</xdr:rowOff>
    </xdr:from>
    <xdr:to>
      <xdr:col>76</xdr:col>
      <xdr:colOff>165100</xdr:colOff>
      <xdr:row>38</xdr:row>
      <xdr:rowOff>161290</xdr:rowOff>
    </xdr:to>
    <xdr:sp macro="" textlink="">
      <xdr:nvSpPr>
        <xdr:cNvPr id="383" name="楕円 382"/>
        <xdr:cNvSpPr/>
      </xdr:nvSpPr>
      <xdr:spPr>
        <a:xfrm>
          <a:off x="14541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110490</xdr:rowOff>
    </xdr:from>
    <xdr:to>
      <xdr:col>81</xdr:col>
      <xdr:colOff>50800</xdr:colOff>
      <xdr:row>39</xdr:row>
      <xdr:rowOff>19050</xdr:rowOff>
    </xdr:to>
    <xdr:cxnSp macro="">
      <xdr:nvCxnSpPr>
        <xdr:cNvPr id="384" name="直線コネクタ 383"/>
        <xdr:cNvCxnSpPr/>
      </xdr:nvCxnSpPr>
      <xdr:spPr>
        <a:xfrm>
          <a:off x="14592300" y="66255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385" name="n_1aveValue【認定こども園・幼稚園・保育所】&#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386"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387" name="n_3aveValue【認定こども園・幼稚園・保育所】&#10;有形固定資産減価償却率"/>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60977</xdr:rowOff>
    </xdr:from>
    <xdr:ext cx="405111" cy="259045"/>
    <xdr:sp macro="" textlink="">
      <xdr:nvSpPr>
        <xdr:cNvPr id="388" name="n_1mainValue【認定こども園・幼稚園・保育所】&#10;有形固定資産減価償却率"/>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152417</xdr:rowOff>
    </xdr:from>
    <xdr:ext cx="405111" cy="259045"/>
    <xdr:sp macro="" textlink="">
      <xdr:nvSpPr>
        <xdr:cNvPr id="389" name="n_2mainValue【認定こども園・幼稚園・保育所】&#10;有形固定資産減価償却率"/>
        <xdr:cNvSpPr txBox="1"/>
      </xdr:nvSpPr>
      <xdr:spPr>
        <a:xfrm>
          <a:off x="14389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0" name="直線コネクタ 39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1" name="テキスト ボックス 40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2" name="直線コネクタ 40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3" name="テキスト ボックス 40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4" name="直線コネクタ 40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5" name="テキスト ボックス 40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6" name="直線コネクタ 40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7" name="テキスト ボックス 40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11" name="直線コネクタ 410"/>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12"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13" name="直線コネクタ 412"/>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14"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15" name="直線コネクタ 414"/>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56405</xdr:rowOff>
    </xdr:from>
    <xdr:ext cx="469744" cy="259045"/>
    <xdr:sp macro="" textlink="">
      <xdr:nvSpPr>
        <xdr:cNvPr id="416" name="【認定こども園・幼稚園・保育所】&#10;一人当たり面積平均値テキスト"/>
        <xdr:cNvSpPr txBox="1"/>
      </xdr:nvSpPr>
      <xdr:spPr>
        <a:xfrm>
          <a:off x="22199600" y="691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17" name="フローチャート: 判断 416"/>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418" name="フローチャート: 判断 417"/>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19" name="フローチャート: 判断 418"/>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20" name="フローチャート: 判断 419"/>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20828</xdr:rowOff>
    </xdr:from>
    <xdr:to>
      <xdr:col>116</xdr:col>
      <xdr:colOff>114300</xdr:colOff>
      <xdr:row>40</xdr:row>
      <xdr:rowOff>122428</xdr:rowOff>
    </xdr:to>
    <xdr:sp macro="" textlink="">
      <xdr:nvSpPr>
        <xdr:cNvPr id="426" name="楕円 425"/>
        <xdr:cNvSpPr/>
      </xdr:nvSpPr>
      <xdr:spPr>
        <a:xfrm>
          <a:off x="221107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43705</xdr:rowOff>
    </xdr:from>
    <xdr:ext cx="469744" cy="259045"/>
    <xdr:sp macro="" textlink="">
      <xdr:nvSpPr>
        <xdr:cNvPr id="427" name="【認定こども園・幼稚園・保育所】&#10;一人当たり面積該当値テキスト"/>
        <xdr:cNvSpPr txBox="1"/>
      </xdr:nvSpPr>
      <xdr:spPr>
        <a:xfrm>
          <a:off x="22199600" y="673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20828</xdr:rowOff>
    </xdr:from>
    <xdr:to>
      <xdr:col>112</xdr:col>
      <xdr:colOff>38100</xdr:colOff>
      <xdr:row>40</xdr:row>
      <xdr:rowOff>122428</xdr:rowOff>
    </xdr:to>
    <xdr:sp macro="" textlink="">
      <xdr:nvSpPr>
        <xdr:cNvPr id="428" name="楕円 427"/>
        <xdr:cNvSpPr/>
      </xdr:nvSpPr>
      <xdr:spPr>
        <a:xfrm>
          <a:off x="21272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71628</xdr:rowOff>
    </xdr:from>
    <xdr:to>
      <xdr:col>116</xdr:col>
      <xdr:colOff>63500</xdr:colOff>
      <xdr:row>40</xdr:row>
      <xdr:rowOff>71628</xdr:rowOff>
    </xdr:to>
    <xdr:cxnSp macro="">
      <xdr:nvCxnSpPr>
        <xdr:cNvPr id="429" name="直線コネクタ 428"/>
        <xdr:cNvCxnSpPr/>
      </xdr:nvCxnSpPr>
      <xdr:spPr>
        <a:xfrm>
          <a:off x="21323300" y="6929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20828</xdr:rowOff>
    </xdr:from>
    <xdr:to>
      <xdr:col>107</xdr:col>
      <xdr:colOff>101600</xdr:colOff>
      <xdr:row>40</xdr:row>
      <xdr:rowOff>122428</xdr:rowOff>
    </xdr:to>
    <xdr:sp macro="" textlink="">
      <xdr:nvSpPr>
        <xdr:cNvPr id="430" name="楕円 429"/>
        <xdr:cNvSpPr/>
      </xdr:nvSpPr>
      <xdr:spPr>
        <a:xfrm>
          <a:off x="20383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71628</xdr:rowOff>
    </xdr:from>
    <xdr:to>
      <xdr:col>111</xdr:col>
      <xdr:colOff>177800</xdr:colOff>
      <xdr:row>40</xdr:row>
      <xdr:rowOff>71628</xdr:rowOff>
    </xdr:to>
    <xdr:cxnSp macro="">
      <xdr:nvCxnSpPr>
        <xdr:cNvPr id="431" name="直線コネクタ 430"/>
        <xdr:cNvCxnSpPr/>
      </xdr:nvCxnSpPr>
      <xdr:spPr>
        <a:xfrm>
          <a:off x="20434300" y="692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1541</xdr:rowOff>
    </xdr:from>
    <xdr:ext cx="469744" cy="259045"/>
    <xdr:sp macro="" textlink="">
      <xdr:nvSpPr>
        <xdr:cNvPr id="432" name="n_1aveValue【認定こども園・幼稚園・保育所】&#10;一人当たり面積"/>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433" name="n_2aveValue【認定こども園・幼稚園・保育所】&#10;一人当たり面積"/>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434" name="n_3aveValue【認定こども園・幼稚園・保育所】&#10;一人当たり面積"/>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138955</xdr:rowOff>
    </xdr:from>
    <xdr:ext cx="469744" cy="259045"/>
    <xdr:sp macro="" textlink="">
      <xdr:nvSpPr>
        <xdr:cNvPr id="435" name="n_1mainValue【認定こども園・幼稚園・保育所】&#10;一人当たり面積"/>
        <xdr:cNvSpPr txBox="1"/>
      </xdr:nvSpPr>
      <xdr:spPr>
        <a:xfrm>
          <a:off x="21075727" y="665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138955</xdr:rowOff>
    </xdr:from>
    <xdr:ext cx="469744" cy="259045"/>
    <xdr:sp macro="" textlink="">
      <xdr:nvSpPr>
        <xdr:cNvPr id="436" name="n_2mainValue【認定こども園・幼稚園・保育所】&#10;一人当たり面積"/>
        <xdr:cNvSpPr txBox="1"/>
      </xdr:nvSpPr>
      <xdr:spPr>
        <a:xfrm>
          <a:off x="20199427" y="665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7" name="テキスト ボックス 44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8" name="直線コネクタ 44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9" name="テキスト ボックス 44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0" name="直線コネクタ 44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1" name="テキスト ボックス 45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2" name="直線コネクタ 45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3" name="テキスト ボックス 45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4" name="直線コネクタ 45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5" name="テキスト ボックス 45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6" name="直線コネクタ 45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7" name="テキスト ボックス 45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9" name="テキスト ボックス 45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61" name="直線コネクタ 460"/>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62"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63" name="直線コネクタ 462"/>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64"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65" name="直線コネクタ 464"/>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466" name="【学校施設】&#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67" name="フローチャート: 判断 466"/>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68" name="フローチャート: 判断 467"/>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69" name="フローチャート: 判断 468"/>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70" name="フローチャート: 判断 469"/>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476" name="楕円 475"/>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87647</xdr:rowOff>
    </xdr:from>
    <xdr:ext cx="405111" cy="259045"/>
    <xdr:sp macro="" textlink="">
      <xdr:nvSpPr>
        <xdr:cNvPr id="477" name="【学校施設】&#10;有形固定資産減価償却率該当値テキスト"/>
        <xdr:cNvSpPr txBox="1"/>
      </xdr:nvSpPr>
      <xdr:spPr>
        <a:xfrm>
          <a:off x="163576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478" name="楕円 477"/>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60</xdr:row>
      <xdr:rowOff>0</xdr:rowOff>
    </xdr:to>
    <xdr:cxnSp macro="">
      <xdr:nvCxnSpPr>
        <xdr:cNvPr id="479" name="直線コネクタ 478"/>
        <xdr:cNvCxnSpPr/>
      </xdr:nvCxnSpPr>
      <xdr:spPr>
        <a:xfrm flipV="1">
          <a:off x="15481300" y="102755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139700</xdr:rowOff>
    </xdr:from>
    <xdr:to>
      <xdr:col>76</xdr:col>
      <xdr:colOff>165100</xdr:colOff>
      <xdr:row>60</xdr:row>
      <xdr:rowOff>69850</xdr:rowOff>
    </xdr:to>
    <xdr:sp macro="" textlink="">
      <xdr:nvSpPr>
        <xdr:cNvPr id="480" name="楕円 479"/>
        <xdr:cNvSpPr/>
      </xdr:nvSpPr>
      <xdr:spPr>
        <a:xfrm>
          <a:off x="14541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19050</xdr:rowOff>
    </xdr:to>
    <xdr:cxnSp macro="">
      <xdr:nvCxnSpPr>
        <xdr:cNvPr id="481" name="直線コネクタ 480"/>
        <xdr:cNvCxnSpPr/>
      </xdr:nvCxnSpPr>
      <xdr:spPr>
        <a:xfrm flipV="1">
          <a:off x="14592300" y="10287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482" name="n_1aveValue【学校施設】&#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483" name="n_2ave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484"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41927</xdr:rowOff>
    </xdr:from>
    <xdr:ext cx="405111" cy="259045"/>
    <xdr:sp macro="" textlink="">
      <xdr:nvSpPr>
        <xdr:cNvPr id="485" name="n_1mainValue【学校施設】&#10;有形固定資産減価償却率"/>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486" name="n_2mainValue【学校施設】&#10;有形固定資産減価償却率"/>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1" name="テキスト ボックス 50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3" name="テキスト ボックス 50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5" name="テキスト ボックス 50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7" name="テキスト ボックス 50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11" name="直線コネクタ 510"/>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12"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13" name="直線コネクタ 512"/>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14"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15" name="直線コネクタ 514"/>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516"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17" name="フローチャート: 判断 516"/>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518" name="フローチャート: 判断 517"/>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519" name="フローチャート: 判断 518"/>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520" name="フローチャート: 判断 519"/>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1" name="テキスト ボックス 5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125603</xdr:rowOff>
    </xdr:from>
    <xdr:to>
      <xdr:col>116</xdr:col>
      <xdr:colOff>114300</xdr:colOff>
      <xdr:row>64</xdr:row>
      <xdr:rowOff>55753</xdr:rowOff>
    </xdr:to>
    <xdr:sp macro="" textlink="">
      <xdr:nvSpPr>
        <xdr:cNvPr id="526" name="楕円 525"/>
        <xdr:cNvSpPr/>
      </xdr:nvSpPr>
      <xdr:spPr>
        <a:xfrm>
          <a:off x="22110700" y="109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40530</xdr:rowOff>
    </xdr:from>
    <xdr:ext cx="469744" cy="259045"/>
    <xdr:sp macro="" textlink="">
      <xdr:nvSpPr>
        <xdr:cNvPr id="527" name="【学校施設】&#10;一人当たり面積該当値テキスト"/>
        <xdr:cNvSpPr txBox="1"/>
      </xdr:nvSpPr>
      <xdr:spPr>
        <a:xfrm>
          <a:off x="22199600" y="1084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124460</xdr:rowOff>
    </xdr:from>
    <xdr:to>
      <xdr:col>112</xdr:col>
      <xdr:colOff>38100</xdr:colOff>
      <xdr:row>64</xdr:row>
      <xdr:rowOff>54610</xdr:rowOff>
    </xdr:to>
    <xdr:sp macro="" textlink="">
      <xdr:nvSpPr>
        <xdr:cNvPr id="528" name="楕円 527"/>
        <xdr:cNvSpPr/>
      </xdr:nvSpPr>
      <xdr:spPr>
        <a:xfrm>
          <a:off x="21272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xdr:rowOff>
    </xdr:from>
    <xdr:to>
      <xdr:col>116</xdr:col>
      <xdr:colOff>63500</xdr:colOff>
      <xdr:row>64</xdr:row>
      <xdr:rowOff>4953</xdr:rowOff>
    </xdr:to>
    <xdr:cxnSp macro="">
      <xdr:nvCxnSpPr>
        <xdr:cNvPr id="529" name="直線コネクタ 528"/>
        <xdr:cNvCxnSpPr/>
      </xdr:nvCxnSpPr>
      <xdr:spPr>
        <a:xfrm>
          <a:off x="21323300" y="1097661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121793</xdr:rowOff>
    </xdr:from>
    <xdr:to>
      <xdr:col>107</xdr:col>
      <xdr:colOff>101600</xdr:colOff>
      <xdr:row>64</xdr:row>
      <xdr:rowOff>51943</xdr:rowOff>
    </xdr:to>
    <xdr:sp macro="" textlink="">
      <xdr:nvSpPr>
        <xdr:cNvPr id="530" name="楕円 529"/>
        <xdr:cNvSpPr/>
      </xdr:nvSpPr>
      <xdr:spPr>
        <a:xfrm>
          <a:off x="20383500" y="109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1143</xdr:rowOff>
    </xdr:from>
    <xdr:to>
      <xdr:col>111</xdr:col>
      <xdr:colOff>177800</xdr:colOff>
      <xdr:row>64</xdr:row>
      <xdr:rowOff>3810</xdr:rowOff>
    </xdr:to>
    <xdr:cxnSp macro="">
      <xdr:nvCxnSpPr>
        <xdr:cNvPr id="531" name="直線コネクタ 530"/>
        <xdr:cNvCxnSpPr/>
      </xdr:nvCxnSpPr>
      <xdr:spPr>
        <a:xfrm>
          <a:off x="20434300" y="1097394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532" name="n_1aveValue【学校施設】&#10;一人当たり面積"/>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533" name="n_2aveValue【学校施設】&#10;一人当たり面積"/>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534" name="n_3aveValue【学校施設】&#10;一人当たり面積"/>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45737</xdr:rowOff>
    </xdr:from>
    <xdr:ext cx="469744" cy="259045"/>
    <xdr:sp macro="" textlink="">
      <xdr:nvSpPr>
        <xdr:cNvPr id="535" name="n_1mainValue【学校施設】&#10;一人当たり面積"/>
        <xdr:cNvSpPr txBox="1"/>
      </xdr:nvSpPr>
      <xdr:spPr>
        <a:xfrm>
          <a:off x="210757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43070</xdr:rowOff>
    </xdr:from>
    <xdr:ext cx="469744" cy="259045"/>
    <xdr:sp macro="" textlink="">
      <xdr:nvSpPr>
        <xdr:cNvPr id="536" name="n_2mainValue【学校施設】&#10;一人当たり面積"/>
        <xdr:cNvSpPr txBox="1"/>
      </xdr:nvSpPr>
      <xdr:spPr>
        <a:xfrm>
          <a:off x="20199427"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5" name="正方形/長方形 5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6" name="正方形/長方形 5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7" name="正方形/長方形 5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8" name="正方形/長方形 5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9" name="正方形/長方形 5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0" name="正方形/長方形 5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1" name="正方形/長方形 5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2" name="正方形/長方形 55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3" name="テキスト ボックス 56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64" name="直線コネクタ 56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65" name="テキスト ボックス 56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6" name="直線コネクタ 56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7" name="テキスト ボックス 56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8" name="直線コネクタ 56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9" name="テキスト ボックス 56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70" name="直線コネクタ 56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71" name="テキスト ボックス 57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575" name="直線コネクタ 574"/>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576"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577" name="直線コネクタ 576"/>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578"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579" name="直線コネクタ 578"/>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580" name="【公民館】&#10;有形固定資産減価償却率平均値テキスト"/>
        <xdr:cNvSpPr txBox="1"/>
      </xdr:nvSpPr>
      <xdr:spPr>
        <a:xfrm>
          <a:off x="16357600" y="1816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581" name="フローチャート: 判断 580"/>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582" name="フローチャート: 判断 581"/>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583" name="フローチャート: 判断 582"/>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584" name="フローチャート: 判断 583"/>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5" name="テキスト ボックス 5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109982</xdr:rowOff>
    </xdr:from>
    <xdr:to>
      <xdr:col>85</xdr:col>
      <xdr:colOff>177800</xdr:colOff>
      <xdr:row>104</xdr:row>
      <xdr:rowOff>40132</xdr:rowOff>
    </xdr:to>
    <xdr:sp macro="" textlink="">
      <xdr:nvSpPr>
        <xdr:cNvPr id="590" name="楕円 589"/>
        <xdr:cNvSpPr/>
      </xdr:nvSpPr>
      <xdr:spPr>
        <a:xfrm>
          <a:off x="162687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132859</xdr:rowOff>
    </xdr:from>
    <xdr:ext cx="405111" cy="259045"/>
    <xdr:sp macro="" textlink="">
      <xdr:nvSpPr>
        <xdr:cNvPr id="591" name="【公民館】&#10;有形固定資産減価償却率該当値テキスト"/>
        <xdr:cNvSpPr txBox="1"/>
      </xdr:nvSpPr>
      <xdr:spPr>
        <a:xfrm>
          <a:off x="16357600" y="17620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160274</xdr:rowOff>
    </xdr:from>
    <xdr:to>
      <xdr:col>81</xdr:col>
      <xdr:colOff>101600</xdr:colOff>
      <xdr:row>104</xdr:row>
      <xdr:rowOff>90424</xdr:rowOff>
    </xdr:to>
    <xdr:sp macro="" textlink="">
      <xdr:nvSpPr>
        <xdr:cNvPr id="592" name="楕円 591"/>
        <xdr:cNvSpPr/>
      </xdr:nvSpPr>
      <xdr:spPr>
        <a:xfrm>
          <a:off x="15430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160782</xdr:rowOff>
    </xdr:from>
    <xdr:to>
      <xdr:col>85</xdr:col>
      <xdr:colOff>127000</xdr:colOff>
      <xdr:row>104</xdr:row>
      <xdr:rowOff>39624</xdr:rowOff>
    </xdr:to>
    <xdr:cxnSp macro="">
      <xdr:nvCxnSpPr>
        <xdr:cNvPr id="593" name="直線コネクタ 592"/>
        <xdr:cNvCxnSpPr/>
      </xdr:nvCxnSpPr>
      <xdr:spPr>
        <a:xfrm flipV="1">
          <a:off x="15481300" y="178201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20828</xdr:rowOff>
    </xdr:from>
    <xdr:to>
      <xdr:col>76</xdr:col>
      <xdr:colOff>165100</xdr:colOff>
      <xdr:row>104</xdr:row>
      <xdr:rowOff>122428</xdr:rowOff>
    </xdr:to>
    <xdr:sp macro="" textlink="">
      <xdr:nvSpPr>
        <xdr:cNvPr id="594" name="楕円 593"/>
        <xdr:cNvSpPr/>
      </xdr:nvSpPr>
      <xdr:spPr>
        <a:xfrm>
          <a:off x="14541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39624</xdr:rowOff>
    </xdr:from>
    <xdr:to>
      <xdr:col>81</xdr:col>
      <xdr:colOff>50800</xdr:colOff>
      <xdr:row>104</xdr:row>
      <xdr:rowOff>71628</xdr:rowOff>
    </xdr:to>
    <xdr:cxnSp macro="">
      <xdr:nvCxnSpPr>
        <xdr:cNvPr id="595" name="直線コネクタ 594"/>
        <xdr:cNvCxnSpPr/>
      </xdr:nvCxnSpPr>
      <xdr:spPr>
        <a:xfrm flipV="1">
          <a:off x="14592300" y="178704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145559</xdr:rowOff>
    </xdr:from>
    <xdr:ext cx="405111" cy="259045"/>
    <xdr:sp macro="" textlink="">
      <xdr:nvSpPr>
        <xdr:cNvPr id="596" name="n_1aveValue【公民館】&#10;有形固定資産減価償却率"/>
        <xdr:cNvSpPr txBox="1"/>
      </xdr:nvSpPr>
      <xdr:spPr>
        <a:xfrm>
          <a:off x="152660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156990</xdr:rowOff>
    </xdr:from>
    <xdr:ext cx="405111" cy="259045"/>
    <xdr:sp macro="" textlink="">
      <xdr:nvSpPr>
        <xdr:cNvPr id="597" name="n_2aveValue【公民館】&#10;有形固定資産減価償却率"/>
        <xdr:cNvSpPr txBox="1"/>
      </xdr:nvSpPr>
      <xdr:spPr>
        <a:xfrm>
          <a:off x="143897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598" name="n_3aveValue【公民館】&#10;有形固定資産減価償却率"/>
        <xdr:cNvSpPr txBox="1"/>
      </xdr:nvSpPr>
      <xdr:spPr>
        <a:xfrm>
          <a:off x="13500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106951</xdr:rowOff>
    </xdr:from>
    <xdr:ext cx="405111" cy="259045"/>
    <xdr:sp macro="" textlink="">
      <xdr:nvSpPr>
        <xdr:cNvPr id="599" name="n_1mainValue【公民館】&#10;有形固定資産減価償却率"/>
        <xdr:cNvSpPr txBox="1"/>
      </xdr:nvSpPr>
      <xdr:spPr>
        <a:xfrm>
          <a:off x="15266044" y="1759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138955</xdr:rowOff>
    </xdr:from>
    <xdr:ext cx="405111" cy="259045"/>
    <xdr:sp macro="" textlink="">
      <xdr:nvSpPr>
        <xdr:cNvPr id="600" name="n_2mainValue【公民館】&#10;有形固定資産減価償却率"/>
        <xdr:cNvSpPr txBox="1"/>
      </xdr:nvSpPr>
      <xdr:spPr>
        <a:xfrm>
          <a:off x="143897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8" name="テキスト ボックス 6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0" name="テキスト ボックス 6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624" name="直線コネクタ 623"/>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25"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26" name="直線コネクタ 625"/>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627"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628" name="直線コネクタ 627"/>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629" name="【公民館】&#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30" name="フローチャート: 判断 629"/>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631" name="フローチャート: 判断 630"/>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32" name="フローチャート: 判断 631"/>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633" name="フローチャート: 判断 632"/>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90170</xdr:rowOff>
    </xdr:from>
    <xdr:to>
      <xdr:col>116</xdr:col>
      <xdr:colOff>114300</xdr:colOff>
      <xdr:row>108</xdr:row>
      <xdr:rowOff>20320</xdr:rowOff>
    </xdr:to>
    <xdr:sp macro="" textlink="">
      <xdr:nvSpPr>
        <xdr:cNvPr id="639" name="楕円 638"/>
        <xdr:cNvSpPr/>
      </xdr:nvSpPr>
      <xdr:spPr>
        <a:xfrm>
          <a:off x="221107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68597</xdr:rowOff>
    </xdr:from>
    <xdr:ext cx="469744" cy="259045"/>
    <xdr:sp macro="" textlink="">
      <xdr:nvSpPr>
        <xdr:cNvPr id="640" name="【公民館】&#10;一人当たり面積該当値テキスト"/>
        <xdr:cNvSpPr txBox="1"/>
      </xdr:nvSpPr>
      <xdr:spPr>
        <a:xfrm>
          <a:off x="22199600"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90170</xdr:rowOff>
    </xdr:from>
    <xdr:to>
      <xdr:col>112</xdr:col>
      <xdr:colOff>38100</xdr:colOff>
      <xdr:row>108</xdr:row>
      <xdr:rowOff>20320</xdr:rowOff>
    </xdr:to>
    <xdr:sp macro="" textlink="">
      <xdr:nvSpPr>
        <xdr:cNvPr id="641" name="楕円 640"/>
        <xdr:cNvSpPr/>
      </xdr:nvSpPr>
      <xdr:spPr>
        <a:xfrm>
          <a:off x="21272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140970</xdr:rowOff>
    </xdr:from>
    <xdr:to>
      <xdr:col>116</xdr:col>
      <xdr:colOff>63500</xdr:colOff>
      <xdr:row>107</xdr:row>
      <xdr:rowOff>140970</xdr:rowOff>
    </xdr:to>
    <xdr:cxnSp macro="">
      <xdr:nvCxnSpPr>
        <xdr:cNvPr id="642" name="直線コネクタ 641"/>
        <xdr:cNvCxnSpPr/>
      </xdr:nvCxnSpPr>
      <xdr:spPr>
        <a:xfrm>
          <a:off x="21323300" y="1848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90170</xdr:rowOff>
    </xdr:from>
    <xdr:to>
      <xdr:col>107</xdr:col>
      <xdr:colOff>101600</xdr:colOff>
      <xdr:row>108</xdr:row>
      <xdr:rowOff>20320</xdr:rowOff>
    </xdr:to>
    <xdr:sp macro="" textlink="">
      <xdr:nvSpPr>
        <xdr:cNvPr id="643" name="楕円 642"/>
        <xdr:cNvSpPr/>
      </xdr:nvSpPr>
      <xdr:spPr>
        <a:xfrm>
          <a:off x="20383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140970</xdr:rowOff>
    </xdr:from>
    <xdr:to>
      <xdr:col>111</xdr:col>
      <xdr:colOff>177800</xdr:colOff>
      <xdr:row>107</xdr:row>
      <xdr:rowOff>140970</xdr:rowOff>
    </xdr:to>
    <xdr:cxnSp macro="">
      <xdr:nvCxnSpPr>
        <xdr:cNvPr id="644" name="直線コネクタ 643"/>
        <xdr:cNvCxnSpPr/>
      </xdr:nvCxnSpPr>
      <xdr:spPr>
        <a:xfrm>
          <a:off x="20434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645" name="n_1aveValue【公民館】&#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646"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647" name="n_3aveValue【公民館】&#10;一人当たり面積"/>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11447</xdr:rowOff>
    </xdr:from>
    <xdr:ext cx="469744" cy="259045"/>
    <xdr:sp macro="" textlink="">
      <xdr:nvSpPr>
        <xdr:cNvPr id="648" name="n_1mainValue【公民館】&#10;一人当たり面積"/>
        <xdr:cNvSpPr txBox="1"/>
      </xdr:nvSpPr>
      <xdr:spPr>
        <a:xfrm>
          <a:off x="21075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11447</xdr:rowOff>
    </xdr:from>
    <xdr:ext cx="469744" cy="259045"/>
    <xdr:sp macro="" textlink="">
      <xdr:nvSpPr>
        <xdr:cNvPr id="649" name="n_2mainValue【公民館】&#10;一人当たり面積"/>
        <xdr:cNvSpPr txBox="1"/>
      </xdr:nvSpPr>
      <xdr:spPr>
        <a:xfrm>
          <a:off x="20199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ほとんどの類型において、有形固定資産減価償却率は類似団体平均を下回っているものの、全体的に</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おり、資産の老朽化が進みつつあることが分かる。類似団体と比較して特に有形固定資産減価償却率が高くなっている施設は、公民館、体育館・プールであり、特に低くなっている施設は図書館、市民会館、また、福祉施設については減少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年代に集中して建設され既に築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しつつあり、大規模改修期を迎えているため有形固定資産減価償却率が類似団体平均を大きく上回っており、一人当たりの面積が低いことから、将来負担は比較的低いが施設の老朽化対策を急ぐ必要がある。今後の方針として、周辺施設との機能複合化等により総延床面積の縮減を目指すため、老朽化対策と合わせて各施設の利用状況等を総合的に勘案し検討していく必要がある。体育館・プールについては、最も大規模改修費がかかる岡崎市体育館の保全工事は完了しつつあるものの、施設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年を迎えている施設が多く、継続的、計画的に老朽化対策を進めていく必要があるため、維持管理費用の増加を見込んでいる。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年度に図書館交流プラザ及び平成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年度に額田図書館の供用を開始したため比較的新しいが、築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年を超えていることから維持管理費用の増加を見込んでいる。また、複合施設として整備された図書館であるため、若干ではあるが一人当たりの面積は類似団体平均を下回っ</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387,842
376,121
387.20
127,072,963
121,332,885
4,507,720
75,061,749
60,561,806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35197</xdr:rowOff>
    </xdr:from>
    <xdr:to>
      <xdr:col>24</xdr:col>
      <xdr:colOff>114300</xdr:colOff>
      <xdr:row>40</xdr:row>
      <xdr:rowOff>136797</xdr:rowOff>
    </xdr:to>
    <xdr:sp macro="" textlink="">
      <xdr:nvSpPr>
        <xdr:cNvPr id="72" name="楕円 71"/>
        <xdr:cNvSpPr/>
      </xdr:nvSpPr>
      <xdr:spPr>
        <a:xfrm>
          <a:off x="45847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13624</xdr:rowOff>
    </xdr:from>
    <xdr:ext cx="405111" cy="259045"/>
    <xdr:sp macro="" textlink="">
      <xdr:nvSpPr>
        <xdr:cNvPr id="73" name="【図書館】&#10;有形固定資産減価償却率該当値テキスト"/>
        <xdr:cNvSpPr txBox="1"/>
      </xdr:nvSpPr>
      <xdr:spPr>
        <a:xfrm>
          <a:off x="4673600"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67854</xdr:rowOff>
    </xdr:from>
    <xdr:to>
      <xdr:col>20</xdr:col>
      <xdr:colOff>38100</xdr:colOff>
      <xdr:row>40</xdr:row>
      <xdr:rowOff>169454</xdr:rowOff>
    </xdr:to>
    <xdr:sp macro="" textlink="">
      <xdr:nvSpPr>
        <xdr:cNvPr id="74" name="楕円 73"/>
        <xdr:cNvSpPr/>
      </xdr:nvSpPr>
      <xdr:spPr>
        <a:xfrm>
          <a:off x="3746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85997</xdr:rowOff>
    </xdr:from>
    <xdr:to>
      <xdr:col>24</xdr:col>
      <xdr:colOff>63500</xdr:colOff>
      <xdr:row>40</xdr:row>
      <xdr:rowOff>118654</xdr:rowOff>
    </xdr:to>
    <xdr:cxnSp macro="">
      <xdr:nvCxnSpPr>
        <xdr:cNvPr id="75" name="直線コネクタ 74"/>
        <xdr:cNvCxnSpPr/>
      </xdr:nvCxnSpPr>
      <xdr:spPr>
        <a:xfrm flipV="1">
          <a:off x="3797300" y="694399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69487</xdr:rowOff>
    </xdr:from>
    <xdr:to>
      <xdr:col>15</xdr:col>
      <xdr:colOff>101600</xdr:colOff>
      <xdr:row>40</xdr:row>
      <xdr:rowOff>171087</xdr:rowOff>
    </xdr:to>
    <xdr:sp macro="" textlink="">
      <xdr:nvSpPr>
        <xdr:cNvPr id="76" name="楕円 75"/>
        <xdr:cNvSpPr/>
      </xdr:nvSpPr>
      <xdr:spPr>
        <a:xfrm>
          <a:off x="2857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118654</xdr:rowOff>
    </xdr:from>
    <xdr:to>
      <xdr:col>19</xdr:col>
      <xdr:colOff>177800</xdr:colOff>
      <xdr:row>40</xdr:row>
      <xdr:rowOff>120287</xdr:rowOff>
    </xdr:to>
    <xdr:cxnSp macro="">
      <xdr:nvCxnSpPr>
        <xdr:cNvPr id="77" name="直線コネクタ 76"/>
        <xdr:cNvCxnSpPr/>
      </xdr:nvCxnSpPr>
      <xdr:spPr>
        <a:xfrm flipV="1">
          <a:off x="2908300" y="697665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161488</xdr:rowOff>
    </xdr:from>
    <xdr:ext cx="405111" cy="259045"/>
    <xdr:sp macro="" textlink="">
      <xdr:nvSpPr>
        <xdr:cNvPr id="78" name="n_1aveValue【図書館】&#10;有形固定資産減価償却率"/>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79" name="n_2aveValue【図書館】&#10;有形固定資産減価償却率"/>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0"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160581</xdr:rowOff>
    </xdr:from>
    <xdr:ext cx="405111" cy="259045"/>
    <xdr:sp macro="" textlink="">
      <xdr:nvSpPr>
        <xdr:cNvPr id="81" name="n_1mainValue【図書館】&#10;有形固定資産減価償却率"/>
        <xdr:cNvSpPr txBox="1"/>
      </xdr:nvSpPr>
      <xdr:spPr>
        <a:xfrm>
          <a:off x="3582044" y="701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162214</xdr:rowOff>
    </xdr:from>
    <xdr:ext cx="405111" cy="259045"/>
    <xdr:sp macro="" textlink="">
      <xdr:nvSpPr>
        <xdr:cNvPr id="82" name="n_2mainValue【図書館】&#10;有形固定資産減価償却率"/>
        <xdr:cNvSpPr txBox="1"/>
      </xdr:nvSpPr>
      <xdr:spPr>
        <a:xfrm>
          <a:off x="27057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1" name="【図書館】&#10;一人当たり面積平均値テキスト"/>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3" name="フローチャート: 判断 112"/>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4" name="フローチャート: 判断 113"/>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5" name="フローチャート: 判断 114"/>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21" name="楕円 120"/>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41927</xdr:rowOff>
    </xdr:from>
    <xdr:ext cx="469744" cy="259045"/>
    <xdr:sp macro="" textlink="">
      <xdr:nvSpPr>
        <xdr:cNvPr id="122" name="【図書館】&#10;一人当たり面積該当値テキスト"/>
        <xdr:cNvSpPr txBox="1"/>
      </xdr:nvSpPr>
      <xdr:spPr>
        <a:xfrm>
          <a:off x="105156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23" name="楕円 122"/>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114300</xdr:rowOff>
    </xdr:to>
    <xdr:cxnSp macro="">
      <xdr:nvCxnSpPr>
        <xdr:cNvPr id="124" name="直線コネクタ 123"/>
        <xdr:cNvCxnSpPr/>
      </xdr:nvCxnSpPr>
      <xdr:spPr>
        <a:xfrm>
          <a:off x="9639300" y="697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50800</xdr:rowOff>
    </xdr:from>
    <xdr:to>
      <xdr:col>46</xdr:col>
      <xdr:colOff>38100</xdr:colOff>
      <xdr:row>40</xdr:row>
      <xdr:rowOff>152400</xdr:rowOff>
    </xdr:to>
    <xdr:sp macro="" textlink="">
      <xdr:nvSpPr>
        <xdr:cNvPr id="125" name="楕円 124"/>
        <xdr:cNvSpPr/>
      </xdr:nvSpPr>
      <xdr:spPr>
        <a:xfrm>
          <a:off x="8699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101600</xdr:rowOff>
    </xdr:from>
    <xdr:to>
      <xdr:col>50</xdr:col>
      <xdr:colOff>114300</xdr:colOff>
      <xdr:row>40</xdr:row>
      <xdr:rowOff>114300</xdr:rowOff>
    </xdr:to>
    <xdr:cxnSp macro="">
      <xdr:nvCxnSpPr>
        <xdr:cNvPr id="126" name="直線コネクタ 125"/>
        <xdr:cNvCxnSpPr/>
      </xdr:nvCxnSpPr>
      <xdr:spPr>
        <a:xfrm>
          <a:off x="8750300" y="695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27"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28"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9"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30" name="n_1mainValue【図書館】&#10;一人当たり面積"/>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143527</xdr:rowOff>
    </xdr:from>
    <xdr:ext cx="469744" cy="259045"/>
    <xdr:sp macro="" textlink="">
      <xdr:nvSpPr>
        <xdr:cNvPr id="131" name="n_2mainValue【図書館】&#10;一人当たり面積"/>
        <xdr:cNvSpPr txBox="1"/>
      </xdr:nvSpPr>
      <xdr:spPr>
        <a:xfrm>
          <a:off x="85154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59" name="【体育館・プール】&#10;有形固定資産減価償却率平均値テキスト"/>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1" name="フローチャート: 判断 160"/>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2" name="フローチャート: 判断 161"/>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3" name="フローチャート: 判断 162"/>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164084</xdr:rowOff>
    </xdr:from>
    <xdr:to>
      <xdr:col>24</xdr:col>
      <xdr:colOff>114300</xdr:colOff>
      <xdr:row>57</xdr:row>
      <xdr:rowOff>94234</xdr:rowOff>
    </xdr:to>
    <xdr:sp macro="" textlink="">
      <xdr:nvSpPr>
        <xdr:cNvPr id="169" name="楕円 168"/>
        <xdr:cNvSpPr/>
      </xdr:nvSpPr>
      <xdr:spPr>
        <a:xfrm>
          <a:off x="4584700" y="97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15511</xdr:rowOff>
    </xdr:from>
    <xdr:ext cx="405111" cy="259045"/>
    <xdr:sp macro="" textlink="">
      <xdr:nvSpPr>
        <xdr:cNvPr id="170" name="【体育館・プール】&#10;有形固定資産減価償却率該当値テキスト"/>
        <xdr:cNvSpPr txBox="1"/>
      </xdr:nvSpPr>
      <xdr:spPr>
        <a:xfrm>
          <a:off x="4673600" y="961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42926</xdr:rowOff>
    </xdr:from>
    <xdr:to>
      <xdr:col>20</xdr:col>
      <xdr:colOff>38100</xdr:colOff>
      <xdr:row>57</xdr:row>
      <xdr:rowOff>144526</xdr:rowOff>
    </xdr:to>
    <xdr:sp macro="" textlink="">
      <xdr:nvSpPr>
        <xdr:cNvPr id="171" name="楕円 170"/>
        <xdr:cNvSpPr/>
      </xdr:nvSpPr>
      <xdr:spPr>
        <a:xfrm>
          <a:off x="3746500" y="98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43434</xdr:rowOff>
    </xdr:from>
    <xdr:to>
      <xdr:col>24</xdr:col>
      <xdr:colOff>63500</xdr:colOff>
      <xdr:row>57</xdr:row>
      <xdr:rowOff>93726</xdr:rowOff>
    </xdr:to>
    <xdr:cxnSp macro="">
      <xdr:nvCxnSpPr>
        <xdr:cNvPr id="172" name="直線コネクタ 171"/>
        <xdr:cNvCxnSpPr/>
      </xdr:nvCxnSpPr>
      <xdr:spPr>
        <a:xfrm flipV="1">
          <a:off x="3797300" y="98160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1778</xdr:rowOff>
    </xdr:from>
    <xdr:to>
      <xdr:col>15</xdr:col>
      <xdr:colOff>101600</xdr:colOff>
      <xdr:row>57</xdr:row>
      <xdr:rowOff>103378</xdr:rowOff>
    </xdr:to>
    <xdr:sp macro="" textlink="">
      <xdr:nvSpPr>
        <xdr:cNvPr id="173" name="楕円 172"/>
        <xdr:cNvSpPr/>
      </xdr:nvSpPr>
      <xdr:spPr>
        <a:xfrm>
          <a:off x="285750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52578</xdr:rowOff>
    </xdr:from>
    <xdr:to>
      <xdr:col>19</xdr:col>
      <xdr:colOff>177800</xdr:colOff>
      <xdr:row>57</xdr:row>
      <xdr:rowOff>93726</xdr:rowOff>
    </xdr:to>
    <xdr:cxnSp macro="">
      <xdr:nvCxnSpPr>
        <xdr:cNvPr id="174" name="直線コネクタ 173"/>
        <xdr:cNvCxnSpPr/>
      </xdr:nvCxnSpPr>
      <xdr:spPr>
        <a:xfrm>
          <a:off x="2908300" y="98252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75"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76" name="n_2aveValue【体育館・プール】&#10;有形固定資産減価償却率"/>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77" name="n_3ave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161053</xdr:rowOff>
    </xdr:from>
    <xdr:ext cx="405111" cy="259045"/>
    <xdr:sp macro="" textlink="">
      <xdr:nvSpPr>
        <xdr:cNvPr id="178" name="n_1mainValue【体育館・プール】&#10;有形固定資産減価償却率"/>
        <xdr:cNvSpPr txBox="1"/>
      </xdr:nvSpPr>
      <xdr:spPr>
        <a:xfrm>
          <a:off x="3582044" y="959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119905</xdr:rowOff>
    </xdr:from>
    <xdr:ext cx="405111" cy="259045"/>
    <xdr:sp macro="" textlink="">
      <xdr:nvSpPr>
        <xdr:cNvPr id="179" name="n_2mainValue【体育館・プール】&#10;有形固定資産減価償却率"/>
        <xdr:cNvSpPr txBox="1"/>
      </xdr:nvSpPr>
      <xdr:spPr>
        <a:xfrm>
          <a:off x="2705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08"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0" name="フローチャート: 判断 209"/>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11" name="フローチャート: 判断 210"/>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12" name="フローチャート: 判断 211"/>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107950</xdr:rowOff>
    </xdr:from>
    <xdr:to>
      <xdr:col>55</xdr:col>
      <xdr:colOff>50800</xdr:colOff>
      <xdr:row>64</xdr:row>
      <xdr:rowOff>38100</xdr:rowOff>
    </xdr:to>
    <xdr:sp macro="" textlink="">
      <xdr:nvSpPr>
        <xdr:cNvPr id="218" name="楕円 217"/>
        <xdr:cNvSpPr/>
      </xdr:nvSpPr>
      <xdr:spPr>
        <a:xfrm>
          <a:off x="10426700" y="109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22877</xdr:rowOff>
    </xdr:from>
    <xdr:ext cx="469744" cy="259045"/>
    <xdr:sp macro="" textlink="">
      <xdr:nvSpPr>
        <xdr:cNvPr id="219" name="【体育館・プール】&#10;一人当たり面積該当値テキスト"/>
        <xdr:cNvSpPr txBox="1"/>
      </xdr:nvSpPr>
      <xdr:spPr>
        <a:xfrm>
          <a:off x="10515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107950</xdr:rowOff>
    </xdr:from>
    <xdr:to>
      <xdr:col>50</xdr:col>
      <xdr:colOff>165100</xdr:colOff>
      <xdr:row>64</xdr:row>
      <xdr:rowOff>38100</xdr:rowOff>
    </xdr:to>
    <xdr:sp macro="" textlink="">
      <xdr:nvSpPr>
        <xdr:cNvPr id="220" name="楕円 219"/>
        <xdr:cNvSpPr/>
      </xdr:nvSpPr>
      <xdr:spPr>
        <a:xfrm>
          <a:off x="9588500" y="109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158750</xdr:rowOff>
    </xdr:from>
    <xdr:to>
      <xdr:col>55</xdr:col>
      <xdr:colOff>0</xdr:colOff>
      <xdr:row>63</xdr:row>
      <xdr:rowOff>158750</xdr:rowOff>
    </xdr:to>
    <xdr:cxnSp macro="">
      <xdr:nvCxnSpPr>
        <xdr:cNvPr id="221" name="直線コネクタ 220"/>
        <xdr:cNvCxnSpPr/>
      </xdr:nvCxnSpPr>
      <xdr:spPr>
        <a:xfrm>
          <a:off x="9639300" y="1096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107950</xdr:rowOff>
    </xdr:from>
    <xdr:to>
      <xdr:col>46</xdr:col>
      <xdr:colOff>38100</xdr:colOff>
      <xdr:row>64</xdr:row>
      <xdr:rowOff>38100</xdr:rowOff>
    </xdr:to>
    <xdr:sp macro="" textlink="">
      <xdr:nvSpPr>
        <xdr:cNvPr id="222" name="楕円 221"/>
        <xdr:cNvSpPr/>
      </xdr:nvSpPr>
      <xdr:spPr>
        <a:xfrm>
          <a:off x="8699500" y="109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158750</xdr:rowOff>
    </xdr:from>
    <xdr:to>
      <xdr:col>50</xdr:col>
      <xdr:colOff>114300</xdr:colOff>
      <xdr:row>63</xdr:row>
      <xdr:rowOff>158750</xdr:rowOff>
    </xdr:to>
    <xdr:cxnSp macro="">
      <xdr:nvCxnSpPr>
        <xdr:cNvPr id="223" name="直線コネクタ 222"/>
        <xdr:cNvCxnSpPr/>
      </xdr:nvCxnSpPr>
      <xdr:spPr>
        <a:xfrm>
          <a:off x="8750300" y="1096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24"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25"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26" name="n_3aveValue【体育館・プール】&#10;一人当たり面積"/>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29227</xdr:rowOff>
    </xdr:from>
    <xdr:ext cx="469744" cy="259045"/>
    <xdr:sp macro="" textlink="">
      <xdr:nvSpPr>
        <xdr:cNvPr id="227" name="n_1mainValue【体育館・プール】&#10;一人当たり面積"/>
        <xdr:cNvSpPr txBox="1"/>
      </xdr:nvSpPr>
      <xdr:spPr>
        <a:xfrm>
          <a:off x="9391727" y="1100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29227</xdr:rowOff>
    </xdr:from>
    <xdr:ext cx="469744" cy="259045"/>
    <xdr:sp macro="" textlink="">
      <xdr:nvSpPr>
        <xdr:cNvPr id="228" name="n_2mainValue【体育館・プール】&#10;一人当たり面積"/>
        <xdr:cNvSpPr txBox="1"/>
      </xdr:nvSpPr>
      <xdr:spPr>
        <a:xfrm>
          <a:off x="8515427" y="1100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53" name="直線コネクタ 252"/>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4"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5" name="直線コネクタ 254"/>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6"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7" name="直線コネクタ 256"/>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58" name="【福祉施設】&#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フローチャート: 判断 258"/>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60" name="フローチャート: 判断 259"/>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61" name="フローチャート: 判断 260"/>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62" name="フローチャート: 判断 261"/>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636</xdr:rowOff>
    </xdr:from>
    <xdr:to>
      <xdr:col>24</xdr:col>
      <xdr:colOff>114300</xdr:colOff>
      <xdr:row>83</xdr:row>
      <xdr:rowOff>102236</xdr:rowOff>
    </xdr:to>
    <xdr:sp macro="" textlink="">
      <xdr:nvSpPr>
        <xdr:cNvPr id="268" name="楕円 267"/>
        <xdr:cNvSpPr/>
      </xdr:nvSpPr>
      <xdr:spPr>
        <a:xfrm>
          <a:off x="4584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150513</xdr:rowOff>
    </xdr:from>
    <xdr:ext cx="405111" cy="259045"/>
    <xdr:sp macro="" textlink="">
      <xdr:nvSpPr>
        <xdr:cNvPr id="269" name="【福祉施設】&#10;有形固定資産減価償却率該当値テキスト"/>
        <xdr:cNvSpPr txBox="1"/>
      </xdr:nvSpPr>
      <xdr:spPr>
        <a:xfrm>
          <a:off x="4673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133986</xdr:rowOff>
    </xdr:from>
    <xdr:to>
      <xdr:col>20</xdr:col>
      <xdr:colOff>38100</xdr:colOff>
      <xdr:row>83</xdr:row>
      <xdr:rowOff>64136</xdr:rowOff>
    </xdr:to>
    <xdr:sp macro="" textlink="">
      <xdr:nvSpPr>
        <xdr:cNvPr id="270" name="楕円 269"/>
        <xdr:cNvSpPr/>
      </xdr:nvSpPr>
      <xdr:spPr>
        <a:xfrm>
          <a:off x="3746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13336</xdr:rowOff>
    </xdr:from>
    <xdr:to>
      <xdr:col>24</xdr:col>
      <xdr:colOff>63500</xdr:colOff>
      <xdr:row>83</xdr:row>
      <xdr:rowOff>51436</xdr:rowOff>
    </xdr:to>
    <xdr:cxnSp macro="">
      <xdr:nvCxnSpPr>
        <xdr:cNvPr id="271" name="直線コネクタ 270"/>
        <xdr:cNvCxnSpPr/>
      </xdr:nvCxnSpPr>
      <xdr:spPr>
        <a:xfrm>
          <a:off x="3797300" y="142436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xdr:rowOff>
    </xdr:from>
    <xdr:to>
      <xdr:col>15</xdr:col>
      <xdr:colOff>101600</xdr:colOff>
      <xdr:row>82</xdr:row>
      <xdr:rowOff>117475</xdr:rowOff>
    </xdr:to>
    <xdr:sp macro="" textlink="">
      <xdr:nvSpPr>
        <xdr:cNvPr id="272" name="楕円 271"/>
        <xdr:cNvSpPr/>
      </xdr:nvSpPr>
      <xdr:spPr>
        <a:xfrm>
          <a:off x="2857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66675</xdr:rowOff>
    </xdr:from>
    <xdr:to>
      <xdr:col>19</xdr:col>
      <xdr:colOff>177800</xdr:colOff>
      <xdr:row>83</xdr:row>
      <xdr:rowOff>13336</xdr:rowOff>
    </xdr:to>
    <xdr:cxnSp macro="">
      <xdr:nvCxnSpPr>
        <xdr:cNvPr id="273" name="直線コネクタ 272"/>
        <xdr:cNvCxnSpPr/>
      </xdr:nvCxnSpPr>
      <xdr:spPr>
        <a:xfrm>
          <a:off x="2908300" y="14125575"/>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74" name="n_1aveValue【福祉施設】&#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75" name="n_2ave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76"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80663</xdr:rowOff>
    </xdr:from>
    <xdr:ext cx="405111" cy="259045"/>
    <xdr:sp macro="" textlink="">
      <xdr:nvSpPr>
        <xdr:cNvPr id="277" name="n_1mainValue【福祉施設】&#10;有形固定資産減価償却率"/>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134002</xdr:rowOff>
    </xdr:from>
    <xdr:ext cx="405111" cy="259045"/>
    <xdr:sp macro="" textlink="">
      <xdr:nvSpPr>
        <xdr:cNvPr id="278" name="n_2mainValue【福祉施設】&#10;有形固定資産減価償却率"/>
        <xdr:cNvSpPr txBox="1"/>
      </xdr:nvSpPr>
      <xdr:spPr>
        <a:xfrm>
          <a:off x="2705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02" name="直線コネクタ 301"/>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3"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4" name="直線コネクタ 303"/>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5"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6" name="直線コネクタ 305"/>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07"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8" name="フローチャート: 判断 30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9" name="フローチャート: 判断 308"/>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0" name="フローチャート: 判断 309"/>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11" name="フローチャート: 判断 310"/>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139700</xdr:rowOff>
    </xdr:from>
    <xdr:to>
      <xdr:col>55</xdr:col>
      <xdr:colOff>50800</xdr:colOff>
      <xdr:row>81</xdr:row>
      <xdr:rowOff>69850</xdr:rowOff>
    </xdr:to>
    <xdr:sp macro="" textlink="">
      <xdr:nvSpPr>
        <xdr:cNvPr id="317" name="楕円 316"/>
        <xdr:cNvSpPr/>
      </xdr:nvSpPr>
      <xdr:spPr>
        <a:xfrm>
          <a:off x="10426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162577</xdr:rowOff>
    </xdr:from>
    <xdr:ext cx="469744" cy="259045"/>
    <xdr:sp macro="" textlink="">
      <xdr:nvSpPr>
        <xdr:cNvPr id="318" name="【福祉施設】&#10;一人当たり面積該当値テキスト"/>
        <xdr:cNvSpPr txBox="1"/>
      </xdr:nvSpPr>
      <xdr:spPr>
        <a:xfrm>
          <a:off x="10515600"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139700</xdr:rowOff>
    </xdr:from>
    <xdr:to>
      <xdr:col>50</xdr:col>
      <xdr:colOff>165100</xdr:colOff>
      <xdr:row>81</xdr:row>
      <xdr:rowOff>69850</xdr:rowOff>
    </xdr:to>
    <xdr:sp macro="" textlink="">
      <xdr:nvSpPr>
        <xdr:cNvPr id="319" name="楕円 318"/>
        <xdr:cNvSpPr/>
      </xdr:nvSpPr>
      <xdr:spPr>
        <a:xfrm>
          <a:off x="9588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19050</xdr:rowOff>
    </xdr:from>
    <xdr:to>
      <xdr:col>55</xdr:col>
      <xdr:colOff>0</xdr:colOff>
      <xdr:row>81</xdr:row>
      <xdr:rowOff>19050</xdr:rowOff>
    </xdr:to>
    <xdr:cxnSp macro="">
      <xdr:nvCxnSpPr>
        <xdr:cNvPr id="320" name="直線コネクタ 319"/>
        <xdr:cNvCxnSpPr/>
      </xdr:nvCxnSpPr>
      <xdr:spPr>
        <a:xfrm>
          <a:off x="9639300" y="1390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132080</xdr:rowOff>
    </xdr:from>
    <xdr:to>
      <xdr:col>46</xdr:col>
      <xdr:colOff>38100</xdr:colOff>
      <xdr:row>81</xdr:row>
      <xdr:rowOff>62230</xdr:rowOff>
    </xdr:to>
    <xdr:sp macro="" textlink="">
      <xdr:nvSpPr>
        <xdr:cNvPr id="321" name="楕円 320"/>
        <xdr:cNvSpPr/>
      </xdr:nvSpPr>
      <xdr:spPr>
        <a:xfrm>
          <a:off x="8699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11430</xdr:rowOff>
    </xdr:from>
    <xdr:to>
      <xdr:col>50</xdr:col>
      <xdr:colOff>114300</xdr:colOff>
      <xdr:row>81</xdr:row>
      <xdr:rowOff>19050</xdr:rowOff>
    </xdr:to>
    <xdr:cxnSp macro="">
      <xdr:nvCxnSpPr>
        <xdr:cNvPr id="322" name="直線コネクタ 321"/>
        <xdr:cNvCxnSpPr/>
      </xdr:nvCxnSpPr>
      <xdr:spPr>
        <a:xfrm>
          <a:off x="8750300" y="13898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87647</xdr:rowOff>
    </xdr:from>
    <xdr:ext cx="469744" cy="259045"/>
    <xdr:sp macro="" textlink="">
      <xdr:nvSpPr>
        <xdr:cNvPr id="323" name="n_1aveValue【福祉施設】&#10;一人当たり面積"/>
        <xdr:cNvSpPr txBox="1"/>
      </xdr:nvSpPr>
      <xdr:spPr>
        <a:xfrm>
          <a:off x="9391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24" name="n_2aveValue【福祉施設】&#10;一人当たり面積"/>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25"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86377</xdr:rowOff>
    </xdr:from>
    <xdr:ext cx="469744" cy="259045"/>
    <xdr:sp macro="" textlink="">
      <xdr:nvSpPr>
        <xdr:cNvPr id="326" name="n_1mainValue【福祉施設】&#10;一人当たり面積"/>
        <xdr:cNvSpPr txBox="1"/>
      </xdr:nvSpPr>
      <xdr:spPr>
        <a:xfrm>
          <a:off x="9391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78757</xdr:rowOff>
    </xdr:from>
    <xdr:ext cx="469744" cy="259045"/>
    <xdr:sp macro="" textlink="">
      <xdr:nvSpPr>
        <xdr:cNvPr id="327" name="n_2mainValue【福祉施設】&#10;一人当たり面積"/>
        <xdr:cNvSpPr txBox="1"/>
      </xdr:nvSpPr>
      <xdr:spPr>
        <a:xfrm>
          <a:off x="8515427" y="1362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58"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60" name="フローチャート: 判断 359"/>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61" name="フローチャート: 判断 360"/>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62" name="フローチャート: 判断 361"/>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103777</xdr:rowOff>
    </xdr:from>
    <xdr:to>
      <xdr:col>24</xdr:col>
      <xdr:colOff>114300</xdr:colOff>
      <xdr:row>106</xdr:row>
      <xdr:rowOff>33927</xdr:rowOff>
    </xdr:to>
    <xdr:sp macro="" textlink="">
      <xdr:nvSpPr>
        <xdr:cNvPr id="368" name="楕円 367"/>
        <xdr:cNvSpPr/>
      </xdr:nvSpPr>
      <xdr:spPr>
        <a:xfrm>
          <a:off x="45847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82204</xdr:rowOff>
    </xdr:from>
    <xdr:ext cx="405111" cy="259045"/>
    <xdr:sp macro="" textlink="">
      <xdr:nvSpPr>
        <xdr:cNvPr id="369" name="【市民会館】&#10;有形固定資産減価償却率該当値テキスト"/>
        <xdr:cNvSpPr txBox="1"/>
      </xdr:nvSpPr>
      <xdr:spPr>
        <a:xfrm>
          <a:off x="4673600"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138068</xdr:rowOff>
    </xdr:from>
    <xdr:to>
      <xdr:col>20</xdr:col>
      <xdr:colOff>38100</xdr:colOff>
      <xdr:row>106</xdr:row>
      <xdr:rowOff>68218</xdr:rowOff>
    </xdr:to>
    <xdr:sp macro="" textlink="">
      <xdr:nvSpPr>
        <xdr:cNvPr id="370" name="楕円 369"/>
        <xdr:cNvSpPr/>
      </xdr:nvSpPr>
      <xdr:spPr>
        <a:xfrm>
          <a:off x="3746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154577</xdr:rowOff>
    </xdr:from>
    <xdr:to>
      <xdr:col>24</xdr:col>
      <xdr:colOff>63500</xdr:colOff>
      <xdr:row>106</xdr:row>
      <xdr:rowOff>17418</xdr:rowOff>
    </xdr:to>
    <xdr:cxnSp macro="">
      <xdr:nvCxnSpPr>
        <xdr:cNvPr id="371" name="直線コネクタ 370"/>
        <xdr:cNvCxnSpPr/>
      </xdr:nvCxnSpPr>
      <xdr:spPr>
        <a:xfrm flipV="1">
          <a:off x="3797300" y="1815682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2539</xdr:rowOff>
    </xdr:from>
    <xdr:to>
      <xdr:col>15</xdr:col>
      <xdr:colOff>101600</xdr:colOff>
      <xdr:row>106</xdr:row>
      <xdr:rowOff>104139</xdr:rowOff>
    </xdr:to>
    <xdr:sp macro="" textlink="">
      <xdr:nvSpPr>
        <xdr:cNvPr id="372" name="楕円 371"/>
        <xdr:cNvSpPr/>
      </xdr:nvSpPr>
      <xdr:spPr>
        <a:xfrm>
          <a:off x="2857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17418</xdr:rowOff>
    </xdr:from>
    <xdr:to>
      <xdr:col>19</xdr:col>
      <xdr:colOff>177800</xdr:colOff>
      <xdr:row>106</xdr:row>
      <xdr:rowOff>53339</xdr:rowOff>
    </xdr:to>
    <xdr:cxnSp macro="">
      <xdr:nvCxnSpPr>
        <xdr:cNvPr id="373" name="直線コネクタ 372"/>
        <xdr:cNvCxnSpPr/>
      </xdr:nvCxnSpPr>
      <xdr:spPr>
        <a:xfrm flipV="1">
          <a:off x="2908300" y="181911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374" name="n_1aveValue【市民会館】&#10;有形固定資産減価償却率"/>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375"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376" name="n_3aveValue【市民会館】&#10;有形固定資産減価償却率"/>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59345</xdr:rowOff>
    </xdr:from>
    <xdr:ext cx="405111" cy="259045"/>
    <xdr:sp macro="" textlink="">
      <xdr:nvSpPr>
        <xdr:cNvPr id="377" name="n_1mainValue【市民会館】&#10;有形固定資産減価償却率"/>
        <xdr:cNvSpPr txBox="1"/>
      </xdr:nvSpPr>
      <xdr:spPr>
        <a:xfrm>
          <a:off x="35820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95266</xdr:rowOff>
    </xdr:from>
    <xdr:ext cx="405111" cy="259045"/>
    <xdr:sp macro="" textlink="">
      <xdr:nvSpPr>
        <xdr:cNvPr id="378" name="n_2mainValue【市民会館】&#10;有形固定資産減価償却率"/>
        <xdr:cNvSpPr txBox="1"/>
      </xdr:nvSpPr>
      <xdr:spPr>
        <a:xfrm>
          <a:off x="2705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9" name="直線コネクタ 38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0" name="テキスト ボックス 38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3" name="直線コネクタ 39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4" name="テキスト ボックス 39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98" name="直線コネクタ 397"/>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9"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0" name="直線コネクタ 399"/>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1"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2" name="直線コネクタ 401"/>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03"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4" name="フローチャート: 判断 403"/>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05" name="フローチャート: 判断 404"/>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06" name="フローチャート: 判断 405"/>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07" name="フローチャート: 判断 406"/>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413" name="楕円 412"/>
        <xdr:cNvSpPr/>
      </xdr:nvSpPr>
      <xdr:spPr>
        <a:xfrm>
          <a:off x="104267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168291</xdr:rowOff>
    </xdr:from>
    <xdr:ext cx="469744" cy="259045"/>
    <xdr:sp macro="" textlink="">
      <xdr:nvSpPr>
        <xdr:cNvPr id="414" name="【市民会館】&#10;一人当たり面積該当値テキスト"/>
        <xdr:cNvSpPr txBox="1"/>
      </xdr:nvSpPr>
      <xdr:spPr>
        <a:xfrm>
          <a:off x="10515600" y="1782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139700</xdr:rowOff>
    </xdr:from>
    <xdr:to>
      <xdr:col>50</xdr:col>
      <xdr:colOff>165100</xdr:colOff>
      <xdr:row>105</xdr:row>
      <xdr:rowOff>69850</xdr:rowOff>
    </xdr:to>
    <xdr:sp macro="" textlink="">
      <xdr:nvSpPr>
        <xdr:cNvPr id="415" name="楕円 414"/>
        <xdr:cNvSpPr/>
      </xdr:nvSpPr>
      <xdr:spPr>
        <a:xfrm>
          <a:off x="9588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19050</xdr:rowOff>
    </xdr:from>
    <xdr:to>
      <xdr:col>55</xdr:col>
      <xdr:colOff>0</xdr:colOff>
      <xdr:row>105</xdr:row>
      <xdr:rowOff>24764</xdr:rowOff>
    </xdr:to>
    <xdr:cxnSp macro="">
      <xdr:nvCxnSpPr>
        <xdr:cNvPr id="416" name="直線コネクタ 415"/>
        <xdr:cNvCxnSpPr/>
      </xdr:nvCxnSpPr>
      <xdr:spPr>
        <a:xfrm>
          <a:off x="9639300" y="180213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139700</xdr:rowOff>
    </xdr:from>
    <xdr:to>
      <xdr:col>46</xdr:col>
      <xdr:colOff>38100</xdr:colOff>
      <xdr:row>105</xdr:row>
      <xdr:rowOff>69850</xdr:rowOff>
    </xdr:to>
    <xdr:sp macro="" textlink="">
      <xdr:nvSpPr>
        <xdr:cNvPr id="417" name="楕円 416"/>
        <xdr:cNvSpPr/>
      </xdr:nvSpPr>
      <xdr:spPr>
        <a:xfrm>
          <a:off x="8699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19050</xdr:rowOff>
    </xdr:from>
    <xdr:to>
      <xdr:col>50</xdr:col>
      <xdr:colOff>114300</xdr:colOff>
      <xdr:row>105</xdr:row>
      <xdr:rowOff>19050</xdr:rowOff>
    </xdr:to>
    <xdr:cxnSp macro="">
      <xdr:nvCxnSpPr>
        <xdr:cNvPr id="418" name="直線コネクタ 417"/>
        <xdr:cNvCxnSpPr/>
      </xdr:nvCxnSpPr>
      <xdr:spPr>
        <a:xfrm>
          <a:off x="8750300" y="1802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19" name="n_1aveValue【市民会館】&#10;一人当たり面積"/>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20"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21"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86377</xdr:rowOff>
    </xdr:from>
    <xdr:ext cx="469744" cy="259045"/>
    <xdr:sp macro="" textlink="">
      <xdr:nvSpPr>
        <xdr:cNvPr id="422" name="n_1mainValue【市民会館】&#10;一人当たり面積"/>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86377</xdr:rowOff>
    </xdr:from>
    <xdr:ext cx="469744" cy="259045"/>
    <xdr:sp macro="" textlink="">
      <xdr:nvSpPr>
        <xdr:cNvPr id="423" name="n_2mainValue【市民会館】&#10;一人当たり面積"/>
        <xdr:cNvSpPr txBox="1"/>
      </xdr:nvSpPr>
      <xdr:spPr>
        <a:xfrm>
          <a:off x="8515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48" name="直線コネクタ 447"/>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49"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0" name="直線コネクタ 449"/>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2" name="直線コネクタ 45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53" name="【一般廃棄物処理施設】&#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4" name="フローチャート: 判断 453"/>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55" name="フローチャート: 判断 454"/>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56" name="フローチャート: 判断 455"/>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57" name="フローチャート: 判断 456"/>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63" name="楕円 462"/>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48277</xdr:rowOff>
    </xdr:from>
    <xdr:ext cx="405111" cy="259045"/>
    <xdr:sp macro="" textlink="">
      <xdr:nvSpPr>
        <xdr:cNvPr id="464" name="【一般廃棄物処理施設】&#10;有形固定資産減価償却率該当値テキスト"/>
        <xdr:cNvSpPr txBox="1"/>
      </xdr:nvSpPr>
      <xdr:spPr>
        <a:xfrm>
          <a:off x="16357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73025</xdr:rowOff>
    </xdr:from>
    <xdr:to>
      <xdr:col>81</xdr:col>
      <xdr:colOff>101600</xdr:colOff>
      <xdr:row>38</xdr:row>
      <xdr:rowOff>3175</xdr:rowOff>
    </xdr:to>
    <xdr:sp macro="" textlink="">
      <xdr:nvSpPr>
        <xdr:cNvPr id="465" name="楕円 464"/>
        <xdr:cNvSpPr/>
      </xdr:nvSpPr>
      <xdr:spPr>
        <a:xfrm>
          <a:off x="15430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37</xdr:row>
      <xdr:rowOff>123825</xdr:rowOff>
    </xdr:to>
    <xdr:cxnSp macro="">
      <xdr:nvCxnSpPr>
        <xdr:cNvPr id="466" name="直線コネクタ 465"/>
        <xdr:cNvCxnSpPr/>
      </xdr:nvCxnSpPr>
      <xdr:spPr>
        <a:xfrm flipV="1">
          <a:off x="15481300" y="64198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67" name="楕円 466"/>
        <xdr:cNvSpPr/>
      </xdr:nvSpPr>
      <xdr:spPr>
        <a:xfrm>
          <a:off x="14541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123825</xdr:rowOff>
    </xdr:from>
    <xdr:to>
      <xdr:col>81</xdr:col>
      <xdr:colOff>50800</xdr:colOff>
      <xdr:row>38</xdr:row>
      <xdr:rowOff>0</xdr:rowOff>
    </xdr:to>
    <xdr:cxnSp macro="">
      <xdr:nvCxnSpPr>
        <xdr:cNvPr id="468" name="直線コネクタ 467"/>
        <xdr:cNvCxnSpPr/>
      </xdr:nvCxnSpPr>
      <xdr:spPr>
        <a:xfrm flipV="1">
          <a:off x="14592300" y="64674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69" name="n_1aveValue【一般廃棄物処理施設】&#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70"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71"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19702</xdr:rowOff>
    </xdr:from>
    <xdr:ext cx="405111" cy="259045"/>
    <xdr:sp macro="" textlink="">
      <xdr:nvSpPr>
        <xdr:cNvPr id="472" name="n_1mainValue【一般廃棄物処理施設】&#10;有形固定資産減価償却率"/>
        <xdr:cNvSpPr txBox="1"/>
      </xdr:nvSpPr>
      <xdr:spPr>
        <a:xfrm>
          <a:off x="15266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473" name="n_2mainValue【一般廃棄物処理施設】&#10;有形固定資産減価償却率"/>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5" name="テキスト ボックス 48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7" name="テキスト ボックス 48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9" name="テキスト ボックス 48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1" name="テキスト ボックス 49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3" name="テキスト ボックス 49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5" name="テキスト ボックス 49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99" name="直線コネクタ 498"/>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0"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01" name="直線コネクタ 500"/>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02"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03" name="直線コネクタ 502"/>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04" name="【一般廃棄物処理施設】&#10;一人当たり有形固定資産（償却資産）額平均値テキスト"/>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05" name="フローチャート: 判断 504"/>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06" name="フローチャート: 判断 505"/>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07" name="フローチャート: 判断 506"/>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08" name="フローチャート: 判断 507"/>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89147</xdr:rowOff>
    </xdr:from>
    <xdr:to>
      <xdr:col>116</xdr:col>
      <xdr:colOff>114300</xdr:colOff>
      <xdr:row>38</xdr:row>
      <xdr:rowOff>19296</xdr:rowOff>
    </xdr:to>
    <xdr:sp macro="" textlink="">
      <xdr:nvSpPr>
        <xdr:cNvPr id="514" name="楕円 513"/>
        <xdr:cNvSpPr/>
      </xdr:nvSpPr>
      <xdr:spPr>
        <a:xfrm>
          <a:off x="22110700" y="64327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112024</xdr:rowOff>
    </xdr:from>
    <xdr:ext cx="534377" cy="259045"/>
    <xdr:sp macro="" textlink="">
      <xdr:nvSpPr>
        <xdr:cNvPr id="515" name="【一般廃棄物処理施設】&#10;一人当たり有形固定資産（償却資産）額該当値テキスト"/>
        <xdr:cNvSpPr txBox="1"/>
      </xdr:nvSpPr>
      <xdr:spPr>
        <a:xfrm>
          <a:off x="22199600" y="62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91324</xdr:rowOff>
    </xdr:from>
    <xdr:to>
      <xdr:col>112</xdr:col>
      <xdr:colOff>38100</xdr:colOff>
      <xdr:row>38</xdr:row>
      <xdr:rowOff>21474</xdr:rowOff>
    </xdr:to>
    <xdr:sp macro="" textlink="">
      <xdr:nvSpPr>
        <xdr:cNvPr id="516" name="楕円 515"/>
        <xdr:cNvSpPr/>
      </xdr:nvSpPr>
      <xdr:spPr>
        <a:xfrm>
          <a:off x="21272500" y="64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139947</xdr:rowOff>
    </xdr:from>
    <xdr:to>
      <xdr:col>116</xdr:col>
      <xdr:colOff>63500</xdr:colOff>
      <xdr:row>37</xdr:row>
      <xdr:rowOff>142124</xdr:rowOff>
    </xdr:to>
    <xdr:cxnSp macro="">
      <xdr:nvCxnSpPr>
        <xdr:cNvPr id="517" name="直線コネクタ 516"/>
        <xdr:cNvCxnSpPr/>
      </xdr:nvCxnSpPr>
      <xdr:spPr>
        <a:xfrm flipV="1">
          <a:off x="21323300" y="648359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90301</xdr:rowOff>
    </xdr:from>
    <xdr:to>
      <xdr:col>107</xdr:col>
      <xdr:colOff>101600</xdr:colOff>
      <xdr:row>38</xdr:row>
      <xdr:rowOff>20451</xdr:rowOff>
    </xdr:to>
    <xdr:sp macro="" textlink="">
      <xdr:nvSpPr>
        <xdr:cNvPr id="518" name="楕円 517"/>
        <xdr:cNvSpPr/>
      </xdr:nvSpPr>
      <xdr:spPr>
        <a:xfrm>
          <a:off x="20383500" y="643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141101</xdr:rowOff>
    </xdr:from>
    <xdr:to>
      <xdr:col>111</xdr:col>
      <xdr:colOff>177800</xdr:colOff>
      <xdr:row>37</xdr:row>
      <xdr:rowOff>142124</xdr:rowOff>
    </xdr:to>
    <xdr:cxnSp macro="">
      <xdr:nvCxnSpPr>
        <xdr:cNvPr id="519" name="直線コネクタ 518"/>
        <xdr:cNvCxnSpPr/>
      </xdr:nvCxnSpPr>
      <xdr:spPr>
        <a:xfrm>
          <a:off x="20434300" y="6484751"/>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109407</xdr:rowOff>
    </xdr:from>
    <xdr:ext cx="534377" cy="259045"/>
    <xdr:sp macro="" textlink="">
      <xdr:nvSpPr>
        <xdr:cNvPr id="520" name="n_1aveValue【一般廃棄物処理施設】&#10;一人当たり有形固定資産（償却資産）額"/>
        <xdr:cNvSpPr txBox="1"/>
      </xdr:nvSpPr>
      <xdr:spPr>
        <a:xfrm>
          <a:off x="21043411" y="66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165164</xdr:rowOff>
    </xdr:from>
    <xdr:ext cx="534377" cy="259045"/>
    <xdr:sp macro="" textlink="">
      <xdr:nvSpPr>
        <xdr:cNvPr id="521" name="n_2aveValue【一般廃棄物処理施設】&#10;一人当たり有形固定資産（償却資産）額"/>
        <xdr:cNvSpPr txBox="1"/>
      </xdr:nvSpPr>
      <xdr:spPr>
        <a:xfrm>
          <a:off x="20167111" y="66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22" name="n_3aveValue【一般廃棄物処理施設】&#10;一人当たり有形固定資産（償却資産）額"/>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38001</xdr:rowOff>
    </xdr:from>
    <xdr:ext cx="534377" cy="259045"/>
    <xdr:sp macro="" textlink="">
      <xdr:nvSpPr>
        <xdr:cNvPr id="523" name="n_1mainValue【一般廃棄物処理施設】&#10;一人当たり有形固定資産（償却資産）額"/>
        <xdr:cNvSpPr txBox="1"/>
      </xdr:nvSpPr>
      <xdr:spPr>
        <a:xfrm>
          <a:off x="21043411" y="62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36978</xdr:rowOff>
    </xdr:from>
    <xdr:ext cx="534377" cy="259045"/>
    <xdr:sp macro="" textlink="">
      <xdr:nvSpPr>
        <xdr:cNvPr id="524" name="n_2mainValue【一般廃棄物処理施設】&#10;一人当たり有形固定資産（償却資産）額"/>
        <xdr:cNvSpPr txBox="1"/>
      </xdr:nvSpPr>
      <xdr:spPr>
        <a:xfrm>
          <a:off x="20167111" y="620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6" name="テキスト ボックス 53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4" name="テキスト ボックス 5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48" name="直線コネクタ 54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4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50" name="直線コネクタ 54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5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52" name="直線コネクタ 55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553" name="【保健センター・保健所】&#10;有形固定資産減価償却率平均値テキスト"/>
        <xdr:cNvSpPr txBox="1"/>
      </xdr:nvSpPr>
      <xdr:spPr>
        <a:xfrm>
          <a:off x="16357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54" name="フローチャート: 判断 55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55" name="フローチャート: 判断 55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56" name="フローチャート: 判断 55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57" name="フローチャート: 判断 55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38735</xdr:rowOff>
    </xdr:from>
    <xdr:to>
      <xdr:col>85</xdr:col>
      <xdr:colOff>177800</xdr:colOff>
      <xdr:row>60</xdr:row>
      <xdr:rowOff>140335</xdr:rowOff>
    </xdr:to>
    <xdr:sp macro="" textlink="">
      <xdr:nvSpPr>
        <xdr:cNvPr id="563" name="楕円 562"/>
        <xdr:cNvSpPr/>
      </xdr:nvSpPr>
      <xdr:spPr>
        <a:xfrm>
          <a:off x="162687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17162</xdr:rowOff>
    </xdr:from>
    <xdr:ext cx="405111" cy="259045"/>
    <xdr:sp macro="" textlink="">
      <xdr:nvSpPr>
        <xdr:cNvPr id="564" name="【保健センター・保健所】&#10;有形固定資産減価償却率該当値テキスト"/>
        <xdr:cNvSpPr txBox="1"/>
      </xdr:nvSpPr>
      <xdr:spPr>
        <a:xfrm>
          <a:off x="16357600"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76835</xdr:rowOff>
    </xdr:from>
    <xdr:to>
      <xdr:col>81</xdr:col>
      <xdr:colOff>101600</xdr:colOff>
      <xdr:row>61</xdr:row>
      <xdr:rowOff>6985</xdr:rowOff>
    </xdr:to>
    <xdr:sp macro="" textlink="">
      <xdr:nvSpPr>
        <xdr:cNvPr id="565" name="楕円 564"/>
        <xdr:cNvSpPr/>
      </xdr:nvSpPr>
      <xdr:spPr>
        <a:xfrm>
          <a:off x="15430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89535</xdr:rowOff>
    </xdr:from>
    <xdr:to>
      <xdr:col>85</xdr:col>
      <xdr:colOff>127000</xdr:colOff>
      <xdr:row>60</xdr:row>
      <xdr:rowOff>127635</xdr:rowOff>
    </xdr:to>
    <xdr:cxnSp macro="">
      <xdr:nvCxnSpPr>
        <xdr:cNvPr id="566" name="直線コネクタ 565"/>
        <xdr:cNvCxnSpPr/>
      </xdr:nvCxnSpPr>
      <xdr:spPr>
        <a:xfrm flipV="1">
          <a:off x="15481300" y="103765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114935</xdr:rowOff>
    </xdr:from>
    <xdr:to>
      <xdr:col>76</xdr:col>
      <xdr:colOff>165100</xdr:colOff>
      <xdr:row>61</xdr:row>
      <xdr:rowOff>45085</xdr:rowOff>
    </xdr:to>
    <xdr:sp macro="" textlink="">
      <xdr:nvSpPr>
        <xdr:cNvPr id="567" name="楕円 566"/>
        <xdr:cNvSpPr/>
      </xdr:nvSpPr>
      <xdr:spPr>
        <a:xfrm>
          <a:off x="14541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127635</xdr:rowOff>
    </xdr:from>
    <xdr:to>
      <xdr:col>81</xdr:col>
      <xdr:colOff>50800</xdr:colOff>
      <xdr:row>60</xdr:row>
      <xdr:rowOff>165735</xdr:rowOff>
    </xdr:to>
    <xdr:cxnSp macro="">
      <xdr:nvCxnSpPr>
        <xdr:cNvPr id="568" name="直線コネクタ 567"/>
        <xdr:cNvCxnSpPr/>
      </xdr:nvCxnSpPr>
      <xdr:spPr>
        <a:xfrm flipV="1">
          <a:off x="14592300" y="104146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69" name="n_1aveValue【保健センター・保健所】&#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570" name="n_2aveValue【保健センター・保健所】&#10;有形固定資産減価償却率"/>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571" name="n_3aveValue【保健センター・保健所】&#10;有形固定資産減価償却率"/>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169562</xdr:rowOff>
    </xdr:from>
    <xdr:ext cx="405111" cy="259045"/>
    <xdr:sp macro="" textlink="">
      <xdr:nvSpPr>
        <xdr:cNvPr id="572" name="n_1mainValue【保健センター・保健所】&#10;有形固定資産減価償却率"/>
        <xdr:cNvSpPr txBox="1"/>
      </xdr:nvSpPr>
      <xdr:spPr>
        <a:xfrm>
          <a:off x="15266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36212</xdr:rowOff>
    </xdr:from>
    <xdr:ext cx="405111" cy="259045"/>
    <xdr:sp macro="" textlink="">
      <xdr:nvSpPr>
        <xdr:cNvPr id="573" name="n_2mainValue【保健センター・保健所】&#10;有形固定資産減価償却率"/>
        <xdr:cNvSpPr txBox="1"/>
      </xdr:nvSpPr>
      <xdr:spPr>
        <a:xfrm>
          <a:off x="14389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97" name="直線コネクタ 596"/>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9" name="直線コネクタ 59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00"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01" name="直線コネクタ 600"/>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02"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03" name="フローチャート: 判断 602"/>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04" name="フローチャート: 判断 60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05" name="フローチャート: 判断 604"/>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06" name="フローチャート: 判断 605"/>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12" name="楕円 611"/>
        <xdr:cNvSpPr/>
      </xdr:nvSpPr>
      <xdr:spPr>
        <a:xfrm>
          <a:off x="22110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613" name="【保健センター・保健所】&#10;一人当たり面積該当値テキスト"/>
        <xdr:cNvSpPr txBox="1"/>
      </xdr:nvSpPr>
      <xdr:spPr>
        <a:xfrm>
          <a:off x="22199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614" name="楕円 613"/>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38100</xdr:rowOff>
    </xdr:to>
    <xdr:cxnSp macro="">
      <xdr:nvCxnSpPr>
        <xdr:cNvPr id="615" name="直線コネクタ 614"/>
        <xdr:cNvCxnSpPr/>
      </xdr:nvCxnSpPr>
      <xdr:spPr>
        <a:xfrm>
          <a:off x="21323300" y="1066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616" name="楕円 615"/>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38100</xdr:rowOff>
    </xdr:to>
    <xdr:cxnSp macro="">
      <xdr:nvCxnSpPr>
        <xdr:cNvPr id="617" name="直線コネクタ 616"/>
        <xdr:cNvCxnSpPr/>
      </xdr:nvCxnSpPr>
      <xdr:spPr>
        <a:xfrm>
          <a:off x="20434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8"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19" name="n_2ave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20"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621" name="n_1mainValue【保健センター・保健所】&#10;一人当たり面積"/>
        <xdr:cNvSpPr txBox="1"/>
      </xdr:nvSpPr>
      <xdr:spPr>
        <a:xfrm>
          <a:off x="21075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22" name="n_2main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45" name="直線コネクタ 644"/>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46"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47" name="直線コネクタ 646"/>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48"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49" name="直線コネクタ 648"/>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650" name="【消防施設】&#10;有形固定資産減価償却率平均値テキスト"/>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51" name="フローチャート: 判断 650"/>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52" name="フローチャート: 判断 651"/>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53" name="フローチャート: 判断 652"/>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54" name="フローチャート: 判断 653"/>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119887</xdr:rowOff>
    </xdr:from>
    <xdr:to>
      <xdr:col>85</xdr:col>
      <xdr:colOff>177800</xdr:colOff>
      <xdr:row>82</xdr:row>
      <xdr:rowOff>50037</xdr:rowOff>
    </xdr:to>
    <xdr:sp macro="" textlink="">
      <xdr:nvSpPr>
        <xdr:cNvPr id="660" name="楕円 659"/>
        <xdr:cNvSpPr/>
      </xdr:nvSpPr>
      <xdr:spPr>
        <a:xfrm>
          <a:off x="16268700" y="140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98314</xdr:rowOff>
    </xdr:from>
    <xdr:ext cx="405111" cy="259045"/>
    <xdr:sp macro="" textlink="">
      <xdr:nvSpPr>
        <xdr:cNvPr id="661" name="【消防施設】&#10;有形固定資産減価償却率該当値テキスト"/>
        <xdr:cNvSpPr txBox="1"/>
      </xdr:nvSpPr>
      <xdr:spPr>
        <a:xfrm>
          <a:off x="16357600"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165608</xdr:rowOff>
    </xdr:from>
    <xdr:to>
      <xdr:col>81</xdr:col>
      <xdr:colOff>101600</xdr:colOff>
      <xdr:row>82</xdr:row>
      <xdr:rowOff>95758</xdr:rowOff>
    </xdr:to>
    <xdr:sp macro="" textlink="">
      <xdr:nvSpPr>
        <xdr:cNvPr id="662" name="楕円 661"/>
        <xdr:cNvSpPr/>
      </xdr:nvSpPr>
      <xdr:spPr>
        <a:xfrm>
          <a:off x="154305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170687</xdr:rowOff>
    </xdr:from>
    <xdr:to>
      <xdr:col>85</xdr:col>
      <xdr:colOff>127000</xdr:colOff>
      <xdr:row>82</xdr:row>
      <xdr:rowOff>44958</xdr:rowOff>
    </xdr:to>
    <xdr:cxnSp macro="">
      <xdr:nvCxnSpPr>
        <xdr:cNvPr id="663" name="直線コネクタ 662"/>
        <xdr:cNvCxnSpPr/>
      </xdr:nvCxnSpPr>
      <xdr:spPr>
        <a:xfrm flipV="1">
          <a:off x="15481300" y="1405813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55880</xdr:rowOff>
    </xdr:from>
    <xdr:to>
      <xdr:col>76</xdr:col>
      <xdr:colOff>165100</xdr:colOff>
      <xdr:row>82</xdr:row>
      <xdr:rowOff>157480</xdr:rowOff>
    </xdr:to>
    <xdr:sp macro="" textlink="">
      <xdr:nvSpPr>
        <xdr:cNvPr id="664" name="楕円 663"/>
        <xdr:cNvSpPr/>
      </xdr:nvSpPr>
      <xdr:spPr>
        <a:xfrm>
          <a:off x="14541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44958</xdr:rowOff>
    </xdr:from>
    <xdr:to>
      <xdr:col>81</xdr:col>
      <xdr:colOff>50800</xdr:colOff>
      <xdr:row>82</xdr:row>
      <xdr:rowOff>106680</xdr:rowOff>
    </xdr:to>
    <xdr:cxnSp macro="">
      <xdr:nvCxnSpPr>
        <xdr:cNvPr id="665" name="直線コネクタ 664"/>
        <xdr:cNvCxnSpPr/>
      </xdr:nvCxnSpPr>
      <xdr:spPr>
        <a:xfrm flipV="1">
          <a:off x="14592300" y="1410385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39133</xdr:rowOff>
    </xdr:from>
    <xdr:ext cx="405111" cy="259045"/>
    <xdr:sp macro="" textlink="">
      <xdr:nvSpPr>
        <xdr:cNvPr id="666" name="n_1aveValue【消防施設】&#10;有形固定資産減価償却率"/>
        <xdr:cNvSpPr txBox="1"/>
      </xdr:nvSpPr>
      <xdr:spPr>
        <a:xfrm>
          <a:off x="152660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667" name="n_2aveValue【消防施設】&#10;有形固定資産減価償却率"/>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68"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86885</xdr:rowOff>
    </xdr:from>
    <xdr:ext cx="405111" cy="259045"/>
    <xdr:sp macro="" textlink="">
      <xdr:nvSpPr>
        <xdr:cNvPr id="669" name="n_1mainValue【消防施設】&#10;有形固定資産減価償却率"/>
        <xdr:cNvSpPr txBox="1"/>
      </xdr:nvSpPr>
      <xdr:spPr>
        <a:xfrm>
          <a:off x="15266044" y="14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148607</xdr:rowOff>
    </xdr:from>
    <xdr:ext cx="405111" cy="259045"/>
    <xdr:sp macro="" textlink="">
      <xdr:nvSpPr>
        <xdr:cNvPr id="670" name="n_2mainValue【消防施設】&#10;有形固定資産減価償却率"/>
        <xdr:cNvSpPr txBox="1"/>
      </xdr:nvSpPr>
      <xdr:spPr>
        <a:xfrm>
          <a:off x="14389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92" name="直線コネクタ 691"/>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93"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94" name="直線コネクタ 693"/>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6" name="直線コネクタ 69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697" name="【消防施設】&#10;一人当たり面積平均値テキスト"/>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98" name="フローチャート: 判断 697"/>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99" name="フローチャート: 判断 698"/>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00" name="フローチャート: 判断 699"/>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01" name="フローチャート: 判断 700"/>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707" name="楕円 706"/>
        <xdr:cNvSpPr/>
      </xdr:nvSpPr>
      <xdr:spPr>
        <a:xfrm>
          <a:off x="22110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21607</xdr:rowOff>
    </xdr:from>
    <xdr:ext cx="469744" cy="259045"/>
    <xdr:sp macro="" textlink="">
      <xdr:nvSpPr>
        <xdr:cNvPr id="708" name="【消防施設】&#10;一人当たり面積該当値テキスト"/>
        <xdr:cNvSpPr txBox="1"/>
      </xdr:nvSpPr>
      <xdr:spPr>
        <a:xfrm>
          <a:off x="22199600"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170180</xdr:rowOff>
    </xdr:from>
    <xdr:to>
      <xdr:col>112</xdr:col>
      <xdr:colOff>38100</xdr:colOff>
      <xdr:row>83</xdr:row>
      <xdr:rowOff>100330</xdr:rowOff>
    </xdr:to>
    <xdr:sp macro="" textlink="">
      <xdr:nvSpPr>
        <xdr:cNvPr id="709" name="楕円 708"/>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49530</xdr:rowOff>
    </xdr:from>
    <xdr:to>
      <xdr:col>116</xdr:col>
      <xdr:colOff>63500</xdr:colOff>
      <xdr:row>83</xdr:row>
      <xdr:rowOff>49530</xdr:rowOff>
    </xdr:to>
    <xdr:cxnSp macro="">
      <xdr:nvCxnSpPr>
        <xdr:cNvPr id="710" name="直線コネクタ 709"/>
        <xdr:cNvCxnSpPr/>
      </xdr:nvCxnSpPr>
      <xdr:spPr>
        <a:xfrm>
          <a:off x="21323300" y="1427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711" name="楕円 710"/>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49530</xdr:rowOff>
    </xdr:to>
    <xdr:cxnSp macro="">
      <xdr:nvCxnSpPr>
        <xdr:cNvPr id="712" name="直線コネクタ 711"/>
        <xdr:cNvCxnSpPr/>
      </xdr:nvCxnSpPr>
      <xdr:spPr>
        <a:xfrm>
          <a:off x="20434300" y="1427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128033</xdr:rowOff>
    </xdr:from>
    <xdr:ext cx="469744" cy="259045"/>
    <xdr:sp macro="" textlink="">
      <xdr:nvSpPr>
        <xdr:cNvPr id="713" name="n_1aveValue【消防施設】&#10;一人当たり面積"/>
        <xdr:cNvSpPr txBox="1"/>
      </xdr:nvSpPr>
      <xdr:spPr>
        <a:xfrm>
          <a:off x="210757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714" name="n_2aveValue【消防施設】&#10;一人当たり面積"/>
        <xdr:cNvSpPr txBox="1"/>
      </xdr:nvSpPr>
      <xdr:spPr>
        <a:xfrm>
          <a:off x="20199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15"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116857</xdr:rowOff>
    </xdr:from>
    <xdr:ext cx="469744" cy="259045"/>
    <xdr:sp macro="" textlink="">
      <xdr:nvSpPr>
        <xdr:cNvPr id="716" name="n_1mainValue【消防施設】&#10;一人当たり面積"/>
        <xdr:cNvSpPr txBox="1"/>
      </xdr:nvSpPr>
      <xdr:spPr>
        <a:xfrm>
          <a:off x="21075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116857</xdr:rowOff>
    </xdr:from>
    <xdr:ext cx="469744" cy="259045"/>
    <xdr:sp macro="" textlink="">
      <xdr:nvSpPr>
        <xdr:cNvPr id="717" name="n_2mainValue【消防施設】&#10;一人当たり面積"/>
        <xdr:cNvSpPr txBox="1"/>
      </xdr:nvSpPr>
      <xdr:spPr>
        <a:xfrm>
          <a:off x="20199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42" name="直線コネクタ 741"/>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4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44" name="直線コネクタ 74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45"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46" name="直線コネクタ 745"/>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153052</xdr:rowOff>
    </xdr:from>
    <xdr:ext cx="405111" cy="259045"/>
    <xdr:sp macro="" textlink="">
      <xdr:nvSpPr>
        <xdr:cNvPr id="747" name="【庁舎】&#10;有形固定資産減価償却率平均値テキスト"/>
        <xdr:cNvSpPr txBox="1"/>
      </xdr:nvSpPr>
      <xdr:spPr>
        <a:xfrm>
          <a:off x="16357600" y="1781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48" name="フローチャート: 判断 747"/>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49" name="フローチャート: 判断 748"/>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50" name="フローチャート: 判断 749"/>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51" name="フローチャート: 判断 750"/>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166370</xdr:rowOff>
    </xdr:from>
    <xdr:to>
      <xdr:col>85</xdr:col>
      <xdr:colOff>177800</xdr:colOff>
      <xdr:row>106</xdr:row>
      <xdr:rowOff>96520</xdr:rowOff>
    </xdr:to>
    <xdr:sp macro="" textlink="">
      <xdr:nvSpPr>
        <xdr:cNvPr id="757" name="楕円 756"/>
        <xdr:cNvSpPr/>
      </xdr:nvSpPr>
      <xdr:spPr>
        <a:xfrm>
          <a:off x="16268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144797</xdr:rowOff>
    </xdr:from>
    <xdr:ext cx="405111" cy="259045"/>
    <xdr:sp macro="" textlink="">
      <xdr:nvSpPr>
        <xdr:cNvPr id="758" name="【庁舎】&#10;有形固定資産減価償却率該当値テキスト"/>
        <xdr:cNvSpPr txBox="1"/>
      </xdr:nvSpPr>
      <xdr:spPr>
        <a:xfrm>
          <a:off x="16357600"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25400</xdr:rowOff>
    </xdr:from>
    <xdr:to>
      <xdr:col>81</xdr:col>
      <xdr:colOff>101600</xdr:colOff>
      <xdr:row>106</xdr:row>
      <xdr:rowOff>127000</xdr:rowOff>
    </xdr:to>
    <xdr:sp macro="" textlink="">
      <xdr:nvSpPr>
        <xdr:cNvPr id="759" name="楕円 758"/>
        <xdr:cNvSpPr/>
      </xdr:nvSpPr>
      <xdr:spPr>
        <a:xfrm>
          <a:off x="1543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45720</xdr:rowOff>
    </xdr:from>
    <xdr:to>
      <xdr:col>85</xdr:col>
      <xdr:colOff>127000</xdr:colOff>
      <xdr:row>106</xdr:row>
      <xdr:rowOff>76200</xdr:rowOff>
    </xdr:to>
    <xdr:cxnSp macro="">
      <xdr:nvCxnSpPr>
        <xdr:cNvPr id="760" name="直線コネクタ 759"/>
        <xdr:cNvCxnSpPr/>
      </xdr:nvCxnSpPr>
      <xdr:spPr>
        <a:xfrm flipV="1">
          <a:off x="15481300" y="18219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25400</xdr:rowOff>
    </xdr:from>
    <xdr:to>
      <xdr:col>76</xdr:col>
      <xdr:colOff>165100</xdr:colOff>
      <xdr:row>106</xdr:row>
      <xdr:rowOff>127000</xdr:rowOff>
    </xdr:to>
    <xdr:sp macro="" textlink="">
      <xdr:nvSpPr>
        <xdr:cNvPr id="761" name="楕円 760"/>
        <xdr:cNvSpPr/>
      </xdr:nvSpPr>
      <xdr:spPr>
        <a:xfrm>
          <a:off x="1454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76200</xdr:rowOff>
    </xdr:from>
    <xdr:to>
      <xdr:col>81</xdr:col>
      <xdr:colOff>50800</xdr:colOff>
      <xdr:row>106</xdr:row>
      <xdr:rowOff>76200</xdr:rowOff>
    </xdr:to>
    <xdr:cxnSp macro="">
      <xdr:nvCxnSpPr>
        <xdr:cNvPr id="762" name="直線コネクタ 761"/>
        <xdr:cNvCxnSpPr/>
      </xdr:nvCxnSpPr>
      <xdr:spPr>
        <a:xfrm>
          <a:off x="14592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763" name="n_1aveValue【庁舎】&#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105427</xdr:rowOff>
    </xdr:from>
    <xdr:ext cx="405111" cy="259045"/>
    <xdr:sp macro="" textlink="">
      <xdr:nvSpPr>
        <xdr:cNvPr id="764" name="n_2aveValue【庁舎】&#10;有形固定資産減価償却率"/>
        <xdr:cNvSpPr txBox="1"/>
      </xdr:nvSpPr>
      <xdr:spPr>
        <a:xfrm>
          <a:off x="14389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765" name="n_3aveValue【庁舎】&#10;有形固定資産減価償却率"/>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118127</xdr:rowOff>
    </xdr:from>
    <xdr:ext cx="405111" cy="259045"/>
    <xdr:sp macro="" textlink="">
      <xdr:nvSpPr>
        <xdr:cNvPr id="766" name="n_1mainValue【庁舎】&#10;有形固定資産減価償却率"/>
        <xdr:cNvSpPr txBox="1"/>
      </xdr:nvSpPr>
      <xdr:spPr>
        <a:xfrm>
          <a:off x="15266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118127</xdr:rowOff>
    </xdr:from>
    <xdr:ext cx="405111" cy="259045"/>
    <xdr:sp macro="" textlink="">
      <xdr:nvSpPr>
        <xdr:cNvPr id="767" name="n_2mainValue【庁舎】&#10;有形固定資産減価償却率"/>
        <xdr:cNvSpPr txBox="1"/>
      </xdr:nvSpPr>
      <xdr:spPr>
        <a:xfrm>
          <a:off x="14389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91" name="直線コネクタ 790"/>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92"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93" name="直線コネクタ 792"/>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94"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95" name="直線コネクタ 794"/>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796" name="【庁舎】&#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97" name="フローチャート: 判断 796"/>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98" name="フローチャート: 判断 797"/>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99" name="フローチャート: 判断 798"/>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00" name="フローチャート: 判断 799"/>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806" name="楕円 805"/>
        <xdr:cNvSpPr/>
      </xdr:nvSpPr>
      <xdr:spPr>
        <a:xfrm>
          <a:off x="22110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21607</xdr:rowOff>
    </xdr:from>
    <xdr:ext cx="469744" cy="259045"/>
    <xdr:sp macro="" textlink="">
      <xdr:nvSpPr>
        <xdr:cNvPr id="807" name="【庁舎】&#10;一人当たり面積該当値テキスト"/>
        <xdr:cNvSpPr txBox="1"/>
      </xdr:nvSpPr>
      <xdr:spPr>
        <a:xfrm>
          <a:off x="221996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170180</xdr:rowOff>
    </xdr:from>
    <xdr:to>
      <xdr:col>112</xdr:col>
      <xdr:colOff>38100</xdr:colOff>
      <xdr:row>105</xdr:row>
      <xdr:rowOff>100330</xdr:rowOff>
    </xdr:to>
    <xdr:sp macro="" textlink="">
      <xdr:nvSpPr>
        <xdr:cNvPr id="808" name="楕円 807"/>
        <xdr:cNvSpPr/>
      </xdr:nvSpPr>
      <xdr:spPr>
        <a:xfrm>
          <a:off x="21272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49530</xdr:rowOff>
    </xdr:from>
    <xdr:to>
      <xdr:col>116</xdr:col>
      <xdr:colOff>63500</xdr:colOff>
      <xdr:row>105</xdr:row>
      <xdr:rowOff>49530</xdr:rowOff>
    </xdr:to>
    <xdr:cxnSp macro="">
      <xdr:nvCxnSpPr>
        <xdr:cNvPr id="809" name="直線コネクタ 808"/>
        <xdr:cNvCxnSpPr/>
      </xdr:nvCxnSpPr>
      <xdr:spPr>
        <a:xfrm>
          <a:off x="21323300" y="18051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166370</xdr:rowOff>
    </xdr:from>
    <xdr:to>
      <xdr:col>107</xdr:col>
      <xdr:colOff>101600</xdr:colOff>
      <xdr:row>105</xdr:row>
      <xdr:rowOff>96520</xdr:rowOff>
    </xdr:to>
    <xdr:sp macro="" textlink="">
      <xdr:nvSpPr>
        <xdr:cNvPr id="810" name="楕円 809"/>
        <xdr:cNvSpPr/>
      </xdr:nvSpPr>
      <xdr:spPr>
        <a:xfrm>
          <a:off x="20383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45720</xdr:rowOff>
    </xdr:from>
    <xdr:to>
      <xdr:col>111</xdr:col>
      <xdr:colOff>177800</xdr:colOff>
      <xdr:row>105</xdr:row>
      <xdr:rowOff>49530</xdr:rowOff>
    </xdr:to>
    <xdr:cxnSp macro="">
      <xdr:nvCxnSpPr>
        <xdr:cNvPr id="811" name="直線コネクタ 810"/>
        <xdr:cNvCxnSpPr/>
      </xdr:nvCxnSpPr>
      <xdr:spPr>
        <a:xfrm>
          <a:off x="20434300" y="18047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812" name="n_1aveValue【庁舎】&#10;一人当たり面積"/>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13" name="n_2ave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14"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116857</xdr:rowOff>
    </xdr:from>
    <xdr:ext cx="469744" cy="259045"/>
    <xdr:sp macro="" textlink="">
      <xdr:nvSpPr>
        <xdr:cNvPr id="815" name="n_1mainValue【庁舎】&#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113047</xdr:rowOff>
    </xdr:from>
    <xdr:ext cx="469744" cy="259045"/>
    <xdr:sp macro="" textlink="">
      <xdr:nvSpPr>
        <xdr:cNvPr id="816" name="n_2mainValue【庁舎】&#10;一人当たり面積"/>
        <xdr:cNvSpPr txBox="1"/>
      </xdr:nvSpPr>
      <xdr:spPr>
        <a:xfrm>
          <a:off x="20199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ていると考えられる。市民会館については、平成</a:t>
          </a:r>
          <a:r>
            <a:rPr lang="en-US" altLang="ja-JP" sz="1300">
              <a:effectLst/>
              <a:latin typeface="ＭＳ Ｐゴシック" panose="020B0600070205080204" pitchFamily="50" charset="-128"/>
              <a:ea typeface="ＭＳ Ｐゴシック" panose="020B0600070205080204" pitchFamily="50" charset="-128"/>
            </a:rPr>
            <a:t>27</a:t>
          </a:r>
          <a:r>
            <a:rPr lang="ja-JP" altLang="en-US" sz="1300">
              <a:effectLst/>
              <a:latin typeface="ＭＳ Ｐゴシック" panose="020B0600070205080204" pitchFamily="50" charset="-128"/>
              <a:ea typeface="ＭＳ Ｐゴシック" panose="020B0600070205080204" pitchFamily="50" charset="-128"/>
            </a:rPr>
            <a:t>年度から岡崎市市民会館の大規模改修を行っていることもあり、類似団体と比較し大きく下回る水準となっている。庁舎については、平成</a:t>
          </a:r>
          <a:r>
            <a:rPr lang="en-US" altLang="ja-JP" sz="1300">
              <a:effectLst/>
              <a:latin typeface="ＭＳ Ｐゴシック" panose="020B0600070205080204" pitchFamily="50" charset="-128"/>
              <a:ea typeface="ＭＳ Ｐゴシック" panose="020B0600070205080204" pitchFamily="50" charset="-128"/>
            </a:rPr>
            <a:t>19</a:t>
          </a:r>
          <a:r>
            <a:rPr lang="ja-JP" altLang="en-US" sz="1300">
              <a:effectLst/>
              <a:latin typeface="ＭＳ Ｐゴシック" panose="020B0600070205080204" pitchFamily="50" charset="-128"/>
              <a:ea typeface="ＭＳ Ｐゴシック" panose="020B0600070205080204" pitchFamily="50" charset="-128"/>
            </a:rPr>
            <a:t>年に完成した庁舎があるなど比較的新しい施設であるため、類似団体と比較し、大きく下回る水準となっている。福祉施設では、福祉環境の変化に伴う利用ニーズの変化に対応するため、平成</a:t>
          </a:r>
          <a:r>
            <a:rPr lang="en-US" altLang="ja-JP" sz="1300">
              <a:effectLst/>
              <a:latin typeface="ＭＳ Ｐゴシック" panose="020B0600070205080204" pitchFamily="50" charset="-128"/>
              <a:ea typeface="ＭＳ Ｐゴシック" panose="020B0600070205080204" pitchFamily="50" charset="-128"/>
            </a:rPr>
            <a:t>29</a:t>
          </a:r>
          <a:r>
            <a:rPr lang="ja-JP" altLang="en-US" sz="1300">
              <a:effectLst/>
              <a:latin typeface="ＭＳ Ｐゴシック" panose="020B0600070205080204" pitchFamily="50" charset="-128"/>
              <a:ea typeface="ＭＳ Ｐゴシック" panose="020B0600070205080204" pitchFamily="50" charset="-128"/>
            </a:rPr>
            <a:t>年度にこども発達センターを開設、平成</a:t>
          </a:r>
          <a:r>
            <a:rPr lang="en-US" altLang="ja-JP" sz="1300">
              <a:effectLst/>
              <a:latin typeface="ＭＳ Ｐゴシック" panose="020B0600070205080204" pitchFamily="50" charset="-128"/>
              <a:ea typeface="ＭＳ Ｐゴシック" panose="020B0600070205080204" pitchFamily="50" charset="-128"/>
            </a:rPr>
            <a:t>30</a:t>
          </a:r>
          <a:r>
            <a:rPr lang="ja-JP" altLang="en-US" sz="1300">
              <a:effectLst/>
              <a:latin typeface="ＭＳ Ｐゴシック" panose="020B0600070205080204" pitchFamily="50" charset="-128"/>
              <a:ea typeface="ＭＳ Ｐゴシック" panose="020B0600070205080204" pitchFamily="50" charset="-128"/>
            </a:rPr>
            <a:t>年度に友愛の家をリニューアルオープンするなど施設の新設・改修が行われた。これに伴い、有形固定資産減価償却率が減少傾向となったと考えられる。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今後も各指標を注視しつつ、施設の長寿命化及び老朽化対策に取り組んでいく。</a:t>
          </a:r>
          <a:endParaRPr lang="en-US"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387,842
376,121
387.20
127,072,963
121,332,885
4,507,720
75,061,749
60,561,806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度においては、社会福祉費や高齢者保健福祉費の増に伴う基準財政需要額の増があるものの、給与所得の増加に伴う個人市民税の増、企業収益の増加に伴う法人市民税の増及び地方消費税交付金の増等により基準財政収入額が増となったことにより、基準財政収入額が基準財政需要額を上回ることとなった。これにより、単年度の財政力指数は前年度対比</a:t>
          </a:r>
          <a:r>
            <a:rPr kumimoji="1" lang="en-US" altLang="ja-JP" sz="1100" baseline="0">
              <a:latin typeface="ＭＳ Ｐゴシック" panose="020B0600070205080204" pitchFamily="50" charset="-128"/>
              <a:ea typeface="ＭＳ Ｐゴシック" panose="020B0600070205080204" pitchFamily="50" charset="-128"/>
            </a:rPr>
            <a:t>0.01</a:t>
          </a:r>
          <a:r>
            <a:rPr kumimoji="1" lang="ja-JP" altLang="en-US" sz="1100" baseline="0">
              <a:latin typeface="ＭＳ Ｐゴシック" panose="020B0600070205080204" pitchFamily="50" charset="-128"/>
              <a:ea typeface="ＭＳ Ｐゴシック" panose="020B0600070205080204" pitchFamily="50" charset="-128"/>
            </a:rPr>
            <a:t>ポイント増の</a:t>
          </a:r>
          <a:r>
            <a:rPr kumimoji="1" lang="en-US" altLang="ja-JP" sz="1100" baseline="0">
              <a:latin typeface="ＭＳ Ｐゴシック" panose="020B0600070205080204" pitchFamily="50" charset="-128"/>
              <a:ea typeface="ＭＳ Ｐゴシック" panose="020B0600070205080204" pitchFamily="50" charset="-128"/>
            </a:rPr>
            <a:t>1.03</a:t>
          </a:r>
          <a:r>
            <a:rPr kumimoji="1" lang="ja-JP" altLang="en-US" sz="1100" baseline="0">
              <a:latin typeface="ＭＳ Ｐゴシック" panose="020B0600070205080204" pitchFamily="50" charset="-128"/>
              <a:ea typeface="ＭＳ Ｐゴシック" panose="020B0600070205080204" pitchFamily="50" charset="-128"/>
            </a:rPr>
            <a:t>となり、３か年平均については前年度対比</a:t>
          </a:r>
          <a:r>
            <a:rPr kumimoji="1" lang="en-US" altLang="ja-JP" sz="1100" baseline="0">
              <a:latin typeface="ＭＳ Ｐゴシック" panose="020B0600070205080204" pitchFamily="50" charset="-128"/>
              <a:ea typeface="ＭＳ Ｐゴシック" panose="020B0600070205080204" pitchFamily="50" charset="-128"/>
            </a:rPr>
            <a:t>0.01</a:t>
          </a:r>
          <a:r>
            <a:rPr kumimoji="1" lang="ja-JP" altLang="en-US" sz="1100" baseline="0">
              <a:latin typeface="ＭＳ Ｐゴシック" panose="020B0600070205080204" pitchFamily="50" charset="-128"/>
              <a:ea typeface="ＭＳ Ｐゴシック" panose="020B0600070205080204" pitchFamily="50" charset="-128"/>
            </a:rPr>
            <a:t>ポイント増の</a:t>
          </a:r>
          <a:r>
            <a:rPr kumimoji="1" lang="en-US" altLang="ja-JP" sz="1100" baseline="0">
              <a:latin typeface="ＭＳ Ｐゴシック" panose="020B0600070205080204" pitchFamily="50" charset="-128"/>
              <a:ea typeface="ＭＳ Ｐゴシック" panose="020B0600070205080204" pitchFamily="50" charset="-128"/>
            </a:rPr>
            <a:t>1.02</a:t>
          </a:r>
          <a:r>
            <a:rPr kumimoji="1" lang="ja-JP" altLang="en-US" sz="1100" baseline="0">
              <a:latin typeface="ＭＳ Ｐゴシック" panose="020B0600070205080204" pitchFamily="50" charset="-128"/>
              <a:ea typeface="ＭＳ Ｐゴシック" panose="020B0600070205080204" pitchFamily="50" charset="-128"/>
            </a:rPr>
            <a:t>となった。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も社会保障関連経費の自然増に伴う増加が見込まれること及び国の幼児教育・保育無償化に伴う地方負担の増加等が見込まれるため、引き続き歳入の確保と歳出の抑制を図ることにより、安定した財政基盤の確保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150989</xdr:rowOff>
    </xdr:to>
    <xdr:cxnSp macro="">
      <xdr:nvCxnSpPr>
        <xdr:cNvPr id="69" name="直線コネクタ 68"/>
        <xdr:cNvCxnSpPr/>
      </xdr:nvCxnSpPr>
      <xdr:spPr>
        <a:xfrm flipV="1">
          <a:off x="4114800" y="68241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150989</xdr:rowOff>
    </xdr:from>
    <xdr:to>
      <xdr:col>19</xdr:col>
      <xdr:colOff>133350</xdr:colOff>
      <xdr:row>39</xdr:row>
      <xdr:rowOff>164395</xdr:rowOff>
    </xdr:to>
    <xdr:cxnSp macro="">
      <xdr:nvCxnSpPr>
        <xdr:cNvPr id="72" name="直線コネクタ 71"/>
        <xdr:cNvCxnSpPr/>
      </xdr:nvCxnSpPr>
      <xdr:spPr>
        <a:xfrm flipV="1">
          <a:off x="3225800" y="683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164395</xdr:rowOff>
    </xdr:from>
    <xdr:to>
      <xdr:col>15</xdr:col>
      <xdr:colOff>82550</xdr:colOff>
      <xdr:row>40</xdr:row>
      <xdr:rowOff>6350</xdr:rowOff>
    </xdr:to>
    <xdr:cxnSp macro="">
      <xdr:nvCxnSpPr>
        <xdr:cNvPr id="75" name="直線コネクタ 74"/>
        <xdr:cNvCxnSpPr/>
      </xdr:nvCxnSpPr>
      <xdr:spPr>
        <a:xfrm flipV="1">
          <a:off x="2336800" y="685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19755</xdr:rowOff>
    </xdr:to>
    <xdr:cxnSp macro="">
      <xdr:nvCxnSpPr>
        <xdr:cNvPr id="78" name="直線コネクタ 77"/>
        <xdr:cNvCxnSpPr/>
      </xdr:nvCxnSpPr>
      <xdr:spPr>
        <a:xfrm flipV="1">
          <a:off x="1447800" y="686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100189</xdr:rowOff>
    </xdr:from>
    <xdr:to>
      <xdr:col>19</xdr:col>
      <xdr:colOff>184150</xdr:colOff>
      <xdr:row>40</xdr:row>
      <xdr:rowOff>30339</xdr:rowOff>
    </xdr:to>
    <xdr:sp macro="" textlink="">
      <xdr:nvSpPr>
        <xdr:cNvPr id="90" name="楕円 89"/>
        <xdr:cNvSpPr/>
      </xdr:nvSpPr>
      <xdr:spPr>
        <a:xfrm>
          <a:off x="4064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40516</xdr:rowOff>
    </xdr:from>
    <xdr:ext cx="736600" cy="259045"/>
    <xdr:sp macro="" textlink="">
      <xdr:nvSpPr>
        <xdr:cNvPr id="91" name="テキスト ボックス 90"/>
        <xdr:cNvSpPr txBox="1"/>
      </xdr:nvSpPr>
      <xdr:spPr>
        <a:xfrm>
          <a:off x="3733800" y="65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113595</xdr:rowOff>
    </xdr:from>
    <xdr:to>
      <xdr:col>15</xdr:col>
      <xdr:colOff>133350</xdr:colOff>
      <xdr:row>40</xdr:row>
      <xdr:rowOff>43745</xdr:rowOff>
    </xdr:to>
    <xdr:sp macro="" textlink="">
      <xdr:nvSpPr>
        <xdr:cNvPr id="92" name="楕円 91"/>
        <xdr:cNvSpPr/>
      </xdr:nvSpPr>
      <xdr:spPr>
        <a:xfrm>
          <a:off x="3175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53922</xdr:rowOff>
    </xdr:from>
    <xdr:ext cx="762000" cy="259045"/>
    <xdr:sp macro="" textlink="">
      <xdr:nvSpPr>
        <xdr:cNvPr id="93" name="テキスト ボックス 92"/>
        <xdr:cNvSpPr txBox="1"/>
      </xdr:nvSpPr>
      <xdr:spPr>
        <a:xfrm>
          <a:off x="2844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他の類似団体と比較して公債費が低い水準となっていることにより、経常収支比率は類似団体平均と比較して低い値となっている。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年度においては、個人市民税や法人市民税が増となったことにより、経常一般財源が増となったものの、人事院勧告に伴う給与改定及び地域手当の支給率引き上げ（９→</a:t>
          </a:r>
          <a:r>
            <a:rPr kumimoji="1" lang="en-US" altLang="ja-JP" sz="1000">
              <a:latin typeface="ＭＳ Ｐゴシック" panose="020B0600070205080204" pitchFamily="50" charset="-128"/>
              <a:ea typeface="ＭＳ Ｐゴシック" panose="020B0600070205080204" pitchFamily="50" charset="-128"/>
            </a:rPr>
            <a:t>10.5%</a:t>
          </a:r>
          <a:r>
            <a:rPr kumimoji="1" lang="ja-JP" altLang="en-US" sz="1000">
              <a:latin typeface="ＭＳ Ｐゴシック" panose="020B0600070205080204" pitchFamily="50" charset="-128"/>
              <a:ea typeface="ＭＳ Ｐゴシック" panose="020B0600070205080204" pitchFamily="50" charset="-128"/>
            </a:rPr>
            <a:t>）による人件費の増、新たに供用開始した友愛の家の指定管理委託料の増及びごみ処理施設の保守費の増等に伴う物件費の増、障がい福祉サービス費等の増に伴う扶助費の増等により経常経費充当一般財源が大幅に伸びたことにより、比率は前年度と比較して</a:t>
          </a:r>
          <a:r>
            <a:rPr kumimoji="1" lang="en-US" altLang="ja-JP" sz="1000">
              <a:latin typeface="ＭＳ Ｐゴシック" panose="020B0600070205080204" pitchFamily="50" charset="-128"/>
              <a:ea typeface="ＭＳ Ｐゴシック" panose="020B0600070205080204" pitchFamily="50" charset="-128"/>
            </a:rPr>
            <a:t>0.9</a:t>
          </a:r>
          <a:r>
            <a:rPr kumimoji="1" lang="ja-JP" altLang="en-US" sz="1000">
              <a:latin typeface="ＭＳ Ｐゴシック" panose="020B0600070205080204" pitchFamily="50" charset="-128"/>
              <a:ea typeface="ＭＳ Ｐゴシック" panose="020B0600070205080204" pitchFamily="50" charset="-128"/>
            </a:rPr>
            <a:t>ポイント増となった。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義務的経費である扶助費及び公共施設の維持管理費等の物件費の増加が見込まれ、比率の上昇が懸念されるため、維持管理費等については、施設の統廃合等も含めたファシリティマネジメント等を活用して経費の節減を図り、健全な財政運営に努め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63</xdr:row>
      <xdr:rowOff>66040</xdr:rowOff>
    </xdr:to>
    <xdr:cxnSp macro="">
      <xdr:nvCxnSpPr>
        <xdr:cNvPr id="130" name="直線コネクタ 129"/>
        <xdr:cNvCxnSpPr/>
      </xdr:nvCxnSpPr>
      <xdr:spPr>
        <a:xfrm>
          <a:off x="4114800" y="1082395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63</xdr:row>
      <xdr:rowOff>85344</xdr:rowOff>
    </xdr:to>
    <xdr:cxnSp macro="">
      <xdr:nvCxnSpPr>
        <xdr:cNvPr id="133" name="直線コネクタ 132"/>
        <xdr:cNvCxnSpPr/>
      </xdr:nvCxnSpPr>
      <xdr:spPr>
        <a:xfrm flipV="1">
          <a:off x="3225800" y="1082395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136144</xdr:rowOff>
    </xdr:from>
    <xdr:to>
      <xdr:col>15</xdr:col>
      <xdr:colOff>82550</xdr:colOff>
      <xdr:row>63</xdr:row>
      <xdr:rowOff>85344</xdr:rowOff>
    </xdr:to>
    <xdr:cxnSp macro="">
      <xdr:nvCxnSpPr>
        <xdr:cNvPr id="136" name="直線コネクタ 135"/>
        <xdr:cNvCxnSpPr/>
      </xdr:nvCxnSpPr>
      <xdr:spPr>
        <a:xfrm>
          <a:off x="2336800" y="107660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38" name="テキスト ボックス 137"/>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136144</xdr:rowOff>
    </xdr:from>
    <xdr:to>
      <xdr:col>11</xdr:col>
      <xdr:colOff>31750</xdr:colOff>
      <xdr:row>63</xdr:row>
      <xdr:rowOff>70866</xdr:rowOff>
    </xdr:to>
    <xdr:cxnSp macro="">
      <xdr:nvCxnSpPr>
        <xdr:cNvPr id="139" name="直線コネクタ 138"/>
        <xdr:cNvCxnSpPr/>
      </xdr:nvCxnSpPr>
      <xdr:spPr>
        <a:xfrm flipV="1">
          <a:off x="1447800" y="107660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1" name="テキスト ボックス 140"/>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43" name="テキスト ボックス 142"/>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49" name="楕円 148"/>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50"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143256</xdr:rowOff>
    </xdr:from>
    <xdr:to>
      <xdr:col>19</xdr:col>
      <xdr:colOff>184150</xdr:colOff>
      <xdr:row>63</xdr:row>
      <xdr:rowOff>73406</xdr:rowOff>
    </xdr:to>
    <xdr:sp macro="" textlink="">
      <xdr:nvSpPr>
        <xdr:cNvPr id="151" name="楕円 150"/>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83583</xdr:rowOff>
    </xdr:from>
    <xdr:ext cx="736600" cy="259045"/>
    <xdr:sp macro="" textlink="">
      <xdr:nvSpPr>
        <xdr:cNvPr id="152" name="テキスト ボックス 151"/>
        <xdr:cNvSpPr txBox="1"/>
      </xdr:nvSpPr>
      <xdr:spPr>
        <a:xfrm>
          <a:off x="3733800" y="1054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34544</xdr:rowOff>
    </xdr:from>
    <xdr:to>
      <xdr:col>15</xdr:col>
      <xdr:colOff>133350</xdr:colOff>
      <xdr:row>63</xdr:row>
      <xdr:rowOff>136144</xdr:rowOff>
    </xdr:to>
    <xdr:sp macro="" textlink="">
      <xdr:nvSpPr>
        <xdr:cNvPr id="153" name="楕円 152"/>
        <xdr:cNvSpPr/>
      </xdr:nvSpPr>
      <xdr:spPr>
        <a:xfrm>
          <a:off x="3175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54" name="テキスト ボックス 153"/>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85344</xdr:rowOff>
    </xdr:from>
    <xdr:to>
      <xdr:col>11</xdr:col>
      <xdr:colOff>82550</xdr:colOff>
      <xdr:row>63</xdr:row>
      <xdr:rowOff>15494</xdr:rowOff>
    </xdr:to>
    <xdr:sp macro="" textlink="">
      <xdr:nvSpPr>
        <xdr:cNvPr id="155" name="楕円 154"/>
        <xdr:cNvSpPr/>
      </xdr:nvSpPr>
      <xdr:spPr>
        <a:xfrm>
          <a:off x="2286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25671</xdr:rowOff>
    </xdr:from>
    <xdr:ext cx="762000" cy="259045"/>
    <xdr:sp macro="" textlink="">
      <xdr:nvSpPr>
        <xdr:cNvPr id="156" name="テキスト ボックス 155"/>
        <xdr:cNvSpPr txBox="1"/>
      </xdr:nvSpPr>
      <xdr:spPr>
        <a:xfrm>
          <a:off x="1955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7" name="楕円 156"/>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131843</xdr:rowOff>
    </xdr:from>
    <xdr:ext cx="762000" cy="259045"/>
    <xdr:sp macro="" textlink="">
      <xdr:nvSpPr>
        <xdr:cNvPr id="158" name="テキスト ボックス 157"/>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他の類似団体と比較して物件費が高い水準となっているものの、人件費が低い水準となっていることにより、類似団体平均と比較してやや低い値となっている。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物件費が高い水準となっているのは、類似団体と比較して公園や保育所などの公共施設が多く、施設の管理費が高くなっていることが考えられる。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人件費が低い水準となっているのは、過去の定員適正化計画に基づき職員数の削減を行ってきたこと等により、類似団体と比較して職員数が少ないことが要因として考えられる。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今後は、第５次岡崎市定員適正化計画（計画期間延長版）（平成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４月１日～令和２年４月１日）に基づき、同計画の目標人数を維持していくことにより、人件費増の抑制を図る一方、公共施設の老朽化に伴う維持管理費の増が見込まれるため、経常経費を中心に物件費の抑制に努め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121647</xdr:rowOff>
    </xdr:from>
    <xdr:to>
      <xdr:col>23</xdr:col>
      <xdr:colOff>133350</xdr:colOff>
      <xdr:row>81</xdr:row>
      <xdr:rowOff>143752</xdr:rowOff>
    </xdr:to>
    <xdr:cxnSp macro="">
      <xdr:nvCxnSpPr>
        <xdr:cNvPr id="193" name="直線コネクタ 192"/>
        <xdr:cNvCxnSpPr/>
      </xdr:nvCxnSpPr>
      <xdr:spPr>
        <a:xfrm>
          <a:off x="4114800" y="14009097"/>
          <a:ext cx="838200" cy="2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99782</xdr:rowOff>
    </xdr:from>
    <xdr:to>
      <xdr:col>19</xdr:col>
      <xdr:colOff>133350</xdr:colOff>
      <xdr:row>81</xdr:row>
      <xdr:rowOff>121647</xdr:rowOff>
    </xdr:to>
    <xdr:cxnSp macro="">
      <xdr:nvCxnSpPr>
        <xdr:cNvPr id="196" name="直線コネクタ 195"/>
        <xdr:cNvCxnSpPr/>
      </xdr:nvCxnSpPr>
      <xdr:spPr>
        <a:xfrm>
          <a:off x="3225800" y="13987232"/>
          <a:ext cx="889000" cy="2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63305</xdr:rowOff>
    </xdr:from>
    <xdr:to>
      <xdr:col>15</xdr:col>
      <xdr:colOff>82550</xdr:colOff>
      <xdr:row>81</xdr:row>
      <xdr:rowOff>99782</xdr:rowOff>
    </xdr:to>
    <xdr:cxnSp macro="">
      <xdr:nvCxnSpPr>
        <xdr:cNvPr id="199" name="直線コネクタ 198"/>
        <xdr:cNvCxnSpPr/>
      </xdr:nvCxnSpPr>
      <xdr:spPr>
        <a:xfrm>
          <a:off x="2336800" y="13950755"/>
          <a:ext cx="889000" cy="3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34564</xdr:rowOff>
    </xdr:from>
    <xdr:to>
      <xdr:col>11</xdr:col>
      <xdr:colOff>31750</xdr:colOff>
      <xdr:row>81</xdr:row>
      <xdr:rowOff>63305</xdr:rowOff>
    </xdr:to>
    <xdr:cxnSp macro="">
      <xdr:nvCxnSpPr>
        <xdr:cNvPr id="202" name="直線コネクタ 201"/>
        <xdr:cNvCxnSpPr/>
      </xdr:nvCxnSpPr>
      <xdr:spPr>
        <a:xfrm>
          <a:off x="1447800" y="13922014"/>
          <a:ext cx="889000" cy="2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92952</xdr:rowOff>
    </xdr:from>
    <xdr:to>
      <xdr:col>23</xdr:col>
      <xdr:colOff>184150</xdr:colOff>
      <xdr:row>82</xdr:row>
      <xdr:rowOff>23102</xdr:rowOff>
    </xdr:to>
    <xdr:sp macro="" textlink="">
      <xdr:nvSpPr>
        <xdr:cNvPr id="212" name="楕円 211"/>
        <xdr:cNvSpPr/>
      </xdr:nvSpPr>
      <xdr:spPr>
        <a:xfrm>
          <a:off x="4902200" y="139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109479</xdr:rowOff>
    </xdr:from>
    <xdr:ext cx="762000" cy="259045"/>
    <xdr:sp macro="" textlink="">
      <xdr:nvSpPr>
        <xdr:cNvPr id="213" name="人件費・物件費等の状況該当値テキスト"/>
        <xdr:cNvSpPr txBox="1"/>
      </xdr:nvSpPr>
      <xdr:spPr>
        <a:xfrm>
          <a:off x="5041900" y="1382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70847</xdr:rowOff>
    </xdr:from>
    <xdr:to>
      <xdr:col>19</xdr:col>
      <xdr:colOff>184150</xdr:colOff>
      <xdr:row>82</xdr:row>
      <xdr:rowOff>997</xdr:rowOff>
    </xdr:to>
    <xdr:sp macro="" textlink="">
      <xdr:nvSpPr>
        <xdr:cNvPr id="214" name="楕円 213"/>
        <xdr:cNvSpPr/>
      </xdr:nvSpPr>
      <xdr:spPr>
        <a:xfrm>
          <a:off x="4064000" y="139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11174</xdr:rowOff>
    </xdr:from>
    <xdr:ext cx="736600" cy="259045"/>
    <xdr:sp macro="" textlink="">
      <xdr:nvSpPr>
        <xdr:cNvPr id="215" name="テキスト ボックス 214"/>
        <xdr:cNvSpPr txBox="1"/>
      </xdr:nvSpPr>
      <xdr:spPr>
        <a:xfrm>
          <a:off x="3733800" y="1372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48982</xdr:rowOff>
    </xdr:from>
    <xdr:to>
      <xdr:col>15</xdr:col>
      <xdr:colOff>133350</xdr:colOff>
      <xdr:row>81</xdr:row>
      <xdr:rowOff>150582</xdr:rowOff>
    </xdr:to>
    <xdr:sp macro="" textlink="">
      <xdr:nvSpPr>
        <xdr:cNvPr id="216" name="楕円 215"/>
        <xdr:cNvSpPr/>
      </xdr:nvSpPr>
      <xdr:spPr>
        <a:xfrm>
          <a:off x="3175000" y="1393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160759</xdr:rowOff>
    </xdr:from>
    <xdr:ext cx="762000" cy="259045"/>
    <xdr:sp macro="" textlink="">
      <xdr:nvSpPr>
        <xdr:cNvPr id="217" name="テキスト ボックス 216"/>
        <xdr:cNvSpPr txBox="1"/>
      </xdr:nvSpPr>
      <xdr:spPr>
        <a:xfrm>
          <a:off x="2844800" y="1370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12505</xdr:rowOff>
    </xdr:from>
    <xdr:to>
      <xdr:col>11</xdr:col>
      <xdr:colOff>82550</xdr:colOff>
      <xdr:row>81</xdr:row>
      <xdr:rowOff>114105</xdr:rowOff>
    </xdr:to>
    <xdr:sp macro="" textlink="">
      <xdr:nvSpPr>
        <xdr:cNvPr id="218" name="楕円 217"/>
        <xdr:cNvSpPr/>
      </xdr:nvSpPr>
      <xdr:spPr>
        <a:xfrm>
          <a:off x="2286000" y="138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124282</xdr:rowOff>
    </xdr:from>
    <xdr:ext cx="762000" cy="259045"/>
    <xdr:sp macro="" textlink="">
      <xdr:nvSpPr>
        <xdr:cNvPr id="219" name="テキスト ボックス 218"/>
        <xdr:cNvSpPr txBox="1"/>
      </xdr:nvSpPr>
      <xdr:spPr>
        <a:xfrm>
          <a:off x="1955800" y="1366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155214</xdr:rowOff>
    </xdr:from>
    <xdr:to>
      <xdr:col>7</xdr:col>
      <xdr:colOff>31750</xdr:colOff>
      <xdr:row>81</xdr:row>
      <xdr:rowOff>85364</xdr:rowOff>
    </xdr:to>
    <xdr:sp macro="" textlink="">
      <xdr:nvSpPr>
        <xdr:cNvPr id="220" name="楕円 219"/>
        <xdr:cNvSpPr/>
      </xdr:nvSpPr>
      <xdr:spPr>
        <a:xfrm>
          <a:off x="1397000" y="1387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95541</xdr:rowOff>
    </xdr:from>
    <xdr:ext cx="762000" cy="259045"/>
    <xdr:sp macro="" textlink="">
      <xdr:nvSpPr>
        <xdr:cNvPr id="221" name="テキスト ボックス 220"/>
        <xdr:cNvSpPr txBox="1"/>
      </xdr:nvSpPr>
      <xdr:spPr>
        <a:xfrm>
          <a:off x="1066800" y="1364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ものの、類似団体平均と比較すると高い値となっているため、今後も類似団体や近隣市町村の動向に留意しつつ、人事評価制度の適切な運用及び昇給への反映など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121709</xdr:rowOff>
    </xdr:from>
    <xdr:to>
      <xdr:col>81</xdr:col>
      <xdr:colOff>44450</xdr:colOff>
      <xdr:row>86</xdr:row>
      <xdr:rowOff>161925</xdr:rowOff>
    </xdr:to>
    <xdr:cxnSp macro="">
      <xdr:nvCxnSpPr>
        <xdr:cNvPr id="255" name="直線コネクタ 254"/>
        <xdr:cNvCxnSpPr/>
      </xdr:nvCxnSpPr>
      <xdr:spPr>
        <a:xfrm flipV="1">
          <a:off x="16179800" y="1486640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161925</xdr:rowOff>
    </xdr:to>
    <xdr:cxnSp macro="">
      <xdr:nvCxnSpPr>
        <xdr:cNvPr id="258" name="直線コネクタ 257"/>
        <xdr:cNvCxnSpPr/>
      </xdr:nvCxnSpPr>
      <xdr:spPr>
        <a:xfrm>
          <a:off x="15290800" y="148463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0" name="テキスト ボックス 259"/>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86</xdr:row>
      <xdr:rowOff>101600</xdr:rowOff>
    </xdr:to>
    <xdr:cxnSp macro="">
      <xdr:nvCxnSpPr>
        <xdr:cNvPr id="261" name="直線コネクタ 260"/>
        <xdr:cNvCxnSpPr/>
      </xdr:nvCxnSpPr>
      <xdr:spPr>
        <a:xfrm>
          <a:off x="14401800" y="148261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81491</xdr:rowOff>
    </xdr:to>
    <xdr:cxnSp macro="">
      <xdr:nvCxnSpPr>
        <xdr:cNvPr id="264" name="直線コネクタ 263"/>
        <xdr:cNvCxnSpPr/>
      </xdr:nvCxnSpPr>
      <xdr:spPr>
        <a:xfrm>
          <a:off x="13512800" y="1468543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74" name="楕円 273"/>
        <xdr:cNvSpPr/>
      </xdr:nvSpPr>
      <xdr:spPr>
        <a:xfrm>
          <a:off x="169672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42986</xdr:rowOff>
    </xdr:from>
    <xdr:ext cx="762000" cy="259045"/>
    <xdr:sp macro="" textlink="">
      <xdr:nvSpPr>
        <xdr:cNvPr id="275" name="給与水準   （国との比較）該当値テキスト"/>
        <xdr:cNvSpPr txBox="1"/>
      </xdr:nvSpPr>
      <xdr:spPr>
        <a:xfrm>
          <a:off x="17106900" y="147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6" name="楕円 275"/>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77" name="テキスト ボックス 276"/>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0" name="楕円 279"/>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117068</xdr:rowOff>
    </xdr:from>
    <xdr:ext cx="762000" cy="259045"/>
    <xdr:sp macro="" textlink="">
      <xdr:nvSpPr>
        <xdr:cNvPr id="281" name="テキスト ボックス 280"/>
        <xdr:cNvSpPr txBox="1"/>
      </xdr:nvSpPr>
      <xdr:spPr>
        <a:xfrm>
          <a:off x="14020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2" name="楕円 281"/>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3" name="テキスト ボックス 282"/>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１日現在については、ごみ焼却施設の運営の外部委託化に伴う衛生部門の減があるものの、保育士の充実に対応するための民生部門の増及びこども園、学校の体制強化のための教育部門の増等があったことにより、職員数が増となったため、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第５次岡崎市定員適正化計画（計画期間延長版）（平成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年４月１日～令和２年４月１日）に基づき、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適正な定員管理に努める。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89263</xdr:rowOff>
    </xdr:from>
    <xdr:to>
      <xdr:col>81</xdr:col>
      <xdr:colOff>44450</xdr:colOff>
      <xdr:row>62</xdr:row>
      <xdr:rowOff>99604</xdr:rowOff>
    </xdr:to>
    <xdr:cxnSp macro="">
      <xdr:nvCxnSpPr>
        <xdr:cNvPr id="320" name="直線コネクタ 319"/>
        <xdr:cNvCxnSpPr/>
      </xdr:nvCxnSpPr>
      <xdr:spPr>
        <a:xfrm>
          <a:off x="16179800" y="1071916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58238</xdr:rowOff>
    </xdr:from>
    <xdr:to>
      <xdr:col>77</xdr:col>
      <xdr:colOff>44450</xdr:colOff>
      <xdr:row>62</xdr:row>
      <xdr:rowOff>89263</xdr:rowOff>
    </xdr:to>
    <xdr:cxnSp macro="">
      <xdr:nvCxnSpPr>
        <xdr:cNvPr id="323" name="直線コネクタ 322"/>
        <xdr:cNvCxnSpPr/>
      </xdr:nvCxnSpPr>
      <xdr:spPr>
        <a:xfrm>
          <a:off x="15290800" y="106881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5" name="テキスト ボックス 324"/>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167640</xdr:rowOff>
    </xdr:from>
    <xdr:to>
      <xdr:col>72</xdr:col>
      <xdr:colOff>203200</xdr:colOff>
      <xdr:row>62</xdr:row>
      <xdr:rowOff>58238</xdr:rowOff>
    </xdr:to>
    <xdr:cxnSp macro="">
      <xdr:nvCxnSpPr>
        <xdr:cNvPr id="326" name="直線コネクタ 325"/>
        <xdr:cNvCxnSpPr/>
      </xdr:nvCxnSpPr>
      <xdr:spPr>
        <a:xfrm>
          <a:off x="14401800" y="1062609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136616</xdr:rowOff>
    </xdr:from>
    <xdr:to>
      <xdr:col>68</xdr:col>
      <xdr:colOff>152400</xdr:colOff>
      <xdr:row>61</xdr:row>
      <xdr:rowOff>167640</xdr:rowOff>
    </xdr:to>
    <xdr:cxnSp macro="">
      <xdr:nvCxnSpPr>
        <xdr:cNvPr id="329" name="直線コネクタ 328"/>
        <xdr:cNvCxnSpPr/>
      </xdr:nvCxnSpPr>
      <xdr:spPr>
        <a:xfrm>
          <a:off x="13512800" y="105950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1" name="テキスト ボックス 330"/>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39" name="楕円 338"/>
        <xdr:cNvSpPr/>
      </xdr:nvSpPr>
      <xdr:spPr>
        <a:xfrm>
          <a:off x="169672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20881</xdr:rowOff>
    </xdr:from>
    <xdr:ext cx="762000" cy="259045"/>
    <xdr:sp macro="" textlink="">
      <xdr:nvSpPr>
        <xdr:cNvPr id="340" name="定員管理の状況該当値テキスト"/>
        <xdr:cNvSpPr txBox="1"/>
      </xdr:nvSpPr>
      <xdr:spPr>
        <a:xfrm>
          <a:off x="17106900" y="1065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38463</xdr:rowOff>
    </xdr:from>
    <xdr:to>
      <xdr:col>77</xdr:col>
      <xdr:colOff>95250</xdr:colOff>
      <xdr:row>62</xdr:row>
      <xdr:rowOff>140063</xdr:rowOff>
    </xdr:to>
    <xdr:sp macro="" textlink="">
      <xdr:nvSpPr>
        <xdr:cNvPr id="341" name="楕円 340"/>
        <xdr:cNvSpPr/>
      </xdr:nvSpPr>
      <xdr:spPr>
        <a:xfrm>
          <a:off x="16129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124840</xdr:rowOff>
    </xdr:from>
    <xdr:ext cx="736600" cy="259045"/>
    <xdr:sp macro="" textlink="">
      <xdr:nvSpPr>
        <xdr:cNvPr id="342" name="テキスト ボックス 341"/>
        <xdr:cNvSpPr txBox="1"/>
      </xdr:nvSpPr>
      <xdr:spPr>
        <a:xfrm>
          <a:off x="15798800" y="1075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7438</xdr:rowOff>
    </xdr:from>
    <xdr:to>
      <xdr:col>73</xdr:col>
      <xdr:colOff>44450</xdr:colOff>
      <xdr:row>62</xdr:row>
      <xdr:rowOff>109038</xdr:rowOff>
    </xdr:to>
    <xdr:sp macro="" textlink="">
      <xdr:nvSpPr>
        <xdr:cNvPr id="343" name="楕円 342"/>
        <xdr:cNvSpPr/>
      </xdr:nvSpPr>
      <xdr:spPr>
        <a:xfrm>
          <a:off x="15240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44" name="テキスト ボックス 343"/>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116840</xdr:rowOff>
    </xdr:from>
    <xdr:to>
      <xdr:col>68</xdr:col>
      <xdr:colOff>203200</xdr:colOff>
      <xdr:row>62</xdr:row>
      <xdr:rowOff>46990</xdr:rowOff>
    </xdr:to>
    <xdr:sp macro="" textlink="">
      <xdr:nvSpPr>
        <xdr:cNvPr id="345" name="楕円 344"/>
        <xdr:cNvSpPr/>
      </xdr:nvSpPr>
      <xdr:spPr>
        <a:xfrm>
          <a:off x="14351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57167</xdr:rowOff>
    </xdr:from>
    <xdr:ext cx="762000" cy="259045"/>
    <xdr:sp macro="" textlink="">
      <xdr:nvSpPr>
        <xdr:cNvPr id="346" name="テキスト ボックス 345"/>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85816</xdr:rowOff>
    </xdr:from>
    <xdr:to>
      <xdr:col>64</xdr:col>
      <xdr:colOff>152400</xdr:colOff>
      <xdr:row>62</xdr:row>
      <xdr:rowOff>15966</xdr:rowOff>
    </xdr:to>
    <xdr:sp macro="" textlink="">
      <xdr:nvSpPr>
        <xdr:cNvPr id="347" name="楕円 346"/>
        <xdr:cNvSpPr/>
      </xdr:nvSpPr>
      <xdr:spPr>
        <a:xfrm>
          <a:off x="13462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26143</xdr:rowOff>
    </xdr:from>
    <xdr:ext cx="762000" cy="259045"/>
    <xdr:sp macro="" textlink="">
      <xdr:nvSpPr>
        <xdr:cNvPr id="348" name="テキスト ボックス 347"/>
        <xdr:cNvSpPr txBox="1"/>
      </xdr:nvSpPr>
      <xdr:spPr>
        <a:xfrm>
          <a:off x="13131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他の類似団体と比較して公債費が低い水準となっていることにより、類似団体の中では最も低い値となっている。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年度においては、３か年平均の値で示される実質公債費比率について、前年度と同率であった。これは平成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年度と入れ替わる平成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年度の数値と比較して、分流式下水道等に要する経費の減に伴う準元利償還金の減少等によって単年度の比較では指標が改善したものの、３か年平均の値としては変動がなかったことによるものである。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今後も公債費の推移に注視しながら、健全な財政運営に努める。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144526</xdr:rowOff>
    </xdr:from>
    <xdr:to>
      <xdr:col>81</xdr:col>
      <xdr:colOff>44450</xdr:colOff>
      <xdr:row>35</xdr:row>
      <xdr:rowOff>144526</xdr:rowOff>
    </xdr:to>
    <xdr:cxnSp macro="">
      <xdr:nvCxnSpPr>
        <xdr:cNvPr id="380" name="直線コネクタ 379"/>
        <xdr:cNvCxnSpPr/>
      </xdr:nvCxnSpPr>
      <xdr:spPr>
        <a:xfrm>
          <a:off x="16179800" y="61452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125222</xdr:rowOff>
    </xdr:from>
    <xdr:to>
      <xdr:col>77</xdr:col>
      <xdr:colOff>44450</xdr:colOff>
      <xdr:row>35</xdr:row>
      <xdr:rowOff>144526</xdr:rowOff>
    </xdr:to>
    <xdr:cxnSp macro="">
      <xdr:nvCxnSpPr>
        <xdr:cNvPr id="383" name="直線コネクタ 382"/>
        <xdr:cNvCxnSpPr/>
      </xdr:nvCxnSpPr>
      <xdr:spPr>
        <a:xfrm>
          <a:off x="15290800" y="61259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5" name="テキスト ボックス 384"/>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115570</xdr:rowOff>
    </xdr:from>
    <xdr:to>
      <xdr:col>72</xdr:col>
      <xdr:colOff>203200</xdr:colOff>
      <xdr:row>35</xdr:row>
      <xdr:rowOff>125222</xdr:rowOff>
    </xdr:to>
    <xdr:cxnSp macro="">
      <xdr:nvCxnSpPr>
        <xdr:cNvPr id="386" name="直線コネクタ 385"/>
        <xdr:cNvCxnSpPr/>
      </xdr:nvCxnSpPr>
      <xdr:spPr>
        <a:xfrm>
          <a:off x="14401800" y="61163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8" name="テキスト ボックス 387"/>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115570</xdr:rowOff>
    </xdr:from>
    <xdr:to>
      <xdr:col>68</xdr:col>
      <xdr:colOff>152400</xdr:colOff>
      <xdr:row>35</xdr:row>
      <xdr:rowOff>125222</xdr:rowOff>
    </xdr:to>
    <xdr:cxnSp macro="">
      <xdr:nvCxnSpPr>
        <xdr:cNvPr id="389" name="直線コネクタ 388"/>
        <xdr:cNvCxnSpPr/>
      </xdr:nvCxnSpPr>
      <xdr:spPr>
        <a:xfrm flipV="1">
          <a:off x="13512800" y="61163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1" name="テキスト ボックス 390"/>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393" name="テキスト ボックス 392"/>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93726</xdr:rowOff>
    </xdr:from>
    <xdr:to>
      <xdr:col>81</xdr:col>
      <xdr:colOff>95250</xdr:colOff>
      <xdr:row>36</xdr:row>
      <xdr:rowOff>23876</xdr:rowOff>
    </xdr:to>
    <xdr:sp macro="" textlink="">
      <xdr:nvSpPr>
        <xdr:cNvPr id="399" name="楕円 398"/>
        <xdr:cNvSpPr/>
      </xdr:nvSpPr>
      <xdr:spPr>
        <a:xfrm>
          <a:off x="16967200" y="609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15003</xdr:rowOff>
    </xdr:from>
    <xdr:ext cx="762000" cy="259045"/>
    <xdr:sp macro="" textlink="">
      <xdr:nvSpPr>
        <xdr:cNvPr id="400" name="公債費負担の状況該当値テキスト"/>
        <xdr:cNvSpPr txBox="1"/>
      </xdr:nvSpPr>
      <xdr:spPr>
        <a:xfrm>
          <a:off x="17106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93726</xdr:rowOff>
    </xdr:from>
    <xdr:to>
      <xdr:col>77</xdr:col>
      <xdr:colOff>95250</xdr:colOff>
      <xdr:row>36</xdr:row>
      <xdr:rowOff>23876</xdr:rowOff>
    </xdr:to>
    <xdr:sp macro="" textlink="">
      <xdr:nvSpPr>
        <xdr:cNvPr id="401" name="楕円 400"/>
        <xdr:cNvSpPr/>
      </xdr:nvSpPr>
      <xdr:spPr>
        <a:xfrm>
          <a:off x="16129000" y="609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34053</xdr:rowOff>
    </xdr:from>
    <xdr:ext cx="736600" cy="259045"/>
    <xdr:sp macro="" textlink="">
      <xdr:nvSpPr>
        <xdr:cNvPr id="402" name="テキスト ボックス 401"/>
        <xdr:cNvSpPr txBox="1"/>
      </xdr:nvSpPr>
      <xdr:spPr>
        <a:xfrm>
          <a:off x="15798800" y="58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74422</xdr:rowOff>
    </xdr:from>
    <xdr:to>
      <xdr:col>73</xdr:col>
      <xdr:colOff>44450</xdr:colOff>
      <xdr:row>36</xdr:row>
      <xdr:rowOff>4572</xdr:rowOff>
    </xdr:to>
    <xdr:sp macro="" textlink="">
      <xdr:nvSpPr>
        <xdr:cNvPr id="403" name="楕円 402"/>
        <xdr:cNvSpPr/>
      </xdr:nvSpPr>
      <xdr:spPr>
        <a:xfrm>
          <a:off x="152400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14749</xdr:rowOff>
    </xdr:from>
    <xdr:ext cx="762000" cy="259045"/>
    <xdr:sp macro="" textlink="">
      <xdr:nvSpPr>
        <xdr:cNvPr id="404" name="テキスト ボックス 403"/>
        <xdr:cNvSpPr txBox="1"/>
      </xdr:nvSpPr>
      <xdr:spPr>
        <a:xfrm>
          <a:off x="14909800" y="584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64770</xdr:rowOff>
    </xdr:from>
    <xdr:to>
      <xdr:col>68</xdr:col>
      <xdr:colOff>203200</xdr:colOff>
      <xdr:row>35</xdr:row>
      <xdr:rowOff>166370</xdr:rowOff>
    </xdr:to>
    <xdr:sp macro="" textlink="">
      <xdr:nvSpPr>
        <xdr:cNvPr id="405" name="楕円 404"/>
        <xdr:cNvSpPr/>
      </xdr:nvSpPr>
      <xdr:spPr>
        <a:xfrm>
          <a:off x="1435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5097</xdr:rowOff>
    </xdr:from>
    <xdr:ext cx="762000" cy="259045"/>
    <xdr:sp macro="" textlink="">
      <xdr:nvSpPr>
        <xdr:cNvPr id="406" name="テキスト ボックス 405"/>
        <xdr:cNvSpPr txBox="1"/>
      </xdr:nvSpPr>
      <xdr:spPr>
        <a:xfrm>
          <a:off x="14020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74422</xdr:rowOff>
    </xdr:from>
    <xdr:to>
      <xdr:col>64</xdr:col>
      <xdr:colOff>152400</xdr:colOff>
      <xdr:row>36</xdr:row>
      <xdr:rowOff>4572</xdr:rowOff>
    </xdr:to>
    <xdr:sp macro="" textlink="">
      <xdr:nvSpPr>
        <xdr:cNvPr id="407" name="楕円 406"/>
        <xdr:cNvSpPr/>
      </xdr:nvSpPr>
      <xdr:spPr>
        <a:xfrm>
          <a:off x="134620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14749</xdr:rowOff>
    </xdr:from>
    <xdr:ext cx="762000" cy="259045"/>
    <xdr:sp macro="" textlink="">
      <xdr:nvSpPr>
        <xdr:cNvPr id="408" name="テキスト ボックス 407"/>
        <xdr:cNvSpPr txBox="1"/>
      </xdr:nvSpPr>
      <xdr:spPr>
        <a:xfrm>
          <a:off x="13131800" y="584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年度は、地方債現在高の減に伴う将来負担額の減少及び都市計画税の増に伴う充当可能財源の増加があったため、前年度と同様に充当可能財源が将来負担額を上回り、今年度も比率は算定されていない。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本市の近年の地方債残高は、他の類似団体と比較して低い水準を維持し続けているが、第６次総合計画後期基本計画の第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期実施計画（平成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～令和２年度）に基づく大規模事業の実施に伴い、市債の借入の増や基金の取崩しを行うことが予想されるため、市債残高及びプライマリーバランスに注視しつつ、世代間の不公平のない財政運営に努める。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2" name="将来負担の状況平均値テキスト"/>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3" name="フローチャート: 判断 442"/>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61002</xdr:rowOff>
    </xdr:from>
    <xdr:to>
      <xdr:col>73</xdr:col>
      <xdr:colOff>44450</xdr:colOff>
      <xdr:row>15</xdr:row>
      <xdr:rowOff>162602</xdr:rowOff>
    </xdr:to>
    <xdr:sp macro="" textlink="">
      <xdr:nvSpPr>
        <xdr:cNvPr id="446" name="フローチャート: 判断 445"/>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47" name="テキスト ボックス 446"/>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81111</xdr:rowOff>
    </xdr:from>
    <xdr:to>
      <xdr:col>68</xdr:col>
      <xdr:colOff>203200</xdr:colOff>
      <xdr:row>16</xdr:row>
      <xdr:rowOff>11261</xdr:rowOff>
    </xdr:to>
    <xdr:sp macro="" textlink="">
      <xdr:nvSpPr>
        <xdr:cNvPr id="448" name="フローチャート: 判断 447"/>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49" name="テキスト ボックス 448"/>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0" name="フローチャート: 判断 449"/>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1" name="テキスト ボックス 450"/>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387,842
376,121
387.20
127,072,963
121,332,885
4,507,720
75,061,749
60,561,806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市税の増により経常一般財源総額は増となったものの、地域手当の支給率引き上げ（９→</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％）等に伴う一般職手当の増及び掛率等の上昇に伴う一般職共済費の増等により、人件費に充当した経常一般財源が増となったため、比率は前年度と比較して</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類似団体平均と比較するとやや低い値となっており、今後も第５次定員適正化計画（計画期間延長版）に基づき適正な職員数を維持していくことにより、比率が上昇しないよう努める。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111760</xdr:rowOff>
    </xdr:to>
    <xdr:cxnSp macro="">
      <xdr:nvCxnSpPr>
        <xdr:cNvPr id="66" name="直線コネクタ 65"/>
        <xdr:cNvCxnSpPr/>
      </xdr:nvCxnSpPr>
      <xdr:spPr>
        <a:xfrm>
          <a:off x="3987800" y="6276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127000</xdr:rowOff>
    </xdr:to>
    <xdr:cxnSp macro="">
      <xdr:nvCxnSpPr>
        <xdr:cNvPr id="69" name="直線コネクタ 68"/>
        <xdr:cNvCxnSpPr/>
      </xdr:nvCxnSpPr>
      <xdr:spPr>
        <a:xfrm flipV="1">
          <a:off x="3098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127000</xdr:rowOff>
    </xdr:to>
    <xdr:cxnSp macro="">
      <xdr:nvCxnSpPr>
        <xdr:cNvPr id="72" name="直線コネクタ 71"/>
        <xdr:cNvCxnSpPr/>
      </xdr:nvCxnSpPr>
      <xdr:spPr>
        <a:xfrm>
          <a:off x="2209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134620</xdr:rowOff>
    </xdr:to>
    <xdr:cxnSp macro="">
      <xdr:nvCxnSpPr>
        <xdr:cNvPr id="75" name="直線コネクタ 74"/>
        <xdr:cNvCxnSpPr/>
      </xdr:nvCxnSpPr>
      <xdr:spPr>
        <a:xfrm flipV="1">
          <a:off x="1320800" y="6268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94" name="テキスト ボックス 93"/>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PFI</a:t>
          </a:r>
          <a:r>
            <a:rPr kumimoji="1" lang="ja-JP" altLang="en-US" sz="1200">
              <a:latin typeface="ＭＳ Ｐゴシック" panose="020B0600070205080204" pitchFamily="50" charset="-128"/>
              <a:ea typeface="ＭＳ Ｐゴシック" panose="020B0600070205080204" pitchFamily="50" charset="-128"/>
            </a:rPr>
            <a:t>事業により整備した友愛の家の供用開始に伴う維持管理・運営委託料の増、ごみ処理施設の保守点検委託料の増及びごみ収集委託料の増等により物件費に充当した経常一般財源が増となったことにため、比率は前年度と比較して</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と比較すると高い値となっているため、経常経費の削減に努めるとともに、公共施設の維持管理費等について、施設の統廃合等も含めたファシリティマネジメント等を活用して経費の削減を図っ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101600</xdr:rowOff>
    </xdr:from>
    <xdr:to>
      <xdr:col>82</xdr:col>
      <xdr:colOff>107950</xdr:colOff>
      <xdr:row>18</xdr:row>
      <xdr:rowOff>152400</xdr:rowOff>
    </xdr:to>
    <xdr:cxnSp macro="">
      <xdr:nvCxnSpPr>
        <xdr:cNvPr id="127" name="直線コネクタ 126"/>
        <xdr:cNvCxnSpPr/>
      </xdr:nvCxnSpPr>
      <xdr:spPr>
        <a:xfrm>
          <a:off x="15671800" y="3187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10177</xdr:rowOff>
    </xdr:from>
    <xdr:ext cx="762000" cy="259045"/>
    <xdr:sp macro="" textlink="">
      <xdr:nvSpPr>
        <xdr:cNvPr id="128" name="物件費平均値テキスト"/>
        <xdr:cNvSpPr txBox="1"/>
      </xdr:nvSpPr>
      <xdr:spPr>
        <a:xfrm>
          <a:off x="16598900" y="241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101600</xdr:rowOff>
    </xdr:from>
    <xdr:to>
      <xdr:col>78</xdr:col>
      <xdr:colOff>69850</xdr:colOff>
      <xdr:row>18</xdr:row>
      <xdr:rowOff>114300</xdr:rowOff>
    </xdr:to>
    <xdr:cxnSp macro="">
      <xdr:nvCxnSpPr>
        <xdr:cNvPr id="130" name="直線コネクタ 129"/>
        <xdr:cNvCxnSpPr/>
      </xdr:nvCxnSpPr>
      <xdr:spPr>
        <a:xfrm flipV="1">
          <a:off x="14782800" y="318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80027</xdr:rowOff>
    </xdr:from>
    <xdr:ext cx="736600" cy="259045"/>
    <xdr:sp macro="" textlink="">
      <xdr:nvSpPr>
        <xdr:cNvPr id="132" name="テキスト ボックス 131"/>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0</xdr:rowOff>
    </xdr:from>
    <xdr:to>
      <xdr:col>73</xdr:col>
      <xdr:colOff>180975</xdr:colOff>
      <xdr:row>18</xdr:row>
      <xdr:rowOff>114300</xdr:rowOff>
    </xdr:to>
    <xdr:cxnSp macro="">
      <xdr:nvCxnSpPr>
        <xdr:cNvPr id="133" name="直線コネクタ 132"/>
        <xdr:cNvCxnSpPr/>
      </xdr:nvCxnSpPr>
      <xdr:spPr>
        <a:xfrm>
          <a:off x="13893800" y="3086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35" name="テキスト ボックス 134"/>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120650</xdr:rowOff>
    </xdr:from>
    <xdr:to>
      <xdr:col>69</xdr:col>
      <xdr:colOff>92075</xdr:colOff>
      <xdr:row>18</xdr:row>
      <xdr:rowOff>0</xdr:rowOff>
    </xdr:to>
    <xdr:cxnSp macro="">
      <xdr:nvCxnSpPr>
        <xdr:cNvPr id="136" name="直線コネクタ 135"/>
        <xdr:cNvCxnSpPr/>
      </xdr:nvCxnSpPr>
      <xdr:spPr>
        <a:xfrm>
          <a:off x="13004800" y="3035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38" name="テキスト ボックス 137"/>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46" name="楕円 145"/>
        <xdr:cNvSpPr/>
      </xdr:nvSpPr>
      <xdr:spPr>
        <a:xfrm>
          <a:off x="164592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73677</xdr:rowOff>
    </xdr:from>
    <xdr:ext cx="762000" cy="259045"/>
    <xdr:sp macro="" textlink="">
      <xdr:nvSpPr>
        <xdr:cNvPr id="147" name="物件費該当値テキスト"/>
        <xdr:cNvSpPr txBox="1"/>
      </xdr:nvSpPr>
      <xdr:spPr>
        <a:xfrm>
          <a:off x="165989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50800</xdr:rowOff>
    </xdr:from>
    <xdr:to>
      <xdr:col>78</xdr:col>
      <xdr:colOff>120650</xdr:colOff>
      <xdr:row>18</xdr:row>
      <xdr:rowOff>152400</xdr:rowOff>
    </xdr:to>
    <xdr:sp macro="" textlink="">
      <xdr:nvSpPr>
        <xdr:cNvPr id="148" name="楕円 147"/>
        <xdr:cNvSpPr/>
      </xdr:nvSpPr>
      <xdr:spPr>
        <a:xfrm>
          <a:off x="15621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49" name="テキスト ボックス 148"/>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63500</xdr:rowOff>
    </xdr:from>
    <xdr:to>
      <xdr:col>74</xdr:col>
      <xdr:colOff>31750</xdr:colOff>
      <xdr:row>18</xdr:row>
      <xdr:rowOff>165100</xdr:rowOff>
    </xdr:to>
    <xdr:sp macro="" textlink="">
      <xdr:nvSpPr>
        <xdr:cNvPr id="150" name="楕円 149"/>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149877</xdr:rowOff>
    </xdr:from>
    <xdr:ext cx="762000" cy="259045"/>
    <xdr:sp macro="" textlink="">
      <xdr:nvSpPr>
        <xdr:cNvPr id="151" name="テキスト ボックス 150"/>
        <xdr:cNvSpPr txBox="1"/>
      </xdr:nvSpPr>
      <xdr:spPr>
        <a:xfrm>
          <a:off x="14401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120650</xdr:rowOff>
    </xdr:from>
    <xdr:to>
      <xdr:col>69</xdr:col>
      <xdr:colOff>142875</xdr:colOff>
      <xdr:row>18</xdr:row>
      <xdr:rowOff>50800</xdr:rowOff>
    </xdr:to>
    <xdr:sp macro="" textlink="">
      <xdr:nvSpPr>
        <xdr:cNvPr id="152" name="楕円 151"/>
        <xdr:cNvSpPr/>
      </xdr:nvSpPr>
      <xdr:spPr>
        <a:xfrm>
          <a:off x="13843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53" name="テキスト ボックス 152"/>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69850</xdr:rowOff>
    </xdr:from>
    <xdr:to>
      <xdr:col>65</xdr:col>
      <xdr:colOff>53975</xdr:colOff>
      <xdr:row>18</xdr:row>
      <xdr:rowOff>0</xdr:rowOff>
    </xdr:to>
    <xdr:sp macro="" textlink="">
      <xdr:nvSpPr>
        <xdr:cNvPr id="154" name="楕円 153"/>
        <xdr:cNvSpPr/>
      </xdr:nvSpPr>
      <xdr:spPr>
        <a:xfrm>
          <a:off x="12954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156227</xdr:rowOff>
    </xdr:from>
    <xdr:ext cx="762000" cy="259045"/>
    <xdr:sp macro="" textlink="">
      <xdr:nvSpPr>
        <xdr:cNvPr id="155" name="テキスト ボックス 154"/>
        <xdr:cNvSpPr txBox="1"/>
      </xdr:nvSpPr>
      <xdr:spPr>
        <a:xfrm>
          <a:off x="12623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利用者数の増等に伴う障がい福祉サービス費及び障がい児通所給付費の増等により、扶助費に充当した経常一般財源が増となったため、比率は前年度と比較して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類似団体平均を下回ってはいるものの、本市の障がい福祉サービス費及び障がい児通所給付費は毎年度増加しており、今後も増加が見込まれることから、比率の推移には注視をしていく必要がある。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101600</xdr:rowOff>
    </xdr:to>
    <xdr:cxnSp macro="">
      <xdr:nvCxnSpPr>
        <xdr:cNvPr id="188" name="直線コネクタ 187"/>
        <xdr:cNvCxnSpPr/>
      </xdr:nvCxnSpPr>
      <xdr:spPr>
        <a:xfrm>
          <a:off x="3987800" y="9690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88900</xdr:rowOff>
    </xdr:to>
    <xdr:cxnSp macro="">
      <xdr:nvCxnSpPr>
        <xdr:cNvPr id="191" name="直線コネクタ 190"/>
        <xdr:cNvCxnSpPr/>
      </xdr:nvCxnSpPr>
      <xdr:spPr>
        <a:xfrm>
          <a:off x="3098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88900</xdr:rowOff>
    </xdr:to>
    <xdr:cxnSp macro="">
      <xdr:nvCxnSpPr>
        <xdr:cNvPr id="194" name="直線コネクタ 193"/>
        <xdr:cNvCxnSpPr/>
      </xdr:nvCxnSpPr>
      <xdr:spPr>
        <a:xfrm>
          <a:off x="2209800" y="9626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50800</xdr:rowOff>
    </xdr:to>
    <xdr:cxnSp macro="">
      <xdr:nvCxnSpPr>
        <xdr:cNvPr id="197" name="直線コネクタ 196"/>
        <xdr:cNvCxnSpPr/>
      </xdr:nvCxnSpPr>
      <xdr:spPr>
        <a:xfrm flipV="1">
          <a:off x="1320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1" name="テキスト ボックス 200"/>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7" name="楕円 206"/>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8"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9" name="楕円 208"/>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0" name="テキスト ボックス 209"/>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1" name="楕円 210"/>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2" name="テキスト ボックス 211"/>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3" name="楕円 212"/>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4" name="テキスト ボックス 213"/>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5" name="楕円 214"/>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6" name="テキスト ボックス 215"/>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高齢化に伴う後期高齢者医療療養給付費負担金の増及び介護保険特別会計繰出金の増等により、繰出金に充当した経常一般財源が増となったため、比率は前年度と比較して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を下回ってはいるものの、今後も高齢者の増による繰出金の自然増が見込まれるため、健診の受診促進による重症化予防及び介護予防事業の充実による給付費の上昇抑制を図ることにより、比率が上昇しない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107950</xdr:rowOff>
    </xdr:to>
    <xdr:cxnSp macro="">
      <xdr:nvCxnSpPr>
        <xdr:cNvPr id="249" name="直線コネクタ 248"/>
        <xdr:cNvCxnSpPr/>
      </xdr:nvCxnSpPr>
      <xdr:spPr>
        <a:xfrm>
          <a:off x="15671800" y="9484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69850</xdr:rowOff>
    </xdr:to>
    <xdr:cxnSp macro="">
      <xdr:nvCxnSpPr>
        <xdr:cNvPr id="252" name="直線コネクタ 251"/>
        <xdr:cNvCxnSpPr/>
      </xdr:nvCxnSpPr>
      <xdr:spPr>
        <a:xfrm flipV="1">
          <a:off x="14782800" y="9484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69850</xdr:rowOff>
    </xdr:to>
    <xdr:cxnSp macro="">
      <xdr:nvCxnSpPr>
        <xdr:cNvPr id="255" name="直線コネクタ 254"/>
        <xdr:cNvCxnSpPr/>
      </xdr:nvCxnSpPr>
      <xdr:spPr>
        <a:xfrm>
          <a:off x="13893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7" name="テキスト ボックス 256"/>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54610</xdr:rowOff>
    </xdr:to>
    <xdr:cxnSp macro="">
      <xdr:nvCxnSpPr>
        <xdr:cNvPr id="258" name="直線コネクタ 257"/>
        <xdr:cNvCxnSpPr/>
      </xdr:nvCxnSpPr>
      <xdr:spPr>
        <a:xfrm flipV="1">
          <a:off x="13004800" y="9476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0" name="テキスト ボックス 259"/>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2" name="テキスト ボックス 261"/>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8" name="楕円 267"/>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9"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70" name="楕円 269"/>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71" name="テキスト ボックス 270"/>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72" name="楕円 271"/>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73" name="テキスト ボックス 272"/>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4" name="楕円 273"/>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5" name="テキスト ボックス 274"/>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76" name="楕円 275"/>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115587</xdr:rowOff>
    </xdr:from>
    <xdr:ext cx="762000" cy="259045"/>
    <xdr:sp macro="" textlink="">
      <xdr:nvSpPr>
        <xdr:cNvPr id="277" name="テキスト ボックス 276"/>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雨水処理費等の増に伴う下水道事業会計負担金の増等があったものの、補助費等に充当した特定財源が増となったことにより、比率は前年度と比較して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類似団体平均と比較すると高い値となっているため、補助金等交付基準に基づき、市費単独補助金の見直しや廃止を進めることにより補助金の適正化を図るなど、比率が上昇しないよう努める。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101600</xdr:rowOff>
    </xdr:from>
    <xdr:to>
      <xdr:col>82</xdr:col>
      <xdr:colOff>107950</xdr:colOff>
      <xdr:row>38</xdr:row>
      <xdr:rowOff>114300</xdr:rowOff>
    </xdr:to>
    <xdr:cxnSp macro="">
      <xdr:nvCxnSpPr>
        <xdr:cNvPr id="310" name="直線コネクタ 309"/>
        <xdr:cNvCxnSpPr/>
      </xdr:nvCxnSpPr>
      <xdr:spPr>
        <a:xfrm flipV="1">
          <a:off x="15671800" y="6616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1"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114300</xdr:rowOff>
    </xdr:from>
    <xdr:to>
      <xdr:col>78</xdr:col>
      <xdr:colOff>69850</xdr:colOff>
      <xdr:row>38</xdr:row>
      <xdr:rowOff>152400</xdr:rowOff>
    </xdr:to>
    <xdr:cxnSp macro="">
      <xdr:nvCxnSpPr>
        <xdr:cNvPr id="313" name="直線コネクタ 312"/>
        <xdr:cNvCxnSpPr/>
      </xdr:nvCxnSpPr>
      <xdr:spPr>
        <a:xfrm flipV="1">
          <a:off x="14782800" y="662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41927</xdr:rowOff>
    </xdr:from>
    <xdr:ext cx="736600" cy="259045"/>
    <xdr:sp macro="" textlink="">
      <xdr:nvSpPr>
        <xdr:cNvPr id="315" name="テキスト ボックス 314"/>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127000</xdr:rowOff>
    </xdr:from>
    <xdr:to>
      <xdr:col>73</xdr:col>
      <xdr:colOff>180975</xdr:colOff>
      <xdr:row>38</xdr:row>
      <xdr:rowOff>152400</xdr:rowOff>
    </xdr:to>
    <xdr:cxnSp macro="">
      <xdr:nvCxnSpPr>
        <xdr:cNvPr id="316" name="直線コネクタ 315"/>
        <xdr:cNvCxnSpPr/>
      </xdr:nvCxnSpPr>
      <xdr:spPr>
        <a:xfrm>
          <a:off x="13893800" y="664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18" name="テキスト ボックス 317"/>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39</xdr:row>
      <xdr:rowOff>146050</xdr:rowOff>
    </xdr:to>
    <xdr:cxnSp macro="">
      <xdr:nvCxnSpPr>
        <xdr:cNvPr id="319" name="直線コネクタ 318"/>
        <xdr:cNvCxnSpPr/>
      </xdr:nvCxnSpPr>
      <xdr:spPr>
        <a:xfrm flipV="1">
          <a:off x="13004800" y="6642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21" name="テキスト ボックス 320"/>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80027</xdr:rowOff>
    </xdr:from>
    <xdr:ext cx="762000" cy="259045"/>
    <xdr:sp macro="" textlink="">
      <xdr:nvSpPr>
        <xdr:cNvPr id="323" name="テキスト ボックス 322"/>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50800</xdr:rowOff>
    </xdr:from>
    <xdr:to>
      <xdr:col>82</xdr:col>
      <xdr:colOff>158750</xdr:colOff>
      <xdr:row>38</xdr:row>
      <xdr:rowOff>152400</xdr:rowOff>
    </xdr:to>
    <xdr:sp macro="" textlink="">
      <xdr:nvSpPr>
        <xdr:cNvPr id="329" name="楕円 328"/>
        <xdr:cNvSpPr/>
      </xdr:nvSpPr>
      <xdr:spPr>
        <a:xfrm>
          <a:off x="164592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22877</xdr:rowOff>
    </xdr:from>
    <xdr:ext cx="762000" cy="259045"/>
    <xdr:sp macro="" textlink="">
      <xdr:nvSpPr>
        <xdr:cNvPr id="330" name="補助費等該当値テキスト"/>
        <xdr:cNvSpPr txBox="1"/>
      </xdr:nvSpPr>
      <xdr:spPr>
        <a:xfrm>
          <a:off x="16598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63500</xdr:rowOff>
    </xdr:from>
    <xdr:to>
      <xdr:col>78</xdr:col>
      <xdr:colOff>120650</xdr:colOff>
      <xdr:row>38</xdr:row>
      <xdr:rowOff>165100</xdr:rowOff>
    </xdr:to>
    <xdr:sp macro="" textlink="">
      <xdr:nvSpPr>
        <xdr:cNvPr id="331" name="楕円 330"/>
        <xdr:cNvSpPr/>
      </xdr:nvSpPr>
      <xdr:spPr>
        <a:xfrm>
          <a:off x="15621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149877</xdr:rowOff>
    </xdr:from>
    <xdr:ext cx="736600" cy="259045"/>
    <xdr:sp macro="" textlink="">
      <xdr:nvSpPr>
        <xdr:cNvPr id="332" name="テキスト ボックス 331"/>
        <xdr:cNvSpPr txBox="1"/>
      </xdr:nvSpPr>
      <xdr:spPr>
        <a:xfrm>
          <a:off x="15290800" y="666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101600</xdr:rowOff>
    </xdr:from>
    <xdr:to>
      <xdr:col>74</xdr:col>
      <xdr:colOff>31750</xdr:colOff>
      <xdr:row>39</xdr:row>
      <xdr:rowOff>31750</xdr:rowOff>
    </xdr:to>
    <xdr:sp macro="" textlink="">
      <xdr:nvSpPr>
        <xdr:cNvPr id="333" name="楕円 332"/>
        <xdr:cNvSpPr/>
      </xdr:nvSpPr>
      <xdr:spPr>
        <a:xfrm>
          <a:off x="14732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16527</xdr:rowOff>
    </xdr:from>
    <xdr:ext cx="762000" cy="259045"/>
    <xdr:sp macro="" textlink="">
      <xdr:nvSpPr>
        <xdr:cNvPr id="334" name="テキスト ボックス 333"/>
        <xdr:cNvSpPr txBox="1"/>
      </xdr:nvSpPr>
      <xdr:spPr>
        <a:xfrm>
          <a:off x="1440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35" name="楕円 334"/>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36" name="テキスト ボックス 335"/>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95250</xdr:rowOff>
    </xdr:from>
    <xdr:to>
      <xdr:col>65</xdr:col>
      <xdr:colOff>53975</xdr:colOff>
      <xdr:row>40</xdr:row>
      <xdr:rowOff>25400</xdr:rowOff>
    </xdr:to>
    <xdr:sp macro="" textlink="">
      <xdr:nvSpPr>
        <xdr:cNvPr id="337" name="楕円 336"/>
        <xdr:cNvSpPr/>
      </xdr:nvSpPr>
      <xdr:spPr>
        <a:xfrm>
          <a:off x="12954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10177</xdr:rowOff>
    </xdr:from>
    <xdr:ext cx="762000" cy="259045"/>
    <xdr:sp macro="" textlink="">
      <xdr:nvSpPr>
        <xdr:cNvPr id="338" name="テキスト ボックス 337"/>
        <xdr:cNvSpPr txBox="1"/>
      </xdr:nvSpPr>
      <xdr:spPr>
        <a:xfrm>
          <a:off x="12623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類似団体の中では最も低い値となっている。平成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年度においては一般廃棄物処理事業債（平成</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年度債）、臨時税収補てん債の償還が終了したこと及び過去の高利債の償還が進んだこと等により、比率は前年度と比較して</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地方債の借入れについては、平成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年度は前年度を下回っているものの、令和元年度に繰越した学校のエアコン整備事業に係る借入れ等により、地方債残高は一時的には増加することが見込まれる。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今後も市債残高には十分注視し、計画的な借入れを行うことで、公債費負担の抑制に努める。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27940</xdr:rowOff>
    </xdr:from>
    <xdr:to>
      <xdr:col>24</xdr:col>
      <xdr:colOff>25400</xdr:colOff>
      <xdr:row>74</xdr:row>
      <xdr:rowOff>50800</xdr:rowOff>
    </xdr:to>
    <xdr:cxnSp macro="">
      <xdr:nvCxnSpPr>
        <xdr:cNvPr id="371" name="直線コネクタ 370"/>
        <xdr:cNvCxnSpPr/>
      </xdr:nvCxnSpPr>
      <xdr:spPr>
        <a:xfrm flipV="1">
          <a:off x="3987800" y="12715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2"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50800</xdr:rowOff>
    </xdr:from>
    <xdr:to>
      <xdr:col>19</xdr:col>
      <xdr:colOff>187325</xdr:colOff>
      <xdr:row>74</xdr:row>
      <xdr:rowOff>81280</xdr:rowOff>
    </xdr:to>
    <xdr:cxnSp macro="">
      <xdr:nvCxnSpPr>
        <xdr:cNvPr id="374" name="直線コネクタ 373"/>
        <xdr:cNvCxnSpPr/>
      </xdr:nvCxnSpPr>
      <xdr:spPr>
        <a:xfrm flipV="1">
          <a:off x="3098800" y="12738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76" name="テキスト ボックス 375"/>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66040</xdr:rowOff>
    </xdr:from>
    <xdr:to>
      <xdr:col>15</xdr:col>
      <xdr:colOff>98425</xdr:colOff>
      <xdr:row>74</xdr:row>
      <xdr:rowOff>81280</xdr:rowOff>
    </xdr:to>
    <xdr:cxnSp macro="">
      <xdr:nvCxnSpPr>
        <xdr:cNvPr id="377" name="直線コネクタ 376"/>
        <xdr:cNvCxnSpPr/>
      </xdr:nvCxnSpPr>
      <xdr:spPr>
        <a:xfrm>
          <a:off x="2209800" y="12753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66040</xdr:rowOff>
    </xdr:from>
    <xdr:to>
      <xdr:col>11</xdr:col>
      <xdr:colOff>9525</xdr:colOff>
      <xdr:row>74</xdr:row>
      <xdr:rowOff>88900</xdr:rowOff>
    </xdr:to>
    <xdr:cxnSp macro="">
      <xdr:nvCxnSpPr>
        <xdr:cNvPr id="380" name="直線コネクタ 379"/>
        <xdr:cNvCxnSpPr/>
      </xdr:nvCxnSpPr>
      <xdr:spPr>
        <a:xfrm flipV="1">
          <a:off x="1320800" y="12753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2" name="テキスト ボックス 381"/>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4" name="テキスト ボックス 383"/>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148590</xdr:rowOff>
    </xdr:from>
    <xdr:to>
      <xdr:col>24</xdr:col>
      <xdr:colOff>76200</xdr:colOff>
      <xdr:row>74</xdr:row>
      <xdr:rowOff>78740</xdr:rowOff>
    </xdr:to>
    <xdr:sp macro="" textlink="">
      <xdr:nvSpPr>
        <xdr:cNvPr id="390" name="楕円 389"/>
        <xdr:cNvSpPr/>
      </xdr:nvSpPr>
      <xdr:spPr>
        <a:xfrm>
          <a:off x="47752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57167</xdr:rowOff>
    </xdr:from>
    <xdr:ext cx="762000" cy="259045"/>
    <xdr:sp macro="" textlink="">
      <xdr:nvSpPr>
        <xdr:cNvPr id="391" name="公債費該当値テキスト"/>
        <xdr:cNvSpPr txBox="1"/>
      </xdr:nvSpPr>
      <xdr:spPr>
        <a:xfrm>
          <a:off x="4914900" y="1257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0</xdr:rowOff>
    </xdr:from>
    <xdr:to>
      <xdr:col>20</xdr:col>
      <xdr:colOff>38100</xdr:colOff>
      <xdr:row>74</xdr:row>
      <xdr:rowOff>101600</xdr:rowOff>
    </xdr:to>
    <xdr:sp macro="" textlink="">
      <xdr:nvSpPr>
        <xdr:cNvPr id="392" name="楕円 391"/>
        <xdr:cNvSpPr/>
      </xdr:nvSpPr>
      <xdr:spPr>
        <a:xfrm>
          <a:off x="3937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111777</xdr:rowOff>
    </xdr:from>
    <xdr:ext cx="736600" cy="259045"/>
    <xdr:sp macro="" textlink="">
      <xdr:nvSpPr>
        <xdr:cNvPr id="393" name="テキスト ボックス 392"/>
        <xdr:cNvSpPr txBox="1"/>
      </xdr:nvSpPr>
      <xdr:spPr>
        <a:xfrm>
          <a:off x="3606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30480</xdr:rowOff>
    </xdr:from>
    <xdr:to>
      <xdr:col>15</xdr:col>
      <xdr:colOff>149225</xdr:colOff>
      <xdr:row>74</xdr:row>
      <xdr:rowOff>132080</xdr:rowOff>
    </xdr:to>
    <xdr:sp macro="" textlink="">
      <xdr:nvSpPr>
        <xdr:cNvPr id="394" name="楕円 393"/>
        <xdr:cNvSpPr/>
      </xdr:nvSpPr>
      <xdr:spPr>
        <a:xfrm>
          <a:off x="3048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142257</xdr:rowOff>
    </xdr:from>
    <xdr:ext cx="762000" cy="259045"/>
    <xdr:sp macro="" textlink="">
      <xdr:nvSpPr>
        <xdr:cNvPr id="395" name="テキスト ボックス 394"/>
        <xdr:cNvSpPr txBox="1"/>
      </xdr:nvSpPr>
      <xdr:spPr>
        <a:xfrm>
          <a:off x="2717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xdr:rowOff>
    </xdr:from>
    <xdr:to>
      <xdr:col>11</xdr:col>
      <xdr:colOff>60325</xdr:colOff>
      <xdr:row>74</xdr:row>
      <xdr:rowOff>116840</xdr:rowOff>
    </xdr:to>
    <xdr:sp macro="" textlink="">
      <xdr:nvSpPr>
        <xdr:cNvPr id="396" name="楕円 395"/>
        <xdr:cNvSpPr/>
      </xdr:nvSpPr>
      <xdr:spPr>
        <a:xfrm>
          <a:off x="2159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127017</xdr:rowOff>
    </xdr:from>
    <xdr:ext cx="762000" cy="259045"/>
    <xdr:sp macro="" textlink="">
      <xdr:nvSpPr>
        <xdr:cNvPr id="397" name="テキスト ボックス 396"/>
        <xdr:cNvSpPr txBox="1"/>
      </xdr:nvSpPr>
      <xdr:spPr>
        <a:xfrm>
          <a:off x="1828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38100</xdr:rowOff>
    </xdr:from>
    <xdr:to>
      <xdr:col>6</xdr:col>
      <xdr:colOff>171450</xdr:colOff>
      <xdr:row>74</xdr:row>
      <xdr:rowOff>139700</xdr:rowOff>
    </xdr:to>
    <xdr:sp macro="" textlink="">
      <xdr:nvSpPr>
        <xdr:cNvPr id="398" name="楕円 397"/>
        <xdr:cNvSpPr/>
      </xdr:nvSpPr>
      <xdr:spPr>
        <a:xfrm>
          <a:off x="1270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149877</xdr:rowOff>
    </xdr:from>
    <xdr:ext cx="762000" cy="259045"/>
    <xdr:sp macro="" textlink="">
      <xdr:nvSpPr>
        <xdr:cNvPr id="399" name="テキスト ボックス 398"/>
        <xdr:cNvSpPr txBox="1"/>
      </xdr:nvSpPr>
      <xdr:spPr>
        <a:xfrm>
          <a:off x="939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物件費と補助費等の比率が他の類似団体と比較して高いため、公債費以外の比率についても類似団体平均と比較して高い値となっている。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年度においては、経常一般財源の総額は増となったものの、それ以上に主に物件費や繰出金に充当した経常一般財源が増となったことにより、比率は前年度と比較して</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今後も経常経費の削減に努める。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72137</xdr:rowOff>
    </xdr:to>
    <xdr:cxnSp macro="">
      <xdr:nvCxnSpPr>
        <xdr:cNvPr id="430" name="直線コネクタ 429"/>
        <xdr:cNvCxnSpPr/>
      </xdr:nvCxnSpPr>
      <xdr:spPr>
        <a:xfrm>
          <a:off x="15671800" y="13390372"/>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58420</xdr:rowOff>
    </xdr:to>
    <xdr:cxnSp macro="">
      <xdr:nvCxnSpPr>
        <xdr:cNvPr id="433" name="直線コネクタ 432"/>
        <xdr:cNvCxnSpPr/>
      </xdr:nvCxnSpPr>
      <xdr:spPr>
        <a:xfrm flipV="1">
          <a:off x="14782800" y="133903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78</xdr:row>
      <xdr:rowOff>58420</xdr:rowOff>
    </xdr:to>
    <xdr:cxnSp macro="">
      <xdr:nvCxnSpPr>
        <xdr:cNvPr id="436" name="直線コネクタ 435"/>
        <xdr:cNvCxnSpPr/>
      </xdr:nvCxnSpPr>
      <xdr:spPr>
        <a:xfrm>
          <a:off x="13893800" y="13326363"/>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8" name="テキスト ボックス 437"/>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78</xdr:row>
      <xdr:rowOff>40132</xdr:rowOff>
    </xdr:to>
    <xdr:cxnSp macro="">
      <xdr:nvCxnSpPr>
        <xdr:cNvPr id="439" name="直線コネクタ 438"/>
        <xdr:cNvCxnSpPr/>
      </xdr:nvCxnSpPr>
      <xdr:spPr>
        <a:xfrm flipV="1">
          <a:off x="13004800" y="133263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1" name="テキスト ボックス 440"/>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3" name="テキスト ボックス 442"/>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9" name="楕円 448"/>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50"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51" name="楕円 450"/>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52" name="テキスト ボックス 451"/>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3" name="楕円 452"/>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4" name="テキスト ボックス 453"/>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5" name="楕円 454"/>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160290</xdr:rowOff>
    </xdr:from>
    <xdr:ext cx="762000" cy="259045"/>
    <xdr:sp macro="" textlink="">
      <xdr:nvSpPr>
        <xdr:cNvPr id="456" name="テキスト ボックス 455"/>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7" name="楕円 456"/>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8" name="テキスト ボックス 457"/>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59868</xdr:rowOff>
    </xdr:from>
    <xdr:to>
      <xdr:col>29</xdr:col>
      <xdr:colOff>127000</xdr:colOff>
      <xdr:row>18</xdr:row>
      <xdr:rowOff>116012</xdr:rowOff>
    </xdr:to>
    <xdr:cxnSp macro="">
      <xdr:nvCxnSpPr>
        <xdr:cNvPr id="48" name="直線コネクタ 47"/>
        <xdr:cNvCxnSpPr/>
      </xdr:nvCxnSpPr>
      <xdr:spPr bwMode="auto">
        <a:xfrm flipV="1">
          <a:off x="5003800" y="3193593"/>
          <a:ext cx="647700" cy="56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124030</xdr:rowOff>
    </xdr:from>
    <xdr:ext cx="762000" cy="259045"/>
    <xdr:sp macro="" textlink="">
      <xdr:nvSpPr>
        <xdr:cNvPr id="49" name="人口1人当たり決算額の推移平均値テキスト130"/>
        <xdr:cNvSpPr txBox="1"/>
      </xdr:nvSpPr>
      <xdr:spPr>
        <a:xfrm>
          <a:off x="5740400" y="2743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116012</xdr:rowOff>
    </xdr:from>
    <xdr:to>
      <xdr:col>26</xdr:col>
      <xdr:colOff>50800</xdr:colOff>
      <xdr:row>19</xdr:row>
      <xdr:rowOff>4912</xdr:rowOff>
    </xdr:to>
    <xdr:cxnSp macro="">
      <xdr:nvCxnSpPr>
        <xdr:cNvPr id="51" name="直線コネクタ 50"/>
        <xdr:cNvCxnSpPr/>
      </xdr:nvCxnSpPr>
      <xdr:spPr bwMode="auto">
        <a:xfrm flipV="1">
          <a:off x="4305300" y="3249737"/>
          <a:ext cx="698500" cy="60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67124</xdr:rowOff>
    </xdr:from>
    <xdr:ext cx="736600" cy="259045"/>
    <xdr:sp macro="" textlink="">
      <xdr:nvSpPr>
        <xdr:cNvPr id="53" name="テキスト ボックス 52"/>
        <xdr:cNvSpPr txBox="1"/>
      </xdr:nvSpPr>
      <xdr:spPr>
        <a:xfrm>
          <a:off x="4622800" y="268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2398</xdr:rowOff>
    </xdr:from>
    <xdr:to>
      <xdr:col>22</xdr:col>
      <xdr:colOff>114300</xdr:colOff>
      <xdr:row>19</xdr:row>
      <xdr:rowOff>4912</xdr:rowOff>
    </xdr:to>
    <xdr:cxnSp macro="">
      <xdr:nvCxnSpPr>
        <xdr:cNvPr id="54" name="直線コネクタ 53"/>
        <xdr:cNvCxnSpPr/>
      </xdr:nvCxnSpPr>
      <xdr:spPr bwMode="auto">
        <a:xfrm>
          <a:off x="3606800" y="3307573"/>
          <a:ext cx="698500" cy="2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89115</xdr:rowOff>
    </xdr:from>
    <xdr:ext cx="762000" cy="259045"/>
    <xdr:sp macro="" textlink="">
      <xdr:nvSpPr>
        <xdr:cNvPr id="56" name="テキスト ボックス 55"/>
        <xdr:cNvSpPr txBox="1"/>
      </xdr:nvSpPr>
      <xdr:spPr>
        <a:xfrm>
          <a:off x="3924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2398</xdr:rowOff>
    </xdr:from>
    <xdr:to>
      <xdr:col>18</xdr:col>
      <xdr:colOff>177800</xdr:colOff>
      <xdr:row>19</xdr:row>
      <xdr:rowOff>73767</xdr:rowOff>
    </xdr:to>
    <xdr:cxnSp macro="">
      <xdr:nvCxnSpPr>
        <xdr:cNvPr id="57" name="直線コネクタ 56"/>
        <xdr:cNvCxnSpPr/>
      </xdr:nvCxnSpPr>
      <xdr:spPr bwMode="auto">
        <a:xfrm flipV="1">
          <a:off x="2908300" y="3307573"/>
          <a:ext cx="698500" cy="71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86326</xdr:rowOff>
    </xdr:from>
    <xdr:ext cx="762000" cy="259045"/>
    <xdr:sp macro="" textlink="">
      <xdr:nvSpPr>
        <xdr:cNvPr id="59" name="テキスト ボックス 58"/>
        <xdr:cNvSpPr txBox="1"/>
      </xdr:nvSpPr>
      <xdr:spPr>
        <a:xfrm>
          <a:off x="32258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103243</xdr:rowOff>
    </xdr:from>
    <xdr:ext cx="762000" cy="259045"/>
    <xdr:sp macro="" textlink="">
      <xdr:nvSpPr>
        <xdr:cNvPr id="61" name="テキスト ボックス 60"/>
        <xdr:cNvSpPr txBox="1"/>
      </xdr:nvSpPr>
      <xdr:spPr>
        <a:xfrm>
          <a:off x="2527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9068</xdr:rowOff>
    </xdr:from>
    <xdr:to>
      <xdr:col>29</xdr:col>
      <xdr:colOff>177800</xdr:colOff>
      <xdr:row>18</xdr:row>
      <xdr:rowOff>110668</xdr:rowOff>
    </xdr:to>
    <xdr:sp macro="" textlink="">
      <xdr:nvSpPr>
        <xdr:cNvPr id="67" name="楕円 66"/>
        <xdr:cNvSpPr/>
      </xdr:nvSpPr>
      <xdr:spPr bwMode="auto">
        <a:xfrm>
          <a:off x="5600700" y="3142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152595</xdr:rowOff>
    </xdr:from>
    <xdr:ext cx="762000" cy="259045"/>
    <xdr:sp macro="" textlink="">
      <xdr:nvSpPr>
        <xdr:cNvPr id="68" name="人口1人当たり決算額の推移該当値テキスト130"/>
        <xdr:cNvSpPr txBox="1"/>
      </xdr:nvSpPr>
      <xdr:spPr>
        <a:xfrm>
          <a:off x="5740400" y="311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65212</xdr:rowOff>
    </xdr:from>
    <xdr:to>
      <xdr:col>26</xdr:col>
      <xdr:colOff>101600</xdr:colOff>
      <xdr:row>18</xdr:row>
      <xdr:rowOff>166812</xdr:rowOff>
    </xdr:to>
    <xdr:sp macro="" textlink="">
      <xdr:nvSpPr>
        <xdr:cNvPr id="69" name="楕円 68"/>
        <xdr:cNvSpPr/>
      </xdr:nvSpPr>
      <xdr:spPr bwMode="auto">
        <a:xfrm>
          <a:off x="4953000" y="319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151589</xdr:rowOff>
    </xdr:from>
    <xdr:ext cx="736600" cy="259045"/>
    <xdr:sp macro="" textlink="">
      <xdr:nvSpPr>
        <xdr:cNvPr id="70" name="テキスト ボックス 69"/>
        <xdr:cNvSpPr txBox="1"/>
      </xdr:nvSpPr>
      <xdr:spPr>
        <a:xfrm>
          <a:off x="4622800" y="328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125562</xdr:rowOff>
    </xdr:from>
    <xdr:to>
      <xdr:col>22</xdr:col>
      <xdr:colOff>165100</xdr:colOff>
      <xdr:row>19</xdr:row>
      <xdr:rowOff>55712</xdr:rowOff>
    </xdr:to>
    <xdr:sp macro="" textlink="">
      <xdr:nvSpPr>
        <xdr:cNvPr id="71" name="楕円 70"/>
        <xdr:cNvSpPr/>
      </xdr:nvSpPr>
      <xdr:spPr bwMode="auto">
        <a:xfrm>
          <a:off x="4254500" y="3259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40489</xdr:rowOff>
    </xdr:from>
    <xdr:ext cx="762000" cy="259045"/>
    <xdr:sp macro="" textlink="">
      <xdr:nvSpPr>
        <xdr:cNvPr id="72" name="テキスト ボックス 71"/>
        <xdr:cNvSpPr txBox="1"/>
      </xdr:nvSpPr>
      <xdr:spPr>
        <a:xfrm>
          <a:off x="3924300" y="33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123048</xdr:rowOff>
    </xdr:from>
    <xdr:to>
      <xdr:col>19</xdr:col>
      <xdr:colOff>38100</xdr:colOff>
      <xdr:row>19</xdr:row>
      <xdr:rowOff>53198</xdr:rowOff>
    </xdr:to>
    <xdr:sp macro="" textlink="">
      <xdr:nvSpPr>
        <xdr:cNvPr id="73" name="楕円 72"/>
        <xdr:cNvSpPr/>
      </xdr:nvSpPr>
      <xdr:spPr bwMode="auto">
        <a:xfrm>
          <a:off x="3556000" y="325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37975</xdr:rowOff>
    </xdr:from>
    <xdr:ext cx="762000" cy="259045"/>
    <xdr:sp macro="" textlink="">
      <xdr:nvSpPr>
        <xdr:cNvPr id="74" name="テキスト ボックス 73"/>
        <xdr:cNvSpPr txBox="1"/>
      </xdr:nvSpPr>
      <xdr:spPr>
        <a:xfrm>
          <a:off x="3225800" y="334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22967</xdr:rowOff>
    </xdr:from>
    <xdr:to>
      <xdr:col>15</xdr:col>
      <xdr:colOff>101600</xdr:colOff>
      <xdr:row>19</xdr:row>
      <xdr:rowOff>124567</xdr:rowOff>
    </xdr:to>
    <xdr:sp macro="" textlink="">
      <xdr:nvSpPr>
        <xdr:cNvPr id="75" name="楕円 74"/>
        <xdr:cNvSpPr/>
      </xdr:nvSpPr>
      <xdr:spPr bwMode="auto">
        <a:xfrm>
          <a:off x="2857500" y="3328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109344</xdr:rowOff>
    </xdr:from>
    <xdr:ext cx="762000" cy="259045"/>
    <xdr:sp macro="" textlink="">
      <xdr:nvSpPr>
        <xdr:cNvPr id="76" name="テキスト ボックス 75"/>
        <xdr:cNvSpPr txBox="1"/>
      </xdr:nvSpPr>
      <xdr:spPr>
        <a:xfrm>
          <a:off x="2527300" y="341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109093</xdr:rowOff>
    </xdr:from>
    <xdr:to>
      <xdr:col>29</xdr:col>
      <xdr:colOff>127000</xdr:colOff>
      <xdr:row>37</xdr:row>
      <xdr:rowOff>135877</xdr:rowOff>
    </xdr:to>
    <xdr:cxnSp macro="">
      <xdr:nvCxnSpPr>
        <xdr:cNvPr id="104" name="直線コネクタ 103"/>
        <xdr:cNvCxnSpPr/>
      </xdr:nvCxnSpPr>
      <xdr:spPr bwMode="auto">
        <a:xfrm flipV="1">
          <a:off x="5651500" y="6033643"/>
          <a:ext cx="0" cy="1226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146054</xdr:rowOff>
    </xdr:from>
    <xdr:ext cx="762000" cy="259045"/>
    <xdr:sp macro="" textlink="">
      <xdr:nvSpPr>
        <xdr:cNvPr id="105" name="人口1人当たり決算額の推移最小値テキスト445"/>
        <xdr:cNvSpPr txBox="1"/>
      </xdr:nvSpPr>
      <xdr:spPr>
        <a:xfrm>
          <a:off x="5740400" y="727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135877</xdr:rowOff>
    </xdr:from>
    <xdr:to>
      <xdr:col>30</xdr:col>
      <xdr:colOff>25400</xdr:colOff>
      <xdr:row>37</xdr:row>
      <xdr:rowOff>135877</xdr:rowOff>
    </xdr:to>
    <xdr:cxnSp macro="">
      <xdr:nvCxnSpPr>
        <xdr:cNvPr id="106" name="直線コネクタ 105"/>
        <xdr:cNvCxnSpPr/>
      </xdr:nvCxnSpPr>
      <xdr:spPr bwMode="auto">
        <a:xfrm>
          <a:off x="5562600" y="7260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24020</xdr:rowOff>
    </xdr:from>
    <xdr:ext cx="762000" cy="259045"/>
    <xdr:sp macro="" textlink="">
      <xdr:nvSpPr>
        <xdr:cNvPr id="107" name="人口1人当たり決算額の推移最大値テキスト445"/>
        <xdr:cNvSpPr txBox="1"/>
      </xdr:nvSpPr>
      <xdr:spPr>
        <a:xfrm>
          <a:off x="5740400" y="577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109093</xdr:rowOff>
    </xdr:from>
    <xdr:to>
      <xdr:col>30</xdr:col>
      <xdr:colOff>25400</xdr:colOff>
      <xdr:row>33</xdr:row>
      <xdr:rowOff>109093</xdr:rowOff>
    </xdr:to>
    <xdr:cxnSp macro="">
      <xdr:nvCxnSpPr>
        <xdr:cNvPr id="108" name="直線コネクタ 107"/>
        <xdr:cNvCxnSpPr/>
      </xdr:nvCxnSpPr>
      <xdr:spPr bwMode="auto">
        <a:xfrm>
          <a:off x="5562600" y="60336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135877</xdr:rowOff>
    </xdr:from>
    <xdr:to>
      <xdr:col>29</xdr:col>
      <xdr:colOff>127000</xdr:colOff>
      <xdr:row>37</xdr:row>
      <xdr:rowOff>146393</xdr:rowOff>
    </xdr:to>
    <xdr:cxnSp macro="">
      <xdr:nvCxnSpPr>
        <xdr:cNvPr id="109" name="直線コネクタ 108"/>
        <xdr:cNvCxnSpPr/>
      </xdr:nvCxnSpPr>
      <xdr:spPr bwMode="auto">
        <a:xfrm flipV="1">
          <a:off x="5003800" y="7260577"/>
          <a:ext cx="6477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300982</xdr:rowOff>
    </xdr:from>
    <xdr:ext cx="762000" cy="259045"/>
    <xdr:sp macro="" textlink="">
      <xdr:nvSpPr>
        <xdr:cNvPr id="110" name="人口1人当たり決算額の推移平均値テキスト445"/>
        <xdr:cNvSpPr txBox="1"/>
      </xdr:nvSpPr>
      <xdr:spPr>
        <a:xfrm>
          <a:off x="5740400" y="6568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113005</xdr:rowOff>
    </xdr:from>
    <xdr:to>
      <xdr:col>29</xdr:col>
      <xdr:colOff>177800</xdr:colOff>
      <xdr:row>35</xdr:row>
      <xdr:rowOff>214605</xdr:rowOff>
    </xdr:to>
    <xdr:sp macro="" textlink="">
      <xdr:nvSpPr>
        <xdr:cNvPr id="111" name="フローチャート: 判断 110"/>
        <xdr:cNvSpPr/>
      </xdr:nvSpPr>
      <xdr:spPr bwMode="auto">
        <a:xfrm>
          <a:off x="56007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126505</xdr:rowOff>
    </xdr:from>
    <xdr:to>
      <xdr:col>26</xdr:col>
      <xdr:colOff>50800</xdr:colOff>
      <xdr:row>37</xdr:row>
      <xdr:rowOff>146393</xdr:rowOff>
    </xdr:to>
    <xdr:cxnSp macro="">
      <xdr:nvCxnSpPr>
        <xdr:cNvPr id="112" name="直線コネクタ 111"/>
        <xdr:cNvCxnSpPr/>
      </xdr:nvCxnSpPr>
      <xdr:spPr bwMode="auto">
        <a:xfrm>
          <a:off x="4305300" y="7251205"/>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107976</xdr:rowOff>
    </xdr:from>
    <xdr:to>
      <xdr:col>26</xdr:col>
      <xdr:colOff>101600</xdr:colOff>
      <xdr:row>35</xdr:row>
      <xdr:rowOff>209576</xdr:rowOff>
    </xdr:to>
    <xdr:sp macro="" textlink="">
      <xdr:nvSpPr>
        <xdr:cNvPr id="113" name="フローチャート: 判断 112"/>
        <xdr:cNvSpPr/>
      </xdr:nvSpPr>
      <xdr:spPr bwMode="auto">
        <a:xfrm>
          <a:off x="4953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219753</xdr:rowOff>
    </xdr:from>
    <xdr:ext cx="736600" cy="259045"/>
    <xdr:sp macro="" textlink="">
      <xdr:nvSpPr>
        <xdr:cNvPr id="114" name="テキスト ボックス 113"/>
        <xdr:cNvSpPr txBox="1"/>
      </xdr:nvSpPr>
      <xdr:spPr>
        <a:xfrm>
          <a:off x="4622800" y="6487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124752</xdr:rowOff>
    </xdr:from>
    <xdr:to>
      <xdr:col>22</xdr:col>
      <xdr:colOff>114300</xdr:colOff>
      <xdr:row>37</xdr:row>
      <xdr:rowOff>126505</xdr:rowOff>
    </xdr:to>
    <xdr:cxnSp macro="">
      <xdr:nvCxnSpPr>
        <xdr:cNvPr id="115" name="直線コネクタ 114"/>
        <xdr:cNvCxnSpPr/>
      </xdr:nvCxnSpPr>
      <xdr:spPr bwMode="auto">
        <a:xfrm>
          <a:off x="3606800" y="7249452"/>
          <a:ext cx="698500" cy="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76848</xdr:rowOff>
    </xdr:from>
    <xdr:to>
      <xdr:col>22</xdr:col>
      <xdr:colOff>165100</xdr:colOff>
      <xdr:row>35</xdr:row>
      <xdr:rowOff>178448</xdr:rowOff>
    </xdr:to>
    <xdr:sp macro="" textlink="">
      <xdr:nvSpPr>
        <xdr:cNvPr id="116" name="フローチャート: 判断 115"/>
        <xdr:cNvSpPr/>
      </xdr:nvSpPr>
      <xdr:spPr bwMode="auto">
        <a:xfrm>
          <a:off x="4254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188625</xdr:rowOff>
    </xdr:from>
    <xdr:ext cx="762000" cy="259045"/>
    <xdr:sp macro="" textlink="">
      <xdr:nvSpPr>
        <xdr:cNvPr id="117" name="テキスト ボックス 116"/>
        <xdr:cNvSpPr txBox="1"/>
      </xdr:nvSpPr>
      <xdr:spPr>
        <a:xfrm>
          <a:off x="3924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124752</xdr:rowOff>
    </xdr:from>
    <xdr:to>
      <xdr:col>18</xdr:col>
      <xdr:colOff>177800</xdr:colOff>
      <xdr:row>37</xdr:row>
      <xdr:rowOff>178930</xdr:rowOff>
    </xdr:to>
    <xdr:cxnSp macro="">
      <xdr:nvCxnSpPr>
        <xdr:cNvPr id="118" name="直線コネクタ 117"/>
        <xdr:cNvCxnSpPr/>
      </xdr:nvCxnSpPr>
      <xdr:spPr bwMode="auto">
        <a:xfrm flipV="1">
          <a:off x="2908300" y="7249452"/>
          <a:ext cx="698500" cy="54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58217</xdr:rowOff>
    </xdr:from>
    <xdr:to>
      <xdr:col>19</xdr:col>
      <xdr:colOff>38100</xdr:colOff>
      <xdr:row>35</xdr:row>
      <xdr:rowOff>159817</xdr:rowOff>
    </xdr:to>
    <xdr:sp macro="" textlink="">
      <xdr:nvSpPr>
        <xdr:cNvPr id="119" name="フローチャート: 判断 118"/>
        <xdr:cNvSpPr/>
      </xdr:nvSpPr>
      <xdr:spPr bwMode="auto">
        <a:xfrm>
          <a:off x="35560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169994</xdr:rowOff>
    </xdr:from>
    <xdr:ext cx="762000" cy="259045"/>
    <xdr:sp macro="" textlink="">
      <xdr:nvSpPr>
        <xdr:cNvPr id="120" name="テキスト ボックス 119"/>
        <xdr:cNvSpPr txBox="1"/>
      </xdr:nvSpPr>
      <xdr:spPr>
        <a:xfrm>
          <a:off x="32258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54559</xdr:rowOff>
    </xdr:from>
    <xdr:to>
      <xdr:col>15</xdr:col>
      <xdr:colOff>101600</xdr:colOff>
      <xdr:row>35</xdr:row>
      <xdr:rowOff>156159</xdr:rowOff>
    </xdr:to>
    <xdr:sp macro="" textlink="">
      <xdr:nvSpPr>
        <xdr:cNvPr id="121" name="フローチャート: 判断 120"/>
        <xdr:cNvSpPr/>
      </xdr:nvSpPr>
      <xdr:spPr bwMode="auto">
        <a:xfrm>
          <a:off x="28575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166336</xdr:rowOff>
    </xdr:from>
    <xdr:ext cx="762000" cy="259045"/>
    <xdr:sp macro="" textlink="">
      <xdr:nvSpPr>
        <xdr:cNvPr id="122" name="テキスト ボックス 121"/>
        <xdr:cNvSpPr txBox="1"/>
      </xdr:nvSpPr>
      <xdr:spPr>
        <a:xfrm>
          <a:off x="25273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85077</xdr:rowOff>
    </xdr:from>
    <xdr:to>
      <xdr:col>29</xdr:col>
      <xdr:colOff>177800</xdr:colOff>
      <xdr:row>37</xdr:row>
      <xdr:rowOff>186677</xdr:rowOff>
    </xdr:to>
    <xdr:sp macro="" textlink="">
      <xdr:nvSpPr>
        <xdr:cNvPr id="128" name="楕円 127"/>
        <xdr:cNvSpPr/>
      </xdr:nvSpPr>
      <xdr:spPr bwMode="auto">
        <a:xfrm>
          <a:off x="5600700" y="7209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165104</xdr:rowOff>
    </xdr:from>
    <xdr:ext cx="762000" cy="259045"/>
    <xdr:sp macro="" textlink="">
      <xdr:nvSpPr>
        <xdr:cNvPr id="129" name="人口1人当たり決算額の推移該当値テキスト445"/>
        <xdr:cNvSpPr txBox="1"/>
      </xdr:nvSpPr>
      <xdr:spPr>
        <a:xfrm>
          <a:off x="5740400" y="711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95593</xdr:rowOff>
    </xdr:from>
    <xdr:to>
      <xdr:col>26</xdr:col>
      <xdr:colOff>101600</xdr:colOff>
      <xdr:row>37</xdr:row>
      <xdr:rowOff>197193</xdr:rowOff>
    </xdr:to>
    <xdr:sp macro="" textlink="">
      <xdr:nvSpPr>
        <xdr:cNvPr id="130" name="楕円 129"/>
        <xdr:cNvSpPr/>
      </xdr:nvSpPr>
      <xdr:spPr bwMode="auto">
        <a:xfrm>
          <a:off x="4953000" y="722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181970</xdr:rowOff>
    </xdr:from>
    <xdr:ext cx="736600" cy="259045"/>
    <xdr:sp macro="" textlink="">
      <xdr:nvSpPr>
        <xdr:cNvPr id="131" name="テキスト ボックス 130"/>
        <xdr:cNvSpPr txBox="1"/>
      </xdr:nvSpPr>
      <xdr:spPr>
        <a:xfrm>
          <a:off x="4622800" y="7306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75705</xdr:rowOff>
    </xdr:from>
    <xdr:to>
      <xdr:col>22</xdr:col>
      <xdr:colOff>165100</xdr:colOff>
      <xdr:row>37</xdr:row>
      <xdr:rowOff>177305</xdr:rowOff>
    </xdr:to>
    <xdr:sp macro="" textlink="">
      <xdr:nvSpPr>
        <xdr:cNvPr id="132" name="楕円 131"/>
        <xdr:cNvSpPr/>
      </xdr:nvSpPr>
      <xdr:spPr bwMode="auto">
        <a:xfrm>
          <a:off x="4254500" y="720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162082</xdr:rowOff>
    </xdr:from>
    <xdr:ext cx="762000" cy="259045"/>
    <xdr:sp macro="" textlink="">
      <xdr:nvSpPr>
        <xdr:cNvPr id="133" name="テキスト ボックス 132"/>
        <xdr:cNvSpPr txBox="1"/>
      </xdr:nvSpPr>
      <xdr:spPr>
        <a:xfrm>
          <a:off x="3924300" y="72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73952</xdr:rowOff>
    </xdr:from>
    <xdr:to>
      <xdr:col>19</xdr:col>
      <xdr:colOff>38100</xdr:colOff>
      <xdr:row>37</xdr:row>
      <xdr:rowOff>175552</xdr:rowOff>
    </xdr:to>
    <xdr:sp macro="" textlink="">
      <xdr:nvSpPr>
        <xdr:cNvPr id="134" name="楕円 133"/>
        <xdr:cNvSpPr/>
      </xdr:nvSpPr>
      <xdr:spPr bwMode="auto">
        <a:xfrm>
          <a:off x="3556000" y="7198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160329</xdr:rowOff>
    </xdr:from>
    <xdr:ext cx="762000" cy="259045"/>
    <xdr:sp macro="" textlink="">
      <xdr:nvSpPr>
        <xdr:cNvPr id="135" name="テキスト ボックス 134"/>
        <xdr:cNvSpPr txBox="1"/>
      </xdr:nvSpPr>
      <xdr:spPr>
        <a:xfrm>
          <a:off x="3225800" y="728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128130</xdr:rowOff>
    </xdr:from>
    <xdr:to>
      <xdr:col>15</xdr:col>
      <xdr:colOff>101600</xdr:colOff>
      <xdr:row>37</xdr:row>
      <xdr:rowOff>229730</xdr:rowOff>
    </xdr:to>
    <xdr:sp macro="" textlink="">
      <xdr:nvSpPr>
        <xdr:cNvPr id="136" name="楕円 135"/>
        <xdr:cNvSpPr/>
      </xdr:nvSpPr>
      <xdr:spPr bwMode="auto">
        <a:xfrm>
          <a:off x="2857500" y="7252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214507</xdr:rowOff>
    </xdr:from>
    <xdr:ext cx="762000" cy="259045"/>
    <xdr:sp macro="" textlink="">
      <xdr:nvSpPr>
        <xdr:cNvPr id="137" name="テキスト ボックス 136"/>
        <xdr:cNvSpPr txBox="1"/>
      </xdr:nvSpPr>
      <xdr:spPr>
        <a:xfrm>
          <a:off x="2527300" y="733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387,842
376,121
387.20
127,072,963
121,332,885
4,507,720
75,061,749
60,561,806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91542</xdr:rowOff>
    </xdr:from>
    <xdr:to>
      <xdr:col>24</xdr:col>
      <xdr:colOff>63500</xdr:colOff>
      <xdr:row>36</xdr:row>
      <xdr:rowOff>111620</xdr:rowOff>
    </xdr:to>
    <xdr:cxnSp macro="">
      <xdr:nvCxnSpPr>
        <xdr:cNvPr id="61" name="直線コネクタ 60"/>
        <xdr:cNvCxnSpPr/>
      </xdr:nvCxnSpPr>
      <xdr:spPr>
        <a:xfrm flipV="1">
          <a:off x="3797300" y="6263742"/>
          <a:ext cx="8382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111620</xdr:rowOff>
    </xdr:from>
    <xdr:to>
      <xdr:col>19</xdr:col>
      <xdr:colOff>177800</xdr:colOff>
      <xdr:row>36</xdr:row>
      <xdr:rowOff>128575</xdr:rowOff>
    </xdr:to>
    <xdr:cxnSp macro="">
      <xdr:nvCxnSpPr>
        <xdr:cNvPr id="64" name="直線コネクタ 63"/>
        <xdr:cNvCxnSpPr/>
      </xdr:nvCxnSpPr>
      <xdr:spPr>
        <a:xfrm flipV="1">
          <a:off x="2908300" y="6283820"/>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128575</xdr:rowOff>
    </xdr:from>
    <xdr:to>
      <xdr:col>15</xdr:col>
      <xdr:colOff>50800</xdr:colOff>
      <xdr:row>36</xdr:row>
      <xdr:rowOff>139090</xdr:rowOff>
    </xdr:to>
    <xdr:cxnSp macro="">
      <xdr:nvCxnSpPr>
        <xdr:cNvPr id="67" name="直線コネクタ 66"/>
        <xdr:cNvCxnSpPr/>
      </xdr:nvCxnSpPr>
      <xdr:spPr>
        <a:xfrm flipV="1">
          <a:off x="2019300" y="6300775"/>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139090</xdr:rowOff>
    </xdr:from>
    <xdr:to>
      <xdr:col>10</xdr:col>
      <xdr:colOff>114300</xdr:colOff>
      <xdr:row>36</xdr:row>
      <xdr:rowOff>160007</xdr:rowOff>
    </xdr:to>
    <xdr:cxnSp macro="">
      <xdr:nvCxnSpPr>
        <xdr:cNvPr id="70" name="直線コネクタ 69"/>
        <xdr:cNvCxnSpPr/>
      </xdr:nvCxnSpPr>
      <xdr:spPr>
        <a:xfrm flipV="1">
          <a:off x="1130300" y="6311290"/>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113911</xdr:rowOff>
    </xdr:from>
    <xdr:ext cx="534377" cy="259045"/>
    <xdr:sp macro="" textlink="">
      <xdr:nvSpPr>
        <xdr:cNvPr id="72" name="テキスト ボックス 71"/>
        <xdr:cNvSpPr txBox="1"/>
      </xdr:nvSpPr>
      <xdr:spPr>
        <a:xfrm>
          <a:off x="1752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123740</xdr:rowOff>
    </xdr:from>
    <xdr:ext cx="534377" cy="259045"/>
    <xdr:sp macro="" textlink="">
      <xdr:nvSpPr>
        <xdr:cNvPr id="74" name="テキスト ボックス 73"/>
        <xdr:cNvSpPr txBox="1"/>
      </xdr:nvSpPr>
      <xdr:spPr>
        <a:xfrm>
          <a:off x="863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40742</xdr:rowOff>
    </xdr:from>
    <xdr:to>
      <xdr:col>24</xdr:col>
      <xdr:colOff>114300</xdr:colOff>
      <xdr:row>36</xdr:row>
      <xdr:rowOff>142342</xdr:rowOff>
    </xdr:to>
    <xdr:sp macro="" textlink="">
      <xdr:nvSpPr>
        <xdr:cNvPr id="80" name="楕円 79"/>
        <xdr:cNvSpPr/>
      </xdr:nvSpPr>
      <xdr:spPr>
        <a:xfrm>
          <a:off x="4584700" y="621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19169</xdr:rowOff>
    </xdr:from>
    <xdr:ext cx="534377" cy="259045"/>
    <xdr:sp macro="" textlink="">
      <xdr:nvSpPr>
        <xdr:cNvPr id="81" name="人件費該当値テキスト"/>
        <xdr:cNvSpPr txBox="1"/>
      </xdr:nvSpPr>
      <xdr:spPr>
        <a:xfrm>
          <a:off x="4686300" y="619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60820</xdr:rowOff>
    </xdr:from>
    <xdr:to>
      <xdr:col>20</xdr:col>
      <xdr:colOff>38100</xdr:colOff>
      <xdr:row>36</xdr:row>
      <xdr:rowOff>162420</xdr:rowOff>
    </xdr:to>
    <xdr:sp macro="" textlink="">
      <xdr:nvSpPr>
        <xdr:cNvPr id="82" name="楕円 81"/>
        <xdr:cNvSpPr/>
      </xdr:nvSpPr>
      <xdr:spPr>
        <a:xfrm>
          <a:off x="3746500" y="62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153547</xdr:rowOff>
    </xdr:from>
    <xdr:ext cx="534377" cy="259045"/>
    <xdr:sp macro="" textlink="">
      <xdr:nvSpPr>
        <xdr:cNvPr id="83" name="テキスト ボックス 82"/>
        <xdr:cNvSpPr txBox="1"/>
      </xdr:nvSpPr>
      <xdr:spPr>
        <a:xfrm>
          <a:off x="3530111" y="632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77775</xdr:rowOff>
    </xdr:from>
    <xdr:to>
      <xdr:col>15</xdr:col>
      <xdr:colOff>101600</xdr:colOff>
      <xdr:row>37</xdr:row>
      <xdr:rowOff>7925</xdr:rowOff>
    </xdr:to>
    <xdr:sp macro="" textlink="">
      <xdr:nvSpPr>
        <xdr:cNvPr id="84" name="楕円 83"/>
        <xdr:cNvSpPr/>
      </xdr:nvSpPr>
      <xdr:spPr>
        <a:xfrm>
          <a:off x="2857500" y="62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170502</xdr:rowOff>
    </xdr:from>
    <xdr:ext cx="534377" cy="259045"/>
    <xdr:sp macro="" textlink="">
      <xdr:nvSpPr>
        <xdr:cNvPr id="85" name="テキスト ボックス 84"/>
        <xdr:cNvSpPr txBox="1"/>
      </xdr:nvSpPr>
      <xdr:spPr>
        <a:xfrm>
          <a:off x="2641111" y="63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88290</xdr:rowOff>
    </xdr:from>
    <xdr:to>
      <xdr:col>10</xdr:col>
      <xdr:colOff>165100</xdr:colOff>
      <xdr:row>37</xdr:row>
      <xdr:rowOff>18440</xdr:rowOff>
    </xdr:to>
    <xdr:sp macro="" textlink="">
      <xdr:nvSpPr>
        <xdr:cNvPr id="86" name="楕円 85"/>
        <xdr:cNvSpPr/>
      </xdr:nvSpPr>
      <xdr:spPr>
        <a:xfrm>
          <a:off x="1968500" y="62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9567</xdr:rowOff>
    </xdr:from>
    <xdr:ext cx="534377" cy="259045"/>
    <xdr:sp macro="" textlink="">
      <xdr:nvSpPr>
        <xdr:cNvPr id="87" name="テキスト ボックス 86"/>
        <xdr:cNvSpPr txBox="1"/>
      </xdr:nvSpPr>
      <xdr:spPr>
        <a:xfrm>
          <a:off x="1752111" y="635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109207</xdr:rowOff>
    </xdr:from>
    <xdr:to>
      <xdr:col>6</xdr:col>
      <xdr:colOff>38100</xdr:colOff>
      <xdr:row>37</xdr:row>
      <xdr:rowOff>39357</xdr:rowOff>
    </xdr:to>
    <xdr:sp macro="" textlink="">
      <xdr:nvSpPr>
        <xdr:cNvPr id="88" name="楕円 87"/>
        <xdr:cNvSpPr/>
      </xdr:nvSpPr>
      <xdr:spPr>
        <a:xfrm>
          <a:off x="1079500" y="628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30484</xdr:rowOff>
    </xdr:from>
    <xdr:ext cx="534377" cy="259045"/>
    <xdr:sp macro="" textlink="">
      <xdr:nvSpPr>
        <xdr:cNvPr id="89" name="テキスト ボックス 88"/>
        <xdr:cNvSpPr txBox="1"/>
      </xdr:nvSpPr>
      <xdr:spPr>
        <a:xfrm>
          <a:off x="863111" y="63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79832</xdr:rowOff>
    </xdr:from>
    <xdr:to>
      <xdr:col>24</xdr:col>
      <xdr:colOff>63500</xdr:colOff>
      <xdr:row>57</xdr:row>
      <xdr:rowOff>87135</xdr:rowOff>
    </xdr:to>
    <xdr:cxnSp macro="">
      <xdr:nvCxnSpPr>
        <xdr:cNvPr id="119" name="直線コネクタ 118"/>
        <xdr:cNvCxnSpPr/>
      </xdr:nvCxnSpPr>
      <xdr:spPr>
        <a:xfrm flipV="1">
          <a:off x="3797300" y="9852482"/>
          <a:ext cx="838200" cy="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67924</xdr:rowOff>
    </xdr:from>
    <xdr:ext cx="534377" cy="259045"/>
    <xdr:sp macro="" textlink="">
      <xdr:nvSpPr>
        <xdr:cNvPr id="120" name="物件費平均値テキスト"/>
        <xdr:cNvSpPr txBox="1"/>
      </xdr:nvSpPr>
      <xdr:spPr>
        <a:xfrm>
          <a:off x="4686300" y="9840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87135</xdr:rowOff>
    </xdr:from>
    <xdr:to>
      <xdr:col>19</xdr:col>
      <xdr:colOff>177800</xdr:colOff>
      <xdr:row>57</xdr:row>
      <xdr:rowOff>98209</xdr:rowOff>
    </xdr:to>
    <xdr:cxnSp macro="">
      <xdr:nvCxnSpPr>
        <xdr:cNvPr id="122" name="直線コネクタ 121"/>
        <xdr:cNvCxnSpPr/>
      </xdr:nvCxnSpPr>
      <xdr:spPr>
        <a:xfrm flipV="1">
          <a:off x="2908300" y="9859785"/>
          <a:ext cx="889000" cy="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39958</xdr:rowOff>
    </xdr:from>
    <xdr:ext cx="534377" cy="259045"/>
    <xdr:sp macro="" textlink="">
      <xdr:nvSpPr>
        <xdr:cNvPr id="124" name="テキスト ボックス 123"/>
        <xdr:cNvSpPr txBox="1"/>
      </xdr:nvSpPr>
      <xdr:spPr>
        <a:xfrm>
          <a:off x="3530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98209</xdr:rowOff>
    </xdr:from>
    <xdr:to>
      <xdr:col>15</xdr:col>
      <xdr:colOff>50800</xdr:colOff>
      <xdr:row>57</xdr:row>
      <xdr:rowOff>130073</xdr:rowOff>
    </xdr:to>
    <xdr:cxnSp macro="">
      <xdr:nvCxnSpPr>
        <xdr:cNvPr id="125" name="直線コネクタ 124"/>
        <xdr:cNvCxnSpPr/>
      </xdr:nvCxnSpPr>
      <xdr:spPr>
        <a:xfrm flipV="1">
          <a:off x="2019300" y="9870859"/>
          <a:ext cx="889000" cy="3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25354</xdr:rowOff>
    </xdr:from>
    <xdr:ext cx="534377" cy="259045"/>
    <xdr:sp macro="" textlink="">
      <xdr:nvSpPr>
        <xdr:cNvPr id="127" name="テキスト ボックス 126"/>
        <xdr:cNvSpPr txBox="1"/>
      </xdr:nvSpPr>
      <xdr:spPr>
        <a:xfrm>
          <a:off x="2641111" y="9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130073</xdr:rowOff>
    </xdr:from>
    <xdr:to>
      <xdr:col>10</xdr:col>
      <xdr:colOff>114300</xdr:colOff>
      <xdr:row>57</xdr:row>
      <xdr:rowOff>145910</xdr:rowOff>
    </xdr:to>
    <xdr:cxnSp macro="">
      <xdr:nvCxnSpPr>
        <xdr:cNvPr id="128" name="直線コネクタ 127"/>
        <xdr:cNvCxnSpPr/>
      </xdr:nvCxnSpPr>
      <xdr:spPr>
        <a:xfrm flipV="1">
          <a:off x="1130300" y="9902723"/>
          <a:ext cx="8890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34777</xdr:rowOff>
    </xdr:from>
    <xdr:ext cx="534377" cy="259045"/>
    <xdr:sp macro="" textlink="">
      <xdr:nvSpPr>
        <xdr:cNvPr id="130" name="テキスト ボックス 129"/>
        <xdr:cNvSpPr txBox="1"/>
      </xdr:nvSpPr>
      <xdr:spPr>
        <a:xfrm>
          <a:off x="1752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36860</xdr:rowOff>
    </xdr:from>
    <xdr:ext cx="534377" cy="259045"/>
    <xdr:sp macro="" textlink="">
      <xdr:nvSpPr>
        <xdr:cNvPr id="132" name="テキスト ボックス 131"/>
        <xdr:cNvSpPr txBox="1"/>
      </xdr:nvSpPr>
      <xdr:spPr>
        <a:xfrm>
          <a:off x="863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29032</xdr:rowOff>
    </xdr:from>
    <xdr:to>
      <xdr:col>24</xdr:col>
      <xdr:colOff>114300</xdr:colOff>
      <xdr:row>57</xdr:row>
      <xdr:rowOff>130632</xdr:rowOff>
    </xdr:to>
    <xdr:sp macro="" textlink="">
      <xdr:nvSpPr>
        <xdr:cNvPr id="138" name="楕円 137"/>
        <xdr:cNvSpPr/>
      </xdr:nvSpPr>
      <xdr:spPr>
        <a:xfrm>
          <a:off x="4584700" y="980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51909</xdr:rowOff>
    </xdr:from>
    <xdr:ext cx="534377" cy="259045"/>
    <xdr:sp macro="" textlink="">
      <xdr:nvSpPr>
        <xdr:cNvPr id="139" name="物件費該当値テキスト"/>
        <xdr:cNvSpPr txBox="1"/>
      </xdr:nvSpPr>
      <xdr:spPr>
        <a:xfrm>
          <a:off x="4686300" y="96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36335</xdr:rowOff>
    </xdr:from>
    <xdr:to>
      <xdr:col>20</xdr:col>
      <xdr:colOff>38100</xdr:colOff>
      <xdr:row>57</xdr:row>
      <xdr:rowOff>137935</xdr:rowOff>
    </xdr:to>
    <xdr:sp macro="" textlink="">
      <xdr:nvSpPr>
        <xdr:cNvPr id="140" name="楕円 139"/>
        <xdr:cNvSpPr/>
      </xdr:nvSpPr>
      <xdr:spPr>
        <a:xfrm>
          <a:off x="3746500" y="980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154462</xdr:rowOff>
    </xdr:from>
    <xdr:ext cx="534377" cy="259045"/>
    <xdr:sp macro="" textlink="">
      <xdr:nvSpPr>
        <xdr:cNvPr id="141" name="テキスト ボックス 140"/>
        <xdr:cNvSpPr txBox="1"/>
      </xdr:nvSpPr>
      <xdr:spPr>
        <a:xfrm>
          <a:off x="3530111" y="958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47409</xdr:rowOff>
    </xdr:from>
    <xdr:to>
      <xdr:col>15</xdr:col>
      <xdr:colOff>101600</xdr:colOff>
      <xdr:row>57</xdr:row>
      <xdr:rowOff>149009</xdr:rowOff>
    </xdr:to>
    <xdr:sp macro="" textlink="">
      <xdr:nvSpPr>
        <xdr:cNvPr id="142" name="楕円 141"/>
        <xdr:cNvSpPr/>
      </xdr:nvSpPr>
      <xdr:spPr>
        <a:xfrm>
          <a:off x="2857500" y="982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165536</xdr:rowOff>
    </xdr:from>
    <xdr:ext cx="534377" cy="259045"/>
    <xdr:sp macro="" textlink="">
      <xdr:nvSpPr>
        <xdr:cNvPr id="143" name="テキスト ボックス 142"/>
        <xdr:cNvSpPr txBox="1"/>
      </xdr:nvSpPr>
      <xdr:spPr>
        <a:xfrm>
          <a:off x="2641111" y="959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79273</xdr:rowOff>
    </xdr:from>
    <xdr:to>
      <xdr:col>10</xdr:col>
      <xdr:colOff>165100</xdr:colOff>
      <xdr:row>58</xdr:row>
      <xdr:rowOff>9423</xdr:rowOff>
    </xdr:to>
    <xdr:sp macro="" textlink="">
      <xdr:nvSpPr>
        <xdr:cNvPr id="144" name="楕円 143"/>
        <xdr:cNvSpPr/>
      </xdr:nvSpPr>
      <xdr:spPr>
        <a:xfrm>
          <a:off x="1968500" y="98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25950</xdr:rowOff>
    </xdr:from>
    <xdr:ext cx="534377" cy="259045"/>
    <xdr:sp macro="" textlink="">
      <xdr:nvSpPr>
        <xdr:cNvPr id="145" name="テキスト ボックス 144"/>
        <xdr:cNvSpPr txBox="1"/>
      </xdr:nvSpPr>
      <xdr:spPr>
        <a:xfrm>
          <a:off x="1752111" y="962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95110</xdr:rowOff>
    </xdr:from>
    <xdr:to>
      <xdr:col>6</xdr:col>
      <xdr:colOff>38100</xdr:colOff>
      <xdr:row>58</xdr:row>
      <xdr:rowOff>25260</xdr:rowOff>
    </xdr:to>
    <xdr:sp macro="" textlink="">
      <xdr:nvSpPr>
        <xdr:cNvPr id="146" name="楕円 145"/>
        <xdr:cNvSpPr/>
      </xdr:nvSpPr>
      <xdr:spPr>
        <a:xfrm>
          <a:off x="1079500" y="98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41787</xdr:rowOff>
    </xdr:from>
    <xdr:ext cx="534377" cy="259045"/>
    <xdr:sp macro="" textlink="">
      <xdr:nvSpPr>
        <xdr:cNvPr id="147" name="テキスト ボックス 146"/>
        <xdr:cNvSpPr txBox="1"/>
      </xdr:nvSpPr>
      <xdr:spPr>
        <a:xfrm>
          <a:off x="863111" y="964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7657</xdr:rowOff>
    </xdr:from>
    <xdr:to>
      <xdr:col>24</xdr:col>
      <xdr:colOff>63500</xdr:colOff>
      <xdr:row>78</xdr:row>
      <xdr:rowOff>8310</xdr:rowOff>
    </xdr:to>
    <xdr:cxnSp macro="">
      <xdr:nvCxnSpPr>
        <xdr:cNvPr id="178" name="直線コネクタ 177"/>
        <xdr:cNvCxnSpPr/>
      </xdr:nvCxnSpPr>
      <xdr:spPr>
        <a:xfrm>
          <a:off x="3797300" y="13380757"/>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132733</xdr:rowOff>
    </xdr:from>
    <xdr:to>
      <xdr:col>19</xdr:col>
      <xdr:colOff>177800</xdr:colOff>
      <xdr:row>78</xdr:row>
      <xdr:rowOff>7657</xdr:rowOff>
    </xdr:to>
    <xdr:cxnSp macro="">
      <xdr:nvCxnSpPr>
        <xdr:cNvPr id="181" name="直線コネクタ 180"/>
        <xdr:cNvCxnSpPr/>
      </xdr:nvCxnSpPr>
      <xdr:spPr>
        <a:xfrm>
          <a:off x="2908300" y="13334383"/>
          <a:ext cx="889000" cy="4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132733</xdr:rowOff>
    </xdr:from>
    <xdr:to>
      <xdr:col>15</xdr:col>
      <xdr:colOff>50800</xdr:colOff>
      <xdr:row>77</xdr:row>
      <xdr:rowOff>147755</xdr:rowOff>
    </xdr:to>
    <xdr:cxnSp macro="">
      <xdr:nvCxnSpPr>
        <xdr:cNvPr id="184" name="直線コネクタ 183"/>
        <xdr:cNvCxnSpPr/>
      </xdr:nvCxnSpPr>
      <xdr:spPr>
        <a:xfrm flipV="1">
          <a:off x="2019300" y="13334383"/>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147755</xdr:rowOff>
    </xdr:from>
    <xdr:to>
      <xdr:col>10</xdr:col>
      <xdr:colOff>114300</xdr:colOff>
      <xdr:row>77</xdr:row>
      <xdr:rowOff>152436</xdr:rowOff>
    </xdr:to>
    <xdr:cxnSp macro="">
      <xdr:nvCxnSpPr>
        <xdr:cNvPr id="187" name="直線コネクタ 186"/>
        <xdr:cNvCxnSpPr/>
      </xdr:nvCxnSpPr>
      <xdr:spPr>
        <a:xfrm flipV="1">
          <a:off x="1130300" y="13349405"/>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128960</xdr:rowOff>
    </xdr:from>
    <xdr:to>
      <xdr:col>24</xdr:col>
      <xdr:colOff>114300</xdr:colOff>
      <xdr:row>78</xdr:row>
      <xdr:rowOff>59110</xdr:rowOff>
    </xdr:to>
    <xdr:sp macro="" textlink="">
      <xdr:nvSpPr>
        <xdr:cNvPr id="197" name="楕円 196"/>
        <xdr:cNvSpPr/>
      </xdr:nvSpPr>
      <xdr:spPr>
        <a:xfrm>
          <a:off x="4584700" y="1333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107387</xdr:rowOff>
    </xdr:from>
    <xdr:ext cx="469744" cy="259045"/>
    <xdr:sp macro="" textlink="">
      <xdr:nvSpPr>
        <xdr:cNvPr id="198" name="維持補修費該当値テキスト"/>
        <xdr:cNvSpPr txBox="1"/>
      </xdr:nvSpPr>
      <xdr:spPr>
        <a:xfrm>
          <a:off x="4686300" y="1330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128307</xdr:rowOff>
    </xdr:from>
    <xdr:to>
      <xdr:col>20</xdr:col>
      <xdr:colOff>38100</xdr:colOff>
      <xdr:row>78</xdr:row>
      <xdr:rowOff>58457</xdr:rowOff>
    </xdr:to>
    <xdr:sp macro="" textlink="">
      <xdr:nvSpPr>
        <xdr:cNvPr id="199" name="楕円 198"/>
        <xdr:cNvSpPr/>
      </xdr:nvSpPr>
      <xdr:spPr>
        <a:xfrm>
          <a:off x="3746500" y="1332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49584</xdr:rowOff>
    </xdr:from>
    <xdr:ext cx="469744" cy="259045"/>
    <xdr:sp macro="" textlink="">
      <xdr:nvSpPr>
        <xdr:cNvPr id="200" name="テキスト ボックス 199"/>
        <xdr:cNvSpPr txBox="1"/>
      </xdr:nvSpPr>
      <xdr:spPr>
        <a:xfrm>
          <a:off x="3562428" y="1342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81933</xdr:rowOff>
    </xdr:from>
    <xdr:to>
      <xdr:col>15</xdr:col>
      <xdr:colOff>101600</xdr:colOff>
      <xdr:row>78</xdr:row>
      <xdr:rowOff>12083</xdr:rowOff>
    </xdr:to>
    <xdr:sp macro="" textlink="">
      <xdr:nvSpPr>
        <xdr:cNvPr id="201" name="楕円 200"/>
        <xdr:cNvSpPr/>
      </xdr:nvSpPr>
      <xdr:spPr>
        <a:xfrm>
          <a:off x="2857500" y="1328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3210</xdr:rowOff>
    </xdr:from>
    <xdr:ext cx="469744" cy="259045"/>
    <xdr:sp macro="" textlink="">
      <xdr:nvSpPr>
        <xdr:cNvPr id="202" name="テキスト ボックス 201"/>
        <xdr:cNvSpPr txBox="1"/>
      </xdr:nvSpPr>
      <xdr:spPr>
        <a:xfrm>
          <a:off x="2673428" y="1337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96955</xdr:rowOff>
    </xdr:from>
    <xdr:to>
      <xdr:col>10</xdr:col>
      <xdr:colOff>165100</xdr:colOff>
      <xdr:row>78</xdr:row>
      <xdr:rowOff>27105</xdr:rowOff>
    </xdr:to>
    <xdr:sp macro="" textlink="">
      <xdr:nvSpPr>
        <xdr:cNvPr id="203" name="楕円 202"/>
        <xdr:cNvSpPr/>
      </xdr:nvSpPr>
      <xdr:spPr>
        <a:xfrm>
          <a:off x="1968500" y="132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18232</xdr:rowOff>
    </xdr:from>
    <xdr:ext cx="469744" cy="259045"/>
    <xdr:sp macro="" textlink="">
      <xdr:nvSpPr>
        <xdr:cNvPr id="204" name="テキスト ボックス 203"/>
        <xdr:cNvSpPr txBox="1"/>
      </xdr:nvSpPr>
      <xdr:spPr>
        <a:xfrm>
          <a:off x="1784428" y="1339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101636</xdr:rowOff>
    </xdr:from>
    <xdr:to>
      <xdr:col>6</xdr:col>
      <xdr:colOff>38100</xdr:colOff>
      <xdr:row>78</xdr:row>
      <xdr:rowOff>31786</xdr:rowOff>
    </xdr:to>
    <xdr:sp macro="" textlink="">
      <xdr:nvSpPr>
        <xdr:cNvPr id="205" name="楕円 204"/>
        <xdr:cNvSpPr/>
      </xdr:nvSpPr>
      <xdr:spPr>
        <a:xfrm>
          <a:off x="1079500" y="133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22913</xdr:rowOff>
    </xdr:from>
    <xdr:ext cx="469744" cy="259045"/>
    <xdr:sp macro="" textlink="">
      <xdr:nvSpPr>
        <xdr:cNvPr id="206" name="テキスト ボックス 205"/>
        <xdr:cNvSpPr txBox="1"/>
      </xdr:nvSpPr>
      <xdr:spPr>
        <a:xfrm>
          <a:off x="895428" y="1339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49912</xdr:rowOff>
    </xdr:from>
    <xdr:to>
      <xdr:col>24</xdr:col>
      <xdr:colOff>63500</xdr:colOff>
      <xdr:row>98</xdr:row>
      <xdr:rowOff>62230</xdr:rowOff>
    </xdr:to>
    <xdr:cxnSp macro="">
      <xdr:nvCxnSpPr>
        <xdr:cNvPr id="236" name="直線コネクタ 235"/>
        <xdr:cNvCxnSpPr/>
      </xdr:nvCxnSpPr>
      <xdr:spPr>
        <a:xfrm>
          <a:off x="3797300" y="16852012"/>
          <a:ext cx="838200" cy="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49912</xdr:rowOff>
    </xdr:from>
    <xdr:to>
      <xdr:col>19</xdr:col>
      <xdr:colOff>177800</xdr:colOff>
      <xdr:row>98</xdr:row>
      <xdr:rowOff>61443</xdr:rowOff>
    </xdr:to>
    <xdr:cxnSp macro="">
      <xdr:nvCxnSpPr>
        <xdr:cNvPr id="239" name="直線コネクタ 238"/>
        <xdr:cNvCxnSpPr/>
      </xdr:nvCxnSpPr>
      <xdr:spPr>
        <a:xfrm flipV="1">
          <a:off x="2908300" y="16852012"/>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61443</xdr:rowOff>
    </xdr:from>
    <xdr:to>
      <xdr:col>15</xdr:col>
      <xdr:colOff>50800</xdr:colOff>
      <xdr:row>98</xdr:row>
      <xdr:rowOff>96304</xdr:rowOff>
    </xdr:to>
    <xdr:cxnSp macro="">
      <xdr:nvCxnSpPr>
        <xdr:cNvPr id="242" name="直線コネクタ 241"/>
        <xdr:cNvCxnSpPr/>
      </xdr:nvCxnSpPr>
      <xdr:spPr>
        <a:xfrm flipV="1">
          <a:off x="2019300" y="16863543"/>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75794</xdr:rowOff>
    </xdr:from>
    <xdr:to>
      <xdr:col>10</xdr:col>
      <xdr:colOff>114300</xdr:colOff>
      <xdr:row>98</xdr:row>
      <xdr:rowOff>96304</xdr:rowOff>
    </xdr:to>
    <xdr:cxnSp macro="">
      <xdr:nvCxnSpPr>
        <xdr:cNvPr id="245" name="直線コネクタ 244"/>
        <xdr:cNvCxnSpPr/>
      </xdr:nvCxnSpPr>
      <xdr:spPr>
        <a:xfrm>
          <a:off x="1130300" y="16877894"/>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11430</xdr:rowOff>
    </xdr:from>
    <xdr:to>
      <xdr:col>24</xdr:col>
      <xdr:colOff>114300</xdr:colOff>
      <xdr:row>98</xdr:row>
      <xdr:rowOff>113030</xdr:rowOff>
    </xdr:to>
    <xdr:sp macro="" textlink="">
      <xdr:nvSpPr>
        <xdr:cNvPr id="255" name="楕円 254"/>
        <xdr:cNvSpPr/>
      </xdr:nvSpPr>
      <xdr:spPr>
        <a:xfrm>
          <a:off x="45847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97807</xdr:rowOff>
    </xdr:from>
    <xdr:ext cx="534377" cy="259045"/>
    <xdr:sp macro="" textlink="">
      <xdr:nvSpPr>
        <xdr:cNvPr id="256" name="扶助費該当値テキスト"/>
        <xdr:cNvSpPr txBox="1"/>
      </xdr:nvSpPr>
      <xdr:spPr>
        <a:xfrm>
          <a:off x="4686300" y="1672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170562</xdr:rowOff>
    </xdr:from>
    <xdr:to>
      <xdr:col>20</xdr:col>
      <xdr:colOff>38100</xdr:colOff>
      <xdr:row>98</xdr:row>
      <xdr:rowOff>100712</xdr:rowOff>
    </xdr:to>
    <xdr:sp macro="" textlink="">
      <xdr:nvSpPr>
        <xdr:cNvPr id="257" name="楕円 256"/>
        <xdr:cNvSpPr/>
      </xdr:nvSpPr>
      <xdr:spPr>
        <a:xfrm>
          <a:off x="3746500" y="168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91839</xdr:rowOff>
    </xdr:from>
    <xdr:ext cx="534377" cy="259045"/>
    <xdr:sp macro="" textlink="">
      <xdr:nvSpPr>
        <xdr:cNvPr id="258" name="テキスト ボックス 257"/>
        <xdr:cNvSpPr txBox="1"/>
      </xdr:nvSpPr>
      <xdr:spPr>
        <a:xfrm>
          <a:off x="3530111" y="168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10643</xdr:rowOff>
    </xdr:from>
    <xdr:to>
      <xdr:col>15</xdr:col>
      <xdr:colOff>101600</xdr:colOff>
      <xdr:row>98</xdr:row>
      <xdr:rowOff>112243</xdr:rowOff>
    </xdr:to>
    <xdr:sp macro="" textlink="">
      <xdr:nvSpPr>
        <xdr:cNvPr id="259" name="楕円 258"/>
        <xdr:cNvSpPr/>
      </xdr:nvSpPr>
      <xdr:spPr>
        <a:xfrm>
          <a:off x="2857500" y="168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103370</xdr:rowOff>
    </xdr:from>
    <xdr:ext cx="534377" cy="259045"/>
    <xdr:sp macro="" textlink="">
      <xdr:nvSpPr>
        <xdr:cNvPr id="260" name="テキスト ボックス 259"/>
        <xdr:cNvSpPr txBox="1"/>
      </xdr:nvSpPr>
      <xdr:spPr>
        <a:xfrm>
          <a:off x="2641111" y="1690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45504</xdr:rowOff>
    </xdr:from>
    <xdr:to>
      <xdr:col>10</xdr:col>
      <xdr:colOff>165100</xdr:colOff>
      <xdr:row>98</xdr:row>
      <xdr:rowOff>147104</xdr:rowOff>
    </xdr:to>
    <xdr:sp macro="" textlink="">
      <xdr:nvSpPr>
        <xdr:cNvPr id="261" name="楕円 260"/>
        <xdr:cNvSpPr/>
      </xdr:nvSpPr>
      <xdr:spPr>
        <a:xfrm>
          <a:off x="1968500" y="1684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138231</xdr:rowOff>
    </xdr:from>
    <xdr:ext cx="534377" cy="259045"/>
    <xdr:sp macro="" textlink="">
      <xdr:nvSpPr>
        <xdr:cNvPr id="262" name="テキスト ボックス 261"/>
        <xdr:cNvSpPr txBox="1"/>
      </xdr:nvSpPr>
      <xdr:spPr>
        <a:xfrm>
          <a:off x="1752111" y="1694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24994</xdr:rowOff>
    </xdr:from>
    <xdr:to>
      <xdr:col>6</xdr:col>
      <xdr:colOff>38100</xdr:colOff>
      <xdr:row>98</xdr:row>
      <xdr:rowOff>126594</xdr:rowOff>
    </xdr:to>
    <xdr:sp macro="" textlink="">
      <xdr:nvSpPr>
        <xdr:cNvPr id="263" name="楕円 262"/>
        <xdr:cNvSpPr/>
      </xdr:nvSpPr>
      <xdr:spPr>
        <a:xfrm>
          <a:off x="1079500" y="168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117721</xdr:rowOff>
    </xdr:from>
    <xdr:ext cx="534377" cy="259045"/>
    <xdr:sp macro="" textlink="">
      <xdr:nvSpPr>
        <xdr:cNvPr id="264" name="テキスト ボックス 263"/>
        <xdr:cNvSpPr txBox="1"/>
      </xdr:nvSpPr>
      <xdr:spPr>
        <a:xfrm>
          <a:off x="863111" y="1691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20733</xdr:rowOff>
    </xdr:from>
    <xdr:to>
      <xdr:col>55</xdr:col>
      <xdr:colOff>0</xdr:colOff>
      <xdr:row>36</xdr:row>
      <xdr:rowOff>26200</xdr:rowOff>
    </xdr:to>
    <xdr:cxnSp macro="">
      <xdr:nvCxnSpPr>
        <xdr:cNvPr id="293" name="直線コネクタ 292"/>
        <xdr:cNvCxnSpPr/>
      </xdr:nvCxnSpPr>
      <xdr:spPr>
        <a:xfrm>
          <a:off x="9639300" y="6192933"/>
          <a:ext cx="8382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12922</xdr:rowOff>
    </xdr:from>
    <xdr:to>
      <xdr:col>50</xdr:col>
      <xdr:colOff>114300</xdr:colOff>
      <xdr:row>36</xdr:row>
      <xdr:rowOff>20733</xdr:rowOff>
    </xdr:to>
    <xdr:cxnSp macro="">
      <xdr:nvCxnSpPr>
        <xdr:cNvPr id="296" name="直線コネクタ 295"/>
        <xdr:cNvCxnSpPr/>
      </xdr:nvCxnSpPr>
      <xdr:spPr>
        <a:xfrm>
          <a:off x="8750300" y="6185122"/>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298" name="テキスト ボックス 297"/>
        <xdr:cNvSpPr txBox="1"/>
      </xdr:nvSpPr>
      <xdr:spPr>
        <a:xfrm>
          <a:off x="9372111" y="62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6483</xdr:rowOff>
    </xdr:from>
    <xdr:to>
      <xdr:col>45</xdr:col>
      <xdr:colOff>177800</xdr:colOff>
      <xdr:row>36</xdr:row>
      <xdr:rowOff>12922</xdr:rowOff>
    </xdr:to>
    <xdr:cxnSp macro="">
      <xdr:nvCxnSpPr>
        <xdr:cNvPr id="299" name="直線コネクタ 298"/>
        <xdr:cNvCxnSpPr/>
      </xdr:nvCxnSpPr>
      <xdr:spPr>
        <a:xfrm>
          <a:off x="7861300" y="6178683"/>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6483</xdr:rowOff>
    </xdr:from>
    <xdr:to>
      <xdr:col>41</xdr:col>
      <xdr:colOff>50800</xdr:colOff>
      <xdr:row>36</xdr:row>
      <xdr:rowOff>43707</xdr:rowOff>
    </xdr:to>
    <xdr:cxnSp macro="">
      <xdr:nvCxnSpPr>
        <xdr:cNvPr id="302" name="直線コネクタ 301"/>
        <xdr:cNvCxnSpPr/>
      </xdr:nvCxnSpPr>
      <xdr:spPr>
        <a:xfrm flipV="1">
          <a:off x="6972300" y="6178683"/>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4" name="テキスト ボックス 303"/>
        <xdr:cNvSpPr txBox="1"/>
      </xdr:nvSpPr>
      <xdr:spPr>
        <a:xfrm>
          <a:off x="7594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81983</xdr:rowOff>
    </xdr:from>
    <xdr:ext cx="534377" cy="259045"/>
    <xdr:sp macro="" textlink="">
      <xdr:nvSpPr>
        <xdr:cNvPr id="306" name="テキスト ボックス 305"/>
        <xdr:cNvSpPr txBox="1"/>
      </xdr:nvSpPr>
      <xdr:spPr>
        <a:xfrm>
          <a:off x="6705111" y="5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146850</xdr:rowOff>
    </xdr:from>
    <xdr:to>
      <xdr:col>55</xdr:col>
      <xdr:colOff>50800</xdr:colOff>
      <xdr:row>36</xdr:row>
      <xdr:rowOff>77000</xdr:rowOff>
    </xdr:to>
    <xdr:sp macro="" textlink="">
      <xdr:nvSpPr>
        <xdr:cNvPr id="312" name="楕円 311"/>
        <xdr:cNvSpPr/>
      </xdr:nvSpPr>
      <xdr:spPr>
        <a:xfrm>
          <a:off x="10426700" y="61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125277</xdr:rowOff>
    </xdr:from>
    <xdr:ext cx="534377" cy="259045"/>
    <xdr:sp macro="" textlink="">
      <xdr:nvSpPr>
        <xdr:cNvPr id="313" name="補助費等該当値テキスト"/>
        <xdr:cNvSpPr txBox="1"/>
      </xdr:nvSpPr>
      <xdr:spPr>
        <a:xfrm>
          <a:off x="10528300" y="612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141383</xdr:rowOff>
    </xdr:from>
    <xdr:to>
      <xdr:col>50</xdr:col>
      <xdr:colOff>165100</xdr:colOff>
      <xdr:row>36</xdr:row>
      <xdr:rowOff>71533</xdr:rowOff>
    </xdr:to>
    <xdr:sp macro="" textlink="">
      <xdr:nvSpPr>
        <xdr:cNvPr id="314" name="楕円 313"/>
        <xdr:cNvSpPr/>
      </xdr:nvSpPr>
      <xdr:spPr>
        <a:xfrm>
          <a:off x="9588500" y="61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88060</xdr:rowOff>
    </xdr:from>
    <xdr:ext cx="534377" cy="259045"/>
    <xdr:sp macro="" textlink="">
      <xdr:nvSpPr>
        <xdr:cNvPr id="315" name="テキスト ボックス 314"/>
        <xdr:cNvSpPr txBox="1"/>
      </xdr:nvSpPr>
      <xdr:spPr>
        <a:xfrm>
          <a:off x="9372111" y="591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133572</xdr:rowOff>
    </xdr:from>
    <xdr:to>
      <xdr:col>46</xdr:col>
      <xdr:colOff>38100</xdr:colOff>
      <xdr:row>36</xdr:row>
      <xdr:rowOff>63722</xdr:rowOff>
    </xdr:to>
    <xdr:sp macro="" textlink="">
      <xdr:nvSpPr>
        <xdr:cNvPr id="316" name="楕円 315"/>
        <xdr:cNvSpPr/>
      </xdr:nvSpPr>
      <xdr:spPr>
        <a:xfrm>
          <a:off x="8699500" y="613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54849</xdr:rowOff>
    </xdr:from>
    <xdr:ext cx="534377" cy="259045"/>
    <xdr:sp macro="" textlink="">
      <xdr:nvSpPr>
        <xdr:cNvPr id="317" name="テキスト ボックス 316"/>
        <xdr:cNvSpPr txBox="1"/>
      </xdr:nvSpPr>
      <xdr:spPr>
        <a:xfrm>
          <a:off x="8483111" y="622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127133</xdr:rowOff>
    </xdr:from>
    <xdr:to>
      <xdr:col>41</xdr:col>
      <xdr:colOff>101600</xdr:colOff>
      <xdr:row>36</xdr:row>
      <xdr:rowOff>57283</xdr:rowOff>
    </xdr:to>
    <xdr:sp macro="" textlink="">
      <xdr:nvSpPr>
        <xdr:cNvPr id="318" name="楕円 317"/>
        <xdr:cNvSpPr/>
      </xdr:nvSpPr>
      <xdr:spPr>
        <a:xfrm>
          <a:off x="7810500" y="61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73810</xdr:rowOff>
    </xdr:from>
    <xdr:ext cx="534377" cy="259045"/>
    <xdr:sp macro="" textlink="">
      <xdr:nvSpPr>
        <xdr:cNvPr id="319" name="テキスト ボックス 318"/>
        <xdr:cNvSpPr txBox="1"/>
      </xdr:nvSpPr>
      <xdr:spPr>
        <a:xfrm>
          <a:off x="7594111" y="590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164357</xdr:rowOff>
    </xdr:from>
    <xdr:to>
      <xdr:col>36</xdr:col>
      <xdr:colOff>165100</xdr:colOff>
      <xdr:row>36</xdr:row>
      <xdr:rowOff>94507</xdr:rowOff>
    </xdr:to>
    <xdr:sp macro="" textlink="">
      <xdr:nvSpPr>
        <xdr:cNvPr id="320" name="楕円 319"/>
        <xdr:cNvSpPr/>
      </xdr:nvSpPr>
      <xdr:spPr>
        <a:xfrm>
          <a:off x="6921500" y="61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85634</xdr:rowOff>
    </xdr:from>
    <xdr:ext cx="534377" cy="259045"/>
    <xdr:sp macro="" textlink="">
      <xdr:nvSpPr>
        <xdr:cNvPr id="321" name="テキスト ボックス 320"/>
        <xdr:cNvSpPr txBox="1"/>
      </xdr:nvSpPr>
      <xdr:spPr>
        <a:xfrm>
          <a:off x="6705111" y="625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139453</xdr:rowOff>
    </xdr:from>
    <xdr:to>
      <xdr:col>55</xdr:col>
      <xdr:colOff>0</xdr:colOff>
      <xdr:row>55</xdr:row>
      <xdr:rowOff>142596</xdr:rowOff>
    </xdr:to>
    <xdr:cxnSp macro="">
      <xdr:nvCxnSpPr>
        <xdr:cNvPr id="351" name="直線コネクタ 350"/>
        <xdr:cNvCxnSpPr/>
      </xdr:nvCxnSpPr>
      <xdr:spPr>
        <a:xfrm flipV="1">
          <a:off x="9639300" y="9569203"/>
          <a:ext cx="8382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153871</xdr:rowOff>
    </xdr:from>
    <xdr:ext cx="534377" cy="259045"/>
    <xdr:sp macro="" textlink="">
      <xdr:nvSpPr>
        <xdr:cNvPr id="352" name="普通建設事業費平均値テキスト"/>
        <xdr:cNvSpPr txBox="1"/>
      </xdr:nvSpPr>
      <xdr:spPr>
        <a:xfrm>
          <a:off x="10528300" y="95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142596</xdr:rowOff>
    </xdr:from>
    <xdr:to>
      <xdr:col>50</xdr:col>
      <xdr:colOff>114300</xdr:colOff>
      <xdr:row>56</xdr:row>
      <xdr:rowOff>29953</xdr:rowOff>
    </xdr:to>
    <xdr:cxnSp macro="">
      <xdr:nvCxnSpPr>
        <xdr:cNvPr id="354" name="直線コネクタ 353"/>
        <xdr:cNvCxnSpPr/>
      </xdr:nvCxnSpPr>
      <xdr:spPr>
        <a:xfrm flipV="1">
          <a:off x="8750300" y="9572346"/>
          <a:ext cx="889000" cy="5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29953</xdr:rowOff>
    </xdr:from>
    <xdr:to>
      <xdr:col>45</xdr:col>
      <xdr:colOff>177800</xdr:colOff>
      <xdr:row>56</xdr:row>
      <xdr:rowOff>31077</xdr:rowOff>
    </xdr:to>
    <xdr:cxnSp macro="">
      <xdr:nvCxnSpPr>
        <xdr:cNvPr id="357" name="直線コネクタ 356"/>
        <xdr:cNvCxnSpPr/>
      </xdr:nvCxnSpPr>
      <xdr:spPr>
        <a:xfrm flipV="1">
          <a:off x="7861300" y="9631153"/>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97902</xdr:rowOff>
    </xdr:from>
    <xdr:ext cx="534377" cy="259045"/>
    <xdr:sp macro="" textlink="">
      <xdr:nvSpPr>
        <xdr:cNvPr id="359" name="テキスト ボックス 358"/>
        <xdr:cNvSpPr txBox="1"/>
      </xdr:nvSpPr>
      <xdr:spPr>
        <a:xfrm>
          <a:off x="8483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31077</xdr:rowOff>
    </xdr:from>
    <xdr:to>
      <xdr:col>41</xdr:col>
      <xdr:colOff>50800</xdr:colOff>
      <xdr:row>57</xdr:row>
      <xdr:rowOff>92189</xdr:rowOff>
    </xdr:to>
    <xdr:cxnSp macro="">
      <xdr:nvCxnSpPr>
        <xdr:cNvPr id="360" name="直線コネクタ 359"/>
        <xdr:cNvCxnSpPr/>
      </xdr:nvCxnSpPr>
      <xdr:spPr>
        <a:xfrm flipV="1">
          <a:off x="6972300" y="9632277"/>
          <a:ext cx="889000" cy="23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37863</xdr:rowOff>
    </xdr:from>
    <xdr:ext cx="534377" cy="259045"/>
    <xdr:sp macro="" textlink="">
      <xdr:nvSpPr>
        <xdr:cNvPr id="362" name="テキスト ボックス 361"/>
        <xdr:cNvSpPr txBox="1"/>
      </xdr:nvSpPr>
      <xdr:spPr>
        <a:xfrm>
          <a:off x="7594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88653</xdr:rowOff>
    </xdr:from>
    <xdr:to>
      <xdr:col>55</xdr:col>
      <xdr:colOff>50800</xdr:colOff>
      <xdr:row>56</xdr:row>
      <xdr:rowOff>18803</xdr:rowOff>
    </xdr:to>
    <xdr:sp macro="" textlink="">
      <xdr:nvSpPr>
        <xdr:cNvPr id="370" name="楕円 369"/>
        <xdr:cNvSpPr/>
      </xdr:nvSpPr>
      <xdr:spPr>
        <a:xfrm>
          <a:off x="10426700" y="95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111530</xdr:rowOff>
    </xdr:from>
    <xdr:ext cx="534377" cy="259045"/>
    <xdr:sp macro="" textlink="">
      <xdr:nvSpPr>
        <xdr:cNvPr id="371" name="普通建設事業費該当値テキスト"/>
        <xdr:cNvSpPr txBox="1"/>
      </xdr:nvSpPr>
      <xdr:spPr>
        <a:xfrm>
          <a:off x="10528300" y="936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91796</xdr:rowOff>
    </xdr:from>
    <xdr:to>
      <xdr:col>50</xdr:col>
      <xdr:colOff>165100</xdr:colOff>
      <xdr:row>56</xdr:row>
      <xdr:rowOff>21946</xdr:rowOff>
    </xdr:to>
    <xdr:sp macro="" textlink="">
      <xdr:nvSpPr>
        <xdr:cNvPr id="372" name="楕円 371"/>
        <xdr:cNvSpPr/>
      </xdr:nvSpPr>
      <xdr:spPr>
        <a:xfrm>
          <a:off x="9588500" y="95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38473</xdr:rowOff>
    </xdr:from>
    <xdr:ext cx="534377" cy="259045"/>
    <xdr:sp macro="" textlink="">
      <xdr:nvSpPr>
        <xdr:cNvPr id="373" name="テキスト ボックス 372"/>
        <xdr:cNvSpPr txBox="1"/>
      </xdr:nvSpPr>
      <xdr:spPr>
        <a:xfrm>
          <a:off x="9372111" y="92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150603</xdr:rowOff>
    </xdr:from>
    <xdr:to>
      <xdr:col>46</xdr:col>
      <xdr:colOff>38100</xdr:colOff>
      <xdr:row>56</xdr:row>
      <xdr:rowOff>80753</xdr:rowOff>
    </xdr:to>
    <xdr:sp macro="" textlink="">
      <xdr:nvSpPr>
        <xdr:cNvPr id="374" name="楕円 373"/>
        <xdr:cNvSpPr/>
      </xdr:nvSpPr>
      <xdr:spPr>
        <a:xfrm>
          <a:off x="8699500" y="95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97280</xdr:rowOff>
    </xdr:from>
    <xdr:ext cx="534377" cy="259045"/>
    <xdr:sp macro="" textlink="">
      <xdr:nvSpPr>
        <xdr:cNvPr id="375" name="テキスト ボックス 374"/>
        <xdr:cNvSpPr txBox="1"/>
      </xdr:nvSpPr>
      <xdr:spPr>
        <a:xfrm>
          <a:off x="8483111" y="93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151727</xdr:rowOff>
    </xdr:from>
    <xdr:to>
      <xdr:col>41</xdr:col>
      <xdr:colOff>101600</xdr:colOff>
      <xdr:row>56</xdr:row>
      <xdr:rowOff>81877</xdr:rowOff>
    </xdr:to>
    <xdr:sp macro="" textlink="">
      <xdr:nvSpPr>
        <xdr:cNvPr id="376" name="楕円 375"/>
        <xdr:cNvSpPr/>
      </xdr:nvSpPr>
      <xdr:spPr>
        <a:xfrm>
          <a:off x="7810500" y="958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73004</xdr:rowOff>
    </xdr:from>
    <xdr:ext cx="534377" cy="259045"/>
    <xdr:sp macro="" textlink="">
      <xdr:nvSpPr>
        <xdr:cNvPr id="377" name="テキスト ボックス 376"/>
        <xdr:cNvSpPr txBox="1"/>
      </xdr:nvSpPr>
      <xdr:spPr>
        <a:xfrm>
          <a:off x="7594111" y="967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41389</xdr:rowOff>
    </xdr:from>
    <xdr:to>
      <xdr:col>36</xdr:col>
      <xdr:colOff>165100</xdr:colOff>
      <xdr:row>57</xdr:row>
      <xdr:rowOff>142989</xdr:rowOff>
    </xdr:to>
    <xdr:sp macro="" textlink="">
      <xdr:nvSpPr>
        <xdr:cNvPr id="378" name="楕円 377"/>
        <xdr:cNvSpPr/>
      </xdr:nvSpPr>
      <xdr:spPr>
        <a:xfrm>
          <a:off x="6921500" y="98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134116</xdr:rowOff>
    </xdr:from>
    <xdr:ext cx="534377" cy="259045"/>
    <xdr:sp macro="" textlink="">
      <xdr:nvSpPr>
        <xdr:cNvPr id="379" name="テキスト ボックス 378"/>
        <xdr:cNvSpPr txBox="1"/>
      </xdr:nvSpPr>
      <xdr:spPr>
        <a:xfrm>
          <a:off x="6705111" y="990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28502</xdr:rowOff>
    </xdr:from>
    <xdr:to>
      <xdr:col>55</xdr:col>
      <xdr:colOff>0</xdr:colOff>
      <xdr:row>76</xdr:row>
      <xdr:rowOff>75954</xdr:rowOff>
    </xdr:to>
    <xdr:cxnSp macro="">
      <xdr:nvCxnSpPr>
        <xdr:cNvPr id="410" name="直線コネクタ 409"/>
        <xdr:cNvCxnSpPr/>
      </xdr:nvCxnSpPr>
      <xdr:spPr>
        <a:xfrm>
          <a:off x="9639300" y="13058702"/>
          <a:ext cx="838200" cy="4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39764</xdr:rowOff>
    </xdr:from>
    <xdr:ext cx="534377" cy="259045"/>
    <xdr:sp macro="" textlink="">
      <xdr:nvSpPr>
        <xdr:cNvPr id="411" name="普通建設事業費 （ うち新規整備　）平均値テキスト"/>
        <xdr:cNvSpPr txBox="1"/>
      </xdr:nvSpPr>
      <xdr:spPr>
        <a:xfrm>
          <a:off x="10528300" y="1324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28502</xdr:rowOff>
    </xdr:from>
    <xdr:to>
      <xdr:col>50</xdr:col>
      <xdr:colOff>114300</xdr:colOff>
      <xdr:row>77</xdr:row>
      <xdr:rowOff>45059</xdr:rowOff>
    </xdr:to>
    <xdr:cxnSp macro="">
      <xdr:nvCxnSpPr>
        <xdr:cNvPr id="413" name="直線コネクタ 412"/>
        <xdr:cNvCxnSpPr/>
      </xdr:nvCxnSpPr>
      <xdr:spPr>
        <a:xfrm flipV="1">
          <a:off x="8750300" y="13058702"/>
          <a:ext cx="889000" cy="18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114746</xdr:rowOff>
    </xdr:from>
    <xdr:ext cx="534377" cy="259045"/>
    <xdr:sp macro="" textlink="">
      <xdr:nvSpPr>
        <xdr:cNvPr id="415" name="テキスト ボックス 414"/>
        <xdr:cNvSpPr txBox="1"/>
      </xdr:nvSpPr>
      <xdr:spPr>
        <a:xfrm>
          <a:off x="9372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119354</xdr:rowOff>
    </xdr:from>
    <xdr:to>
      <xdr:col>45</xdr:col>
      <xdr:colOff>177800</xdr:colOff>
      <xdr:row>77</xdr:row>
      <xdr:rowOff>45059</xdr:rowOff>
    </xdr:to>
    <xdr:cxnSp macro="">
      <xdr:nvCxnSpPr>
        <xdr:cNvPr id="416" name="直線コネクタ 415"/>
        <xdr:cNvCxnSpPr/>
      </xdr:nvCxnSpPr>
      <xdr:spPr>
        <a:xfrm>
          <a:off x="7861300" y="13149554"/>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43590</xdr:rowOff>
    </xdr:from>
    <xdr:to>
      <xdr:col>41</xdr:col>
      <xdr:colOff>50800</xdr:colOff>
      <xdr:row>76</xdr:row>
      <xdr:rowOff>119354</xdr:rowOff>
    </xdr:to>
    <xdr:cxnSp macro="">
      <xdr:nvCxnSpPr>
        <xdr:cNvPr id="419" name="直線コネクタ 418"/>
        <xdr:cNvCxnSpPr/>
      </xdr:nvCxnSpPr>
      <xdr:spPr>
        <a:xfrm>
          <a:off x="6972300" y="13073790"/>
          <a:ext cx="889000" cy="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25154</xdr:rowOff>
    </xdr:from>
    <xdr:to>
      <xdr:col>55</xdr:col>
      <xdr:colOff>50800</xdr:colOff>
      <xdr:row>76</xdr:row>
      <xdr:rowOff>126754</xdr:rowOff>
    </xdr:to>
    <xdr:sp macro="" textlink="">
      <xdr:nvSpPr>
        <xdr:cNvPr id="429" name="楕円 428"/>
        <xdr:cNvSpPr/>
      </xdr:nvSpPr>
      <xdr:spPr>
        <a:xfrm>
          <a:off x="10426700" y="130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48031</xdr:rowOff>
    </xdr:from>
    <xdr:ext cx="534377" cy="259045"/>
    <xdr:sp macro="" textlink="">
      <xdr:nvSpPr>
        <xdr:cNvPr id="430" name="普通建設事業費 （ うち新規整備　）該当値テキスト"/>
        <xdr:cNvSpPr txBox="1"/>
      </xdr:nvSpPr>
      <xdr:spPr>
        <a:xfrm>
          <a:off x="10528300" y="129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149152</xdr:rowOff>
    </xdr:from>
    <xdr:to>
      <xdr:col>50</xdr:col>
      <xdr:colOff>165100</xdr:colOff>
      <xdr:row>76</xdr:row>
      <xdr:rowOff>79302</xdr:rowOff>
    </xdr:to>
    <xdr:sp macro="" textlink="">
      <xdr:nvSpPr>
        <xdr:cNvPr id="431" name="楕円 430"/>
        <xdr:cNvSpPr/>
      </xdr:nvSpPr>
      <xdr:spPr>
        <a:xfrm>
          <a:off x="9588500" y="130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95829</xdr:rowOff>
    </xdr:from>
    <xdr:ext cx="534377" cy="259045"/>
    <xdr:sp macro="" textlink="">
      <xdr:nvSpPr>
        <xdr:cNvPr id="432" name="テキスト ボックス 431"/>
        <xdr:cNvSpPr txBox="1"/>
      </xdr:nvSpPr>
      <xdr:spPr>
        <a:xfrm>
          <a:off x="9372111" y="1278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165709</xdr:rowOff>
    </xdr:from>
    <xdr:to>
      <xdr:col>46</xdr:col>
      <xdr:colOff>38100</xdr:colOff>
      <xdr:row>77</xdr:row>
      <xdr:rowOff>95859</xdr:rowOff>
    </xdr:to>
    <xdr:sp macro="" textlink="">
      <xdr:nvSpPr>
        <xdr:cNvPr id="433" name="楕円 432"/>
        <xdr:cNvSpPr/>
      </xdr:nvSpPr>
      <xdr:spPr>
        <a:xfrm>
          <a:off x="8699500" y="131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86986</xdr:rowOff>
    </xdr:from>
    <xdr:ext cx="534377" cy="259045"/>
    <xdr:sp macro="" textlink="">
      <xdr:nvSpPr>
        <xdr:cNvPr id="434" name="テキスト ボックス 433"/>
        <xdr:cNvSpPr txBox="1"/>
      </xdr:nvSpPr>
      <xdr:spPr>
        <a:xfrm>
          <a:off x="8483111" y="1328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68554</xdr:rowOff>
    </xdr:from>
    <xdr:to>
      <xdr:col>41</xdr:col>
      <xdr:colOff>101600</xdr:colOff>
      <xdr:row>76</xdr:row>
      <xdr:rowOff>170154</xdr:rowOff>
    </xdr:to>
    <xdr:sp macro="" textlink="">
      <xdr:nvSpPr>
        <xdr:cNvPr id="435" name="楕円 434"/>
        <xdr:cNvSpPr/>
      </xdr:nvSpPr>
      <xdr:spPr>
        <a:xfrm>
          <a:off x="7810500" y="130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161281</xdr:rowOff>
    </xdr:from>
    <xdr:ext cx="534377" cy="259045"/>
    <xdr:sp macro="" textlink="">
      <xdr:nvSpPr>
        <xdr:cNvPr id="436" name="テキスト ボックス 435"/>
        <xdr:cNvSpPr txBox="1"/>
      </xdr:nvSpPr>
      <xdr:spPr>
        <a:xfrm>
          <a:off x="7594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164240</xdr:rowOff>
    </xdr:from>
    <xdr:to>
      <xdr:col>36</xdr:col>
      <xdr:colOff>165100</xdr:colOff>
      <xdr:row>76</xdr:row>
      <xdr:rowOff>94390</xdr:rowOff>
    </xdr:to>
    <xdr:sp macro="" textlink="">
      <xdr:nvSpPr>
        <xdr:cNvPr id="437" name="楕円 436"/>
        <xdr:cNvSpPr/>
      </xdr:nvSpPr>
      <xdr:spPr>
        <a:xfrm>
          <a:off x="6921500" y="1302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85517</xdr:rowOff>
    </xdr:from>
    <xdr:ext cx="534377" cy="259045"/>
    <xdr:sp macro="" textlink="">
      <xdr:nvSpPr>
        <xdr:cNvPr id="438" name="テキスト ボックス 437"/>
        <xdr:cNvSpPr txBox="1"/>
      </xdr:nvSpPr>
      <xdr:spPr>
        <a:xfrm>
          <a:off x="6705111" y="1311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150234</xdr:rowOff>
    </xdr:from>
    <xdr:to>
      <xdr:col>55</xdr:col>
      <xdr:colOff>0</xdr:colOff>
      <xdr:row>97</xdr:row>
      <xdr:rowOff>2102</xdr:rowOff>
    </xdr:to>
    <xdr:cxnSp macro="">
      <xdr:nvCxnSpPr>
        <xdr:cNvPr id="467" name="直線コネクタ 466"/>
        <xdr:cNvCxnSpPr/>
      </xdr:nvCxnSpPr>
      <xdr:spPr>
        <a:xfrm flipV="1">
          <a:off x="9639300" y="16609434"/>
          <a:ext cx="8382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49061</xdr:rowOff>
    </xdr:from>
    <xdr:to>
      <xdr:col>50</xdr:col>
      <xdr:colOff>114300</xdr:colOff>
      <xdr:row>97</xdr:row>
      <xdr:rowOff>2102</xdr:rowOff>
    </xdr:to>
    <xdr:cxnSp macro="">
      <xdr:nvCxnSpPr>
        <xdr:cNvPr id="470" name="直線コネクタ 469"/>
        <xdr:cNvCxnSpPr/>
      </xdr:nvCxnSpPr>
      <xdr:spPr>
        <a:xfrm>
          <a:off x="8750300" y="16508261"/>
          <a:ext cx="889000" cy="1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2" name="テキスト ボックス 471"/>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49061</xdr:rowOff>
    </xdr:from>
    <xdr:to>
      <xdr:col>45</xdr:col>
      <xdr:colOff>177800</xdr:colOff>
      <xdr:row>96</xdr:row>
      <xdr:rowOff>98056</xdr:rowOff>
    </xdr:to>
    <xdr:cxnSp macro="">
      <xdr:nvCxnSpPr>
        <xdr:cNvPr id="473" name="直線コネクタ 472"/>
        <xdr:cNvCxnSpPr/>
      </xdr:nvCxnSpPr>
      <xdr:spPr>
        <a:xfrm flipV="1">
          <a:off x="7861300" y="16508261"/>
          <a:ext cx="889000" cy="4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161968</xdr:rowOff>
    </xdr:from>
    <xdr:ext cx="534377" cy="259045"/>
    <xdr:sp macro="" textlink="">
      <xdr:nvSpPr>
        <xdr:cNvPr id="475" name="テキスト ボックス 474"/>
        <xdr:cNvSpPr txBox="1"/>
      </xdr:nvSpPr>
      <xdr:spPr>
        <a:xfrm>
          <a:off x="8483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98056</xdr:rowOff>
    </xdr:from>
    <xdr:to>
      <xdr:col>41</xdr:col>
      <xdr:colOff>50800</xdr:colOff>
      <xdr:row>97</xdr:row>
      <xdr:rowOff>159550</xdr:rowOff>
    </xdr:to>
    <xdr:cxnSp macro="">
      <xdr:nvCxnSpPr>
        <xdr:cNvPr id="476" name="直線コネクタ 475"/>
        <xdr:cNvCxnSpPr/>
      </xdr:nvCxnSpPr>
      <xdr:spPr>
        <a:xfrm flipV="1">
          <a:off x="6972300" y="16557256"/>
          <a:ext cx="889000" cy="23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168902</xdr:rowOff>
    </xdr:from>
    <xdr:ext cx="534377" cy="259045"/>
    <xdr:sp macro="" textlink="">
      <xdr:nvSpPr>
        <xdr:cNvPr id="478" name="テキスト ボックス 477"/>
        <xdr:cNvSpPr txBox="1"/>
      </xdr:nvSpPr>
      <xdr:spPr>
        <a:xfrm>
          <a:off x="7594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0" name="テキスト ボックス 479"/>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99434</xdr:rowOff>
    </xdr:from>
    <xdr:to>
      <xdr:col>55</xdr:col>
      <xdr:colOff>50800</xdr:colOff>
      <xdr:row>97</xdr:row>
      <xdr:rowOff>29584</xdr:rowOff>
    </xdr:to>
    <xdr:sp macro="" textlink="">
      <xdr:nvSpPr>
        <xdr:cNvPr id="486" name="楕円 485"/>
        <xdr:cNvSpPr/>
      </xdr:nvSpPr>
      <xdr:spPr>
        <a:xfrm>
          <a:off x="10426700" y="1655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77861</xdr:rowOff>
    </xdr:from>
    <xdr:ext cx="534377" cy="259045"/>
    <xdr:sp macro="" textlink="">
      <xdr:nvSpPr>
        <xdr:cNvPr id="487" name="普通建設事業費 （ うち更新整備　）該当値テキスト"/>
        <xdr:cNvSpPr txBox="1"/>
      </xdr:nvSpPr>
      <xdr:spPr>
        <a:xfrm>
          <a:off x="10528300"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122752</xdr:rowOff>
    </xdr:from>
    <xdr:to>
      <xdr:col>50</xdr:col>
      <xdr:colOff>165100</xdr:colOff>
      <xdr:row>97</xdr:row>
      <xdr:rowOff>52902</xdr:rowOff>
    </xdr:to>
    <xdr:sp macro="" textlink="">
      <xdr:nvSpPr>
        <xdr:cNvPr id="488" name="楕円 487"/>
        <xdr:cNvSpPr/>
      </xdr:nvSpPr>
      <xdr:spPr>
        <a:xfrm>
          <a:off x="9588500" y="1658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44029</xdr:rowOff>
    </xdr:from>
    <xdr:ext cx="534377" cy="259045"/>
    <xdr:sp macro="" textlink="">
      <xdr:nvSpPr>
        <xdr:cNvPr id="489" name="テキスト ボックス 488"/>
        <xdr:cNvSpPr txBox="1"/>
      </xdr:nvSpPr>
      <xdr:spPr>
        <a:xfrm>
          <a:off x="9372111" y="166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169711</xdr:rowOff>
    </xdr:from>
    <xdr:to>
      <xdr:col>46</xdr:col>
      <xdr:colOff>38100</xdr:colOff>
      <xdr:row>96</xdr:row>
      <xdr:rowOff>99861</xdr:rowOff>
    </xdr:to>
    <xdr:sp macro="" textlink="">
      <xdr:nvSpPr>
        <xdr:cNvPr id="490" name="楕円 489"/>
        <xdr:cNvSpPr/>
      </xdr:nvSpPr>
      <xdr:spPr>
        <a:xfrm>
          <a:off x="8699500" y="164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116388</xdr:rowOff>
    </xdr:from>
    <xdr:ext cx="534377" cy="259045"/>
    <xdr:sp macro="" textlink="">
      <xdr:nvSpPr>
        <xdr:cNvPr id="491" name="テキスト ボックス 490"/>
        <xdr:cNvSpPr txBox="1"/>
      </xdr:nvSpPr>
      <xdr:spPr>
        <a:xfrm>
          <a:off x="8483111" y="162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47256</xdr:rowOff>
    </xdr:from>
    <xdr:to>
      <xdr:col>41</xdr:col>
      <xdr:colOff>101600</xdr:colOff>
      <xdr:row>96</xdr:row>
      <xdr:rowOff>148856</xdr:rowOff>
    </xdr:to>
    <xdr:sp macro="" textlink="">
      <xdr:nvSpPr>
        <xdr:cNvPr id="492" name="楕円 491"/>
        <xdr:cNvSpPr/>
      </xdr:nvSpPr>
      <xdr:spPr>
        <a:xfrm>
          <a:off x="7810500" y="165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165383</xdr:rowOff>
    </xdr:from>
    <xdr:ext cx="534377" cy="259045"/>
    <xdr:sp macro="" textlink="">
      <xdr:nvSpPr>
        <xdr:cNvPr id="493" name="テキスト ボックス 492"/>
        <xdr:cNvSpPr txBox="1"/>
      </xdr:nvSpPr>
      <xdr:spPr>
        <a:xfrm>
          <a:off x="7594111" y="162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108750</xdr:rowOff>
    </xdr:from>
    <xdr:to>
      <xdr:col>36</xdr:col>
      <xdr:colOff>165100</xdr:colOff>
      <xdr:row>98</xdr:row>
      <xdr:rowOff>38900</xdr:rowOff>
    </xdr:to>
    <xdr:sp macro="" textlink="">
      <xdr:nvSpPr>
        <xdr:cNvPr id="494" name="楕円 493"/>
        <xdr:cNvSpPr/>
      </xdr:nvSpPr>
      <xdr:spPr>
        <a:xfrm>
          <a:off x="6921500" y="167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30027</xdr:rowOff>
    </xdr:from>
    <xdr:ext cx="534377" cy="259045"/>
    <xdr:sp macro="" textlink="">
      <xdr:nvSpPr>
        <xdr:cNvPr id="495" name="テキスト ボックス 494"/>
        <xdr:cNvSpPr txBox="1"/>
      </xdr:nvSpPr>
      <xdr:spPr>
        <a:xfrm>
          <a:off x="6705111" y="1683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35840</xdr:rowOff>
    </xdr:from>
    <xdr:to>
      <xdr:col>85</xdr:col>
      <xdr:colOff>127000</xdr:colOff>
      <xdr:row>39</xdr:row>
      <xdr:rowOff>42888</xdr:rowOff>
    </xdr:to>
    <xdr:cxnSp macro="">
      <xdr:nvCxnSpPr>
        <xdr:cNvPr id="524" name="直線コネクタ 523"/>
        <xdr:cNvCxnSpPr/>
      </xdr:nvCxnSpPr>
      <xdr:spPr>
        <a:xfrm flipV="1">
          <a:off x="15481300" y="6722390"/>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41897</xdr:rowOff>
    </xdr:from>
    <xdr:to>
      <xdr:col>81</xdr:col>
      <xdr:colOff>50800</xdr:colOff>
      <xdr:row>39</xdr:row>
      <xdr:rowOff>42888</xdr:rowOff>
    </xdr:to>
    <xdr:cxnSp macro="">
      <xdr:nvCxnSpPr>
        <xdr:cNvPr id="527" name="直線コネクタ 526"/>
        <xdr:cNvCxnSpPr/>
      </xdr:nvCxnSpPr>
      <xdr:spPr>
        <a:xfrm>
          <a:off x="14592300" y="6728447"/>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41897</xdr:rowOff>
    </xdr:from>
    <xdr:to>
      <xdr:col>76</xdr:col>
      <xdr:colOff>114300</xdr:colOff>
      <xdr:row>39</xdr:row>
      <xdr:rowOff>44069</xdr:rowOff>
    </xdr:to>
    <xdr:cxnSp macro="">
      <xdr:nvCxnSpPr>
        <xdr:cNvPr id="530" name="直線コネクタ 529"/>
        <xdr:cNvCxnSpPr/>
      </xdr:nvCxnSpPr>
      <xdr:spPr>
        <a:xfrm flipV="1">
          <a:off x="13703300" y="6728447"/>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40336</xdr:rowOff>
    </xdr:from>
    <xdr:to>
      <xdr:col>71</xdr:col>
      <xdr:colOff>177800</xdr:colOff>
      <xdr:row>39</xdr:row>
      <xdr:rowOff>44069</xdr:rowOff>
    </xdr:to>
    <xdr:cxnSp macro="">
      <xdr:nvCxnSpPr>
        <xdr:cNvPr id="533" name="直線コネクタ 532"/>
        <xdr:cNvCxnSpPr/>
      </xdr:nvCxnSpPr>
      <xdr:spPr>
        <a:xfrm>
          <a:off x="12814300" y="6726886"/>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156490</xdr:rowOff>
    </xdr:from>
    <xdr:to>
      <xdr:col>85</xdr:col>
      <xdr:colOff>177800</xdr:colOff>
      <xdr:row>39</xdr:row>
      <xdr:rowOff>86640</xdr:rowOff>
    </xdr:to>
    <xdr:sp macro="" textlink="">
      <xdr:nvSpPr>
        <xdr:cNvPr id="543" name="楕円 542"/>
        <xdr:cNvSpPr/>
      </xdr:nvSpPr>
      <xdr:spPr>
        <a:xfrm>
          <a:off x="16268700" y="66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71417</xdr:rowOff>
    </xdr:from>
    <xdr:ext cx="378565" cy="259045"/>
    <xdr:sp macro="" textlink="">
      <xdr:nvSpPr>
        <xdr:cNvPr id="544" name="災害復旧事業費該当値テキスト"/>
        <xdr:cNvSpPr txBox="1"/>
      </xdr:nvSpPr>
      <xdr:spPr>
        <a:xfrm>
          <a:off x="16370300" y="658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163538</xdr:rowOff>
    </xdr:from>
    <xdr:to>
      <xdr:col>81</xdr:col>
      <xdr:colOff>101600</xdr:colOff>
      <xdr:row>39</xdr:row>
      <xdr:rowOff>93688</xdr:rowOff>
    </xdr:to>
    <xdr:sp macro="" textlink="">
      <xdr:nvSpPr>
        <xdr:cNvPr id="545" name="楕円 544"/>
        <xdr:cNvSpPr/>
      </xdr:nvSpPr>
      <xdr:spPr>
        <a:xfrm>
          <a:off x="15430500" y="66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84815</xdr:rowOff>
    </xdr:from>
    <xdr:ext cx="313932" cy="259045"/>
    <xdr:sp macro="" textlink="">
      <xdr:nvSpPr>
        <xdr:cNvPr id="546" name="テキスト ボックス 545"/>
        <xdr:cNvSpPr txBox="1"/>
      </xdr:nvSpPr>
      <xdr:spPr>
        <a:xfrm>
          <a:off x="15324333" y="6771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162547</xdr:rowOff>
    </xdr:from>
    <xdr:to>
      <xdr:col>76</xdr:col>
      <xdr:colOff>165100</xdr:colOff>
      <xdr:row>39</xdr:row>
      <xdr:rowOff>92697</xdr:rowOff>
    </xdr:to>
    <xdr:sp macro="" textlink="">
      <xdr:nvSpPr>
        <xdr:cNvPr id="547" name="楕円 546"/>
        <xdr:cNvSpPr/>
      </xdr:nvSpPr>
      <xdr:spPr>
        <a:xfrm>
          <a:off x="14541500" y="66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83824</xdr:rowOff>
    </xdr:from>
    <xdr:ext cx="313932" cy="259045"/>
    <xdr:sp macro="" textlink="">
      <xdr:nvSpPr>
        <xdr:cNvPr id="548" name="テキスト ボックス 547"/>
        <xdr:cNvSpPr txBox="1"/>
      </xdr:nvSpPr>
      <xdr:spPr>
        <a:xfrm>
          <a:off x="14435333" y="6770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164719</xdr:rowOff>
    </xdr:from>
    <xdr:to>
      <xdr:col>72</xdr:col>
      <xdr:colOff>38100</xdr:colOff>
      <xdr:row>39</xdr:row>
      <xdr:rowOff>94869</xdr:rowOff>
    </xdr:to>
    <xdr:sp macro="" textlink="">
      <xdr:nvSpPr>
        <xdr:cNvPr id="549" name="楕円 548"/>
        <xdr:cNvSpPr/>
      </xdr:nvSpPr>
      <xdr:spPr>
        <a:xfrm>
          <a:off x="13652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85996</xdr:rowOff>
    </xdr:from>
    <xdr:ext cx="313932" cy="259045"/>
    <xdr:sp macro="" textlink="">
      <xdr:nvSpPr>
        <xdr:cNvPr id="550" name="テキスト ボックス 549"/>
        <xdr:cNvSpPr txBox="1"/>
      </xdr:nvSpPr>
      <xdr:spPr>
        <a:xfrm>
          <a:off x="13546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160986</xdr:rowOff>
    </xdr:from>
    <xdr:to>
      <xdr:col>67</xdr:col>
      <xdr:colOff>101600</xdr:colOff>
      <xdr:row>39</xdr:row>
      <xdr:rowOff>91136</xdr:rowOff>
    </xdr:to>
    <xdr:sp macro="" textlink="">
      <xdr:nvSpPr>
        <xdr:cNvPr id="551" name="楕円 550"/>
        <xdr:cNvSpPr/>
      </xdr:nvSpPr>
      <xdr:spPr>
        <a:xfrm>
          <a:off x="12763500" y="6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82263</xdr:rowOff>
    </xdr:from>
    <xdr:ext cx="378565" cy="259045"/>
    <xdr:sp macro="" textlink="">
      <xdr:nvSpPr>
        <xdr:cNvPr id="552" name="テキスト ボックス 551"/>
        <xdr:cNvSpPr txBox="1"/>
      </xdr:nvSpPr>
      <xdr:spPr>
        <a:xfrm>
          <a:off x="12625017" y="6768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132499</xdr:rowOff>
    </xdr:from>
    <xdr:to>
      <xdr:col>85</xdr:col>
      <xdr:colOff>127000</xdr:colOff>
      <xdr:row>78</xdr:row>
      <xdr:rowOff>143387</xdr:rowOff>
    </xdr:to>
    <xdr:cxnSp macro="">
      <xdr:nvCxnSpPr>
        <xdr:cNvPr id="627" name="直線コネクタ 626"/>
        <xdr:cNvCxnSpPr/>
      </xdr:nvCxnSpPr>
      <xdr:spPr>
        <a:xfrm>
          <a:off x="15481300" y="13505599"/>
          <a:ext cx="838200" cy="1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8" name="公債費平均値テキスト"/>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112610</xdr:rowOff>
    </xdr:from>
    <xdr:to>
      <xdr:col>81</xdr:col>
      <xdr:colOff>50800</xdr:colOff>
      <xdr:row>78</xdr:row>
      <xdr:rowOff>132499</xdr:rowOff>
    </xdr:to>
    <xdr:cxnSp macro="">
      <xdr:nvCxnSpPr>
        <xdr:cNvPr id="630" name="直線コネクタ 629"/>
        <xdr:cNvCxnSpPr/>
      </xdr:nvCxnSpPr>
      <xdr:spPr>
        <a:xfrm>
          <a:off x="14592300" y="13485710"/>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91470</xdr:rowOff>
    </xdr:from>
    <xdr:ext cx="534377" cy="259045"/>
    <xdr:sp macro="" textlink="">
      <xdr:nvSpPr>
        <xdr:cNvPr id="632" name="テキスト ボックス 631"/>
        <xdr:cNvSpPr txBox="1"/>
      </xdr:nvSpPr>
      <xdr:spPr>
        <a:xfrm>
          <a:off x="15214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112610</xdr:rowOff>
    </xdr:from>
    <xdr:to>
      <xdr:col>76</xdr:col>
      <xdr:colOff>114300</xdr:colOff>
      <xdr:row>78</xdr:row>
      <xdr:rowOff>122413</xdr:rowOff>
    </xdr:to>
    <xdr:cxnSp macro="">
      <xdr:nvCxnSpPr>
        <xdr:cNvPr id="633" name="直線コネクタ 632"/>
        <xdr:cNvCxnSpPr/>
      </xdr:nvCxnSpPr>
      <xdr:spPr>
        <a:xfrm flipV="1">
          <a:off x="13703300" y="13485710"/>
          <a:ext cx="889000" cy="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80725</xdr:rowOff>
    </xdr:from>
    <xdr:ext cx="534377" cy="259045"/>
    <xdr:sp macro="" textlink="">
      <xdr:nvSpPr>
        <xdr:cNvPr id="635" name="テキスト ボックス 634"/>
        <xdr:cNvSpPr txBox="1"/>
      </xdr:nvSpPr>
      <xdr:spPr>
        <a:xfrm>
          <a:off x="14325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110953</xdr:rowOff>
    </xdr:from>
    <xdr:to>
      <xdr:col>71</xdr:col>
      <xdr:colOff>177800</xdr:colOff>
      <xdr:row>78</xdr:row>
      <xdr:rowOff>122413</xdr:rowOff>
    </xdr:to>
    <xdr:cxnSp macro="">
      <xdr:nvCxnSpPr>
        <xdr:cNvPr id="636" name="直線コネクタ 635"/>
        <xdr:cNvCxnSpPr/>
      </xdr:nvCxnSpPr>
      <xdr:spPr>
        <a:xfrm>
          <a:off x="12814300" y="13484053"/>
          <a:ext cx="889000" cy="1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38" name="テキスト ボックス 637"/>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12660</xdr:rowOff>
    </xdr:from>
    <xdr:ext cx="534377" cy="259045"/>
    <xdr:sp macro="" textlink="">
      <xdr:nvSpPr>
        <xdr:cNvPr id="640" name="テキスト ボックス 639"/>
        <xdr:cNvSpPr txBox="1"/>
      </xdr:nvSpPr>
      <xdr:spPr>
        <a:xfrm>
          <a:off x="12547111" y="125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92587</xdr:rowOff>
    </xdr:from>
    <xdr:to>
      <xdr:col>85</xdr:col>
      <xdr:colOff>177800</xdr:colOff>
      <xdr:row>79</xdr:row>
      <xdr:rowOff>22737</xdr:rowOff>
    </xdr:to>
    <xdr:sp macro="" textlink="">
      <xdr:nvSpPr>
        <xdr:cNvPr id="646" name="楕円 645"/>
        <xdr:cNvSpPr/>
      </xdr:nvSpPr>
      <xdr:spPr>
        <a:xfrm>
          <a:off x="16268700" y="134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7514</xdr:rowOff>
    </xdr:from>
    <xdr:ext cx="534377" cy="259045"/>
    <xdr:sp macro="" textlink="">
      <xdr:nvSpPr>
        <xdr:cNvPr id="647" name="公債費該当値テキスト"/>
        <xdr:cNvSpPr txBox="1"/>
      </xdr:nvSpPr>
      <xdr:spPr>
        <a:xfrm>
          <a:off x="16370300" y="133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81699</xdr:rowOff>
    </xdr:from>
    <xdr:to>
      <xdr:col>81</xdr:col>
      <xdr:colOff>101600</xdr:colOff>
      <xdr:row>79</xdr:row>
      <xdr:rowOff>11849</xdr:rowOff>
    </xdr:to>
    <xdr:sp macro="" textlink="">
      <xdr:nvSpPr>
        <xdr:cNvPr id="648" name="楕円 647"/>
        <xdr:cNvSpPr/>
      </xdr:nvSpPr>
      <xdr:spPr>
        <a:xfrm>
          <a:off x="15430500" y="1345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2976</xdr:rowOff>
    </xdr:from>
    <xdr:ext cx="534377" cy="259045"/>
    <xdr:sp macro="" textlink="">
      <xdr:nvSpPr>
        <xdr:cNvPr id="649" name="テキスト ボックス 648"/>
        <xdr:cNvSpPr txBox="1"/>
      </xdr:nvSpPr>
      <xdr:spPr>
        <a:xfrm>
          <a:off x="15214111" y="13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61810</xdr:rowOff>
    </xdr:from>
    <xdr:to>
      <xdr:col>76</xdr:col>
      <xdr:colOff>165100</xdr:colOff>
      <xdr:row>78</xdr:row>
      <xdr:rowOff>163410</xdr:rowOff>
    </xdr:to>
    <xdr:sp macro="" textlink="">
      <xdr:nvSpPr>
        <xdr:cNvPr id="650" name="楕円 649"/>
        <xdr:cNvSpPr/>
      </xdr:nvSpPr>
      <xdr:spPr>
        <a:xfrm>
          <a:off x="14541500" y="134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154537</xdr:rowOff>
    </xdr:from>
    <xdr:ext cx="534377" cy="259045"/>
    <xdr:sp macro="" textlink="">
      <xdr:nvSpPr>
        <xdr:cNvPr id="651" name="テキスト ボックス 650"/>
        <xdr:cNvSpPr txBox="1"/>
      </xdr:nvSpPr>
      <xdr:spPr>
        <a:xfrm>
          <a:off x="14325111" y="1352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71613</xdr:rowOff>
    </xdr:from>
    <xdr:to>
      <xdr:col>72</xdr:col>
      <xdr:colOff>38100</xdr:colOff>
      <xdr:row>79</xdr:row>
      <xdr:rowOff>1763</xdr:rowOff>
    </xdr:to>
    <xdr:sp macro="" textlink="">
      <xdr:nvSpPr>
        <xdr:cNvPr id="652" name="楕円 651"/>
        <xdr:cNvSpPr/>
      </xdr:nvSpPr>
      <xdr:spPr>
        <a:xfrm>
          <a:off x="13652500" y="1344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164340</xdr:rowOff>
    </xdr:from>
    <xdr:ext cx="534377" cy="259045"/>
    <xdr:sp macro="" textlink="">
      <xdr:nvSpPr>
        <xdr:cNvPr id="653" name="テキスト ボックス 652"/>
        <xdr:cNvSpPr txBox="1"/>
      </xdr:nvSpPr>
      <xdr:spPr>
        <a:xfrm>
          <a:off x="13436111" y="1353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60153</xdr:rowOff>
    </xdr:from>
    <xdr:to>
      <xdr:col>67</xdr:col>
      <xdr:colOff>101600</xdr:colOff>
      <xdr:row>78</xdr:row>
      <xdr:rowOff>161753</xdr:rowOff>
    </xdr:to>
    <xdr:sp macro="" textlink="">
      <xdr:nvSpPr>
        <xdr:cNvPr id="654" name="楕円 653"/>
        <xdr:cNvSpPr/>
      </xdr:nvSpPr>
      <xdr:spPr>
        <a:xfrm>
          <a:off x="12763500" y="134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152880</xdr:rowOff>
    </xdr:from>
    <xdr:ext cx="534377" cy="259045"/>
    <xdr:sp macro="" textlink="">
      <xdr:nvSpPr>
        <xdr:cNvPr id="655" name="テキスト ボックス 654"/>
        <xdr:cNvSpPr txBox="1"/>
      </xdr:nvSpPr>
      <xdr:spPr>
        <a:xfrm>
          <a:off x="12547111" y="135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62799</xdr:rowOff>
    </xdr:from>
    <xdr:to>
      <xdr:col>85</xdr:col>
      <xdr:colOff>127000</xdr:colOff>
      <xdr:row>96</xdr:row>
      <xdr:rowOff>161920</xdr:rowOff>
    </xdr:to>
    <xdr:cxnSp macro="">
      <xdr:nvCxnSpPr>
        <xdr:cNvPr id="682" name="直線コネクタ 681"/>
        <xdr:cNvCxnSpPr/>
      </xdr:nvCxnSpPr>
      <xdr:spPr>
        <a:xfrm>
          <a:off x="15481300" y="16521999"/>
          <a:ext cx="838200" cy="9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139839</xdr:rowOff>
    </xdr:from>
    <xdr:ext cx="469744" cy="259045"/>
    <xdr:sp macro="" textlink="">
      <xdr:nvSpPr>
        <xdr:cNvPr id="683" name="積立金平均値テキスト"/>
        <xdr:cNvSpPr txBox="1"/>
      </xdr:nvSpPr>
      <xdr:spPr>
        <a:xfrm>
          <a:off x="16370300" y="1659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74549</xdr:rowOff>
    </xdr:from>
    <xdr:to>
      <xdr:col>81</xdr:col>
      <xdr:colOff>50800</xdr:colOff>
      <xdr:row>96</xdr:row>
      <xdr:rowOff>62799</xdr:rowOff>
    </xdr:to>
    <xdr:cxnSp macro="">
      <xdr:nvCxnSpPr>
        <xdr:cNvPr id="685" name="直線コネクタ 684"/>
        <xdr:cNvCxnSpPr/>
      </xdr:nvCxnSpPr>
      <xdr:spPr>
        <a:xfrm>
          <a:off x="14592300" y="16362299"/>
          <a:ext cx="889000" cy="15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95400</xdr:rowOff>
    </xdr:from>
    <xdr:ext cx="469744" cy="259045"/>
    <xdr:sp macro="" textlink="">
      <xdr:nvSpPr>
        <xdr:cNvPr id="687" name="テキスト ボックス 686"/>
        <xdr:cNvSpPr txBox="1"/>
      </xdr:nvSpPr>
      <xdr:spPr>
        <a:xfrm>
          <a:off x="15246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74549</xdr:rowOff>
    </xdr:from>
    <xdr:to>
      <xdr:col>76</xdr:col>
      <xdr:colOff>114300</xdr:colOff>
      <xdr:row>95</xdr:row>
      <xdr:rowOff>79395</xdr:rowOff>
    </xdr:to>
    <xdr:cxnSp macro="">
      <xdr:nvCxnSpPr>
        <xdr:cNvPr id="688" name="直線コネクタ 687"/>
        <xdr:cNvCxnSpPr/>
      </xdr:nvCxnSpPr>
      <xdr:spPr>
        <a:xfrm flipV="1">
          <a:off x="13703300" y="16362299"/>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61017</xdr:rowOff>
    </xdr:from>
    <xdr:ext cx="469744" cy="259045"/>
    <xdr:sp macro="" textlink="">
      <xdr:nvSpPr>
        <xdr:cNvPr id="690" name="テキスト ボックス 689"/>
        <xdr:cNvSpPr txBox="1"/>
      </xdr:nvSpPr>
      <xdr:spPr>
        <a:xfrm>
          <a:off x="14357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79395</xdr:rowOff>
    </xdr:from>
    <xdr:to>
      <xdr:col>71</xdr:col>
      <xdr:colOff>177800</xdr:colOff>
      <xdr:row>95</xdr:row>
      <xdr:rowOff>91968</xdr:rowOff>
    </xdr:to>
    <xdr:cxnSp macro="">
      <xdr:nvCxnSpPr>
        <xdr:cNvPr id="691" name="直線コネクタ 690"/>
        <xdr:cNvCxnSpPr/>
      </xdr:nvCxnSpPr>
      <xdr:spPr>
        <a:xfrm flipV="1">
          <a:off x="12814300" y="1636714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42639</xdr:rowOff>
    </xdr:from>
    <xdr:ext cx="469744" cy="259045"/>
    <xdr:sp macro="" textlink="">
      <xdr:nvSpPr>
        <xdr:cNvPr id="693" name="テキスト ボックス 692"/>
        <xdr:cNvSpPr txBox="1"/>
      </xdr:nvSpPr>
      <xdr:spPr>
        <a:xfrm>
          <a:off x="13468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133118</xdr:rowOff>
    </xdr:from>
    <xdr:ext cx="469744" cy="259045"/>
    <xdr:sp macro="" textlink="">
      <xdr:nvSpPr>
        <xdr:cNvPr id="695" name="テキスト ボックス 694"/>
        <xdr:cNvSpPr txBox="1"/>
      </xdr:nvSpPr>
      <xdr:spPr>
        <a:xfrm>
          <a:off x="12579428" y="16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111120</xdr:rowOff>
    </xdr:from>
    <xdr:to>
      <xdr:col>85</xdr:col>
      <xdr:colOff>177800</xdr:colOff>
      <xdr:row>97</xdr:row>
      <xdr:rowOff>41270</xdr:rowOff>
    </xdr:to>
    <xdr:sp macro="" textlink="">
      <xdr:nvSpPr>
        <xdr:cNvPr id="701" name="楕円 700"/>
        <xdr:cNvSpPr/>
      </xdr:nvSpPr>
      <xdr:spPr>
        <a:xfrm>
          <a:off x="16268700" y="165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133997</xdr:rowOff>
    </xdr:from>
    <xdr:ext cx="469744" cy="259045"/>
    <xdr:sp macro="" textlink="">
      <xdr:nvSpPr>
        <xdr:cNvPr id="702" name="積立金該当値テキスト"/>
        <xdr:cNvSpPr txBox="1"/>
      </xdr:nvSpPr>
      <xdr:spPr>
        <a:xfrm>
          <a:off x="16370300" y="1642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11999</xdr:rowOff>
    </xdr:from>
    <xdr:to>
      <xdr:col>81</xdr:col>
      <xdr:colOff>101600</xdr:colOff>
      <xdr:row>96</xdr:row>
      <xdr:rowOff>113599</xdr:rowOff>
    </xdr:to>
    <xdr:sp macro="" textlink="">
      <xdr:nvSpPr>
        <xdr:cNvPr id="703" name="楕円 702"/>
        <xdr:cNvSpPr/>
      </xdr:nvSpPr>
      <xdr:spPr>
        <a:xfrm>
          <a:off x="15430500" y="1647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130126</xdr:rowOff>
    </xdr:from>
    <xdr:ext cx="469744" cy="259045"/>
    <xdr:sp macro="" textlink="">
      <xdr:nvSpPr>
        <xdr:cNvPr id="704" name="テキスト ボックス 703"/>
        <xdr:cNvSpPr txBox="1"/>
      </xdr:nvSpPr>
      <xdr:spPr>
        <a:xfrm>
          <a:off x="15246428" y="1624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23749</xdr:rowOff>
    </xdr:from>
    <xdr:to>
      <xdr:col>76</xdr:col>
      <xdr:colOff>165100</xdr:colOff>
      <xdr:row>95</xdr:row>
      <xdr:rowOff>125349</xdr:rowOff>
    </xdr:to>
    <xdr:sp macro="" textlink="">
      <xdr:nvSpPr>
        <xdr:cNvPr id="705" name="楕円 704"/>
        <xdr:cNvSpPr/>
      </xdr:nvSpPr>
      <xdr:spPr>
        <a:xfrm>
          <a:off x="14541500" y="163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141876</xdr:rowOff>
    </xdr:from>
    <xdr:ext cx="534377" cy="259045"/>
    <xdr:sp macro="" textlink="">
      <xdr:nvSpPr>
        <xdr:cNvPr id="706" name="テキスト ボックス 705"/>
        <xdr:cNvSpPr txBox="1"/>
      </xdr:nvSpPr>
      <xdr:spPr>
        <a:xfrm>
          <a:off x="14325111" y="1608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28595</xdr:rowOff>
    </xdr:from>
    <xdr:to>
      <xdr:col>72</xdr:col>
      <xdr:colOff>38100</xdr:colOff>
      <xdr:row>95</xdr:row>
      <xdr:rowOff>130195</xdr:rowOff>
    </xdr:to>
    <xdr:sp macro="" textlink="">
      <xdr:nvSpPr>
        <xdr:cNvPr id="707" name="楕円 706"/>
        <xdr:cNvSpPr/>
      </xdr:nvSpPr>
      <xdr:spPr>
        <a:xfrm>
          <a:off x="13652500" y="1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146722</xdr:rowOff>
    </xdr:from>
    <xdr:ext cx="534377" cy="259045"/>
    <xdr:sp macro="" textlink="">
      <xdr:nvSpPr>
        <xdr:cNvPr id="708" name="テキスト ボックス 707"/>
        <xdr:cNvSpPr txBox="1"/>
      </xdr:nvSpPr>
      <xdr:spPr>
        <a:xfrm>
          <a:off x="13436111" y="1609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41168</xdr:rowOff>
    </xdr:from>
    <xdr:to>
      <xdr:col>67</xdr:col>
      <xdr:colOff>101600</xdr:colOff>
      <xdr:row>95</xdr:row>
      <xdr:rowOff>142768</xdr:rowOff>
    </xdr:to>
    <xdr:sp macro="" textlink="">
      <xdr:nvSpPr>
        <xdr:cNvPr id="709" name="楕円 708"/>
        <xdr:cNvSpPr/>
      </xdr:nvSpPr>
      <xdr:spPr>
        <a:xfrm>
          <a:off x="12763500" y="163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159295</xdr:rowOff>
    </xdr:from>
    <xdr:ext cx="534377" cy="259045"/>
    <xdr:sp macro="" textlink="">
      <xdr:nvSpPr>
        <xdr:cNvPr id="710" name="テキスト ボックス 709"/>
        <xdr:cNvSpPr txBox="1"/>
      </xdr:nvSpPr>
      <xdr:spPr>
        <a:xfrm>
          <a:off x="12547111" y="161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15113</xdr:rowOff>
    </xdr:from>
    <xdr:to>
      <xdr:col>116</xdr:col>
      <xdr:colOff>63500</xdr:colOff>
      <xdr:row>38</xdr:row>
      <xdr:rowOff>135291</xdr:rowOff>
    </xdr:to>
    <xdr:cxnSp macro="">
      <xdr:nvCxnSpPr>
        <xdr:cNvPr id="741" name="直線コネクタ 740"/>
        <xdr:cNvCxnSpPr/>
      </xdr:nvCxnSpPr>
      <xdr:spPr>
        <a:xfrm flipV="1">
          <a:off x="21323300" y="6530213"/>
          <a:ext cx="838200" cy="12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92347</xdr:rowOff>
    </xdr:from>
    <xdr:to>
      <xdr:col>111</xdr:col>
      <xdr:colOff>177800</xdr:colOff>
      <xdr:row>38</xdr:row>
      <xdr:rowOff>135291</xdr:rowOff>
    </xdr:to>
    <xdr:cxnSp macro="">
      <xdr:nvCxnSpPr>
        <xdr:cNvPr id="744" name="直線コネクタ 743"/>
        <xdr:cNvCxnSpPr/>
      </xdr:nvCxnSpPr>
      <xdr:spPr>
        <a:xfrm>
          <a:off x="20434300" y="6607447"/>
          <a:ext cx="8890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154886</xdr:rowOff>
    </xdr:from>
    <xdr:to>
      <xdr:col>107</xdr:col>
      <xdr:colOff>50800</xdr:colOff>
      <xdr:row>38</xdr:row>
      <xdr:rowOff>92347</xdr:rowOff>
    </xdr:to>
    <xdr:cxnSp macro="">
      <xdr:nvCxnSpPr>
        <xdr:cNvPr id="747" name="直線コネクタ 746"/>
        <xdr:cNvCxnSpPr/>
      </xdr:nvCxnSpPr>
      <xdr:spPr>
        <a:xfrm>
          <a:off x="19545300" y="6498536"/>
          <a:ext cx="889000" cy="10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154886</xdr:rowOff>
    </xdr:from>
    <xdr:to>
      <xdr:col>102</xdr:col>
      <xdr:colOff>114300</xdr:colOff>
      <xdr:row>38</xdr:row>
      <xdr:rowOff>79774</xdr:rowOff>
    </xdr:to>
    <xdr:cxnSp macro="">
      <xdr:nvCxnSpPr>
        <xdr:cNvPr id="750" name="直線コネクタ 749"/>
        <xdr:cNvCxnSpPr/>
      </xdr:nvCxnSpPr>
      <xdr:spPr>
        <a:xfrm flipV="1">
          <a:off x="18656300" y="6498536"/>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135763</xdr:rowOff>
    </xdr:from>
    <xdr:to>
      <xdr:col>116</xdr:col>
      <xdr:colOff>114300</xdr:colOff>
      <xdr:row>38</xdr:row>
      <xdr:rowOff>65913</xdr:rowOff>
    </xdr:to>
    <xdr:sp macro="" textlink="">
      <xdr:nvSpPr>
        <xdr:cNvPr id="760" name="楕円 759"/>
        <xdr:cNvSpPr/>
      </xdr:nvSpPr>
      <xdr:spPr>
        <a:xfrm>
          <a:off x="221107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114190</xdr:rowOff>
    </xdr:from>
    <xdr:ext cx="469744" cy="259045"/>
    <xdr:sp macro="" textlink="">
      <xdr:nvSpPr>
        <xdr:cNvPr id="761" name="投資及び出資金該当値テキスト"/>
        <xdr:cNvSpPr txBox="1"/>
      </xdr:nvSpPr>
      <xdr:spPr>
        <a:xfrm>
          <a:off x="22212300" y="645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84491</xdr:rowOff>
    </xdr:from>
    <xdr:to>
      <xdr:col>112</xdr:col>
      <xdr:colOff>38100</xdr:colOff>
      <xdr:row>39</xdr:row>
      <xdr:rowOff>14641</xdr:rowOff>
    </xdr:to>
    <xdr:sp macro="" textlink="">
      <xdr:nvSpPr>
        <xdr:cNvPr id="762" name="楕円 761"/>
        <xdr:cNvSpPr/>
      </xdr:nvSpPr>
      <xdr:spPr>
        <a:xfrm>
          <a:off x="21272500" y="659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5768</xdr:rowOff>
    </xdr:from>
    <xdr:ext cx="378565" cy="259045"/>
    <xdr:sp macro="" textlink="">
      <xdr:nvSpPr>
        <xdr:cNvPr id="763" name="テキスト ボックス 762"/>
        <xdr:cNvSpPr txBox="1"/>
      </xdr:nvSpPr>
      <xdr:spPr>
        <a:xfrm>
          <a:off x="21134017" y="669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41547</xdr:rowOff>
    </xdr:from>
    <xdr:to>
      <xdr:col>107</xdr:col>
      <xdr:colOff>101600</xdr:colOff>
      <xdr:row>38</xdr:row>
      <xdr:rowOff>143147</xdr:rowOff>
    </xdr:to>
    <xdr:sp macro="" textlink="">
      <xdr:nvSpPr>
        <xdr:cNvPr id="764" name="楕円 763"/>
        <xdr:cNvSpPr/>
      </xdr:nvSpPr>
      <xdr:spPr>
        <a:xfrm>
          <a:off x="20383500" y="65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134274</xdr:rowOff>
    </xdr:from>
    <xdr:ext cx="469744" cy="259045"/>
    <xdr:sp macro="" textlink="">
      <xdr:nvSpPr>
        <xdr:cNvPr id="765" name="テキスト ボックス 764"/>
        <xdr:cNvSpPr txBox="1"/>
      </xdr:nvSpPr>
      <xdr:spPr>
        <a:xfrm>
          <a:off x="20199428" y="664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104086</xdr:rowOff>
    </xdr:from>
    <xdr:to>
      <xdr:col>102</xdr:col>
      <xdr:colOff>165100</xdr:colOff>
      <xdr:row>38</xdr:row>
      <xdr:rowOff>34235</xdr:rowOff>
    </xdr:to>
    <xdr:sp macro="" textlink="">
      <xdr:nvSpPr>
        <xdr:cNvPr id="766" name="楕円 765"/>
        <xdr:cNvSpPr/>
      </xdr:nvSpPr>
      <xdr:spPr>
        <a:xfrm>
          <a:off x="19494500" y="64477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25363</xdr:rowOff>
    </xdr:from>
    <xdr:ext cx="469744" cy="259045"/>
    <xdr:sp macro="" textlink="">
      <xdr:nvSpPr>
        <xdr:cNvPr id="767" name="テキスト ボックス 766"/>
        <xdr:cNvSpPr txBox="1"/>
      </xdr:nvSpPr>
      <xdr:spPr>
        <a:xfrm>
          <a:off x="19310428" y="654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28974</xdr:rowOff>
    </xdr:from>
    <xdr:to>
      <xdr:col>98</xdr:col>
      <xdr:colOff>38100</xdr:colOff>
      <xdr:row>38</xdr:row>
      <xdr:rowOff>130574</xdr:rowOff>
    </xdr:to>
    <xdr:sp macro="" textlink="">
      <xdr:nvSpPr>
        <xdr:cNvPr id="768" name="楕円 767"/>
        <xdr:cNvSpPr/>
      </xdr:nvSpPr>
      <xdr:spPr>
        <a:xfrm>
          <a:off x="18605500" y="65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121701</xdr:rowOff>
    </xdr:from>
    <xdr:ext cx="469744" cy="259045"/>
    <xdr:sp macro="" textlink="">
      <xdr:nvSpPr>
        <xdr:cNvPr id="769" name="テキスト ボックス 768"/>
        <xdr:cNvSpPr txBox="1"/>
      </xdr:nvSpPr>
      <xdr:spPr>
        <a:xfrm>
          <a:off x="18421428" y="663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19783</xdr:rowOff>
    </xdr:from>
    <xdr:to>
      <xdr:col>116</xdr:col>
      <xdr:colOff>63500</xdr:colOff>
      <xdr:row>59</xdr:row>
      <xdr:rowOff>20403</xdr:rowOff>
    </xdr:to>
    <xdr:cxnSp macro="">
      <xdr:nvCxnSpPr>
        <xdr:cNvPr id="800" name="直線コネクタ 799"/>
        <xdr:cNvCxnSpPr/>
      </xdr:nvCxnSpPr>
      <xdr:spPr>
        <a:xfrm>
          <a:off x="21323300" y="10135333"/>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18901</xdr:rowOff>
    </xdr:from>
    <xdr:to>
      <xdr:col>111</xdr:col>
      <xdr:colOff>177800</xdr:colOff>
      <xdr:row>59</xdr:row>
      <xdr:rowOff>19783</xdr:rowOff>
    </xdr:to>
    <xdr:cxnSp macro="">
      <xdr:nvCxnSpPr>
        <xdr:cNvPr id="803" name="直線コネクタ 802"/>
        <xdr:cNvCxnSpPr/>
      </xdr:nvCxnSpPr>
      <xdr:spPr>
        <a:xfrm>
          <a:off x="20434300" y="10134451"/>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5381</xdr:rowOff>
    </xdr:from>
    <xdr:to>
      <xdr:col>107</xdr:col>
      <xdr:colOff>50800</xdr:colOff>
      <xdr:row>59</xdr:row>
      <xdr:rowOff>18901</xdr:rowOff>
    </xdr:to>
    <xdr:cxnSp macro="">
      <xdr:nvCxnSpPr>
        <xdr:cNvPr id="806" name="直線コネクタ 805"/>
        <xdr:cNvCxnSpPr/>
      </xdr:nvCxnSpPr>
      <xdr:spPr>
        <a:xfrm>
          <a:off x="19545300" y="10120931"/>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417</xdr:rowOff>
    </xdr:from>
    <xdr:to>
      <xdr:col>102</xdr:col>
      <xdr:colOff>114300</xdr:colOff>
      <xdr:row>59</xdr:row>
      <xdr:rowOff>5381</xdr:rowOff>
    </xdr:to>
    <xdr:cxnSp macro="">
      <xdr:nvCxnSpPr>
        <xdr:cNvPr id="809" name="直線コネクタ 808"/>
        <xdr:cNvCxnSpPr/>
      </xdr:nvCxnSpPr>
      <xdr:spPr>
        <a:xfrm>
          <a:off x="18656300" y="10115967"/>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3" name="テキスト ボックス 812"/>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141053</xdr:rowOff>
    </xdr:from>
    <xdr:to>
      <xdr:col>116</xdr:col>
      <xdr:colOff>114300</xdr:colOff>
      <xdr:row>59</xdr:row>
      <xdr:rowOff>71203</xdr:rowOff>
    </xdr:to>
    <xdr:sp macro="" textlink="">
      <xdr:nvSpPr>
        <xdr:cNvPr id="819" name="楕円 818"/>
        <xdr:cNvSpPr/>
      </xdr:nvSpPr>
      <xdr:spPr>
        <a:xfrm>
          <a:off x="22110700" y="100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55980</xdr:rowOff>
    </xdr:from>
    <xdr:ext cx="469744" cy="259045"/>
    <xdr:sp macro="" textlink="">
      <xdr:nvSpPr>
        <xdr:cNvPr id="820" name="貸付金該当値テキスト"/>
        <xdr:cNvSpPr txBox="1"/>
      </xdr:nvSpPr>
      <xdr:spPr>
        <a:xfrm>
          <a:off x="22212300" y="1000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140433</xdr:rowOff>
    </xdr:from>
    <xdr:to>
      <xdr:col>112</xdr:col>
      <xdr:colOff>38100</xdr:colOff>
      <xdr:row>59</xdr:row>
      <xdr:rowOff>70583</xdr:rowOff>
    </xdr:to>
    <xdr:sp macro="" textlink="">
      <xdr:nvSpPr>
        <xdr:cNvPr id="821" name="楕円 820"/>
        <xdr:cNvSpPr/>
      </xdr:nvSpPr>
      <xdr:spPr>
        <a:xfrm>
          <a:off x="21272500" y="1008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61710</xdr:rowOff>
    </xdr:from>
    <xdr:ext cx="469744" cy="259045"/>
    <xdr:sp macro="" textlink="">
      <xdr:nvSpPr>
        <xdr:cNvPr id="822" name="テキスト ボックス 821"/>
        <xdr:cNvSpPr txBox="1"/>
      </xdr:nvSpPr>
      <xdr:spPr>
        <a:xfrm>
          <a:off x="21088428" y="1017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139551</xdr:rowOff>
    </xdr:from>
    <xdr:to>
      <xdr:col>107</xdr:col>
      <xdr:colOff>101600</xdr:colOff>
      <xdr:row>59</xdr:row>
      <xdr:rowOff>69701</xdr:rowOff>
    </xdr:to>
    <xdr:sp macro="" textlink="">
      <xdr:nvSpPr>
        <xdr:cNvPr id="823" name="楕円 822"/>
        <xdr:cNvSpPr/>
      </xdr:nvSpPr>
      <xdr:spPr>
        <a:xfrm>
          <a:off x="20383500" y="1008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60828</xdr:rowOff>
    </xdr:from>
    <xdr:ext cx="469744" cy="259045"/>
    <xdr:sp macro="" textlink="">
      <xdr:nvSpPr>
        <xdr:cNvPr id="824" name="テキスト ボックス 823"/>
        <xdr:cNvSpPr txBox="1"/>
      </xdr:nvSpPr>
      <xdr:spPr>
        <a:xfrm>
          <a:off x="20199428" y="1017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126031</xdr:rowOff>
    </xdr:from>
    <xdr:to>
      <xdr:col>102</xdr:col>
      <xdr:colOff>165100</xdr:colOff>
      <xdr:row>59</xdr:row>
      <xdr:rowOff>56181</xdr:rowOff>
    </xdr:to>
    <xdr:sp macro="" textlink="">
      <xdr:nvSpPr>
        <xdr:cNvPr id="825" name="楕円 824"/>
        <xdr:cNvSpPr/>
      </xdr:nvSpPr>
      <xdr:spPr>
        <a:xfrm>
          <a:off x="19494500" y="100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47308</xdr:rowOff>
    </xdr:from>
    <xdr:ext cx="469744" cy="259045"/>
    <xdr:sp macro="" textlink="">
      <xdr:nvSpPr>
        <xdr:cNvPr id="826" name="テキスト ボックス 825"/>
        <xdr:cNvSpPr txBox="1"/>
      </xdr:nvSpPr>
      <xdr:spPr>
        <a:xfrm>
          <a:off x="19310428" y="1016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121067</xdr:rowOff>
    </xdr:from>
    <xdr:to>
      <xdr:col>98</xdr:col>
      <xdr:colOff>38100</xdr:colOff>
      <xdr:row>59</xdr:row>
      <xdr:rowOff>51217</xdr:rowOff>
    </xdr:to>
    <xdr:sp macro="" textlink="">
      <xdr:nvSpPr>
        <xdr:cNvPr id="827" name="楕円 826"/>
        <xdr:cNvSpPr/>
      </xdr:nvSpPr>
      <xdr:spPr>
        <a:xfrm>
          <a:off x="18605500" y="100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42344</xdr:rowOff>
    </xdr:from>
    <xdr:ext cx="469744" cy="259045"/>
    <xdr:sp macro="" textlink="">
      <xdr:nvSpPr>
        <xdr:cNvPr id="828" name="テキスト ボックス 827"/>
        <xdr:cNvSpPr txBox="1"/>
      </xdr:nvSpPr>
      <xdr:spPr>
        <a:xfrm>
          <a:off x="18421428" y="1015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166027</xdr:rowOff>
    </xdr:from>
    <xdr:to>
      <xdr:col>116</xdr:col>
      <xdr:colOff>63500</xdr:colOff>
      <xdr:row>78</xdr:row>
      <xdr:rowOff>12788</xdr:rowOff>
    </xdr:to>
    <xdr:cxnSp macro="">
      <xdr:nvCxnSpPr>
        <xdr:cNvPr id="858" name="直線コネクタ 857"/>
        <xdr:cNvCxnSpPr/>
      </xdr:nvCxnSpPr>
      <xdr:spPr>
        <a:xfrm flipV="1">
          <a:off x="21323300" y="13367677"/>
          <a:ext cx="8382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9" name="繰出金平均値テキスト"/>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12788</xdr:rowOff>
    </xdr:from>
    <xdr:to>
      <xdr:col>111</xdr:col>
      <xdr:colOff>177800</xdr:colOff>
      <xdr:row>78</xdr:row>
      <xdr:rowOff>29324</xdr:rowOff>
    </xdr:to>
    <xdr:cxnSp macro="">
      <xdr:nvCxnSpPr>
        <xdr:cNvPr id="861" name="直線コネクタ 860"/>
        <xdr:cNvCxnSpPr/>
      </xdr:nvCxnSpPr>
      <xdr:spPr>
        <a:xfrm flipV="1">
          <a:off x="20434300" y="13385888"/>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3" name="テキスト ボックス 862"/>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6083</xdr:rowOff>
    </xdr:from>
    <xdr:to>
      <xdr:col>107</xdr:col>
      <xdr:colOff>50800</xdr:colOff>
      <xdr:row>78</xdr:row>
      <xdr:rowOff>29324</xdr:rowOff>
    </xdr:to>
    <xdr:cxnSp macro="">
      <xdr:nvCxnSpPr>
        <xdr:cNvPr id="864" name="直線コネクタ 863"/>
        <xdr:cNvCxnSpPr/>
      </xdr:nvCxnSpPr>
      <xdr:spPr>
        <a:xfrm>
          <a:off x="19545300" y="13379183"/>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6" name="テキスト ボックス 865"/>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6083</xdr:rowOff>
    </xdr:from>
    <xdr:to>
      <xdr:col>102</xdr:col>
      <xdr:colOff>114300</xdr:colOff>
      <xdr:row>78</xdr:row>
      <xdr:rowOff>70320</xdr:rowOff>
    </xdr:to>
    <xdr:cxnSp macro="">
      <xdr:nvCxnSpPr>
        <xdr:cNvPr id="867" name="直線コネクタ 866"/>
        <xdr:cNvCxnSpPr/>
      </xdr:nvCxnSpPr>
      <xdr:spPr>
        <a:xfrm flipV="1">
          <a:off x="18656300" y="13379183"/>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69" name="テキスト ボックス 868"/>
        <xdr:cNvSpPr txBox="1"/>
      </xdr:nvSpPr>
      <xdr:spPr>
        <a:xfrm>
          <a:off x="19278111" y="126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71" name="テキスト ボックス 870"/>
        <xdr:cNvSpPr txBox="1"/>
      </xdr:nvSpPr>
      <xdr:spPr>
        <a:xfrm>
          <a:off x="18389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115227</xdr:rowOff>
    </xdr:from>
    <xdr:to>
      <xdr:col>116</xdr:col>
      <xdr:colOff>114300</xdr:colOff>
      <xdr:row>78</xdr:row>
      <xdr:rowOff>45377</xdr:rowOff>
    </xdr:to>
    <xdr:sp macro="" textlink="">
      <xdr:nvSpPr>
        <xdr:cNvPr id="877" name="楕円 876"/>
        <xdr:cNvSpPr/>
      </xdr:nvSpPr>
      <xdr:spPr>
        <a:xfrm>
          <a:off x="22110700" y="1331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93654</xdr:rowOff>
    </xdr:from>
    <xdr:ext cx="534377" cy="259045"/>
    <xdr:sp macro="" textlink="">
      <xdr:nvSpPr>
        <xdr:cNvPr id="878" name="繰出金該当値テキスト"/>
        <xdr:cNvSpPr txBox="1"/>
      </xdr:nvSpPr>
      <xdr:spPr>
        <a:xfrm>
          <a:off x="22212300" y="1329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133438</xdr:rowOff>
    </xdr:from>
    <xdr:to>
      <xdr:col>112</xdr:col>
      <xdr:colOff>38100</xdr:colOff>
      <xdr:row>78</xdr:row>
      <xdr:rowOff>63588</xdr:rowOff>
    </xdr:to>
    <xdr:sp macro="" textlink="">
      <xdr:nvSpPr>
        <xdr:cNvPr id="879" name="楕円 878"/>
        <xdr:cNvSpPr/>
      </xdr:nvSpPr>
      <xdr:spPr>
        <a:xfrm>
          <a:off x="21272500" y="1333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54715</xdr:rowOff>
    </xdr:from>
    <xdr:ext cx="534377" cy="259045"/>
    <xdr:sp macro="" textlink="">
      <xdr:nvSpPr>
        <xdr:cNvPr id="880" name="テキスト ボックス 879"/>
        <xdr:cNvSpPr txBox="1"/>
      </xdr:nvSpPr>
      <xdr:spPr>
        <a:xfrm>
          <a:off x="21056111" y="1342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149974</xdr:rowOff>
    </xdr:from>
    <xdr:to>
      <xdr:col>107</xdr:col>
      <xdr:colOff>101600</xdr:colOff>
      <xdr:row>78</xdr:row>
      <xdr:rowOff>80124</xdr:rowOff>
    </xdr:to>
    <xdr:sp macro="" textlink="">
      <xdr:nvSpPr>
        <xdr:cNvPr id="881" name="楕円 880"/>
        <xdr:cNvSpPr/>
      </xdr:nvSpPr>
      <xdr:spPr>
        <a:xfrm>
          <a:off x="20383500" y="133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71251</xdr:rowOff>
    </xdr:from>
    <xdr:ext cx="534377" cy="259045"/>
    <xdr:sp macro="" textlink="">
      <xdr:nvSpPr>
        <xdr:cNvPr id="882" name="テキスト ボックス 881"/>
        <xdr:cNvSpPr txBox="1"/>
      </xdr:nvSpPr>
      <xdr:spPr>
        <a:xfrm>
          <a:off x="20167111" y="1344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126733</xdr:rowOff>
    </xdr:from>
    <xdr:to>
      <xdr:col>102</xdr:col>
      <xdr:colOff>165100</xdr:colOff>
      <xdr:row>78</xdr:row>
      <xdr:rowOff>56883</xdr:rowOff>
    </xdr:to>
    <xdr:sp macro="" textlink="">
      <xdr:nvSpPr>
        <xdr:cNvPr id="883" name="楕円 882"/>
        <xdr:cNvSpPr/>
      </xdr:nvSpPr>
      <xdr:spPr>
        <a:xfrm>
          <a:off x="19494500" y="1332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48010</xdr:rowOff>
    </xdr:from>
    <xdr:ext cx="534377" cy="259045"/>
    <xdr:sp macro="" textlink="">
      <xdr:nvSpPr>
        <xdr:cNvPr id="884" name="テキスト ボックス 883"/>
        <xdr:cNvSpPr txBox="1"/>
      </xdr:nvSpPr>
      <xdr:spPr>
        <a:xfrm>
          <a:off x="19278111" y="134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19520</xdr:rowOff>
    </xdr:from>
    <xdr:to>
      <xdr:col>98</xdr:col>
      <xdr:colOff>38100</xdr:colOff>
      <xdr:row>78</xdr:row>
      <xdr:rowOff>121120</xdr:rowOff>
    </xdr:to>
    <xdr:sp macro="" textlink="">
      <xdr:nvSpPr>
        <xdr:cNvPr id="885" name="楕円 884"/>
        <xdr:cNvSpPr/>
      </xdr:nvSpPr>
      <xdr:spPr>
        <a:xfrm>
          <a:off x="18605500" y="133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112247</xdr:rowOff>
    </xdr:from>
    <xdr:ext cx="534377" cy="259045"/>
    <xdr:sp macro="" textlink="">
      <xdr:nvSpPr>
        <xdr:cNvPr id="886" name="テキスト ボックス 885"/>
        <xdr:cNvSpPr txBox="1"/>
      </xdr:nvSpPr>
      <xdr:spPr>
        <a:xfrm>
          <a:off x="18389111" y="134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312,842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円となっている。主な構成項目である扶助費は、住民一人当たりコストが</a:t>
          </a:r>
          <a:r>
            <a:rPr kumimoji="1" lang="en-US" altLang="ja-JP" sz="1300">
              <a:latin typeface="ＭＳ Ｐゴシック" panose="020B0600070205080204" pitchFamily="50" charset="-128"/>
              <a:ea typeface="ＭＳ Ｐゴシック" panose="020B0600070205080204" pitchFamily="50" charset="-128"/>
            </a:rPr>
            <a:t>72,100</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減となっている。これは障がい福祉サービス費や障がい児通所給付費等の増があるものの、臨時的な事業であった臨時福祉給付金事業が完了となったこと等により、扶助費が減となったためである。扶助費は年々増加傾向にあるが、生活保護費や障がい者等の社会福祉費に係る扶助費が他の類似団体と比較して低いため、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物件費については、住民一人当たりコストが</a:t>
          </a:r>
          <a:r>
            <a:rPr kumimoji="1" lang="en-US" altLang="ja-JP" sz="1300">
              <a:latin typeface="ＭＳ Ｐゴシック" panose="020B0600070205080204" pitchFamily="50" charset="-128"/>
              <a:ea typeface="ＭＳ Ｐゴシック" panose="020B0600070205080204" pitchFamily="50" charset="-128"/>
            </a:rPr>
            <a:t>54,214</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％の増となっている。これは</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により整備した友愛の家の供用開始に伴う維持管理・運営委託料の増、ごみ処理施設の年次計画に基づく保守点検委託料の増及び委託エリア拡大等に伴うごみ収集委託料の増等が主な要因となっている。物件費は労務単価の上昇等による委託料の増加もあり、年々増加傾向にある。また、公共施設の管理費等が他の類似団体と比較して高いこと等により、類似団体平均を上回っているため、施設の統廃合等も含めたファシリティマネジメント等を活用して経費の節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387,842
376,121
387.20
127,072,963
121,332,885
4,507,720
75,061,749
60,561,806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115207</xdr:rowOff>
    </xdr:from>
    <xdr:to>
      <xdr:col>24</xdr:col>
      <xdr:colOff>63500</xdr:colOff>
      <xdr:row>35</xdr:row>
      <xdr:rowOff>164193</xdr:rowOff>
    </xdr:to>
    <xdr:cxnSp macro="">
      <xdr:nvCxnSpPr>
        <xdr:cNvPr id="63" name="直線コネクタ 62"/>
        <xdr:cNvCxnSpPr/>
      </xdr:nvCxnSpPr>
      <xdr:spPr>
        <a:xfrm>
          <a:off x="3797300" y="61159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115207</xdr:rowOff>
    </xdr:from>
    <xdr:to>
      <xdr:col>19</xdr:col>
      <xdr:colOff>177800</xdr:colOff>
      <xdr:row>36</xdr:row>
      <xdr:rowOff>84183</xdr:rowOff>
    </xdr:to>
    <xdr:cxnSp macro="">
      <xdr:nvCxnSpPr>
        <xdr:cNvPr id="66" name="直線コネクタ 65"/>
        <xdr:cNvCxnSpPr/>
      </xdr:nvCxnSpPr>
      <xdr:spPr>
        <a:xfrm flipV="1">
          <a:off x="2908300" y="6115957"/>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59690</xdr:rowOff>
    </xdr:from>
    <xdr:to>
      <xdr:col>15</xdr:col>
      <xdr:colOff>50800</xdr:colOff>
      <xdr:row>36</xdr:row>
      <xdr:rowOff>84183</xdr:rowOff>
    </xdr:to>
    <xdr:cxnSp macro="">
      <xdr:nvCxnSpPr>
        <xdr:cNvPr id="69" name="直線コネクタ 68"/>
        <xdr:cNvCxnSpPr/>
      </xdr:nvCxnSpPr>
      <xdr:spPr>
        <a:xfrm>
          <a:off x="2019300" y="606044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59690</xdr:rowOff>
    </xdr:from>
    <xdr:to>
      <xdr:col>10</xdr:col>
      <xdr:colOff>114300</xdr:colOff>
      <xdr:row>36</xdr:row>
      <xdr:rowOff>3628</xdr:rowOff>
    </xdr:to>
    <xdr:cxnSp macro="">
      <xdr:nvCxnSpPr>
        <xdr:cNvPr id="72" name="直線コネクタ 71"/>
        <xdr:cNvCxnSpPr/>
      </xdr:nvCxnSpPr>
      <xdr:spPr>
        <a:xfrm flipV="1">
          <a:off x="1130300" y="6060440"/>
          <a:ext cx="889000" cy="11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74" name="テキスト ボックス 73"/>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39931</xdr:rowOff>
    </xdr:from>
    <xdr:ext cx="469744" cy="259045"/>
    <xdr:sp macro="" textlink="">
      <xdr:nvSpPr>
        <xdr:cNvPr id="76" name="テキスト ボックス 75"/>
        <xdr:cNvSpPr txBox="1"/>
      </xdr:nvSpPr>
      <xdr:spPr>
        <a:xfrm>
          <a:off x="895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113393</xdr:rowOff>
    </xdr:from>
    <xdr:to>
      <xdr:col>24</xdr:col>
      <xdr:colOff>114300</xdr:colOff>
      <xdr:row>36</xdr:row>
      <xdr:rowOff>43543</xdr:rowOff>
    </xdr:to>
    <xdr:sp macro="" textlink="">
      <xdr:nvSpPr>
        <xdr:cNvPr id="82" name="楕円 81"/>
        <xdr:cNvSpPr/>
      </xdr:nvSpPr>
      <xdr:spPr>
        <a:xfrm>
          <a:off x="4584700" y="61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91820</xdr:rowOff>
    </xdr:from>
    <xdr:ext cx="469744" cy="259045"/>
    <xdr:sp macro="" textlink="">
      <xdr:nvSpPr>
        <xdr:cNvPr id="83" name="議会費該当値テキスト"/>
        <xdr:cNvSpPr txBox="1"/>
      </xdr:nvSpPr>
      <xdr:spPr>
        <a:xfrm>
          <a:off x="4686300" y="60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64407</xdr:rowOff>
    </xdr:from>
    <xdr:to>
      <xdr:col>20</xdr:col>
      <xdr:colOff>38100</xdr:colOff>
      <xdr:row>35</xdr:row>
      <xdr:rowOff>166007</xdr:rowOff>
    </xdr:to>
    <xdr:sp macro="" textlink="">
      <xdr:nvSpPr>
        <xdr:cNvPr id="84" name="楕円 83"/>
        <xdr:cNvSpPr/>
      </xdr:nvSpPr>
      <xdr:spPr>
        <a:xfrm>
          <a:off x="3746500" y="60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157134</xdr:rowOff>
    </xdr:from>
    <xdr:ext cx="469744" cy="259045"/>
    <xdr:sp macro="" textlink="">
      <xdr:nvSpPr>
        <xdr:cNvPr id="85" name="テキスト ボックス 84"/>
        <xdr:cNvSpPr txBox="1"/>
      </xdr:nvSpPr>
      <xdr:spPr>
        <a:xfrm>
          <a:off x="3562428"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33383</xdr:rowOff>
    </xdr:from>
    <xdr:to>
      <xdr:col>15</xdr:col>
      <xdr:colOff>101600</xdr:colOff>
      <xdr:row>36</xdr:row>
      <xdr:rowOff>134983</xdr:rowOff>
    </xdr:to>
    <xdr:sp macro="" textlink="">
      <xdr:nvSpPr>
        <xdr:cNvPr id="86" name="楕円 85"/>
        <xdr:cNvSpPr/>
      </xdr:nvSpPr>
      <xdr:spPr>
        <a:xfrm>
          <a:off x="2857500" y="620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126110</xdr:rowOff>
    </xdr:from>
    <xdr:ext cx="469744" cy="259045"/>
    <xdr:sp macro="" textlink="">
      <xdr:nvSpPr>
        <xdr:cNvPr id="87" name="テキスト ボックス 86"/>
        <xdr:cNvSpPr txBox="1"/>
      </xdr:nvSpPr>
      <xdr:spPr>
        <a:xfrm>
          <a:off x="2673428" y="629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8890</xdr:rowOff>
    </xdr:from>
    <xdr:to>
      <xdr:col>10</xdr:col>
      <xdr:colOff>165100</xdr:colOff>
      <xdr:row>35</xdr:row>
      <xdr:rowOff>110490</xdr:rowOff>
    </xdr:to>
    <xdr:sp macro="" textlink="">
      <xdr:nvSpPr>
        <xdr:cNvPr id="88" name="楕円 87"/>
        <xdr:cNvSpPr/>
      </xdr:nvSpPr>
      <xdr:spPr>
        <a:xfrm>
          <a:off x="1968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101617</xdr:rowOff>
    </xdr:from>
    <xdr:ext cx="469744" cy="259045"/>
    <xdr:sp macro="" textlink="">
      <xdr:nvSpPr>
        <xdr:cNvPr id="89" name="テキスト ボックス 88"/>
        <xdr:cNvSpPr txBox="1"/>
      </xdr:nvSpPr>
      <xdr:spPr>
        <a:xfrm>
          <a:off x="1784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124278</xdr:rowOff>
    </xdr:from>
    <xdr:to>
      <xdr:col>6</xdr:col>
      <xdr:colOff>38100</xdr:colOff>
      <xdr:row>36</xdr:row>
      <xdr:rowOff>54428</xdr:rowOff>
    </xdr:to>
    <xdr:sp macro="" textlink="">
      <xdr:nvSpPr>
        <xdr:cNvPr id="90" name="楕円 89"/>
        <xdr:cNvSpPr/>
      </xdr:nvSpPr>
      <xdr:spPr>
        <a:xfrm>
          <a:off x="1079500" y="61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45555</xdr:rowOff>
    </xdr:from>
    <xdr:ext cx="469744" cy="259045"/>
    <xdr:sp macro="" textlink="">
      <xdr:nvSpPr>
        <xdr:cNvPr id="91" name="テキスト ボックス 90"/>
        <xdr:cNvSpPr txBox="1"/>
      </xdr:nvSpPr>
      <xdr:spPr>
        <a:xfrm>
          <a:off x="895428"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1854</xdr:rowOff>
    </xdr:from>
    <xdr:to>
      <xdr:col>24</xdr:col>
      <xdr:colOff>63500</xdr:colOff>
      <xdr:row>57</xdr:row>
      <xdr:rowOff>64674</xdr:rowOff>
    </xdr:to>
    <xdr:cxnSp macro="">
      <xdr:nvCxnSpPr>
        <xdr:cNvPr id="119" name="直線コネクタ 118"/>
        <xdr:cNvCxnSpPr/>
      </xdr:nvCxnSpPr>
      <xdr:spPr>
        <a:xfrm>
          <a:off x="3797300" y="9774504"/>
          <a:ext cx="838200" cy="6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134579</xdr:rowOff>
    </xdr:from>
    <xdr:to>
      <xdr:col>19</xdr:col>
      <xdr:colOff>177800</xdr:colOff>
      <xdr:row>57</xdr:row>
      <xdr:rowOff>1854</xdr:rowOff>
    </xdr:to>
    <xdr:cxnSp macro="">
      <xdr:nvCxnSpPr>
        <xdr:cNvPr id="122" name="直線コネクタ 121"/>
        <xdr:cNvCxnSpPr/>
      </xdr:nvCxnSpPr>
      <xdr:spPr>
        <a:xfrm>
          <a:off x="2908300" y="9564329"/>
          <a:ext cx="889000" cy="21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134579</xdr:rowOff>
    </xdr:from>
    <xdr:to>
      <xdr:col>15</xdr:col>
      <xdr:colOff>50800</xdr:colOff>
      <xdr:row>56</xdr:row>
      <xdr:rowOff>122418</xdr:rowOff>
    </xdr:to>
    <xdr:cxnSp macro="">
      <xdr:nvCxnSpPr>
        <xdr:cNvPr id="125" name="直線コネクタ 124"/>
        <xdr:cNvCxnSpPr/>
      </xdr:nvCxnSpPr>
      <xdr:spPr>
        <a:xfrm flipV="1">
          <a:off x="2019300" y="9564329"/>
          <a:ext cx="889000" cy="15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145508</xdr:rowOff>
    </xdr:from>
    <xdr:ext cx="534377" cy="259045"/>
    <xdr:sp macro="" textlink="">
      <xdr:nvSpPr>
        <xdr:cNvPr id="127" name="テキスト ボックス 126"/>
        <xdr:cNvSpPr txBox="1"/>
      </xdr:nvSpPr>
      <xdr:spPr>
        <a:xfrm>
          <a:off x="2641111" y="97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122418</xdr:rowOff>
    </xdr:from>
    <xdr:to>
      <xdr:col>10</xdr:col>
      <xdr:colOff>114300</xdr:colOff>
      <xdr:row>57</xdr:row>
      <xdr:rowOff>56786</xdr:rowOff>
    </xdr:to>
    <xdr:cxnSp macro="">
      <xdr:nvCxnSpPr>
        <xdr:cNvPr id="128" name="直線コネクタ 127"/>
        <xdr:cNvCxnSpPr/>
      </xdr:nvCxnSpPr>
      <xdr:spPr>
        <a:xfrm flipV="1">
          <a:off x="1130300" y="9723618"/>
          <a:ext cx="889000" cy="10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38" name="楕円 137"/>
        <xdr:cNvSpPr/>
      </xdr:nvSpPr>
      <xdr:spPr>
        <a:xfrm>
          <a:off x="4584700" y="97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163751</xdr:rowOff>
    </xdr:from>
    <xdr:ext cx="534377" cy="259045"/>
    <xdr:sp macro="" textlink="">
      <xdr:nvSpPr>
        <xdr:cNvPr id="139" name="総務費該当値テキスト"/>
        <xdr:cNvSpPr txBox="1"/>
      </xdr:nvSpPr>
      <xdr:spPr>
        <a:xfrm>
          <a:off x="4686300" y="976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122504</xdr:rowOff>
    </xdr:from>
    <xdr:to>
      <xdr:col>20</xdr:col>
      <xdr:colOff>38100</xdr:colOff>
      <xdr:row>57</xdr:row>
      <xdr:rowOff>52654</xdr:rowOff>
    </xdr:to>
    <xdr:sp macro="" textlink="">
      <xdr:nvSpPr>
        <xdr:cNvPr id="140" name="楕円 139"/>
        <xdr:cNvSpPr/>
      </xdr:nvSpPr>
      <xdr:spPr>
        <a:xfrm>
          <a:off x="3746500" y="97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43781</xdr:rowOff>
    </xdr:from>
    <xdr:ext cx="534377" cy="259045"/>
    <xdr:sp macro="" textlink="">
      <xdr:nvSpPr>
        <xdr:cNvPr id="141" name="テキスト ボックス 140"/>
        <xdr:cNvSpPr txBox="1"/>
      </xdr:nvSpPr>
      <xdr:spPr>
        <a:xfrm>
          <a:off x="3530111" y="98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83779</xdr:rowOff>
    </xdr:from>
    <xdr:to>
      <xdr:col>15</xdr:col>
      <xdr:colOff>101600</xdr:colOff>
      <xdr:row>56</xdr:row>
      <xdr:rowOff>13929</xdr:rowOff>
    </xdr:to>
    <xdr:sp macro="" textlink="">
      <xdr:nvSpPr>
        <xdr:cNvPr id="142" name="楕円 141"/>
        <xdr:cNvSpPr/>
      </xdr:nvSpPr>
      <xdr:spPr>
        <a:xfrm>
          <a:off x="2857500" y="951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30456</xdr:rowOff>
    </xdr:from>
    <xdr:ext cx="534377" cy="259045"/>
    <xdr:sp macro="" textlink="">
      <xdr:nvSpPr>
        <xdr:cNvPr id="143" name="テキスト ボックス 142"/>
        <xdr:cNvSpPr txBox="1"/>
      </xdr:nvSpPr>
      <xdr:spPr>
        <a:xfrm>
          <a:off x="2641111" y="928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71618</xdr:rowOff>
    </xdr:from>
    <xdr:to>
      <xdr:col>10</xdr:col>
      <xdr:colOff>165100</xdr:colOff>
      <xdr:row>57</xdr:row>
      <xdr:rowOff>1768</xdr:rowOff>
    </xdr:to>
    <xdr:sp macro="" textlink="">
      <xdr:nvSpPr>
        <xdr:cNvPr id="144" name="楕円 143"/>
        <xdr:cNvSpPr/>
      </xdr:nvSpPr>
      <xdr:spPr>
        <a:xfrm>
          <a:off x="1968500" y="967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164345</xdr:rowOff>
    </xdr:from>
    <xdr:ext cx="534377" cy="259045"/>
    <xdr:sp macro="" textlink="">
      <xdr:nvSpPr>
        <xdr:cNvPr id="145" name="テキスト ボックス 144"/>
        <xdr:cNvSpPr txBox="1"/>
      </xdr:nvSpPr>
      <xdr:spPr>
        <a:xfrm>
          <a:off x="1752111" y="97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5986</xdr:rowOff>
    </xdr:from>
    <xdr:to>
      <xdr:col>6</xdr:col>
      <xdr:colOff>38100</xdr:colOff>
      <xdr:row>57</xdr:row>
      <xdr:rowOff>107586</xdr:rowOff>
    </xdr:to>
    <xdr:sp macro="" textlink="">
      <xdr:nvSpPr>
        <xdr:cNvPr id="146" name="楕円 145"/>
        <xdr:cNvSpPr/>
      </xdr:nvSpPr>
      <xdr:spPr>
        <a:xfrm>
          <a:off x="1079500" y="97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98713</xdr:rowOff>
    </xdr:from>
    <xdr:ext cx="534377" cy="259045"/>
    <xdr:sp macro="" textlink="">
      <xdr:nvSpPr>
        <xdr:cNvPr id="147" name="テキスト ボックス 146"/>
        <xdr:cNvSpPr txBox="1"/>
      </xdr:nvSpPr>
      <xdr:spPr>
        <a:xfrm>
          <a:off x="863111" y="987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115828</xdr:rowOff>
    </xdr:from>
    <xdr:to>
      <xdr:col>24</xdr:col>
      <xdr:colOff>62865</xdr:colOff>
      <xdr:row>77</xdr:row>
      <xdr:rowOff>163985</xdr:rowOff>
    </xdr:to>
    <xdr:cxnSp macro="">
      <xdr:nvCxnSpPr>
        <xdr:cNvPr id="174" name="直線コネクタ 173"/>
        <xdr:cNvCxnSpPr/>
      </xdr:nvCxnSpPr>
      <xdr:spPr>
        <a:xfrm flipV="1">
          <a:off x="4633595" y="12117328"/>
          <a:ext cx="1270" cy="12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167812</xdr:rowOff>
    </xdr:from>
    <xdr:ext cx="599010" cy="259045"/>
    <xdr:sp macro="" textlink="">
      <xdr:nvSpPr>
        <xdr:cNvPr id="175" name="民生費最小値テキスト"/>
        <xdr:cNvSpPr txBox="1"/>
      </xdr:nvSpPr>
      <xdr:spPr>
        <a:xfrm>
          <a:off x="4686300" y="1336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163985</xdr:rowOff>
    </xdr:from>
    <xdr:to>
      <xdr:col>24</xdr:col>
      <xdr:colOff>152400</xdr:colOff>
      <xdr:row>77</xdr:row>
      <xdr:rowOff>163985</xdr:rowOff>
    </xdr:to>
    <xdr:cxnSp macro="">
      <xdr:nvCxnSpPr>
        <xdr:cNvPr id="176" name="直線コネクタ 175"/>
        <xdr:cNvCxnSpPr/>
      </xdr:nvCxnSpPr>
      <xdr:spPr>
        <a:xfrm>
          <a:off x="4546600" y="1336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62505</xdr:rowOff>
    </xdr:from>
    <xdr:ext cx="599010" cy="259045"/>
    <xdr:sp macro="" textlink="">
      <xdr:nvSpPr>
        <xdr:cNvPr id="177" name="民生費最大値テキスト"/>
        <xdr:cNvSpPr txBox="1"/>
      </xdr:nvSpPr>
      <xdr:spPr>
        <a:xfrm>
          <a:off x="4686300" y="1189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115828</xdr:rowOff>
    </xdr:from>
    <xdr:to>
      <xdr:col>24</xdr:col>
      <xdr:colOff>152400</xdr:colOff>
      <xdr:row>70</xdr:row>
      <xdr:rowOff>115828</xdr:rowOff>
    </xdr:to>
    <xdr:cxnSp macro="">
      <xdr:nvCxnSpPr>
        <xdr:cNvPr id="178" name="直線コネクタ 177"/>
        <xdr:cNvCxnSpPr/>
      </xdr:nvCxnSpPr>
      <xdr:spPr>
        <a:xfrm>
          <a:off x="4546600" y="1211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138579</xdr:rowOff>
    </xdr:from>
    <xdr:to>
      <xdr:col>24</xdr:col>
      <xdr:colOff>63500</xdr:colOff>
      <xdr:row>77</xdr:row>
      <xdr:rowOff>163985</xdr:rowOff>
    </xdr:to>
    <xdr:cxnSp macro="">
      <xdr:nvCxnSpPr>
        <xdr:cNvPr id="179" name="直線コネクタ 178"/>
        <xdr:cNvCxnSpPr/>
      </xdr:nvCxnSpPr>
      <xdr:spPr>
        <a:xfrm>
          <a:off x="3797300" y="13340229"/>
          <a:ext cx="838200" cy="2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130032</xdr:rowOff>
    </xdr:from>
    <xdr:ext cx="599010" cy="259045"/>
    <xdr:sp macro="" textlink="">
      <xdr:nvSpPr>
        <xdr:cNvPr id="180" name="民生費平均値テキスト"/>
        <xdr:cNvSpPr txBox="1"/>
      </xdr:nvSpPr>
      <xdr:spPr>
        <a:xfrm>
          <a:off x="4686300" y="126458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107155</xdr:rowOff>
    </xdr:from>
    <xdr:to>
      <xdr:col>24</xdr:col>
      <xdr:colOff>114300</xdr:colOff>
      <xdr:row>75</xdr:row>
      <xdr:rowOff>37305</xdr:rowOff>
    </xdr:to>
    <xdr:sp macro="" textlink="">
      <xdr:nvSpPr>
        <xdr:cNvPr id="181" name="フローチャート: 判断 180"/>
        <xdr:cNvSpPr/>
      </xdr:nvSpPr>
      <xdr:spPr>
        <a:xfrm>
          <a:off x="4584700" y="127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138579</xdr:rowOff>
    </xdr:from>
    <xdr:to>
      <xdr:col>19</xdr:col>
      <xdr:colOff>177800</xdr:colOff>
      <xdr:row>78</xdr:row>
      <xdr:rowOff>22623</xdr:rowOff>
    </xdr:to>
    <xdr:cxnSp macro="">
      <xdr:nvCxnSpPr>
        <xdr:cNvPr id="182" name="直線コネクタ 181"/>
        <xdr:cNvCxnSpPr/>
      </xdr:nvCxnSpPr>
      <xdr:spPr>
        <a:xfrm flipV="1">
          <a:off x="2908300" y="13340229"/>
          <a:ext cx="889000" cy="5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116354</xdr:rowOff>
    </xdr:from>
    <xdr:to>
      <xdr:col>20</xdr:col>
      <xdr:colOff>38100</xdr:colOff>
      <xdr:row>75</xdr:row>
      <xdr:rowOff>46504</xdr:rowOff>
    </xdr:to>
    <xdr:sp macro="" textlink="">
      <xdr:nvSpPr>
        <xdr:cNvPr id="183" name="フローチャート: 判断 182"/>
        <xdr:cNvSpPr/>
      </xdr:nvSpPr>
      <xdr:spPr>
        <a:xfrm>
          <a:off x="3746500" y="1280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63031</xdr:rowOff>
    </xdr:from>
    <xdr:ext cx="599010" cy="259045"/>
    <xdr:sp macro="" textlink="">
      <xdr:nvSpPr>
        <xdr:cNvPr id="184" name="テキスト ボックス 183"/>
        <xdr:cNvSpPr txBox="1"/>
      </xdr:nvSpPr>
      <xdr:spPr>
        <a:xfrm>
          <a:off x="3497795" y="1257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22623</xdr:rowOff>
    </xdr:from>
    <xdr:to>
      <xdr:col>15</xdr:col>
      <xdr:colOff>50800</xdr:colOff>
      <xdr:row>78</xdr:row>
      <xdr:rowOff>42230</xdr:rowOff>
    </xdr:to>
    <xdr:cxnSp macro="">
      <xdr:nvCxnSpPr>
        <xdr:cNvPr id="185" name="直線コネクタ 184"/>
        <xdr:cNvCxnSpPr/>
      </xdr:nvCxnSpPr>
      <xdr:spPr>
        <a:xfrm flipV="1">
          <a:off x="2019300" y="13395723"/>
          <a:ext cx="889000" cy="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127414</xdr:rowOff>
    </xdr:from>
    <xdr:to>
      <xdr:col>15</xdr:col>
      <xdr:colOff>101600</xdr:colOff>
      <xdr:row>75</xdr:row>
      <xdr:rowOff>57564</xdr:rowOff>
    </xdr:to>
    <xdr:sp macro="" textlink="">
      <xdr:nvSpPr>
        <xdr:cNvPr id="186" name="フローチャート: 判断 185"/>
        <xdr:cNvSpPr/>
      </xdr:nvSpPr>
      <xdr:spPr>
        <a:xfrm>
          <a:off x="2857500" y="1281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74091</xdr:rowOff>
    </xdr:from>
    <xdr:ext cx="599010" cy="259045"/>
    <xdr:sp macro="" textlink="">
      <xdr:nvSpPr>
        <xdr:cNvPr id="187" name="テキスト ボックス 186"/>
        <xdr:cNvSpPr txBox="1"/>
      </xdr:nvSpPr>
      <xdr:spPr>
        <a:xfrm>
          <a:off x="2608795" y="125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42230</xdr:rowOff>
    </xdr:from>
    <xdr:to>
      <xdr:col>10</xdr:col>
      <xdr:colOff>114300</xdr:colOff>
      <xdr:row>78</xdr:row>
      <xdr:rowOff>54628</xdr:rowOff>
    </xdr:to>
    <xdr:cxnSp macro="">
      <xdr:nvCxnSpPr>
        <xdr:cNvPr id="188" name="直線コネクタ 187"/>
        <xdr:cNvCxnSpPr/>
      </xdr:nvCxnSpPr>
      <xdr:spPr>
        <a:xfrm flipV="1">
          <a:off x="1130300" y="13415330"/>
          <a:ext cx="889000" cy="1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26035</xdr:rowOff>
    </xdr:from>
    <xdr:to>
      <xdr:col>10</xdr:col>
      <xdr:colOff>165100</xdr:colOff>
      <xdr:row>75</xdr:row>
      <xdr:rowOff>127635</xdr:rowOff>
    </xdr:to>
    <xdr:sp macro="" textlink="">
      <xdr:nvSpPr>
        <xdr:cNvPr id="189" name="フローチャート: 判断 188"/>
        <xdr:cNvSpPr/>
      </xdr:nvSpPr>
      <xdr:spPr>
        <a:xfrm>
          <a:off x="1968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144162</xdr:rowOff>
    </xdr:from>
    <xdr:ext cx="599010" cy="259045"/>
    <xdr:sp macro="" textlink="">
      <xdr:nvSpPr>
        <xdr:cNvPr id="190" name="テキスト ボックス 189"/>
        <xdr:cNvSpPr txBox="1"/>
      </xdr:nvSpPr>
      <xdr:spPr>
        <a:xfrm>
          <a:off x="1719795" y="1266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59269</xdr:rowOff>
    </xdr:from>
    <xdr:to>
      <xdr:col>6</xdr:col>
      <xdr:colOff>38100</xdr:colOff>
      <xdr:row>75</xdr:row>
      <xdr:rowOff>160869</xdr:rowOff>
    </xdr:to>
    <xdr:sp macro="" textlink="">
      <xdr:nvSpPr>
        <xdr:cNvPr id="191" name="フローチャート: 判断 190"/>
        <xdr:cNvSpPr/>
      </xdr:nvSpPr>
      <xdr:spPr>
        <a:xfrm>
          <a:off x="1079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5946</xdr:rowOff>
    </xdr:from>
    <xdr:ext cx="599010" cy="259045"/>
    <xdr:sp macro="" textlink="">
      <xdr:nvSpPr>
        <xdr:cNvPr id="192" name="テキスト ボックス 191"/>
        <xdr:cNvSpPr txBox="1"/>
      </xdr:nvSpPr>
      <xdr:spPr>
        <a:xfrm>
          <a:off x="830795"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113185</xdr:rowOff>
    </xdr:from>
    <xdr:to>
      <xdr:col>24</xdr:col>
      <xdr:colOff>114300</xdr:colOff>
      <xdr:row>78</xdr:row>
      <xdr:rowOff>43335</xdr:rowOff>
    </xdr:to>
    <xdr:sp macro="" textlink="">
      <xdr:nvSpPr>
        <xdr:cNvPr id="198" name="楕円 197"/>
        <xdr:cNvSpPr/>
      </xdr:nvSpPr>
      <xdr:spPr>
        <a:xfrm>
          <a:off x="4584700" y="1331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28112</xdr:rowOff>
    </xdr:from>
    <xdr:ext cx="599010" cy="259045"/>
    <xdr:sp macro="" textlink="">
      <xdr:nvSpPr>
        <xdr:cNvPr id="199" name="民生費該当値テキスト"/>
        <xdr:cNvSpPr txBox="1"/>
      </xdr:nvSpPr>
      <xdr:spPr>
        <a:xfrm>
          <a:off x="4686300" y="1322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87779</xdr:rowOff>
    </xdr:from>
    <xdr:to>
      <xdr:col>20</xdr:col>
      <xdr:colOff>38100</xdr:colOff>
      <xdr:row>78</xdr:row>
      <xdr:rowOff>17929</xdr:rowOff>
    </xdr:to>
    <xdr:sp macro="" textlink="">
      <xdr:nvSpPr>
        <xdr:cNvPr id="200" name="楕円 199"/>
        <xdr:cNvSpPr/>
      </xdr:nvSpPr>
      <xdr:spPr>
        <a:xfrm>
          <a:off x="3746500" y="132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9056</xdr:rowOff>
    </xdr:from>
    <xdr:ext cx="599010" cy="259045"/>
    <xdr:sp macro="" textlink="">
      <xdr:nvSpPr>
        <xdr:cNvPr id="201" name="テキスト ボックス 200"/>
        <xdr:cNvSpPr txBox="1"/>
      </xdr:nvSpPr>
      <xdr:spPr>
        <a:xfrm>
          <a:off x="3497795" y="1338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143273</xdr:rowOff>
    </xdr:from>
    <xdr:to>
      <xdr:col>15</xdr:col>
      <xdr:colOff>101600</xdr:colOff>
      <xdr:row>78</xdr:row>
      <xdr:rowOff>73423</xdr:rowOff>
    </xdr:to>
    <xdr:sp macro="" textlink="">
      <xdr:nvSpPr>
        <xdr:cNvPr id="202" name="楕円 201"/>
        <xdr:cNvSpPr/>
      </xdr:nvSpPr>
      <xdr:spPr>
        <a:xfrm>
          <a:off x="2857500" y="1334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64550</xdr:rowOff>
    </xdr:from>
    <xdr:ext cx="599010" cy="259045"/>
    <xdr:sp macro="" textlink="">
      <xdr:nvSpPr>
        <xdr:cNvPr id="203" name="テキスト ボックス 202"/>
        <xdr:cNvSpPr txBox="1"/>
      </xdr:nvSpPr>
      <xdr:spPr>
        <a:xfrm>
          <a:off x="2608795" y="1343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162880</xdr:rowOff>
    </xdr:from>
    <xdr:to>
      <xdr:col>10</xdr:col>
      <xdr:colOff>165100</xdr:colOff>
      <xdr:row>78</xdr:row>
      <xdr:rowOff>93030</xdr:rowOff>
    </xdr:to>
    <xdr:sp macro="" textlink="">
      <xdr:nvSpPr>
        <xdr:cNvPr id="204" name="楕円 203"/>
        <xdr:cNvSpPr/>
      </xdr:nvSpPr>
      <xdr:spPr>
        <a:xfrm>
          <a:off x="1968500" y="133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84157</xdr:rowOff>
    </xdr:from>
    <xdr:ext cx="599010" cy="259045"/>
    <xdr:sp macro="" textlink="">
      <xdr:nvSpPr>
        <xdr:cNvPr id="205" name="テキスト ボックス 204"/>
        <xdr:cNvSpPr txBox="1"/>
      </xdr:nvSpPr>
      <xdr:spPr>
        <a:xfrm>
          <a:off x="1719795" y="1345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3828</xdr:rowOff>
    </xdr:from>
    <xdr:to>
      <xdr:col>6</xdr:col>
      <xdr:colOff>38100</xdr:colOff>
      <xdr:row>78</xdr:row>
      <xdr:rowOff>105428</xdr:rowOff>
    </xdr:to>
    <xdr:sp macro="" textlink="">
      <xdr:nvSpPr>
        <xdr:cNvPr id="206" name="楕円 205"/>
        <xdr:cNvSpPr/>
      </xdr:nvSpPr>
      <xdr:spPr>
        <a:xfrm>
          <a:off x="1079500" y="133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96555</xdr:rowOff>
    </xdr:from>
    <xdr:ext cx="599010" cy="259045"/>
    <xdr:sp macro="" textlink="">
      <xdr:nvSpPr>
        <xdr:cNvPr id="207" name="テキスト ボックス 206"/>
        <xdr:cNvSpPr txBox="1"/>
      </xdr:nvSpPr>
      <xdr:spPr>
        <a:xfrm>
          <a:off x="830795" y="1346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4" name="直線コネクタ 233"/>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5"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6" name="直線コネクタ 235"/>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7"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8" name="直線コネクタ 237"/>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17661</xdr:rowOff>
    </xdr:from>
    <xdr:to>
      <xdr:col>24</xdr:col>
      <xdr:colOff>63500</xdr:colOff>
      <xdr:row>96</xdr:row>
      <xdr:rowOff>36046</xdr:rowOff>
    </xdr:to>
    <xdr:cxnSp macro="">
      <xdr:nvCxnSpPr>
        <xdr:cNvPr id="239" name="直線コネクタ 238"/>
        <xdr:cNvCxnSpPr/>
      </xdr:nvCxnSpPr>
      <xdr:spPr>
        <a:xfrm flipV="1">
          <a:off x="3797300" y="16476861"/>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74283</xdr:rowOff>
    </xdr:from>
    <xdr:ext cx="534377" cy="259045"/>
    <xdr:sp macro="" textlink="">
      <xdr:nvSpPr>
        <xdr:cNvPr id="240" name="衛生費平均値テキスト"/>
        <xdr:cNvSpPr txBox="1"/>
      </xdr:nvSpPr>
      <xdr:spPr>
        <a:xfrm>
          <a:off x="4686300" y="1653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41" name="フローチャート: 判断 240"/>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43622</xdr:rowOff>
    </xdr:from>
    <xdr:to>
      <xdr:col>19</xdr:col>
      <xdr:colOff>177800</xdr:colOff>
      <xdr:row>96</xdr:row>
      <xdr:rowOff>36046</xdr:rowOff>
    </xdr:to>
    <xdr:cxnSp macro="">
      <xdr:nvCxnSpPr>
        <xdr:cNvPr id="242" name="直線コネクタ 241"/>
        <xdr:cNvCxnSpPr/>
      </xdr:nvCxnSpPr>
      <xdr:spPr>
        <a:xfrm>
          <a:off x="2908300" y="16331372"/>
          <a:ext cx="889000" cy="16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3" name="フローチャート: 判断 242"/>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76733</xdr:rowOff>
    </xdr:from>
    <xdr:ext cx="534377" cy="259045"/>
    <xdr:sp macro="" textlink="">
      <xdr:nvSpPr>
        <xdr:cNvPr id="244" name="テキスト ボックス 243"/>
        <xdr:cNvSpPr txBox="1"/>
      </xdr:nvSpPr>
      <xdr:spPr>
        <a:xfrm>
          <a:off x="3530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43622</xdr:rowOff>
    </xdr:from>
    <xdr:to>
      <xdr:col>15</xdr:col>
      <xdr:colOff>50800</xdr:colOff>
      <xdr:row>96</xdr:row>
      <xdr:rowOff>45321</xdr:rowOff>
    </xdr:to>
    <xdr:cxnSp macro="">
      <xdr:nvCxnSpPr>
        <xdr:cNvPr id="245" name="直線コネクタ 244"/>
        <xdr:cNvCxnSpPr/>
      </xdr:nvCxnSpPr>
      <xdr:spPr>
        <a:xfrm flipV="1">
          <a:off x="2019300" y="16331372"/>
          <a:ext cx="889000" cy="17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6" name="フローチャート: 判断 245"/>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76013</xdr:rowOff>
    </xdr:from>
    <xdr:ext cx="534377" cy="259045"/>
    <xdr:sp macro="" textlink="">
      <xdr:nvSpPr>
        <xdr:cNvPr id="247" name="テキスト ボックス 246"/>
        <xdr:cNvSpPr txBox="1"/>
      </xdr:nvSpPr>
      <xdr:spPr>
        <a:xfrm>
          <a:off x="2641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45321</xdr:rowOff>
    </xdr:from>
    <xdr:to>
      <xdr:col>10</xdr:col>
      <xdr:colOff>114300</xdr:colOff>
      <xdr:row>97</xdr:row>
      <xdr:rowOff>78108</xdr:rowOff>
    </xdr:to>
    <xdr:cxnSp macro="">
      <xdr:nvCxnSpPr>
        <xdr:cNvPr id="248" name="直線コネクタ 247"/>
        <xdr:cNvCxnSpPr/>
      </xdr:nvCxnSpPr>
      <xdr:spPr>
        <a:xfrm flipV="1">
          <a:off x="1130300" y="16504521"/>
          <a:ext cx="889000" cy="20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9" name="フローチャート: 判断 248"/>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33755</xdr:rowOff>
    </xdr:from>
    <xdr:ext cx="534377" cy="259045"/>
    <xdr:sp macro="" textlink="">
      <xdr:nvSpPr>
        <xdr:cNvPr id="250" name="テキスト ボックス 249"/>
        <xdr:cNvSpPr txBox="1"/>
      </xdr:nvSpPr>
      <xdr:spPr>
        <a:xfrm>
          <a:off x="1752111" y="166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51" name="フローチャート: 判断 250"/>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2" name="テキスト ボックス 251"/>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138311</xdr:rowOff>
    </xdr:from>
    <xdr:to>
      <xdr:col>24</xdr:col>
      <xdr:colOff>114300</xdr:colOff>
      <xdr:row>96</xdr:row>
      <xdr:rowOff>68461</xdr:rowOff>
    </xdr:to>
    <xdr:sp macro="" textlink="">
      <xdr:nvSpPr>
        <xdr:cNvPr id="258" name="楕円 257"/>
        <xdr:cNvSpPr/>
      </xdr:nvSpPr>
      <xdr:spPr>
        <a:xfrm>
          <a:off x="4584700" y="1642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161188</xdr:rowOff>
    </xdr:from>
    <xdr:ext cx="534377" cy="259045"/>
    <xdr:sp macro="" textlink="">
      <xdr:nvSpPr>
        <xdr:cNvPr id="259" name="衛生費該当値テキスト"/>
        <xdr:cNvSpPr txBox="1"/>
      </xdr:nvSpPr>
      <xdr:spPr>
        <a:xfrm>
          <a:off x="4686300" y="1627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156696</xdr:rowOff>
    </xdr:from>
    <xdr:to>
      <xdr:col>20</xdr:col>
      <xdr:colOff>38100</xdr:colOff>
      <xdr:row>96</xdr:row>
      <xdr:rowOff>86846</xdr:rowOff>
    </xdr:to>
    <xdr:sp macro="" textlink="">
      <xdr:nvSpPr>
        <xdr:cNvPr id="260" name="楕円 259"/>
        <xdr:cNvSpPr/>
      </xdr:nvSpPr>
      <xdr:spPr>
        <a:xfrm>
          <a:off x="3746500" y="164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103373</xdr:rowOff>
    </xdr:from>
    <xdr:ext cx="534377" cy="259045"/>
    <xdr:sp macro="" textlink="">
      <xdr:nvSpPr>
        <xdr:cNvPr id="261" name="テキスト ボックス 260"/>
        <xdr:cNvSpPr txBox="1"/>
      </xdr:nvSpPr>
      <xdr:spPr>
        <a:xfrm>
          <a:off x="3530111" y="1621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164272</xdr:rowOff>
    </xdr:from>
    <xdr:to>
      <xdr:col>15</xdr:col>
      <xdr:colOff>101600</xdr:colOff>
      <xdr:row>95</xdr:row>
      <xdr:rowOff>94422</xdr:rowOff>
    </xdr:to>
    <xdr:sp macro="" textlink="">
      <xdr:nvSpPr>
        <xdr:cNvPr id="262" name="楕円 261"/>
        <xdr:cNvSpPr/>
      </xdr:nvSpPr>
      <xdr:spPr>
        <a:xfrm>
          <a:off x="2857500" y="1628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110949</xdr:rowOff>
    </xdr:from>
    <xdr:ext cx="534377" cy="259045"/>
    <xdr:sp macro="" textlink="">
      <xdr:nvSpPr>
        <xdr:cNvPr id="263" name="テキスト ボックス 262"/>
        <xdr:cNvSpPr txBox="1"/>
      </xdr:nvSpPr>
      <xdr:spPr>
        <a:xfrm>
          <a:off x="2641111" y="1605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165971</xdr:rowOff>
    </xdr:from>
    <xdr:to>
      <xdr:col>10</xdr:col>
      <xdr:colOff>165100</xdr:colOff>
      <xdr:row>96</xdr:row>
      <xdr:rowOff>96121</xdr:rowOff>
    </xdr:to>
    <xdr:sp macro="" textlink="">
      <xdr:nvSpPr>
        <xdr:cNvPr id="264" name="楕円 263"/>
        <xdr:cNvSpPr/>
      </xdr:nvSpPr>
      <xdr:spPr>
        <a:xfrm>
          <a:off x="1968500" y="1645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112648</xdr:rowOff>
    </xdr:from>
    <xdr:ext cx="534377" cy="259045"/>
    <xdr:sp macro="" textlink="">
      <xdr:nvSpPr>
        <xdr:cNvPr id="265" name="テキスト ボックス 264"/>
        <xdr:cNvSpPr txBox="1"/>
      </xdr:nvSpPr>
      <xdr:spPr>
        <a:xfrm>
          <a:off x="1752111" y="1622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27308</xdr:rowOff>
    </xdr:from>
    <xdr:to>
      <xdr:col>6</xdr:col>
      <xdr:colOff>38100</xdr:colOff>
      <xdr:row>97</xdr:row>
      <xdr:rowOff>128908</xdr:rowOff>
    </xdr:to>
    <xdr:sp macro="" textlink="">
      <xdr:nvSpPr>
        <xdr:cNvPr id="266" name="楕円 265"/>
        <xdr:cNvSpPr/>
      </xdr:nvSpPr>
      <xdr:spPr>
        <a:xfrm>
          <a:off x="1079500" y="1665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120035</xdr:rowOff>
    </xdr:from>
    <xdr:ext cx="534377" cy="259045"/>
    <xdr:sp macro="" textlink="">
      <xdr:nvSpPr>
        <xdr:cNvPr id="267" name="テキスト ボックス 266"/>
        <xdr:cNvSpPr txBox="1"/>
      </xdr:nvSpPr>
      <xdr:spPr>
        <a:xfrm>
          <a:off x="863111" y="1675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9" name="直線コネクタ 288"/>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2"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3" name="直線コネクタ 292"/>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167589</xdr:rowOff>
    </xdr:from>
    <xdr:to>
      <xdr:col>55</xdr:col>
      <xdr:colOff>0</xdr:colOff>
      <xdr:row>38</xdr:row>
      <xdr:rowOff>4826</xdr:rowOff>
    </xdr:to>
    <xdr:cxnSp macro="">
      <xdr:nvCxnSpPr>
        <xdr:cNvPr id="294" name="直線コネクタ 293"/>
        <xdr:cNvCxnSpPr/>
      </xdr:nvCxnSpPr>
      <xdr:spPr>
        <a:xfrm>
          <a:off x="9639300" y="6511239"/>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5" name="労働費平均値テキスト"/>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6" name="フローチャート: 判断 295"/>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147930</xdr:rowOff>
    </xdr:from>
    <xdr:to>
      <xdr:col>50</xdr:col>
      <xdr:colOff>114300</xdr:colOff>
      <xdr:row>37</xdr:row>
      <xdr:rowOff>167589</xdr:rowOff>
    </xdr:to>
    <xdr:cxnSp macro="">
      <xdr:nvCxnSpPr>
        <xdr:cNvPr id="297" name="直線コネクタ 296"/>
        <xdr:cNvCxnSpPr/>
      </xdr:nvCxnSpPr>
      <xdr:spPr>
        <a:xfrm>
          <a:off x="8750300" y="6491580"/>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8" name="フローチャート: 判断 297"/>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9" name="テキスト ボックス 298"/>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134671</xdr:rowOff>
    </xdr:from>
    <xdr:to>
      <xdr:col>45</xdr:col>
      <xdr:colOff>177800</xdr:colOff>
      <xdr:row>37</xdr:row>
      <xdr:rowOff>147930</xdr:rowOff>
    </xdr:to>
    <xdr:cxnSp macro="">
      <xdr:nvCxnSpPr>
        <xdr:cNvPr id="300" name="直線コネクタ 299"/>
        <xdr:cNvCxnSpPr/>
      </xdr:nvCxnSpPr>
      <xdr:spPr>
        <a:xfrm>
          <a:off x="7861300" y="647832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301" name="フローチャート: 判断 300"/>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2" name="テキスト ボックス 301"/>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117297</xdr:rowOff>
    </xdr:from>
    <xdr:to>
      <xdr:col>41</xdr:col>
      <xdr:colOff>50800</xdr:colOff>
      <xdr:row>37</xdr:row>
      <xdr:rowOff>134671</xdr:rowOff>
    </xdr:to>
    <xdr:cxnSp macro="">
      <xdr:nvCxnSpPr>
        <xdr:cNvPr id="303" name="直線コネクタ 302"/>
        <xdr:cNvCxnSpPr/>
      </xdr:nvCxnSpPr>
      <xdr:spPr>
        <a:xfrm>
          <a:off x="6972300" y="646094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4" name="フローチャート: 判断 303"/>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5" name="テキスト ボックス 304"/>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6" name="フローチャート: 判断 305"/>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7" name="テキスト ボックス 306"/>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125476</xdr:rowOff>
    </xdr:from>
    <xdr:to>
      <xdr:col>55</xdr:col>
      <xdr:colOff>50800</xdr:colOff>
      <xdr:row>38</xdr:row>
      <xdr:rowOff>55626</xdr:rowOff>
    </xdr:to>
    <xdr:sp macro="" textlink="">
      <xdr:nvSpPr>
        <xdr:cNvPr id="313" name="楕円 312"/>
        <xdr:cNvSpPr/>
      </xdr:nvSpPr>
      <xdr:spPr>
        <a:xfrm>
          <a:off x="104267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103903</xdr:rowOff>
    </xdr:from>
    <xdr:ext cx="378565" cy="259045"/>
    <xdr:sp macro="" textlink="">
      <xdr:nvSpPr>
        <xdr:cNvPr id="314" name="労働費該当値テキスト"/>
        <xdr:cNvSpPr txBox="1"/>
      </xdr:nvSpPr>
      <xdr:spPr>
        <a:xfrm>
          <a:off x="10528300"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116789</xdr:rowOff>
    </xdr:from>
    <xdr:to>
      <xdr:col>50</xdr:col>
      <xdr:colOff>165100</xdr:colOff>
      <xdr:row>38</xdr:row>
      <xdr:rowOff>46940</xdr:rowOff>
    </xdr:to>
    <xdr:sp macro="" textlink="">
      <xdr:nvSpPr>
        <xdr:cNvPr id="315" name="楕円 314"/>
        <xdr:cNvSpPr/>
      </xdr:nvSpPr>
      <xdr:spPr>
        <a:xfrm>
          <a:off x="95885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38066</xdr:rowOff>
    </xdr:from>
    <xdr:ext cx="378565" cy="259045"/>
    <xdr:sp macro="" textlink="">
      <xdr:nvSpPr>
        <xdr:cNvPr id="316" name="テキスト ボックス 315"/>
        <xdr:cNvSpPr txBox="1"/>
      </xdr:nvSpPr>
      <xdr:spPr>
        <a:xfrm>
          <a:off x="9450017" y="6553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97130</xdr:rowOff>
    </xdr:from>
    <xdr:to>
      <xdr:col>46</xdr:col>
      <xdr:colOff>38100</xdr:colOff>
      <xdr:row>38</xdr:row>
      <xdr:rowOff>27280</xdr:rowOff>
    </xdr:to>
    <xdr:sp macro="" textlink="">
      <xdr:nvSpPr>
        <xdr:cNvPr id="317" name="楕円 316"/>
        <xdr:cNvSpPr/>
      </xdr:nvSpPr>
      <xdr:spPr>
        <a:xfrm>
          <a:off x="8699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18407</xdr:rowOff>
    </xdr:from>
    <xdr:ext cx="378565" cy="259045"/>
    <xdr:sp macro="" textlink="">
      <xdr:nvSpPr>
        <xdr:cNvPr id="318" name="テキスト ボックス 317"/>
        <xdr:cNvSpPr txBox="1"/>
      </xdr:nvSpPr>
      <xdr:spPr>
        <a:xfrm>
          <a:off x="8561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83871</xdr:rowOff>
    </xdr:from>
    <xdr:to>
      <xdr:col>41</xdr:col>
      <xdr:colOff>101600</xdr:colOff>
      <xdr:row>38</xdr:row>
      <xdr:rowOff>14021</xdr:rowOff>
    </xdr:to>
    <xdr:sp macro="" textlink="">
      <xdr:nvSpPr>
        <xdr:cNvPr id="319" name="楕円 318"/>
        <xdr:cNvSpPr/>
      </xdr:nvSpPr>
      <xdr:spPr>
        <a:xfrm>
          <a:off x="78105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5148</xdr:rowOff>
    </xdr:from>
    <xdr:ext cx="378565" cy="259045"/>
    <xdr:sp macro="" textlink="">
      <xdr:nvSpPr>
        <xdr:cNvPr id="320" name="テキスト ボックス 319"/>
        <xdr:cNvSpPr txBox="1"/>
      </xdr:nvSpPr>
      <xdr:spPr>
        <a:xfrm>
          <a:off x="7672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66497</xdr:rowOff>
    </xdr:from>
    <xdr:to>
      <xdr:col>36</xdr:col>
      <xdr:colOff>165100</xdr:colOff>
      <xdr:row>37</xdr:row>
      <xdr:rowOff>168097</xdr:rowOff>
    </xdr:to>
    <xdr:sp macro="" textlink="">
      <xdr:nvSpPr>
        <xdr:cNvPr id="321" name="楕円 320"/>
        <xdr:cNvSpPr/>
      </xdr:nvSpPr>
      <xdr:spPr>
        <a:xfrm>
          <a:off x="6921500" y="64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159224</xdr:rowOff>
    </xdr:from>
    <xdr:ext cx="378565" cy="259045"/>
    <xdr:sp macro="" textlink="">
      <xdr:nvSpPr>
        <xdr:cNvPr id="322" name="テキスト ボックス 321"/>
        <xdr:cNvSpPr txBox="1"/>
      </xdr:nvSpPr>
      <xdr:spPr>
        <a:xfrm>
          <a:off x="6783017" y="650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4" name="直線コネクタ 343"/>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5"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6" name="直線コネクタ 345"/>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7"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8" name="直線コネクタ 347"/>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129596</xdr:rowOff>
    </xdr:from>
    <xdr:to>
      <xdr:col>55</xdr:col>
      <xdr:colOff>0</xdr:colOff>
      <xdr:row>57</xdr:row>
      <xdr:rowOff>135403</xdr:rowOff>
    </xdr:to>
    <xdr:cxnSp macro="">
      <xdr:nvCxnSpPr>
        <xdr:cNvPr id="349" name="直線コネクタ 348"/>
        <xdr:cNvCxnSpPr/>
      </xdr:nvCxnSpPr>
      <xdr:spPr>
        <a:xfrm flipV="1">
          <a:off x="9639300" y="9902246"/>
          <a:ext cx="8382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50" name="農林水産業費平均値テキスト"/>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51" name="フローチャート: 判断 350"/>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135403</xdr:rowOff>
    </xdr:from>
    <xdr:to>
      <xdr:col>50</xdr:col>
      <xdr:colOff>114300</xdr:colOff>
      <xdr:row>57</xdr:row>
      <xdr:rowOff>136271</xdr:rowOff>
    </xdr:to>
    <xdr:cxnSp macro="">
      <xdr:nvCxnSpPr>
        <xdr:cNvPr id="352" name="直線コネクタ 351"/>
        <xdr:cNvCxnSpPr/>
      </xdr:nvCxnSpPr>
      <xdr:spPr>
        <a:xfrm flipV="1">
          <a:off x="8750300" y="9908053"/>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3" name="フローチャート: 判断 352"/>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156872</xdr:rowOff>
    </xdr:from>
    <xdr:ext cx="469744" cy="259045"/>
    <xdr:sp macro="" textlink="">
      <xdr:nvSpPr>
        <xdr:cNvPr id="354" name="テキスト ボックス 353"/>
        <xdr:cNvSpPr txBox="1"/>
      </xdr:nvSpPr>
      <xdr:spPr>
        <a:xfrm>
          <a:off x="9404428" y="95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136271</xdr:rowOff>
    </xdr:from>
    <xdr:to>
      <xdr:col>45</xdr:col>
      <xdr:colOff>177800</xdr:colOff>
      <xdr:row>57</xdr:row>
      <xdr:rowOff>137460</xdr:rowOff>
    </xdr:to>
    <xdr:cxnSp macro="">
      <xdr:nvCxnSpPr>
        <xdr:cNvPr id="355" name="直線コネクタ 354"/>
        <xdr:cNvCxnSpPr/>
      </xdr:nvCxnSpPr>
      <xdr:spPr>
        <a:xfrm flipV="1">
          <a:off x="7861300" y="9908921"/>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6" name="フローチャート: 判断 355"/>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149511</xdr:rowOff>
    </xdr:from>
    <xdr:ext cx="469744" cy="259045"/>
    <xdr:sp macro="" textlink="">
      <xdr:nvSpPr>
        <xdr:cNvPr id="357" name="テキスト ボックス 356"/>
        <xdr:cNvSpPr txBox="1"/>
      </xdr:nvSpPr>
      <xdr:spPr>
        <a:xfrm>
          <a:off x="8515428" y="95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136454</xdr:rowOff>
    </xdr:from>
    <xdr:to>
      <xdr:col>41</xdr:col>
      <xdr:colOff>50800</xdr:colOff>
      <xdr:row>57</xdr:row>
      <xdr:rowOff>137460</xdr:rowOff>
    </xdr:to>
    <xdr:cxnSp macro="">
      <xdr:nvCxnSpPr>
        <xdr:cNvPr id="358" name="直線コネクタ 357"/>
        <xdr:cNvCxnSpPr/>
      </xdr:nvCxnSpPr>
      <xdr:spPr>
        <a:xfrm>
          <a:off x="6972300" y="9909104"/>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9" name="フローチャート: 判断 358"/>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157101</xdr:rowOff>
    </xdr:from>
    <xdr:ext cx="469744" cy="259045"/>
    <xdr:sp macro="" textlink="">
      <xdr:nvSpPr>
        <xdr:cNvPr id="360" name="テキスト ボックス 359"/>
        <xdr:cNvSpPr txBox="1"/>
      </xdr:nvSpPr>
      <xdr:spPr>
        <a:xfrm>
          <a:off x="7626428" y="95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61" name="フローチャート: 判断 360"/>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152620</xdr:rowOff>
    </xdr:from>
    <xdr:ext cx="469744" cy="259045"/>
    <xdr:sp macro="" textlink="">
      <xdr:nvSpPr>
        <xdr:cNvPr id="362" name="テキスト ボックス 361"/>
        <xdr:cNvSpPr txBox="1"/>
      </xdr:nvSpPr>
      <xdr:spPr>
        <a:xfrm>
          <a:off x="6737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78796</xdr:rowOff>
    </xdr:from>
    <xdr:to>
      <xdr:col>55</xdr:col>
      <xdr:colOff>50800</xdr:colOff>
      <xdr:row>58</xdr:row>
      <xdr:rowOff>8946</xdr:rowOff>
    </xdr:to>
    <xdr:sp macro="" textlink="">
      <xdr:nvSpPr>
        <xdr:cNvPr id="368" name="楕円 367"/>
        <xdr:cNvSpPr/>
      </xdr:nvSpPr>
      <xdr:spPr>
        <a:xfrm>
          <a:off x="10426700" y="98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57223</xdr:rowOff>
    </xdr:from>
    <xdr:ext cx="469744" cy="259045"/>
    <xdr:sp macro="" textlink="">
      <xdr:nvSpPr>
        <xdr:cNvPr id="369" name="農林水産業費該当値テキスト"/>
        <xdr:cNvSpPr txBox="1"/>
      </xdr:nvSpPr>
      <xdr:spPr>
        <a:xfrm>
          <a:off x="10528300" y="982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84603</xdr:rowOff>
    </xdr:from>
    <xdr:to>
      <xdr:col>50</xdr:col>
      <xdr:colOff>165100</xdr:colOff>
      <xdr:row>58</xdr:row>
      <xdr:rowOff>14753</xdr:rowOff>
    </xdr:to>
    <xdr:sp macro="" textlink="">
      <xdr:nvSpPr>
        <xdr:cNvPr id="370" name="楕円 369"/>
        <xdr:cNvSpPr/>
      </xdr:nvSpPr>
      <xdr:spPr>
        <a:xfrm>
          <a:off x="9588500" y="985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5880</xdr:rowOff>
    </xdr:from>
    <xdr:ext cx="469744" cy="259045"/>
    <xdr:sp macro="" textlink="">
      <xdr:nvSpPr>
        <xdr:cNvPr id="371" name="テキスト ボックス 370"/>
        <xdr:cNvSpPr txBox="1"/>
      </xdr:nvSpPr>
      <xdr:spPr>
        <a:xfrm>
          <a:off x="9404428" y="994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85471</xdr:rowOff>
    </xdr:from>
    <xdr:to>
      <xdr:col>46</xdr:col>
      <xdr:colOff>38100</xdr:colOff>
      <xdr:row>58</xdr:row>
      <xdr:rowOff>15621</xdr:rowOff>
    </xdr:to>
    <xdr:sp macro="" textlink="">
      <xdr:nvSpPr>
        <xdr:cNvPr id="372" name="楕円 371"/>
        <xdr:cNvSpPr/>
      </xdr:nvSpPr>
      <xdr:spPr>
        <a:xfrm>
          <a:off x="8699500" y="98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6748</xdr:rowOff>
    </xdr:from>
    <xdr:ext cx="469744" cy="259045"/>
    <xdr:sp macro="" textlink="">
      <xdr:nvSpPr>
        <xdr:cNvPr id="373" name="テキスト ボックス 372"/>
        <xdr:cNvSpPr txBox="1"/>
      </xdr:nvSpPr>
      <xdr:spPr>
        <a:xfrm>
          <a:off x="8515428" y="995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86660</xdr:rowOff>
    </xdr:from>
    <xdr:to>
      <xdr:col>41</xdr:col>
      <xdr:colOff>101600</xdr:colOff>
      <xdr:row>58</xdr:row>
      <xdr:rowOff>16810</xdr:rowOff>
    </xdr:to>
    <xdr:sp macro="" textlink="">
      <xdr:nvSpPr>
        <xdr:cNvPr id="374" name="楕円 373"/>
        <xdr:cNvSpPr/>
      </xdr:nvSpPr>
      <xdr:spPr>
        <a:xfrm>
          <a:off x="7810500" y="985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7937</xdr:rowOff>
    </xdr:from>
    <xdr:ext cx="469744" cy="259045"/>
    <xdr:sp macro="" textlink="">
      <xdr:nvSpPr>
        <xdr:cNvPr id="375" name="テキスト ボックス 374"/>
        <xdr:cNvSpPr txBox="1"/>
      </xdr:nvSpPr>
      <xdr:spPr>
        <a:xfrm>
          <a:off x="7626428" y="995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85654</xdr:rowOff>
    </xdr:from>
    <xdr:to>
      <xdr:col>36</xdr:col>
      <xdr:colOff>165100</xdr:colOff>
      <xdr:row>58</xdr:row>
      <xdr:rowOff>15804</xdr:rowOff>
    </xdr:to>
    <xdr:sp macro="" textlink="">
      <xdr:nvSpPr>
        <xdr:cNvPr id="376" name="楕円 375"/>
        <xdr:cNvSpPr/>
      </xdr:nvSpPr>
      <xdr:spPr>
        <a:xfrm>
          <a:off x="6921500" y="985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6931</xdr:rowOff>
    </xdr:from>
    <xdr:ext cx="469744" cy="259045"/>
    <xdr:sp macro="" textlink="">
      <xdr:nvSpPr>
        <xdr:cNvPr id="377" name="テキスト ボックス 376"/>
        <xdr:cNvSpPr txBox="1"/>
      </xdr:nvSpPr>
      <xdr:spPr>
        <a:xfrm>
          <a:off x="6737428" y="995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9" name="直線コネクタ 398"/>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400"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401" name="直線コネクタ 400"/>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2"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3" name="直線コネクタ 402"/>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156228</xdr:rowOff>
    </xdr:from>
    <xdr:to>
      <xdr:col>55</xdr:col>
      <xdr:colOff>0</xdr:colOff>
      <xdr:row>77</xdr:row>
      <xdr:rowOff>156617</xdr:rowOff>
    </xdr:to>
    <xdr:cxnSp macro="">
      <xdr:nvCxnSpPr>
        <xdr:cNvPr id="404" name="直線コネクタ 403"/>
        <xdr:cNvCxnSpPr/>
      </xdr:nvCxnSpPr>
      <xdr:spPr>
        <a:xfrm flipV="1">
          <a:off x="9639300" y="13357878"/>
          <a:ext cx="8382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5"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6" name="フローチャート: 判断 405"/>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156617</xdr:rowOff>
    </xdr:from>
    <xdr:to>
      <xdr:col>50</xdr:col>
      <xdr:colOff>114300</xdr:colOff>
      <xdr:row>77</xdr:row>
      <xdr:rowOff>164388</xdr:rowOff>
    </xdr:to>
    <xdr:cxnSp macro="">
      <xdr:nvCxnSpPr>
        <xdr:cNvPr id="407" name="直線コネクタ 406"/>
        <xdr:cNvCxnSpPr/>
      </xdr:nvCxnSpPr>
      <xdr:spPr>
        <a:xfrm flipV="1">
          <a:off x="8750300" y="13358267"/>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8" name="フローチャート: 判断 407"/>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9" name="テキスト ボックス 408"/>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145414</xdr:rowOff>
    </xdr:from>
    <xdr:to>
      <xdr:col>45</xdr:col>
      <xdr:colOff>177800</xdr:colOff>
      <xdr:row>77</xdr:row>
      <xdr:rowOff>164388</xdr:rowOff>
    </xdr:to>
    <xdr:cxnSp macro="">
      <xdr:nvCxnSpPr>
        <xdr:cNvPr id="410" name="直線コネクタ 409"/>
        <xdr:cNvCxnSpPr/>
      </xdr:nvCxnSpPr>
      <xdr:spPr>
        <a:xfrm>
          <a:off x="7861300" y="13347064"/>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11" name="フローチャート: 判断 410"/>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2" name="テキスト ボックス 411"/>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145414</xdr:rowOff>
    </xdr:from>
    <xdr:to>
      <xdr:col>41</xdr:col>
      <xdr:colOff>50800</xdr:colOff>
      <xdr:row>77</xdr:row>
      <xdr:rowOff>165326</xdr:rowOff>
    </xdr:to>
    <xdr:cxnSp macro="">
      <xdr:nvCxnSpPr>
        <xdr:cNvPr id="413" name="直線コネクタ 412"/>
        <xdr:cNvCxnSpPr/>
      </xdr:nvCxnSpPr>
      <xdr:spPr>
        <a:xfrm flipV="1">
          <a:off x="6972300" y="13347064"/>
          <a:ext cx="889000" cy="1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4" name="フローチャート: 判断 413"/>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5" name="テキスト ボックス 414"/>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6" name="フローチャート: 判断 415"/>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7" name="テキスト ボックス 416"/>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105428</xdr:rowOff>
    </xdr:from>
    <xdr:to>
      <xdr:col>55</xdr:col>
      <xdr:colOff>50800</xdr:colOff>
      <xdr:row>78</xdr:row>
      <xdr:rowOff>35578</xdr:rowOff>
    </xdr:to>
    <xdr:sp macro="" textlink="">
      <xdr:nvSpPr>
        <xdr:cNvPr id="423" name="楕円 422"/>
        <xdr:cNvSpPr/>
      </xdr:nvSpPr>
      <xdr:spPr>
        <a:xfrm>
          <a:off x="10426700" y="133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83855</xdr:rowOff>
    </xdr:from>
    <xdr:ext cx="469744" cy="259045"/>
    <xdr:sp macro="" textlink="">
      <xdr:nvSpPr>
        <xdr:cNvPr id="424" name="商工費該当値テキスト"/>
        <xdr:cNvSpPr txBox="1"/>
      </xdr:nvSpPr>
      <xdr:spPr>
        <a:xfrm>
          <a:off x="10528300" y="1328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105817</xdr:rowOff>
    </xdr:from>
    <xdr:to>
      <xdr:col>50</xdr:col>
      <xdr:colOff>165100</xdr:colOff>
      <xdr:row>78</xdr:row>
      <xdr:rowOff>35967</xdr:rowOff>
    </xdr:to>
    <xdr:sp macro="" textlink="">
      <xdr:nvSpPr>
        <xdr:cNvPr id="425" name="楕円 424"/>
        <xdr:cNvSpPr/>
      </xdr:nvSpPr>
      <xdr:spPr>
        <a:xfrm>
          <a:off x="9588500" y="133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27094</xdr:rowOff>
    </xdr:from>
    <xdr:ext cx="469744" cy="259045"/>
    <xdr:sp macro="" textlink="">
      <xdr:nvSpPr>
        <xdr:cNvPr id="426" name="テキスト ボックス 425"/>
        <xdr:cNvSpPr txBox="1"/>
      </xdr:nvSpPr>
      <xdr:spPr>
        <a:xfrm>
          <a:off x="9404428" y="134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113588</xdr:rowOff>
    </xdr:from>
    <xdr:to>
      <xdr:col>46</xdr:col>
      <xdr:colOff>38100</xdr:colOff>
      <xdr:row>78</xdr:row>
      <xdr:rowOff>43738</xdr:rowOff>
    </xdr:to>
    <xdr:sp macro="" textlink="">
      <xdr:nvSpPr>
        <xdr:cNvPr id="427" name="楕円 426"/>
        <xdr:cNvSpPr/>
      </xdr:nvSpPr>
      <xdr:spPr>
        <a:xfrm>
          <a:off x="8699500" y="133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34865</xdr:rowOff>
    </xdr:from>
    <xdr:ext cx="469744" cy="259045"/>
    <xdr:sp macro="" textlink="">
      <xdr:nvSpPr>
        <xdr:cNvPr id="428" name="テキスト ボックス 427"/>
        <xdr:cNvSpPr txBox="1"/>
      </xdr:nvSpPr>
      <xdr:spPr>
        <a:xfrm>
          <a:off x="8515428" y="134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94614</xdr:rowOff>
    </xdr:from>
    <xdr:to>
      <xdr:col>41</xdr:col>
      <xdr:colOff>101600</xdr:colOff>
      <xdr:row>78</xdr:row>
      <xdr:rowOff>24764</xdr:rowOff>
    </xdr:to>
    <xdr:sp macro="" textlink="">
      <xdr:nvSpPr>
        <xdr:cNvPr id="429" name="楕円 428"/>
        <xdr:cNvSpPr/>
      </xdr:nvSpPr>
      <xdr:spPr>
        <a:xfrm>
          <a:off x="7810500" y="132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15891</xdr:rowOff>
    </xdr:from>
    <xdr:ext cx="469744" cy="259045"/>
    <xdr:sp macro="" textlink="">
      <xdr:nvSpPr>
        <xdr:cNvPr id="430" name="テキスト ボックス 429"/>
        <xdr:cNvSpPr txBox="1"/>
      </xdr:nvSpPr>
      <xdr:spPr>
        <a:xfrm>
          <a:off x="7626428" y="1338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114526</xdr:rowOff>
    </xdr:from>
    <xdr:to>
      <xdr:col>36</xdr:col>
      <xdr:colOff>165100</xdr:colOff>
      <xdr:row>78</xdr:row>
      <xdr:rowOff>44676</xdr:rowOff>
    </xdr:to>
    <xdr:sp macro="" textlink="">
      <xdr:nvSpPr>
        <xdr:cNvPr id="431" name="楕円 430"/>
        <xdr:cNvSpPr/>
      </xdr:nvSpPr>
      <xdr:spPr>
        <a:xfrm>
          <a:off x="6921500" y="133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35803</xdr:rowOff>
    </xdr:from>
    <xdr:ext cx="469744" cy="259045"/>
    <xdr:sp macro="" textlink="">
      <xdr:nvSpPr>
        <xdr:cNvPr id="432" name="テキスト ボックス 431"/>
        <xdr:cNvSpPr txBox="1"/>
      </xdr:nvSpPr>
      <xdr:spPr>
        <a:xfrm>
          <a:off x="6737428" y="134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7" name="直線コネクタ 456"/>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8"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9" name="直線コネクタ 458"/>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60"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61" name="直線コネクタ 460"/>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96304</xdr:rowOff>
    </xdr:from>
    <xdr:to>
      <xdr:col>55</xdr:col>
      <xdr:colOff>0</xdr:colOff>
      <xdr:row>95</xdr:row>
      <xdr:rowOff>157874</xdr:rowOff>
    </xdr:to>
    <xdr:cxnSp macro="">
      <xdr:nvCxnSpPr>
        <xdr:cNvPr id="462" name="直線コネクタ 461"/>
        <xdr:cNvCxnSpPr/>
      </xdr:nvCxnSpPr>
      <xdr:spPr>
        <a:xfrm flipV="1">
          <a:off x="9639300" y="16384054"/>
          <a:ext cx="8382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3" name="土木費平均値テキスト"/>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4" name="フローチャート: 判断 463"/>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157874</xdr:rowOff>
    </xdr:from>
    <xdr:to>
      <xdr:col>50</xdr:col>
      <xdr:colOff>114300</xdr:colOff>
      <xdr:row>96</xdr:row>
      <xdr:rowOff>109982</xdr:rowOff>
    </xdr:to>
    <xdr:cxnSp macro="">
      <xdr:nvCxnSpPr>
        <xdr:cNvPr id="465" name="直線コネクタ 464"/>
        <xdr:cNvCxnSpPr/>
      </xdr:nvCxnSpPr>
      <xdr:spPr>
        <a:xfrm flipV="1">
          <a:off x="8750300" y="16445624"/>
          <a:ext cx="889000" cy="1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6" name="フローチャート: 判断 465"/>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138098</xdr:rowOff>
    </xdr:from>
    <xdr:ext cx="534377" cy="259045"/>
    <xdr:sp macro="" textlink="">
      <xdr:nvSpPr>
        <xdr:cNvPr id="467" name="テキスト ボックス 466"/>
        <xdr:cNvSpPr txBox="1"/>
      </xdr:nvSpPr>
      <xdr:spPr>
        <a:xfrm>
          <a:off x="9372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109982</xdr:rowOff>
    </xdr:from>
    <xdr:to>
      <xdr:col>45</xdr:col>
      <xdr:colOff>177800</xdr:colOff>
      <xdr:row>96</xdr:row>
      <xdr:rowOff>111564</xdr:rowOff>
    </xdr:to>
    <xdr:cxnSp macro="">
      <xdr:nvCxnSpPr>
        <xdr:cNvPr id="468" name="直線コネクタ 467"/>
        <xdr:cNvCxnSpPr/>
      </xdr:nvCxnSpPr>
      <xdr:spPr>
        <a:xfrm flipV="1">
          <a:off x="7861300" y="16569182"/>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9" name="フローチャート: 判断 468"/>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152404</xdr:rowOff>
    </xdr:from>
    <xdr:ext cx="534377" cy="259045"/>
    <xdr:sp macro="" textlink="">
      <xdr:nvSpPr>
        <xdr:cNvPr id="470" name="テキスト ボックス 469"/>
        <xdr:cNvSpPr txBox="1"/>
      </xdr:nvSpPr>
      <xdr:spPr>
        <a:xfrm>
          <a:off x="8483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58489</xdr:rowOff>
    </xdr:from>
    <xdr:to>
      <xdr:col>41</xdr:col>
      <xdr:colOff>50800</xdr:colOff>
      <xdr:row>96</xdr:row>
      <xdr:rowOff>111564</xdr:rowOff>
    </xdr:to>
    <xdr:cxnSp macro="">
      <xdr:nvCxnSpPr>
        <xdr:cNvPr id="471" name="直線コネクタ 470"/>
        <xdr:cNvCxnSpPr/>
      </xdr:nvCxnSpPr>
      <xdr:spPr>
        <a:xfrm>
          <a:off x="6972300" y="16517689"/>
          <a:ext cx="889000" cy="5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2" name="フローチャート: 判断 471"/>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165740</xdr:rowOff>
    </xdr:from>
    <xdr:ext cx="534377" cy="259045"/>
    <xdr:sp macro="" textlink="">
      <xdr:nvSpPr>
        <xdr:cNvPr id="473" name="テキスト ボックス 472"/>
        <xdr:cNvSpPr txBox="1"/>
      </xdr:nvSpPr>
      <xdr:spPr>
        <a:xfrm>
          <a:off x="7594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4" name="フローチャート: 判断 473"/>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102436</xdr:rowOff>
    </xdr:from>
    <xdr:ext cx="534377" cy="259045"/>
    <xdr:sp macro="" textlink="">
      <xdr:nvSpPr>
        <xdr:cNvPr id="475" name="テキスト ボックス 474"/>
        <xdr:cNvSpPr txBox="1"/>
      </xdr:nvSpPr>
      <xdr:spPr>
        <a:xfrm>
          <a:off x="6705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45504</xdr:rowOff>
    </xdr:from>
    <xdr:to>
      <xdr:col>55</xdr:col>
      <xdr:colOff>50800</xdr:colOff>
      <xdr:row>95</xdr:row>
      <xdr:rowOff>147104</xdr:rowOff>
    </xdr:to>
    <xdr:sp macro="" textlink="">
      <xdr:nvSpPr>
        <xdr:cNvPr id="481" name="楕円 480"/>
        <xdr:cNvSpPr/>
      </xdr:nvSpPr>
      <xdr:spPr>
        <a:xfrm>
          <a:off x="10426700" y="163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68381</xdr:rowOff>
    </xdr:from>
    <xdr:ext cx="534377" cy="259045"/>
    <xdr:sp macro="" textlink="">
      <xdr:nvSpPr>
        <xdr:cNvPr id="482" name="土木費該当値テキスト"/>
        <xdr:cNvSpPr txBox="1"/>
      </xdr:nvSpPr>
      <xdr:spPr>
        <a:xfrm>
          <a:off x="10528300"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107074</xdr:rowOff>
    </xdr:from>
    <xdr:to>
      <xdr:col>50</xdr:col>
      <xdr:colOff>165100</xdr:colOff>
      <xdr:row>96</xdr:row>
      <xdr:rowOff>37224</xdr:rowOff>
    </xdr:to>
    <xdr:sp macro="" textlink="">
      <xdr:nvSpPr>
        <xdr:cNvPr id="483" name="楕円 482"/>
        <xdr:cNvSpPr/>
      </xdr:nvSpPr>
      <xdr:spPr>
        <a:xfrm>
          <a:off x="9588500" y="163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53751</xdr:rowOff>
    </xdr:from>
    <xdr:ext cx="534377" cy="259045"/>
    <xdr:sp macro="" textlink="">
      <xdr:nvSpPr>
        <xdr:cNvPr id="484" name="テキスト ボックス 483"/>
        <xdr:cNvSpPr txBox="1"/>
      </xdr:nvSpPr>
      <xdr:spPr>
        <a:xfrm>
          <a:off x="9372111" y="1617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59182</xdr:rowOff>
    </xdr:from>
    <xdr:to>
      <xdr:col>46</xdr:col>
      <xdr:colOff>38100</xdr:colOff>
      <xdr:row>96</xdr:row>
      <xdr:rowOff>160782</xdr:rowOff>
    </xdr:to>
    <xdr:sp macro="" textlink="">
      <xdr:nvSpPr>
        <xdr:cNvPr id="485" name="楕円 484"/>
        <xdr:cNvSpPr/>
      </xdr:nvSpPr>
      <xdr:spPr>
        <a:xfrm>
          <a:off x="8699500" y="165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5859</xdr:rowOff>
    </xdr:from>
    <xdr:ext cx="534377" cy="259045"/>
    <xdr:sp macro="" textlink="">
      <xdr:nvSpPr>
        <xdr:cNvPr id="486" name="テキスト ボックス 485"/>
        <xdr:cNvSpPr txBox="1"/>
      </xdr:nvSpPr>
      <xdr:spPr>
        <a:xfrm>
          <a:off x="8483111" y="1629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60764</xdr:rowOff>
    </xdr:from>
    <xdr:to>
      <xdr:col>41</xdr:col>
      <xdr:colOff>101600</xdr:colOff>
      <xdr:row>96</xdr:row>
      <xdr:rowOff>162364</xdr:rowOff>
    </xdr:to>
    <xdr:sp macro="" textlink="">
      <xdr:nvSpPr>
        <xdr:cNvPr id="487" name="楕円 486"/>
        <xdr:cNvSpPr/>
      </xdr:nvSpPr>
      <xdr:spPr>
        <a:xfrm>
          <a:off x="7810500" y="1651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7441</xdr:rowOff>
    </xdr:from>
    <xdr:ext cx="534377" cy="259045"/>
    <xdr:sp macro="" textlink="">
      <xdr:nvSpPr>
        <xdr:cNvPr id="488" name="テキスト ボックス 487"/>
        <xdr:cNvSpPr txBox="1"/>
      </xdr:nvSpPr>
      <xdr:spPr>
        <a:xfrm>
          <a:off x="7594111" y="162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7689</xdr:rowOff>
    </xdr:from>
    <xdr:to>
      <xdr:col>36</xdr:col>
      <xdr:colOff>165100</xdr:colOff>
      <xdr:row>96</xdr:row>
      <xdr:rowOff>109289</xdr:rowOff>
    </xdr:to>
    <xdr:sp macro="" textlink="">
      <xdr:nvSpPr>
        <xdr:cNvPr id="489" name="楕円 488"/>
        <xdr:cNvSpPr/>
      </xdr:nvSpPr>
      <xdr:spPr>
        <a:xfrm>
          <a:off x="6921500" y="1646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125816</xdr:rowOff>
    </xdr:from>
    <xdr:ext cx="534377" cy="259045"/>
    <xdr:sp macro="" textlink="">
      <xdr:nvSpPr>
        <xdr:cNvPr id="490" name="テキスト ボックス 489"/>
        <xdr:cNvSpPr txBox="1"/>
      </xdr:nvSpPr>
      <xdr:spPr>
        <a:xfrm>
          <a:off x="6705111" y="1624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7" name="直線コネクタ 516"/>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8"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9" name="直線コネクタ 518"/>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20"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21" name="直線コネクタ 520"/>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81135</xdr:rowOff>
    </xdr:from>
    <xdr:to>
      <xdr:col>85</xdr:col>
      <xdr:colOff>127000</xdr:colOff>
      <xdr:row>39</xdr:row>
      <xdr:rowOff>23114</xdr:rowOff>
    </xdr:to>
    <xdr:cxnSp macro="">
      <xdr:nvCxnSpPr>
        <xdr:cNvPr id="522" name="直線コネクタ 521"/>
        <xdr:cNvCxnSpPr/>
      </xdr:nvCxnSpPr>
      <xdr:spPr>
        <a:xfrm>
          <a:off x="15481300" y="6424785"/>
          <a:ext cx="838200" cy="28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90114</xdr:rowOff>
    </xdr:from>
    <xdr:ext cx="534377" cy="259045"/>
    <xdr:sp macro="" textlink="">
      <xdr:nvSpPr>
        <xdr:cNvPr id="523" name="消防費平均値テキスト"/>
        <xdr:cNvSpPr txBox="1"/>
      </xdr:nvSpPr>
      <xdr:spPr>
        <a:xfrm>
          <a:off x="16370300" y="6262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4" name="フローチャート: 判断 523"/>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81135</xdr:rowOff>
    </xdr:from>
    <xdr:to>
      <xdr:col>81</xdr:col>
      <xdr:colOff>50800</xdr:colOff>
      <xdr:row>39</xdr:row>
      <xdr:rowOff>33891</xdr:rowOff>
    </xdr:to>
    <xdr:cxnSp macro="">
      <xdr:nvCxnSpPr>
        <xdr:cNvPr id="525" name="直線コネクタ 524"/>
        <xdr:cNvCxnSpPr/>
      </xdr:nvCxnSpPr>
      <xdr:spPr>
        <a:xfrm flipV="1">
          <a:off x="14592300" y="6424785"/>
          <a:ext cx="889000" cy="29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6" name="フローチャート: 判断 525"/>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167149</xdr:rowOff>
    </xdr:from>
    <xdr:ext cx="534377" cy="259045"/>
    <xdr:sp macro="" textlink="">
      <xdr:nvSpPr>
        <xdr:cNvPr id="527" name="テキスト ボックス 526"/>
        <xdr:cNvSpPr txBox="1"/>
      </xdr:nvSpPr>
      <xdr:spPr>
        <a:xfrm>
          <a:off x="15214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113357</xdr:rowOff>
    </xdr:from>
    <xdr:to>
      <xdr:col>76</xdr:col>
      <xdr:colOff>114300</xdr:colOff>
      <xdr:row>39</xdr:row>
      <xdr:rowOff>33891</xdr:rowOff>
    </xdr:to>
    <xdr:cxnSp macro="">
      <xdr:nvCxnSpPr>
        <xdr:cNvPr id="528" name="直線コネクタ 527"/>
        <xdr:cNvCxnSpPr/>
      </xdr:nvCxnSpPr>
      <xdr:spPr>
        <a:xfrm>
          <a:off x="13703300" y="6457007"/>
          <a:ext cx="889000" cy="26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9" name="フローチャート: 判断 528"/>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30" name="テキスト ボックス 529"/>
        <xdr:cNvSpPr txBox="1"/>
      </xdr:nvSpPr>
      <xdr:spPr>
        <a:xfrm>
          <a:off x="14325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113357</xdr:rowOff>
    </xdr:from>
    <xdr:to>
      <xdr:col>71</xdr:col>
      <xdr:colOff>177800</xdr:colOff>
      <xdr:row>38</xdr:row>
      <xdr:rowOff>103995</xdr:rowOff>
    </xdr:to>
    <xdr:cxnSp macro="">
      <xdr:nvCxnSpPr>
        <xdr:cNvPr id="531" name="直線コネクタ 530"/>
        <xdr:cNvCxnSpPr/>
      </xdr:nvCxnSpPr>
      <xdr:spPr>
        <a:xfrm flipV="1">
          <a:off x="12814300" y="6457007"/>
          <a:ext cx="889000" cy="16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2" name="フローチャート: 判断 531"/>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161379</xdr:rowOff>
    </xdr:from>
    <xdr:ext cx="534377" cy="259045"/>
    <xdr:sp macro="" textlink="">
      <xdr:nvSpPr>
        <xdr:cNvPr id="533" name="テキスト ボックス 532"/>
        <xdr:cNvSpPr txBox="1"/>
      </xdr:nvSpPr>
      <xdr:spPr>
        <a:xfrm>
          <a:off x="13436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4" name="フローチャート: 判断 533"/>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168818</xdr:rowOff>
    </xdr:from>
    <xdr:ext cx="534377" cy="259045"/>
    <xdr:sp macro="" textlink="">
      <xdr:nvSpPr>
        <xdr:cNvPr id="535" name="テキスト ボックス 534"/>
        <xdr:cNvSpPr txBox="1"/>
      </xdr:nvSpPr>
      <xdr:spPr>
        <a:xfrm>
          <a:off x="12547111" y="61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143764</xdr:rowOff>
    </xdr:from>
    <xdr:to>
      <xdr:col>85</xdr:col>
      <xdr:colOff>177800</xdr:colOff>
      <xdr:row>39</xdr:row>
      <xdr:rowOff>73914</xdr:rowOff>
    </xdr:to>
    <xdr:sp macro="" textlink="">
      <xdr:nvSpPr>
        <xdr:cNvPr id="541" name="楕円 540"/>
        <xdr:cNvSpPr/>
      </xdr:nvSpPr>
      <xdr:spPr>
        <a:xfrm>
          <a:off x="162687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58691</xdr:rowOff>
    </xdr:from>
    <xdr:ext cx="469744" cy="259045"/>
    <xdr:sp macro="" textlink="">
      <xdr:nvSpPr>
        <xdr:cNvPr id="542" name="消防費該当値テキスト"/>
        <xdr:cNvSpPr txBox="1"/>
      </xdr:nvSpPr>
      <xdr:spPr>
        <a:xfrm>
          <a:off x="16370300" y="657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30335</xdr:rowOff>
    </xdr:from>
    <xdr:to>
      <xdr:col>81</xdr:col>
      <xdr:colOff>101600</xdr:colOff>
      <xdr:row>37</xdr:row>
      <xdr:rowOff>131935</xdr:rowOff>
    </xdr:to>
    <xdr:sp macro="" textlink="">
      <xdr:nvSpPr>
        <xdr:cNvPr id="543" name="楕円 542"/>
        <xdr:cNvSpPr/>
      </xdr:nvSpPr>
      <xdr:spPr>
        <a:xfrm>
          <a:off x="15430500" y="63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148462</xdr:rowOff>
    </xdr:from>
    <xdr:ext cx="534377" cy="259045"/>
    <xdr:sp macro="" textlink="">
      <xdr:nvSpPr>
        <xdr:cNvPr id="544" name="テキスト ボックス 543"/>
        <xdr:cNvSpPr txBox="1"/>
      </xdr:nvSpPr>
      <xdr:spPr>
        <a:xfrm>
          <a:off x="15214111" y="614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154541</xdr:rowOff>
    </xdr:from>
    <xdr:to>
      <xdr:col>76</xdr:col>
      <xdr:colOff>165100</xdr:colOff>
      <xdr:row>39</xdr:row>
      <xdr:rowOff>84691</xdr:rowOff>
    </xdr:to>
    <xdr:sp macro="" textlink="">
      <xdr:nvSpPr>
        <xdr:cNvPr id="545" name="楕円 544"/>
        <xdr:cNvSpPr/>
      </xdr:nvSpPr>
      <xdr:spPr>
        <a:xfrm>
          <a:off x="145415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75818</xdr:rowOff>
    </xdr:from>
    <xdr:ext cx="469744" cy="259045"/>
    <xdr:sp macro="" textlink="">
      <xdr:nvSpPr>
        <xdr:cNvPr id="546" name="テキスト ボックス 545"/>
        <xdr:cNvSpPr txBox="1"/>
      </xdr:nvSpPr>
      <xdr:spPr>
        <a:xfrm>
          <a:off x="14357428" y="676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62557</xdr:rowOff>
    </xdr:from>
    <xdr:to>
      <xdr:col>72</xdr:col>
      <xdr:colOff>38100</xdr:colOff>
      <xdr:row>37</xdr:row>
      <xdr:rowOff>164157</xdr:rowOff>
    </xdr:to>
    <xdr:sp macro="" textlink="">
      <xdr:nvSpPr>
        <xdr:cNvPr id="547" name="楕円 546"/>
        <xdr:cNvSpPr/>
      </xdr:nvSpPr>
      <xdr:spPr>
        <a:xfrm>
          <a:off x="13652500" y="640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9234</xdr:rowOff>
    </xdr:from>
    <xdr:ext cx="534377" cy="259045"/>
    <xdr:sp macro="" textlink="">
      <xdr:nvSpPr>
        <xdr:cNvPr id="548" name="テキスト ボックス 547"/>
        <xdr:cNvSpPr txBox="1"/>
      </xdr:nvSpPr>
      <xdr:spPr>
        <a:xfrm>
          <a:off x="13436111" y="618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53195</xdr:rowOff>
    </xdr:from>
    <xdr:to>
      <xdr:col>67</xdr:col>
      <xdr:colOff>101600</xdr:colOff>
      <xdr:row>38</xdr:row>
      <xdr:rowOff>154795</xdr:rowOff>
    </xdr:to>
    <xdr:sp macro="" textlink="">
      <xdr:nvSpPr>
        <xdr:cNvPr id="549" name="楕円 548"/>
        <xdr:cNvSpPr/>
      </xdr:nvSpPr>
      <xdr:spPr>
        <a:xfrm>
          <a:off x="12763500" y="65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145922</xdr:rowOff>
    </xdr:from>
    <xdr:ext cx="534377" cy="259045"/>
    <xdr:sp macro="" textlink="">
      <xdr:nvSpPr>
        <xdr:cNvPr id="550" name="テキスト ボックス 549"/>
        <xdr:cNvSpPr txBox="1"/>
      </xdr:nvSpPr>
      <xdr:spPr>
        <a:xfrm>
          <a:off x="12547111" y="666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7" name="直線コネクタ 576"/>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8"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9" name="直線コネクタ 578"/>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80"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81" name="直線コネクタ 580"/>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77031</xdr:rowOff>
    </xdr:from>
    <xdr:to>
      <xdr:col>85</xdr:col>
      <xdr:colOff>127000</xdr:colOff>
      <xdr:row>56</xdr:row>
      <xdr:rowOff>170104</xdr:rowOff>
    </xdr:to>
    <xdr:cxnSp macro="">
      <xdr:nvCxnSpPr>
        <xdr:cNvPr id="582" name="直線コネクタ 581"/>
        <xdr:cNvCxnSpPr/>
      </xdr:nvCxnSpPr>
      <xdr:spPr>
        <a:xfrm flipV="1">
          <a:off x="15481300" y="9678231"/>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3"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4" name="フローチャート: 判断 583"/>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170104</xdr:rowOff>
    </xdr:from>
    <xdr:to>
      <xdr:col>81</xdr:col>
      <xdr:colOff>50800</xdr:colOff>
      <xdr:row>57</xdr:row>
      <xdr:rowOff>18150</xdr:rowOff>
    </xdr:to>
    <xdr:cxnSp macro="">
      <xdr:nvCxnSpPr>
        <xdr:cNvPr id="585" name="直線コネクタ 584"/>
        <xdr:cNvCxnSpPr/>
      </xdr:nvCxnSpPr>
      <xdr:spPr>
        <a:xfrm flipV="1">
          <a:off x="14592300" y="9771304"/>
          <a:ext cx="889000" cy="1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6" name="フローチャート: 判断 585"/>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7" name="テキスト ボックス 586"/>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135193</xdr:rowOff>
    </xdr:from>
    <xdr:to>
      <xdr:col>76</xdr:col>
      <xdr:colOff>114300</xdr:colOff>
      <xdr:row>57</xdr:row>
      <xdr:rowOff>18150</xdr:rowOff>
    </xdr:to>
    <xdr:cxnSp macro="">
      <xdr:nvCxnSpPr>
        <xdr:cNvPr id="588" name="直線コネクタ 587"/>
        <xdr:cNvCxnSpPr/>
      </xdr:nvCxnSpPr>
      <xdr:spPr>
        <a:xfrm>
          <a:off x="13703300" y="9564943"/>
          <a:ext cx="889000" cy="2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9" name="フローチャート: 判断 588"/>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90" name="テキスト ボックス 589"/>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135193</xdr:rowOff>
    </xdr:from>
    <xdr:to>
      <xdr:col>71</xdr:col>
      <xdr:colOff>177800</xdr:colOff>
      <xdr:row>56</xdr:row>
      <xdr:rowOff>131699</xdr:rowOff>
    </xdr:to>
    <xdr:cxnSp macro="">
      <xdr:nvCxnSpPr>
        <xdr:cNvPr id="591" name="直線コネクタ 590"/>
        <xdr:cNvCxnSpPr/>
      </xdr:nvCxnSpPr>
      <xdr:spPr>
        <a:xfrm flipV="1">
          <a:off x="12814300" y="9564943"/>
          <a:ext cx="889000" cy="16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2" name="フローチャート: 判断 591"/>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93" name="テキスト ボックス 592"/>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4" name="フローチャート: 判断 593"/>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5" name="テキスト ボックス 594"/>
        <xdr:cNvSpPr txBox="1"/>
      </xdr:nvSpPr>
      <xdr:spPr>
        <a:xfrm>
          <a:off x="12547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26231</xdr:rowOff>
    </xdr:from>
    <xdr:to>
      <xdr:col>85</xdr:col>
      <xdr:colOff>177800</xdr:colOff>
      <xdr:row>56</xdr:row>
      <xdr:rowOff>127831</xdr:rowOff>
    </xdr:to>
    <xdr:sp macro="" textlink="">
      <xdr:nvSpPr>
        <xdr:cNvPr id="601" name="楕円 600"/>
        <xdr:cNvSpPr/>
      </xdr:nvSpPr>
      <xdr:spPr>
        <a:xfrm>
          <a:off x="16268700" y="96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4658</xdr:rowOff>
    </xdr:from>
    <xdr:ext cx="534377" cy="259045"/>
    <xdr:sp macro="" textlink="">
      <xdr:nvSpPr>
        <xdr:cNvPr id="602" name="教育費該当値テキスト"/>
        <xdr:cNvSpPr txBox="1"/>
      </xdr:nvSpPr>
      <xdr:spPr>
        <a:xfrm>
          <a:off x="16370300" y="960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119304</xdr:rowOff>
    </xdr:from>
    <xdr:to>
      <xdr:col>81</xdr:col>
      <xdr:colOff>101600</xdr:colOff>
      <xdr:row>57</xdr:row>
      <xdr:rowOff>49454</xdr:rowOff>
    </xdr:to>
    <xdr:sp macro="" textlink="">
      <xdr:nvSpPr>
        <xdr:cNvPr id="603" name="楕円 602"/>
        <xdr:cNvSpPr/>
      </xdr:nvSpPr>
      <xdr:spPr>
        <a:xfrm>
          <a:off x="15430500" y="972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40581</xdr:rowOff>
    </xdr:from>
    <xdr:ext cx="534377" cy="259045"/>
    <xdr:sp macro="" textlink="">
      <xdr:nvSpPr>
        <xdr:cNvPr id="604" name="テキスト ボックス 603"/>
        <xdr:cNvSpPr txBox="1"/>
      </xdr:nvSpPr>
      <xdr:spPr>
        <a:xfrm>
          <a:off x="15214111" y="98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138800</xdr:rowOff>
    </xdr:from>
    <xdr:to>
      <xdr:col>76</xdr:col>
      <xdr:colOff>165100</xdr:colOff>
      <xdr:row>57</xdr:row>
      <xdr:rowOff>68950</xdr:rowOff>
    </xdr:to>
    <xdr:sp macro="" textlink="">
      <xdr:nvSpPr>
        <xdr:cNvPr id="605" name="楕円 604"/>
        <xdr:cNvSpPr/>
      </xdr:nvSpPr>
      <xdr:spPr>
        <a:xfrm>
          <a:off x="14541500" y="97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60077</xdr:rowOff>
    </xdr:from>
    <xdr:ext cx="534377" cy="259045"/>
    <xdr:sp macro="" textlink="">
      <xdr:nvSpPr>
        <xdr:cNvPr id="606" name="テキスト ボックス 605"/>
        <xdr:cNvSpPr txBox="1"/>
      </xdr:nvSpPr>
      <xdr:spPr>
        <a:xfrm>
          <a:off x="14325111" y="983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84393</xdr:rowOff>
    </xdr:from>
    <xdr:to>
      <xdr:col>72</xdr:col>
      <xdr:colOff>38100</xdr:colOff>
      <xdr:row>56</xdr:row>
      <xdr:rowOff>14543</xdr:rowOff>
    </xdr:to>
    <xdr:sp macro="" textlink="">
      <xdr:nvSpPr>
        <xdr:cNvPr id="607" name="楕円 606"/>
        <xdr:cNvSpPr/>
      </xdr:nvSpPr>
      <xdr:spPr>
        <a:xfrm>
          <a:off x="13652500" y="95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5670</xdr:rowOff>
    </xdr:from>
    <xdr:ext cx="534377" cy="259045"/>
    <xdr:sp macro="" textlink="">
      <xdr:nvSpPr>
        <xdr:cNvPr id="608" name="テキスト ボックス 607"/>
        <xdr:cNvSpPr txBox="1"/>
      </xdr:nvSpPr>
      <xdr:spPr>
        <a:xfrm>
          <a:off x="13436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80899</xdr:rowOff>
    </xdr:from>
    <xdr:to>
      <xdr:col>67</xdr:col>
      <xdr:colOff>101600</xdr:colOff>
      <xdr:row>57</xdr:row>
      <xdr:rowOff>11049</xdr:rowOff>
    </xdr:to>
    <xdr:sp macro="" textlink="">
      <xdr:nvSpPr>
        <xdr:cNvPr id="609" name="楕円 608"/>
        <xdr:cNvSpPr/>
      </xdr:nvSpPr>
      <xdr:spPr>
        <a:xfrm>
          <a:off x="12763500" y="968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2176</xdr:rowOff>
    </xdr:from>
    <xdr:ext cx="534377" cy="259045"/>
    <xdr:sp macro="" textlink="">
      <xdr:nvSpPr>
        <xdr:cNvPr id="610" name="テキスト ボックス 609"/>
        <xdr:cNvSpPr txBox="1"/>
      </xdr:nvSpPr>
      <xdr:spPr>
        <a:xfrm>
          <a:off x="12547111" y="977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4" name="直線コネクタ 633"/>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7"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8" name="直線コネクタ 637"/>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35840</xdr:rowOff>
    </xdr:from>
    <xdr:to>
      <xdr:col>85</xdr:col>
      <xdr:colOff>127000</xdr:colOff>
      <xdr:row>79</xdr:row>
      <xdr:rowOff>42887</xdr:rowOff>
    </xdr:to>
    <xdr:cxnSp macro="">
      <xdr:nvCxnSpPr>
        <xdr:cNvPr id="639" name="直線コネクタ 638"/>
        <xdr:cNvCxnSpPr/>
      </xdr:nvCxnSpPr>
      <xdr:spPr>
        <a:xfrm flipV="1">
          <a:off x="15481300" y="13580390"/>
          <a:ext cx="838200" cy="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40"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41" name="フローチャート: 判断 640"/>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41897</xdr:rowOff>
    </xdr:from>
    <xdr:to>
      <xdr:col>81</xdr:col>
      <xdr:colOff>50800</xdr:colOff>
      <xdr:row>79</xdr:row>
      <xdr:rowOff>42887</xdr:rowOff>
    </xdr:to>
    <xdr:cxnSp macro="">
      <xdr:nvCxnSpPr>
        <xdr:cNvPr id="642" name="直線コネクタ 641"/>
        <xdr:cNvCxnSpPr/>
      </xdr:nvCxnSpPr>
      <xdr:spPr>
        <a:xfrm>
          <a:off x="14592300" y="13586447"/>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3" name="フローチャート: 判断 642"/>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4" name="テキスト ボックス 643"/>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41897</xdr:rowOff>
    </xdr:from>
    <xdr:to>
      <xdr:col>76</xdr:col>
      <xdr:colOff>114300</xdr:colOff>
      <xdr:row>79</xdr:row>
      <xdr:rowOff>44069</xdr:rowOff>
    </xdr:to>
    <xdr:cxnSp macro="">
      <xdr:nvCxnSpPr>
        <xdr:cNvPr id="645" name="直線コネクタ 644"/>
        <xdr:cNvCxnSpPr/>
      </xdr:nvCxnSpPr>
      <xdr:spPr>
        <a:xfrm flipV="1">
          <a:off x="13703300" y="13586447"/>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6" name="フローチャート: 判断 645"/>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7" name="テキスト ボックス 646"/>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40336</xdr:rowOff>
    </xdr:from>
    <xdr:to>
      <xdr:col>71</xdr:col>
      <xdr:colOff>177800</xdr:colOff>
      <xdr:row>79</xdr:row>
      <xdr:rowOff>44069</xdr:rowOff>
    </xdr:to>
    <xdr:cxnSp macro="">
      <xdr:nvCxnSpPr>
        <xdr:cNvPr id="648" name="直線コネクタ 647"/>
        <xdr:cNvCxnSpPr/>
      </xdr:nvCxnSpPr>
      <xdr:spPr>
        <a:xfrm>
          <a:off x="12814300" y="13584886"/>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9" name="フローチャート: 判断 648"/>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50" name="テキスト ボックス 649"/>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51" name="フローチャート: 判断 650"/>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2" name="テキスト ボックス 651"/>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156490</xdr:rowOff>
    </xdr:from>
    <xdr:to>
      <xdr:col>85</xdr:col>
      <xdr:colOff>177800</xdr:colOff>
      <xdr:row>79</xdr:row>
      <xdr:rowOff>86640</xdr:rowOff>
    </xdr:to>
    <xdr:sp macro="" textlink="">
      <xdr:nvSpPr>
        <xdr:cNvPr id="658" name="楕円 657"/>
        <xdr:cNvSpPr/>
      </xdr:nvSpPr>
      <xdr:spPr>
        <a:xfrm>
          <a:off x="16268700" y="135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71417</xdr:rowOff>
    </xdr:from>
    <xdr:ext cx="378565" cy="259045"/>
    <xdr:sp macro="" textlink="">
      <xdr:nvSpPr>
        <xdr:cNvPr id="659" name="災害復旧費該当値テキスト"/>
        <xdr:cNvSpPr txBox="1"/>
      </xdr:nvSpPr>
      <xdr:spPr>
        <a:xfrm>
          <a:off x="16370300" y="13444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163537</xdr:rowOff>
    </xdr:from>
    <xdr:to>
      <xdr:col>81</xdr:col>
      <xdr:colOff>101600</xdr:colOff>
      <xdr:row>79</xdr:row>
      <xdr:rowOff>93687</xdr:rowOff>
    </xdr:to>
    <xdr:sp macro="" textlink="">
      <xdr:nvSpPr>
        <xdr:cNvPr id="660" name="楕円 659"/>
        <xdr:cNvSpPr/>
      </xdr:nvSpPr>
      <xdr:spPr>
        <a:xfrm>
          <a:off x="15430500" y="135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84814</xdr:rowOff>
    </xdr:from>
    <xdr:ext cx="313932" cy="259045"/>
    <xdr:sp macro="" textlink="">
      <xdr:nvSpPr>
        <xdr:cNvPr id="661" name="テキスト ボックス 660"/>
        <xdr:cNvSpPr txBox="1"/>
      </xdr:nvSpPr>
      <xdr:spPr>
        <a:xfrm>
          <a:off x="15324333" y="136293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162547</xdr:rowOff>
    </xdr:from>
    <xdr:to>
      <xdr:col>76</xdr:col>
      <xdr:colOff>165100</xdr:colOff>
      <xdr:row>79</xdr:row>
      <xdr:rowOff>92697</xdr:rowOff>
    </xdr:to>
    <xdr:sp macro="" textlink="">
      <xdr:nvSpPr>
        <xdr:cNvPr id="662" name="楕円 661"/>
        <xdr:cNvSpPr/>
      </xdr:nvSpPr>
      <xdr:spPr>
        <a:xfrm>
          <a:off x="14541500" y="135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83824</xdr:rowOff>
    </xdr:from>
    <xdr:ext cx="313932" cy="259045"/>
    <xdr:sp macro="" textlink="">
      <xdr:nvSpPr>
        <xdr:cNvPr id="663" name="テキスト ボックス 662"/>
        <xdr:cNvSpPr txBox="1"/>
      </xdr:nvSpPr>
      <xdr:spPr>
        <a:xfrm>
          <a:off x="14435333" y="13628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164719</xdr:rowOff>
    </xdr:from>
    <xdr:to>
      <xdr:col>72</xdr:col>
      <xdr:colOff>38100</xdr:colOff>
      <xdr:row>79</xdr:row>
      <xdr:rowOff>94869</xdr:rowOff>
    </xdr:to>
    <xdr:sp macro="" textlink="">
      <xdr:nvSpPr>
        <xdr:cNvPr id="664" name="楕円 663"/>
        <xdr:cNvSpPr/>
      </xdr:nvSpPr>
      <xdr:spPr>
        <a:xfrm>
          <a:off x="13652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85996</xdr:rowOff>
    </xdr:from>
    <xdr:ext cx="313932" cy="259045"/>
    <xdr:sp macro="" textlink="">
      <xdr:nvSpPr>
        <xdr:cNvPr id="665" name="テキスト ボックス 664"/>
        <xdr:cNvSpPr txBox="1"/>
      </xdr:nvSpPr>
      <xdr:spPr>
        <a:xfrm>
          <a:off x="13546333" y="13630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160986</xdr:rowOff>
    </xdr:from>
    <xdr:to>
      <xdr:col>67</xdr:col>
      <xdr:colOff>101600</xdr:colOff>
      <xdr:row>79</xdr:row>
      <xdr:rowOff>91136</xdr:rowOff>
    </xdr:to>
    <xdr:sp macro="" textlink="">
      <xdr:nvSpPr>
        <xdr:cNvPr id="666" name="楕円 665"/>
        <xdr:cNvSpPr/>
      </xdr:nvSpPr>
      <xdr:spPr>
        <a:xfrm>
          <a:off x="12763500" y="135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82263</xdr:rowOff>
    </xdr:from>
    <xdr:ext cx="378565" cy="259045"/>
    <xdr:sp macro="" textlink="">
      <xdr:nvSpPr>
        <xdr:cNvPr id="667" name="テキスト ボックス 666"/>
        <xdr:cNvSpPr txBox="1"/>
      </xdr:nvSpPr>
      <xdr:spPr>
        <a:xfrm>
          <a:off x="12625017" y="13626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9" name="直線コネクタ 67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0" name="テキスト ボックス 679"/>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4" name="テキスト ボックス 68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8" name="直線コネクタ 687"/>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9"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90" name="直線コネクタ 689"/>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91"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2" name="直線コネクタ 691"/>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132499</xdr:rowOff>
    </xdr:from>
    <xdr:to>
      <xdr:col>85</xdr:col>
      <xdr:colOff>127000</xdr:colOff>
      <xdr:row>98</xdr:row>
      <xdr:rowOff>143387</xdr:rowOff>
    </xdr:to>
    <xdr:cxnSp macro="">
      <xdr:nvCxnSpPr>
        <xdr:cNvPr id="693" name="直線コネクタ 692"/>
        <xdr:cNvCxnSpPr/>
      </xdr:nvCxnSpPr>
      <xdr:spPr>
        <a:xfrm>
          <a:off x="15481300" y="16934599"/>
          <a:ext cx="838200" cy="1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4" name="公債費平均値テキスト"/>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5" name="フローチャート: 判断 694"/>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112610</xdr:rowOff>
    </xdr:from>
    <xdr:to>
      <xdr:col>81</xdr:col>
      <xdr:colOff>50800</xdr:colOff>
      <xdr:row>98</xdr:row>
      <xdr:rowOff>132499</xdr:rowOff>
    </xdr:to>
    <xdr:cxnSp macro="">
      <xdr:nvCxnSpPr>
        <xdr:cNvPr id="696" name="直線コネクタ 695"/>
        <xdr:cNvCxnSpPr/>
      </xdr:nvCxnSpPr>
      <xdr:spPr>
        <a:xfrm>
          <a:off x="14592300" y="16914710"/>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7" name="フローチャート: 判断 696"/>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91442</xdr:rowOff>
    </xdr:from>
    <xdr:ext cx="534377" cy="259045"/>
    <xdr:sp macro="" textlink="">
      <xdr:nvSpPr>
        <xdr:cNvPr id="698" name="テキスト ボックス 697"/>
        <xdr:cNvSpPr txBox="1"/>
      </xdr:nvSpPr>
      <xdr:spPr>
        <a:xfrm>
          <a:off x="15214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112610</xdr:rowOff>
    </xdr:from>
    <xdr:to>
      <xdr:col>76</xdr:col>
      <xdr:colOff>114300</xdr:colOff>
      <xdr:row>98</xdr:row>
      <xdr:rowOff>122413</xdr:rowOff>
    </xdr:to>
    <xdr:cxnSp macro="">
      <xdr:nvCxnSpPr>
        <xdr:cNvPr id="699" name="直線コネクタ 698"/>
        <xdr:cNvCxnSpPr/>
      </xdr:nvCxnSpPr>
      <xdr:spPr>
        <a:xfrm flipV="1">
          <a:off x="13703300" y="16914710"/>
          <a:ext cx="889000" cy="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700" name="フローチャート: 判断 699"/>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80697</xdr:rowOff>
    </xdr:from>
    <xdr:ext cx="534377" cy="259045"/>
    <xdr:sp macro="" textlink="">
      <xdr:nvSpPr>
        <xdr:cNvPr id="701" name="テキスト ボックス 700"/>
        <xdr:cNvSpPr txBox="1"/>
      </xdr:nvSpPr>
      <xdr:spPr>
        <a:xfrm>
          <a:off x="14325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110953</xdr:rowOff>
    </xdr:from>
    <xdr:to>
      <xdr:col>71</xdr:col>
      <xdr:colOff>177800</xdr:colOff>
      <xdr:row>98</xdr:row>
      <xdr:rowOff>122413</xdr:rowOff>
    </xdr:to>
    <xdr:cxnSp macro="">
      <xdr:nvCxnSpPr>
        <xdr:cNvPr id="702" name="直線コネクタ 701"/>
        <xdr:cNvCxnSpPr/>
      </xdr:nvCxnSpPr>
      <xdr:spPr>
        <a:xfrm>
          <a:off x="12814300" y="16913053"/>
          <a:ext cx="889000" cy="1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3" name="フローチャート: 判断 702"/>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4" name="テキスト ボックス 703"/>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5" name="フローチャート: 判断 704"/>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12603</xdr:rowOff>
    </xdr:from>
    <xdr:ext cx="534377" cy="259045"/>
    <xdr:sp macro="" textlink="">
      <xdr:nvSpPr>
        <xdr:cNvPr id="706" name="テキスト ボックス 705"/>
        <xdr:cNvSpPr txBox="1"/>
      </xdr:nvSpPr>
      <xdr:spPr>
        <a:xfrm>
          <a:off x="12547111" y="159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92587</xdr:rowOff>
    </xdr:from>
    <xdr:to>
      <xdr:col>85</xdr:col>
      <xdr:colOff>177800</xdr:colOff>
      <xdr:row>99</xdr:row>
      <xdr:rowOff>22737</xdr:rowOff>
    </xdr:to>
    <xdr:sp macro="" textlink="">
      <xdr:nvSpPr>
        <xdr:cNvPr id="712" name="楕円 711"/>
        <xdr:cNvSpPr/>
      </xdr:nvSpPr>
      <xdr:spPr>
        <a:xfrm>
          <a:off x="16268700" y="168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7514</xdr:rowOff>
    </xdr:from>
    <xdr:ext cx="534377" cy="259045"/>
    <xdr:sp macro="" textlink="">
      <xdr:nvSpPr>
        <xdr:cNvPr id="713" name="公債費該当値テキスト"/>
        <xdr:cNvSpPr txBox="1"/>
      </xdr:nvSpPr>
      <xdr:spPr>
        <a:xfrm>
          <a:off x="16370300" y="1680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81699</xdr:rowOff>
    </xdr:from>
    <xdr:to>
      <xdr:col>81</xdr:col>
      <xdr:colOff>101600</xdr:colOff>
      <xdr:row>99</xdr:row>
      <xdr:rowOff>11849</xdr:rowOff>
    </xdr:to>
    <xdr:sp macro="" textlink="">
      <xdr:nvSpPr>
        <xdr:cNvPr id="714" name="楕円 713"/>
        <xdr:cNvSpPr/>
      </xdr:nvSpPr>
      <xdr:spPr>
        <a:xfrm>
          <a:off x="15430500" y="1688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2976</xdr:rowOff>
    </xdr:from>
    <xdr:ext cx="534377" cy="259045"/>
    <xdr:sp macro="" textlink="">
      <xdr:nvSpPr>
        <xdr:cNvPr id="715" name="テキスト ボックス 714"/>
        <xdr:cNvSpPr txBox="1"/>
      </xdr:nvSpPr>
      <xdr:spPr>
        <a:xfrm>
          <a:off x="15214111" y="1697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61810</xdr:rowOff>
    </xdr:from>
    <xdr:to>
      <xdr:col>76</xdr:col>
      <xdr:colOff>165100</xdr:colOff>
      <xdr:row>98</xdr:row>
      <xdr:rowOff>163410</xdr:rowOff>
    </xdr:to>
    <xdr:sp macro="" textlink="">
      <xdr:nvSpPr>
        <xdr:cNvPr id="716" name="楕円 715"/>
        <xdr:cNvSpPr/>
      </xdr:nvSpPr>
      <xdr:spPr>
        <a:xfrm>
          <a:off x="14541500" y="168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154537</xdr:rowOff>
    </xdr:from>
    <xdr:ext cx="534377" cy="259045"/>
    <xdr:sp macro="" textlink="">
      <xdr:nvSpPr>
        <xdr:cNvPr id="717" name="テキスト ボックス 716"/>
        <xdr:cNvSpPr txBox="1"/>
      </xdr:nvSpPr>
      <xdr:spPr>
        <a:xfrm>
          <a:off x="14325111" y="1695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71613</xdr:rowOff>
    </xdr:from>
    <xdr:to>
      <xdr:col>72</xdr:col>
      <xdr:colOff>38100</xdr:colOff>
      <xdr:row>99</xdr:row>
      <xdr:rowOff>1763</xdr:rowOff>
    </xdr:to>
    <xdr:sp macro="" textlink="">
      <xdr:nvSpPr>
        <xdr:cNvPr id="718" name="楕円 717"/>
        <xdr:cNvSpPr/>
      </xdr:nvSpPr>
      <xdr:spPr>
        <a:xfrm>
          <a:off x="13652500" y="1687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164340</xdr:rowOff>
    </xdr:from>
    <xdr:ext cx="534377" cy="259045"/>
    <xdr:sp macro="" textlink="">
      <xdr:nvSpPr>
        <xdr:cNvPr id="719" name="テキスト ボックス 718"/>
        <xdr:cNvSpPr txBox="1"/>
      </xdr:nvSpPr>
      <xdr:spPr>
        <a:xfrm>
          <a:off x="13436111" y="1696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60153</xdr:rowOff>
    </xdr:from>
    <xdr:to>
      <xdr:col>67</xdr:col>
      <xdr:colOff>101600</xdr:colOff>
      <xdr:row>98</xdr:row>
      <xdr:rowOff>161753</xdr:rowOff>
    </xdr:to>
    <xdr:sp macro="" textlink="">
      <xdr:nvSpPr>
        <xdr:cNvPr id="720" name="楕円 719"/>
        <xdr:cNvSpPr/>
      </xdr:nvSpPr>
      <xdr:spPr>
        <a:xfrm>
          <a:off x="12763500" y="1686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152880</xdr:rowOff>
    </xdr:from>
    <xdr:ext cx="534377" cy="259045"/>
    <xdr:sp macro="" textlink="">
      <xdr:nvSpPr>
        <xdr:cNvPr id="721" name="テキスト ボックス 720"/>
        <xdr:cNvSpPr txBox="1"/>
      </xdr:nvSpPr>
      <xdr:spPr>
        <a:xfrm>
          <a:off x="12547111" y="169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5" name="直線コネクタ 744"/>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8"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9" name="直線コネクタ 748"/>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51"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2" name="フローチャート: 判断 751"/>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4" name="フローチャート: 判断 753"/>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5" name="テキスト ボックス 754"/>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8" name="テキスト ボックス 757"/>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60" name="フローチャート: 判断 759"/>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61" name="テキスト ボックス 760"/>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2" name="フローチャート: 判断 761"/>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3" name="テキスト ボックス 762"/>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民生費については、住民一人当たりコストが</a:t>
          </a:r>
          <a:r>
            <a:rPr kumimoji="1" lang="en-US" altLang="ja-JP" sz="1300">
              <a:latin typeface="ＭＳ Ｐゴシック" panose="020B0600070205080204" pitchFamily="50" charset="-128"/>
              <a:ea typeface="ＭＳ Ｐゴシック" panose="020B0600070205080204" pitchFamily="50" charset="-128"/>
            </a:rPr>
            <a:t>115,519</a:t>
          </a:r>
          <a:r>
            <a:rPr kumimoji="1" lang="ja-JP" altLang="en-US" sz="1300">
              <a:latin typeface="ＭＳ Ｐゴシック" panose="020B0600070205080204" pitchFamily="50" charset="-128"/>
              <a:ea typeface="ＭＳ Ｐゴシック" panose="020B0600070205080204" pitchFamily="50" charset="-128"/>
            </a:rPr>
            <a:t>円となっており、類似団体の中では最も低い値となっている。これは、生活保護費や障がい者等の社会福祉費に係る扶助費が他の類似団体と比較して低いことが主な要因となっている。平成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年度は友愛の家整備運営費等の増があるものの、臨時福祉給付金の減及びこども発達センター整備運営費の減等により、前年度と比較して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％の減となっている。平成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年度は減となったが、扶助費等の社会保障関連経費が多い民生費は今後も増加が見込まれるため、比率の推移には注視していく必要がある。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土木費については、住民一人当たりコストが</a:t>
          </a:r>
          <a:r>
            <a:rPr kumimoji="1" lang="en-US" altLang="ja-JP" sz="1300">
              <a:latin typeface="ＭＳ Ｐゴシック" panose="020B0600070205080204" pitchFamily="50" charset="-128"/>
              <a:ea typeface="ＭＳ Ｐゴシック" panose="020B0600070205080204" pitchFamily="50" charset="-128"/>
            </a:rPr>
            <a:t>53,278</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の増となっている。これは、乙川人道橋の工事費など乙川リバーフロント地区整備費の増、後年度の事業費に充当するための東岡崎駅周辺地区整備基金への積立金の増及び上地新川の改修事業費の増などが主な要因となっている。普通建設事業費が多くを占める土木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年度から増加傾向であり、これは第６次総合計画の後期計画に基づく大規模事業の実施に伴う普通建設事業費の増が主な要因となっている。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消防費については、住民一人当たりコストが</a:t>
          </a:r>
          <a:r>
            <a:rPr kumimoji="1" lang="en-US" altLang="ja-JP" sz="1300">
              <a:latin typeface="ＭＳ Ｐゴシック" panose="020B0600070205080204" pitchFamily="50" charset="-128"/>
              <a:ea typeface="ＭＳ Ｐゴシック" panose="020B0600070205080204" pitchFamily="50" charset="-128"/>
            </a:rPr>
            <a:t>9,696</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％の減となっている。これは、幸田町と共同で整備した消防指令システム整備事業が完了したことが主な要因となっている。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財政調整基金の</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末残高については、前年度の剰余金等により積立てを行ったが、大型事業による普通建設事業費の増等による財源不足に対応するため、多額の取崩しを行ったことにより前年度と比較して減となり、標準財政規模比では</a:t>
          </a:r>
          <a:r>
            <a:rPr kumimoji="1" lang="en-US" altLang="ja-JP" sz="1100">
              <a:latin typeface="ＭＳ Ｐゴシック" panose="020B0600070205080204" pitchFamily="50" charset="-128"/>
              <a:ea typeface="ＭＳ Ｐゴシック" panose="020B0600070205080204" pitchFamily="50" charset="-128"/>
            </a:rPr>
            <a:t>0.28</a:t>
          </a:r>
          <a:r>
            <a:rPr kumimoji="1" lang="ja-JP" altLang="en-US" sz="1100">
              <a:latin typeface="ＭＳ Ｐゴシック" panose="020B0600070205080204" pitchFamily="50" charset="-128"/>
              <a:ea typeface="ＭＳ Ｐゴシック" panose="020B0600070205080204" pitchFamily="50" charset="-128"/>
            </a:rPr>
            <a:t>ポイントの減となった。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実質収支額については、国の補正予算に基づく事業等の繰越が多かったことにより前年度と比較して減となり、標準財政規模比では</a:t>
          </a:r>
          <a:r>
            <a:rPr kumimoji="1" lang="en-US" altLang="ja-JP" sz="1100">
              <a:latin typeface="ＭＳ Ｐゴシック" panose="020B0600070205080204" pitchFamily="50" charset="-128"/>
              <a:ea typeface="ＭＳ Ｐゴシック" panose="020B0600070205080204" pitchFamily="50" charset="-128"/>
            </a:rPr>
            <a:t>0.37</a:t>
          </a:r>
          <a:r>
            <a:rPr kumimoji="1" lang="ja-JP" altLang="en-US" sz="1100">
              <a:latin typeface="ＭＳ Ｐゴシック" panose="020B0600070205080204" pitchFamily="50" charset="-128"/>
              <a:ea typeface="ＭＳ Ｐゴシック" panose="020B0600070205080204" pitchFamily="50" charset="-128"/>
            </a:rPr>
            <a:t>ポイントの減となった。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今後も財政調整基金については適正規模を維持しつつ、取崩しに過度に依存することのないよう予算編成に努める。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いずれの会計においても赤字額はなく、健全な財政運営を維持できているものと捉えている。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ついては、「流動資産－流動負債」で表される法適用企業の資金不足額（赤字額）について、病院事業においては、未収金の増により流動資産が増となったものの、それ以上に未払金の増により流動負債が増となったため、比率は低下した。今後は収支改善のため一定の成果があった、医師の確保、紹介患者増加施策及び患者満足度向上施策について、さらなる改善に取り組んで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水道事業においては、未払金の増により流動負債が増となったものの、それ以上に現金預金の増により流動資産が増となったため、比率は上昇した。また、下水道事業においては、未払金の増により流動負債が増となったものの、それ以上に現金預金の増により流動資産が増となったため、比率は上昇した。水道事業及び下水道事業では、今後老朽化した管渠及び施設の更新対策に多額の費用が必要となっていくが、人口減少による料金収入の減少が懸念されるため、経営の合理化や経営基盤の強化に取り組んでいく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般会計から各特別会計への収支不足額に対する繰出しについては、一定の行政サービスの維持及び行政目的の達成のためにはやむを得ないものの、各会計において業務の効率化、徴収強化による収入増を図るなど、経費節減のための努力を継続して行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127072963</v>
      </c>
      <c r="BO4" s="430"/>
      <c r="BP4" s="430"/>
      <c r="BQ4" s="430"/>
      <c r="BR4" s="430"/>
      <c r="BS4" s="430"/>
      <c r="BT4" s="430"/>
      <c r="BU4" s="431"/>
      <c r="BV4" s="429">
        <v>127200742</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6</v>
      </c>
      <c r="CU4" s="436"/>
      <c r="CV4" s="436"/>
      <c r="CW4" s="436"/>
      <c r="CX4" s="436"/>
      <c r="CY4" s="436"/>
      <c r="CZ4" s="436"/>
      <c r="DA4" s="437"/>
      <c r="DB4" s="435">
        <v>6.4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121332885</v>
      </c>
      <c r="BO5" s="467"/>
      <c r="BP5" s="467"/>
      <c r="BQ5" s="467"/>
      <c r="BR5" s="467"/>
      <c r="BS5" s="467"/>
      <c r="BT5" s="467"/>
      <c r="BU5" s="468"/>
      <c r="BV5" s="466">
        <v>121447254</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86.5</v>
      </c>
      <c r="CU5" s="464"/>
      <c r="CV5" s="464"/>
      <c r="CW5" s="464"/>
      <c r="CX5" s="464"/>
      <c r="CY5" s="464"/>
      <c r="CZ5" s="464"/>
      <c r="DA5" s="465"/>
      <c r="DB5" s="463">
        <v>85.6</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5740078</v>
      </c>
      <c r="BO6" s="467"/>
      <c r="BP6" s="467"/>
      <c r="BQ6" s="467"/>
      <c r="BR6" s="467"/>
      <c r="BS6" s="467"/>
      <c r="BT6" s="467"/>
      <c r="BU6" s="468"/>
      <c r="BV6" s="466">
        <v>5753488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86.6</v>
      </c>
      <c r="CU6" s="504"/>
      <c r="CV6" s="504"/>
      <c r="CW6" s="504"/>
      <c r="CX6" s="504"/>
      <c r="CY6" s="504"/>
      <c r="CZ6" s="504"/>
      <c r="DA6" s="505"/>
      <c r="DB6" s="503">
        <v>85.8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1232358</v>
      </c>
      <c r="BO7" s="467"/>
      <c r="BP7" s="467"/>
      <c r="BQ7" s="467"/>
      <c r="BR7" s="467"/>
      <c r="BS7" s="467"/>
      <c r="BT7" s="467"/>
      <c r="BU7" s="468"/>
      <c r="BV7" s="466">
        <v>1020913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75061749</v>
      </c>
      <c r="CU7" s="467"/>
      <c r="CV7" s="467"/>
      <c r="CW7" s="467"/>
      <c r="CX7" s="467"/>
      <c r="CY7" s="467"/>
      <c r="CZ7" s="467"/>
      <c r="DA7" s="468"/>
      <c r="DB7" s="466">
        <v>74216656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105</v>
      </c>
      <c r="AV8" s="499"/>
      <c r="AW8" s="499"/>
      <c r="AX8" s="499"/>
      <c r="AY8" s="500" t="s">
        <v>109</v>
      </c>
      <c r="AZ8" s="501"/>
      <c r="BA8" s="501"/>
      <c r="BB8" s="501"/>
      <c r="BC8" s="501"/>
      <c r="BD8" s="501"/>
      <c r="BE8" s="501"/>
      <c r="BF8" s="501"/>
      <c r="BG8" s="501"/>
      <c r="BH8" s="501"/>
      <c r="BI8" s="501"/>
      <c r="BJ8" s="501"/>
      <c r="BK8" s="501"/>
      <c r="BL8" s="501"/>
      <c r="BM8" s="502"/>
      <c r="BN8" s="466">
        <v>4507720</v>
      </c>
      <c r="BO8" s="467"/>
      <c r="BP8" s="467"/>
      <c r="BQ8" s="467"/>
      <c r="BR8" s="467"/>
      <c r="BS8" s="467"/>
      <c r="BT8" s="467"/>
      <c r="BU8" s="468"/>
      <c r="BV8" s="466">
        <v>4732575</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1.02</v>
      </c>
      <c r="CU8" s="507"/>
      <c r="CV8" s="507"/>
      <c r="CW8" s="507"/>
      <c r="CX8" s="507"/>
      <c r="CY8" s="507"/>
      <c r="CZ8" s="507"/>
      <c r="DA8" s="508"/>
      <c r="DB8" s="506">
        <v>1.01</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381051</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101</v>
      </c>
      <c r="AV9" s="499"/>
      <c r="AW9" s="499"/>
      <c r="AX9" s="499"/>
      <c r="AY9" s="500" t="s">
        <v>115</v>
      </c>
      <c r="AZ9" s="501"/>
      <c r="BA9" s="501"/>
      <c r="BB9" s="501"/>
      <c r="BC9" s="501"/>
      <c r="BD9" s="501"/>
      <c r="BE9" s="501"/>
      <c r="BF9" s="501"/>
      <c r="BG9" s="501"/>
      <c r="BH9" s="501"/>
      <c r="BI9" s="501"/>
      <c r="BJ9" s="501"/>
      <c r="BK9" s="501"/>
      <c r="BL9" s="501"/>
      <c r="BM9" s="502"/>
      <c r="BN9" s="466">
        <v>-224855</v>
      </c>
      <c r="BO9" s="467"/>
      <c r="BP9" s="467"/>
      <c r="BQ9" s="467"/>
      <c r="BR9" s="467"/>
      <c r="BS9" s="467"/>
      <c r="BT9" s="467"/>
      <c r="BU9" s="468"/>
      <c r="BV9" s="466">
        <v>840063</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6.7</v>
      </c>
      <c r="CU9" s="464"/>
      <c r="CV9" s="464"/>
      <c r="CW9" s="464"/>
      <c r="CX9" s="464"/>
      <c r="CY9" s="464"/>
      <c r="CZ9" s="464"/>
      <c r="DA9" s="465"/>
      <c r="DB9" s="463">
        <v>6.9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372357</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433584</v>
      </c>
      <c r="BO10" s="467"/>
      <c r="BP10" s="467"/>
      <c r="BQ10" s="467"/>
      <c r="BR10" s="467"/>
      <c r="BS10" s="467"/>
      <c r="BT10" s="467"/>
      <c r="BU10" s="468"/>
      <c r="BV10" s="466">
        <v>1485032</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387842</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4003942</v>
      </c>
      <c r="BO12" s="467"/>
      <c r="BP12" s="467"/>
      <c r="BQ12" s="467"/>
      <c r="BR12" s="467"/>
      <c r="BS12" s="467"/>
      <c r="BT12" s="467"/>
      <c r="BU12" s="468"/>
      <c r="BV12" s="466">
        <v>4000000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376121</v>
      </c>
      <c r="S13" s="548"/>
      <c r="T13" s="548"/>
      <c r="U13" s="548"/>
      <c r="V13" s="549"/>
      <c r="W13" s="482" t="s">
        <v>141</v>
      </c>
      <c r="X13" s="483"/>
      <c r="Y13" s="483"/>
      <c r="Z13" s="483"/>
      <c r="AA13" s="483"/>
      <c r="AB13" s="473"/>
      <c r="AC13" s="517">
        <v>2752</v>
      </c>
      <c r="AD13" s="518"/>
      <c r="AE13" s="518"/>
      <c r="AF13" s="518"/>
      <c r="AG13" s="557"/>
      <c r="AH13" s="517">
        <v>2972</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-3795213</v>
      </c>
      <c r="BO13" s="467"/>
      <c r="BP13" s="467"/>
      <c r="BQ13" s="467"/>
      <c r="BR13" s="467"/>
      <c r="BS13" s="467"/>
      <c r="BT13" s="467"/>
      <c r="BU13" s="468"/>
      <c r="BV13" s="466">
        <v>-1674905</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-1.2</v>
      </c>
      <c r="CU13" s="464"/>
      <c r="CV13" s="464"/>
      <c r="CW13" s="464"/>
      <c r="CX13" s="464"/>
      <c r="CY13" s="464"/>
      <c r="CZ13" s="464"/>
      <c r="DA13" s="465"/>
      <c r="DB13" s="463">
        <v>-1.2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386763</v>
      </c>
      <c r="S14" s="548"/>
      <c r="T14" s="548"/>
      <c r="U14" s="548"/>
      <c r="V14" s="549"/>
      <c r="W14" s="456"/>
      <c r="X14" s="457"/>
      <c r="Y14" s="457"/>
      <c r="Z14" s="457"/>
      <c r="AA14" s="457"/>
      <c r="AB14" s="446"/>
      <c r="AC14" s="550">
        <v>1.5</v>
      </c>
      <c r="AD14" s="551"/>
      <c r="AE14" s="551"/>
      <c r="AF14" s="551"/>
      <c r="AG14" s="552"/>
      <c r="AH14" s="550">
        <v>1.7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t="s">
        <v>148</v>
      </c>
      <c r="CU14" s="562"/>
      <c r="CV14" s="562"/>
      <c r="CW14" s="562"/>
      <c r="CX14" s="562"/>
      <c r="CY14" s="562"/>
      <c r="CZ14" s="562"/>
      <c r="DA14" s="563"/>
      <c r="DB14" s="561" t="s">
        <v>149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150</v>
      </c>
      <c r="N15" s="555"/>
      <c r="O15" s="555"/>
      <c r="P15" s="555"/>
      <c r="Q15" s="556"/>
      <c r="R15" s="547">
        <v>376027</v>
      </c>
      <c r="S15" s="548"/>
      <c r="T15" s="548"/>
      <c r="U15" s="548"/>
      <c r="V15" s="549"/>
      <c r="W15" s="482" t="s">
        <v>151</v>
      </c>
      <c r="X15" s="483"/>
      <c r="Y15" s="483"/>
      <c r="Z15" s="483"/>
      <c r="AA15" s="483"/>
      <c r="AB15" s="473"/>
      <c r="AC15" s="517">
        <v>75226</v>
      </c>
      <c r="AD15" s="518"/>
      <c r="AE15" s="518"/>
      <c r="AF15" s="518"/>
      <c r="AG15" s="557"/>
      <c r="AH15" s="517">
        <v>71978</v>
      </c>
      <c r="AI15" s="518"/>
      <c r="AJ15" s="518"/>
      <c r="AK15" s="518"/>
      <c r="AL15" s="519"/>
      <c r="AM15" s="495"/>
      <c r="AN15" s="496"/>
      <c r="AO15" s="496"/>
      <c r="AP15" s="496"/>
      <c r="AQ15" s="496"/>
      <c r="AR15" s="496"/>
      <c r="AS15" s="496"/>
      <c r="AT15" s="497"/>
      <c r="AU15" s="498"/>
      <c r="AV15" s="499"/>
      <c r="AW15" s="499"/>
      <c r="AX15" s="499"/>
      <c r="AY15" s="426" t="s">
        <v>152</v>
      </c>
      <c r="AZ15" s="427"/>
      <c r="BA15" s="427"/>
      <c r="BB15" s="427"/>
      <c r="BC15" s="427"/>
      <c r="BD15" s="427"/>
      <c r="BE15" s="427"/>
      <c r="BF15" s="427"/>
      <c r="BG15" s="427"/>
      <c r="BH15" s="427"/>
      <c r="BI15" s="427"/>
      <c r="BJ15" s="427"/>
      <c r="BK15" s="427"/>
      <c r="BL15" s="427"/>
      <c r="BM15" s="428"/>
      <c r="BN15" s="429">
        <v>57719713</v>
      </c>
      <c r="BO15" s="430"/>
      <c r="BP15" s="430"/>
      <c r="BQ15" s="430"/>
      <c r="BR15" s="430"/>
      <c r="BS15" s="430"/>
      <c r="BT15" s="430"/>
      <c r="BU15" s="431"/>
      <c r="BV15" s="429">
        <v>56943970</v>
      </c>
      <c r="BW15" s="430"/>
      <c r="BX15" s="430"/>
      <c r="BY15" s="430"/>
      <c r="BZ15" s="430"/>
      <c r="CA15" s="430"/>
      <c r="CB15" s="430"/>
      <c r="CC15" s="431"/>
      <c r="CD15" s="564" t="s">
        <v>153</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154</v>
      </c>
      <c r="M16" s="575"/>
      <c r="N16" s="575"/>
      <c r="O16" s="575"/>
      <c r="P16" s="575"/>
      <c r="Q16" s="576"/>
      <c r="R16" s="567" t="s">
        <v>155</v>
      </c>
      <c r="S16" s="568"/>
      <c r="T16" s="568"/>
      <c r="U16" s="568"/>
      <c r="V16" s="569"/>
      <c r="W16" s="456"/>
      <c r="X16" s="457"/>
      <c r="Y16" s="457"/>
      <c r="Z16" s="457"/>
      <c r="AA16" s="457"/>
      <c r="AB16" s="446"/>
      <c r="AC16" s="550">
        <v>39.9</v>
      </c>
      <c r="AD16" s="551"/>
      <c r="AE16" s="551"/>
      <c r="AF16" s="551"/>
      <c r="AG16" s="552"/>
      <c r="AH16" s="550">
        <v>40.1</v>
      </c>
      <c r="AI16" s="551"/>
      <c r="AJ16" s="551"/>
      <c r="AK16" s="551"/>
      <c r="AL16" s="553"/>
      <c r="AM16" s="495"/>
      <c r="AN16" s="496"/>
      <c r="AO16" s="496"/>
      <c r="AP16" s="496"/>
      <c r="AQ16" s="496"/>
      <c r="AR16" s="496"/>
      <c r="AS16" s="496"/>
      <c r="AT16" s="497"/>
      <c r="AU16" s="498"/>
      <c r="AV16" s="499"/>
      <c r="AW16" s="499"/>
      <c r="AX16" s="499"/>
      <c r="AY16" s="500" t="s">
        <v>156</v>
      </c>
      <c r="AZ16" s="501"/>
      <c r="BA16" s="501"/>
      <c r="BB16" s="501"/>
      <c r="BC16" s="501"/>
      <c r="BD16" s="501"/>
      <c r="BE16" s="501"/>
      <c r="BF16" s="501"/>
      <c r="BG16" s="501"/>
      <c r="BH16" s="501"/>
      <c r="BI16" s="501"/>
      <c r="BJ16" s="501"/>
      <c r="BK16" s="501"/>
      <c r="BL16" s="501"/>
      <c r="BM16" s="502"/>
      <c r="BN16" s="466">
        <v>56000892</v>
      </c>
      <c r="BO16" s="467"/>
      <c r="BP16" s="467"/>
      <c r="BQ16" s="467"/>
      <c r="BR16" s="467"/>
      <c r="BS16" s="467"/>
      <c r="BT16" s="467"/>
      <c r="BU16" s="468"/>
      <c r="BV16" s="466">
        <v>55979356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157</v>
      </c>
      <c r="N17" s="571"/>
      <c r="O17" s="571"/>
      <c r="P17" s="571"/>
      <c r="Q17" s="572"/>
      <c r="R17" s="567" t="s">
        <v>158</v>
      </c>
      <c r="S17" s="568"/>
      <c r="T17" s="568"/>
      <c r="U17" s="568"/>
      <c r="V17" s="569"/>
      <c r="W17" s="482" t="s">
        <v>159</v>
      </c>
      <c r="X17" s="483"/>
      <c r="Y17" s="483"/>
      <c r="Z17" s="483"/>
      <c r="AA17" s="483"/>
      <c r="AB17" s="473"/>
      <c r="AC17" s="517">
        <v>110448</v>
      </c>
      <c r="AD17" s="518"/>
      <c r="AE17" s="518"/>
      <c r="AF17" s="518"/>
      <c r="AG17" s="557"/>
      <c r="AH17" s="517">
        <v>104696</v>
      </c>
      <c r="AI17" s="518"/>
      <c r="AJ17" s="518"/>
      <c r="AK17" s="518"/>
      <c r="AL17" s="519"/>
      <c r="AM17" s="495"/>
      <c r="AN17" s="496"/>
      <c r="AO17" s="496"/>
      <c r="AP17" s="496"/>
      <c r="AQ17" s="496"/>
      <c r="AR17" s="496"/>
      <c r="AS17" s="496"/>
      <c r="AT17" s="497"/>
      <c r="AU17" s="498"/>
      <c r="AV17" s="499"/>
      <c r="AW17" s="499"/>
      <c r="AX17" s="499"/>
      <c r="AY17" s="500" t="s">
        <v>160</v>
      </c>
      <c r="AZ17" s="501"/>
      <c r="BA17" s="501"/>
      <c r="BB17" s="501"/>
      <c r="BC17" s="501"/>
      <c r="BD17" s="501"/>
      <c r="BE17" s="501"/>
      <c r="BF17" s="501"/>
      <c r="BG17" s="501"/>
      <c r="BH17" s="501"/>
      <c r="BI17" s="501"/>
      <c r="BJ17" s="501"/>
      <c r="BK17" s="501"/>
      <c r="BL17" s="501"/>
      <c r="BM17" s="502"/>
      <c r="BN17" s="466">
        <v>74559838</v>
      </c>
      <c r="BO17" s="467"/>
      <c r="BP17" s="467"/>
      <c r="BQ17" s="467"/>
      <c r="BR17" s="467"/>
      <c r="BS17" s="467"/>
      <c r="BT17" s="467"/>
      <c r="BU17" s="468"/>
      <c r="BV17" s="466">
        <v>73488770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161</v>
      </c>
      <c r="C18" s="509"/>
      <c r="D18" s="509"/>
      <c r="E18" s="578"/>
      <c r="F18" s="578"/>
      <c r="G18" s="578"/>
      <c r="H18" s="578"/>
      <c r="I18" s="578"/>
      <c r="J18" s="578"/>
      <c r="K18" s="578"/>
      <c r="L18" s="579">
        <v>387.2</v>
      </c>
      <c r="M18" s="579"/>
      <c r="N18" s="579"/>
      <c r="O18" s="579"/>
      <c r="P18" s="579"/>
      <c r="Q18" s="579"/>
      <c r="R18" s="580"/>
      <c r="S18" s="580"/>
      <c r="T18" s="580"/>
      <c r="U18" s="580"/>
      <c r="V18" s="581"/>
      <c r="W18" s="484"/>
      <c r="X18" s="485"/>
      <c r="Y18" s="485"/>
      <c r="Z18" s="485"/>
      <c r="AA18" s="485"/>
      <c r="AB18" s="476"/>
      <c r="AC18" s="582">
        <v>58.6</v>
      </c>
      <c r="AD18" s="583"/>
      <c r="AE18" s="583"/>
      <c r="AF18" s="583"/>
      <c r="AG18" s="584"/>
      <c r="AH18" s="582">
        <v>58.3</v>
      </c>
      <c r="AI18" s="583"/>
      <c r="AJ18" s="583"/>
      <c r="AK18" s="583"/>
      <c r="AL18" s="585"/>
      <c r="AM18" s="495"/>
      <c r="AN18" s="496"/>
      <c r="AO18" s="496"/>
      <c r="AP18" s="496"/>
      <c r="AQ18" s="496"/>
      <c r="AR18" s="496"/>
      <c r="AS18" s="496"/>
      <c r="AT18" s="497"/>
      <c r="AU18" s="498"/>
      <c r="AV18" s="499"/>
      <c r="AW18" s="499"/>
      <c r="AX18" s="499"/>
      <c r="AY18" s="500" t="s">
        <v>162</v>
      </c>
      <c r="AZ18" s="501"/>
      <c r="BA18" s="501"/>
      <c r="BB18" s="501"/>
      <c r="BC18" s="501"/>
      <c r="BD18" s="501"/>
      <c r="BE18" s="501"/>
      <c r="BF18" s="501"/>
      <c r="BG18" s="501"/>
      <c r="BH18" s="501"/>
      <c r="BI18" s="501"/>
      <c r="BJ18" s="501"/>
      <c r="BK18" s="501"/>
      <c r="BL18" s="501"/>
      <c r="BM18" s="502"/>
      <c r="BN18" s="466">
        <v>66215636</v>
      </c>
      <c r="BO18" s="467"/>
      <c r="BP18" s="467"/>
      <c r="BQ18" s="467"/>
      <c r="BR18" s="467"/>
      <c r="BS18" s="467"/>
      <c r="BT18" s="467"/>
      <c r="BU18" s="468"/>
      <c r="BV18" s="466">
        <v>65015098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163</v>
      </c>
      <c r="C19" s="509"/>
      <c r="D19" s="509"/>
      <c r="E19" s="578"/>
      <c r="F19" s="578"/>
      <c r="G19" s="578"/>
      <c r="H19" s="578"/>
      <c r="I19" s="578"/>
      <c r="J19" s="578"/>
      <c r="K19" s="578"/>
      <c r="L19" s="586">
        <v>984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164</v>
      </c>
      <c r="AZ19" s="501"/>
      <c r="BA19" s="501"/>
      <c r="BB19" s="501"/>
      <c r="BC19" s="501"/>
      <c r="BD19" s="501"/>
      <c r="BE19" s="501"/>
      <c r="BF19" s="501"/>
      <c r="BG19" s="501"/>
      <c r="BH19" s="501"/>
      <c r="BI19" s="501"/>
      <c r="BJ19" s="501"/>
      <c r="BK19" s="501"/>
      <c r="BL19" s="501"/>
      <c r="BM19" s="502"/>
      <c r="BN19" s="466">
        <v>88438960</v>
      </c>
      <c r="BO19" s="467"/>
      <c r="BP19" s="467"/>
      <c r="BQ19" s="467"/>
      <c r="BR19" s="467"/>
      <c r="BS19" s="467"/>
      <c r="BT19" s="467"/>
      <c r="BU19" s="468"/>
      <c r="BV19" s="466">
        <v>88183587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165</v>
      </c>
      <c r="C20" s="509"/>
      <c r="D20" s="509"/>
      <c r="E20" s="578"/>
      <c r="F20" s="578"/>
      <c r="G20" s="578"/>
      <c r="H20" s="578"/>
      <c r="I20" s="578"/>
      <c r="J20" s="578"/>
      <c r="K20" s="578"/>
      <c r="L20" s="586">
        <v>147418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166</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167</v>
      </c>
      <c r="C22" s="601"/>
      <c r="D22" s="602"/>
      <c r="E22" s="478" t="s">
        <v>1</v>
      </c>
      <c r="F22" s="483"/>
      <c r="G22" s="483"/>
      <c r="H22" s="483"/>
      <c r="I22" s="483"/>
      <c r="J22" s="483"/>
      <c r="K22" s="473"/>
      <c r="L22" s="478" t="s">
        <v>168</v>
      </c>
      <c r="M22" s="483"/>
      <c r="N22" s="483"/>
      <c r="O22" s="483"/>
      <c r="P22" s="473"/>
      <c r="Q22" s="609" t="s">
        <v>169</v>
      </c>
      <c r="R22" s="610"/>
      <c r="S22" s="610"/>
      <c r="T22" s="610"/>
      <c r="U22" s="610"/>
      <c r="V22" s="611"/>
      <c r="W22" s="615" t="s">
        <v>170</v>
      </c>
      <c r="X22" s="601"/>
      <c r="Y22" s="602"/>
      <c r="Z22" s="478" t="s">
        <v>1</v>
      </c>
      <c r="AA22" s="483"/>
      <c r="AB22" s="483"/>
      <c r="AC22" s="483"/>
      <c r="AD22" s="483"/>
      <c r="AE22" s="483"/>
      <c r="AF22" s="483"/>
      <c r="AG22" s="473"/>
      <c r="AH22" s="628" t="s">
        <v>171</v>
      </c>
      <c r="AI22" s="483"/>
      <c r="AJ22" s="483"/>
      <c r="AK22" s="483"/>
      <c r="AL22" s="473"/>
      <c r="AM22" s="628" t="s">
        <v>172</v>
      </c>
      <c r="AN22" s="629"/>
      <c r="AO22" s="629"/>
      <c r="AP22" s="629"/>
      <c r="AQ22" s="629"/>
      <c r="AR22" s="630"/>
      <c r="AS22" s="609" t="s">
        <v>169</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173</v>
      </c>
      <c r="AZ23" s="427"/>
      <c r="BA23" s="427"/>
      <c r="BB23" s="427"/>
      <c r="BC23" s="427"/>
      <c r="BD23" s="427"/>
      <c r="BE23" s="427"/>
      <c r="BF23" s="427"/>
      <c r="BG23" s="427"/>
      <c r="BH23" s="427"/>
      <c r="BI23" s="427"/>
      <c r="BJ23" s="427"/>
      <c r="BK23" s="427"/>
      <c r="BL23" s="427"/>
      <c r="BM23" s="428"/>
      <c r="BN23" s="466">
        <v>60561806</v>
      </c>
      <c r="BO23" s="467"/>
      <c r="BP23" s="467"/>
      <c r="BQ23" s="467"/>
      <c r="BR23" s="467"/>
      <c r="BS23" s="467"/>
      <c r="BT23" s="467"/>
      <c r="BU23" s="468"/>
      <c r="BV23" s="466">
        <v>61664715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174</v>
      </c>
      <c r="F24" s="496"/>
      <c r="G24" s="496"/>
      <c r="H24" s="496"/>
      <c r="I24" s="496"/>
      <c r="J24" s="496"/>
      <c r="K24" s="497"/>
      <c r="L24" s="517">
        <v>1</v>
      </c>
      <c r="M24" s="518"/>
      <c r="N24" s="518"/>
      <c r="O24" s="518"/>
      <c r="P24" s="557"/>
      <c r="Q24" s="517">
        <v>11220</v>
      </c>
      <c r="R24" s="518"/>
      <c r="S24" s="518"/>
      <c r="T24" s="518"/>
      <c r="U24" s="518"/>
      <c r="V24" s="557"/>
      <c r="W24" s="616"/>
      <c r="X24" s="604"/>
      <c r="Y24" s="605"/>
      <c r="Z24" s="516" t="s">
        <v>175</v>
      </c>
      <c r="AA24" s="496"/>
      <c r="AB24" s="496"/>
      <c r="AC24" s="496"/>
      <c r="AD24" s="496"/>
      <c r="AE24" s="496"/>
      <c r="AF24" s="496"/>
      <c r="AG24" s="497"/>
      <c r="AH24" s="517">
        <v>2379</v>
      </c>
      <c r="AI24" s="518"/>
      <c r="AJ24" s="518"/>
      <c r="AK24" s="518"/>
      <c r="AL24" s="557"/>
      <c r="AM24" s="517">
        <v>6865794</v>
      </c>
      <c r="AN24" s="518"/>
      <c r="AO24" s="518"/>
      <c r="AP24" s="518"/>
      <c r="AQ24" s="518"/>
      <c r="AR24" s="557"/>
      <c r="AS24" s="517">
        <v>2886</v>
      </c>
      <c r="AT24" s="518"/>
      <c r="AU24" s="518"/>
      <c r="AV24" s="518"/>
      <c r="AW24" s="518"/>
      <c r="AX24" s="519"/>
      <c r="AY24" s="636" t="s">
        <v>176</v>
      </c>
      <c r="AZ24" s="637"/>
      <c r="BA24" s="637"/>
      <c r="BB24" s="637"/>
      <c r="BC24" s="637"/>
      <c r="BD24" s="637"/>
      <c r="BE24" s="637"/>
      <c r="BF24" s="637"/>
      <c r="BG24" s="637"/>
      <c r="BH24" s="637"/>
      <c r="BI24" s="637"/>
      <c r="BJ24" s="637"/>
      <c r="BK24" s="637"/>
      <c r="BL24" s="637"/>
      <c r="BM24" s="638"/>
      <c r="BN24" s="466">
        <v>45904151</v>
      </c>
      <c r="BO24" s="467"/>
      <c r="BP24" s="467"/>
      <c r="BQ24" s="467"/>
      <c r="BR24" s="467"/>
      <c r="BS24" s="467"/>
      <c r="BT24" s="467"/>
      <c r="BU24" s="468"/>
      <c r="BV24" s="466">
        <v>47613097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177</v>
      </c>
      <c r="F25" s="496"/>
      <c r="G25" s="496"/>
      <c r="H25" s="496"/>
      <c r="I25" s="496"/>
      <c r="J25" s="496"/>
      <c r="K25" s="497"/>
      <c r="L25" s="517">
        <v>2</v>
      </c>
      <c r="M25" s="518"/>
      <c r="N25" s="518"/>
      <c r="O25" s="518"/>
      <c r="P25" s="557"/>
      <c r="Q25" s="517">
        <v>9420</v>
      </c>
      <c r="R25" s="518"/>
      <c r="S25" s="518"/>
      <c r="T25" s="518"/>
      <c r="U25" s="518"/>
      <c r="V25" s="557"/>
      <c r="W25" s="616"/>
      <c r="X25" s="604"/>
      <c r="Y25" s="605"/>
      <c r="Z25" s="516" t="s">
        <v>178</v>
      </c>
      <c r="AA25" s="496"/>
      <c r="AB25" s="496"/>
      <c r="AC25" s="496"/>
      <c r="AD25" s="496"/>
      <c r="AE25" s="496"/>
      <c r="AF25" s="496"/>
      <c r="AG25" s="497"/>
      <c r="AH25" s="517">
        <v>385</v>
      </c>
      <c r="AI25" s="518"/>
      <c r="AJ25" s="518"/>
      <c r="AK25" s="518"/>
      <c r="AL25" s="557"/>
      <c r="AM25" s="517">
        <v>1071840</v>
      </c>
      <c r="AN25" s="518"/>
      <c r="AO25" s="518"/>
      <c r="AP25" s="518"/>
      <c r="AQ25" s="518"/>
      <c r="AR25" s="557"/>
      <c r="AS25" s="517">
        <v>2784</v>
      </c>
      <c r="AT25" s="518"/>
      <c r="AU25" s="518"/>
      <c r="AV25" s="518"/>
      <c r="AW25" s="518"/>
      <c r="AX25" s="519"/>
      <c r="AY25" s="426" t="s">
        <v>179</v>
      </c>
      <c r="AZ25" s="427"/>
      <c r="BA25" s="427"/>
      <c r="BB25" s="427"/>
      <c r="BC25" s="427"/>
      <c r="BD25" s="427"/>
      <c r="BE25" s="427"/>
      <c r="BF25" s="427"/>
      <c r="BG25" s="427"/>
      <c r="BH25" s="427"/>
      <c r="BI25" s="427"/>
      <c r="BJ25" s="427"/>
      <c r="BK25" s="427"/>
      <c r="BL25" s="427"/>
      <c r="BM25" s="428"/>
      <c r="BN25" s="429">
        <v>35623642</v>
      </c>
      <c r="BO25" s="430"/>
      <c r="BP25" s="430"/>
      <c r="BQ25" s="430"/>
      <c r="BR25" s="430"/>
      <c r="BS25" s="430"/>
      <c r="BT25" s="430"/>
      <c r="BU25" s="431"/>
      <c r="BV25" s="429">
        <v>30769878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180</v>
      </c>
      <c r="F26" s="496"/>
      <c r="G26" s="496"/>
      <c r="H26" s="496"/>
      <c r="I26" s="496"/>
      <c r="J26" s="496"/>
      <c r="K26" s="497"/>
      <c r="L26" s="517">
        <v>1</v>
      </c>
      <c r="M26" s="518"/>
      <c r="N26" s="518"/>
      <c r="O26" s="518"/>
      <c r="P26" s="557"/>
      <c r="Q26" s="517">
        <v>7460</v>
      </c>
      <c r="R26" s="518"/>
      <c r="S26" s="518"/>
      <c r="T26" s="518"/>
      <c r="U26" s="518"/>
      <c r="V26" s="557"/>
      <c r="W26" s="616"/>
      <c r="X26" s="604"/>
      <c r="Y26" s="605"/>
      <c r="Z26" s="516" t="s">
        <v>181</v>
      </c>
      <c r="AA26" s="626"/>
      <c r="AB26" s="626"/>
      <c r="AC26" s="626"/>
      <c r="AD26" s="626"/>
      <c r="AE26" s="626"/>
      <c r="AF26" s="626"/>
      <c r="AG26" s="627"/>
      <c r="AH26" s="517">
        <v>352</v>
      </c>
      <c r="AI26" s="518"/>
      <c r="AJ26" s="518"/>
      <c r="AK26" s="518"/>
      <c r="AL26" s="557"/>
      <c r="AM26" s="517">
        <v>1097184</v>
      </c>
      <c r="AN26" s="518"/>
      <c r="AO26" s="518"/>
      <c r="AP26" s="518"/>
      <c r="AQ26" s="518"/>
      <c r="AR26" s="557"/>
      <c r="AS26" s="517">
        <v>3117</v>
      </c>
      <c r="AT26" s="518"/>
      <c r="AU26" s="518"/>
      <c r="AV26" s="518"/>
      <c r="AW26" s="518"/>
      <c r="AX26" s="519"/>
      <c r="AY26" s="469" t="s">
        <v>182</v>
      </c>
      <c r="AZ26" s="470"/>
      <c r="BA26" s="470"/>
      <c r="BB26" s="470"/>
      <c r="BC26" s="470"/>
      <c r="BD26" s="470"/>
      <c r="BE26" s="470"/>
      <c r="BF26" s="470"/>
      <c r="BG26" s="470"/>
      <c r="BH26" s="470"/>
      <c r="BI26" s="470"/>
      <c r="BJ26" s="470"/>
      <c r="BK26" s="470"/>
      <c r="BL26" s="470"/>
      <c r="BM26" s="471"/>
      <c r="BN26" s="466" t="s">
        <v>148</v>
      </c>
      <c r="BO26" s="467"/>
      <c r="BP26" s="467"/>
      <c r="BQ26" s="467"/>
      <c r="BR26" s="467"/>
      <c r="BS26" s="467"/>
      <c r="BT26" s="467"/>
      <c r="BU26" s="468"/>
      <c r="BV26" s="466" t="s">
        <v>129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183</v>
      </c>
      <c r="F27" s="496"/>
      <c r="G27" s="496"/>
      <c r="H27" s="496"/>
      <c r="I27" s="496"/>
      <c r="J27" s="496"/>
      <c r="K27" s="497"/>
      <c r="L27" s="517">
        <v>1</v>
      </c>
      <c r="M27" s="518"/>
      <c r="N27" s="518"/>
      <c r="O27" s="518"/>
      <c r="P27" s="557"/>
      <c r="Q27" s="517">
        <v>7400</v>
      </c>
      <c r="R27" s="518"/>
      <c r="S27" s="518"/>
      <c r="T27" s="518"/>
      <c r="U27" s="518"/>
      <c r="V27" s="557"/>
      <c r="W27" s="616"/>
      <c r="X27" s="604"/>
      <c r="Y27" s="605"/>
      <c r="Z27" s="516" t="s">
        <v>184</v>
      </c>
      <c r="AA27" s="496"/>
      <c r="AB27" s="496"/>
      <c r="AC27" s="496"/>
      <c r="AD27" s="496"/>
      <c r="AE27" s="496"/>
      <c r="AF27" s="496"/>
      <c r="AG27" s="497"/>
      <c r="AH27" s="517">
        <v>70</v>
      </c>
      <c r="AI27" s="518"/>
      <c r="AJ27" s="518"/>
      <c r="AK27" s="518"/>
      <c r="AL27" s="557"/>
      <c r="AM27" s="517">
        <v>223991</v>
      </c>
      <c r="AN27" s="518"/>
      <c r="AO27" s="518"/>
      <c r="AP27" s="518"/>
      <c r="AQ27" s="518"/>
      <c r="AR27" s="557"/>
      <c r="AS27" s="517">
        <v>3200</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v>500000</v>
      </c>
      <c r="BO27" s="640"/>
      <c r="BP27" s="640"/>
      <c r="BQ27" s="640"/>
      <c r="BR27" s="640"/>
      <c r="BS27" s="640"/>
      <c r="BT27" s="640"/>
      <c r="BU27" s="641"/>
      <c r="BV27" s="639">
        <v>500000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186</v>
      </c>
      <c r="F28" s="496"/>
      <c r="G28" s="496"/>
      <c r="H28" s="496"/>
      <c r="I28" s="496"/>
      <c r="J28" s="496"/>
      <c r="K28" s="497"/>
      <c r="L28" s="517">
        <v>1</v>
      </c>
      <c r="M28" s="518"/>
      <c r="N28" s="518"/>
      <c r="O28" s="518"/>
      <c r="P28" s="557"/>
      <c r="Q28" s="517">
        <v>6720</v>
      </c>
      <c r="R28" s="518"/>
      <c r="S28" s="518"/>
      <c r="T28" s="518"/>
      <c r="U28" s="518"/>
      <c r="V28" s="557"/>
      <c r="W28" s="616"/>
      <c r="X28" s="604"/>
      <c r="Y28" s="605"/>
      <c r="Z28" s="516" t="s">
        <v>187</v>
      </c>
      <c r="AA28" s="496"/>
      <c r="AB28" s="496"/>
      <c r="AC28" s="496"/>
      <c r="AD28" s="496"/>
      <c r="AE28" s="496"/>
      <c r="AF28" s="496"/>
      <c r="AG28" s="497"/>
      <c r="AH28" s="517" t="s">
        <v>129</v>
      </c>
      <c r="AI28" s="518"/>
      <c r="AJ28" s="518"/>
      <c r="AK28" s="518"/>
      <c r="AL28" s="557"/>
      <c r="AM28" s="517" t="s">
        <v>148</v>
      </c>
      <c r="AN28" s="518"/>
      <c r="AO28" s="518"/>
      <c r="AP28" s="518"/>
      <c r="AQ28" s="518"/>
      <c r="AR28" s="557"/>
      <c r="AS28" s="517" t="s">
        <v>188</v>
      </c>
      <c r="AT28" s="518"/>
      <c r="AU28" s="518"/>
      <c r="AV28" s="518"/>
      <c r="AW28" s="518"/>
      <c r="AX28" s="519"/>
      <c r="AY28" s="642" t="s">
        <v>189</v>
      </c>
      <c r="AZ28" s="643"/>
      <c r="BA28" s="643"/>
      <c r="BB28" s="644"/>
      <c r="BC28" s="426" t="s">
        <v>47</v>
      </c>
      <c r="BD28" s="427"/>
      <c r="BE28" s="427"/>
      <c r="BF28" s="427"/>
      <c r="BG28" s="427"/>
      <c r="BH28" s="427"/>
      <c r="BI28" s="427"/>
      <c r="BJ28" s="427"/>
      <c r="BK28" s="427"/>
      <c r="BL28" s="427"/>
      <c r="BM28" s="428"/>
      <c r="BN28" s="429">
        <v>12159102</v>
      </c>
      <c r="BO28" s="430"/>
      <c r="BP28" s="430"/>
      <c r="BQ28" s="430"/>
      <c r="BR28" s="430"/>
      <c r="BS28" s="430"/>
      <c r="BT28" s="430"/>
      <c r="BU28" s="431"/>
      <c r="BV28" s="429">
        <v>12229460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190</v>
      </c>
      <c r="F29" s="496"/>
      <c r="G29" s="496"/>
      <c r="H29" s="496"/>
      <c r="I29" s="496"/>
      <c r="J29" s="496"/>
      <c r="K29" s="497"/>
      <c r="L29" s="517">
        <v>35</v>
      </c>
      <c r="M29" s="518"/>
      <c r="N29" s="518"/>
      <c r="O29" s="518"/>
      <c r="P29" s="557"/>
      <c r="Q29" s="517">
        <v>6170</v>
      </c>
      <c r="R29" s="518"/>
      <c r="S29" s="518"/>
      <c r="T29" s="518"/>
      <c r="U29" s="518"/>
      <c r="V29" s="557"/>
      <c r="W29" s="617"/>
      <c r="X29" s="618"/>
      <c r="Y29" s="619"/>
      <c r="Z29" s="516" t="s">
        <v>191</v>
      </c>
      <c r="AA29" s="496"/>
      <c r="AB29" s="496"/>
      <c r="AC29" s="496"/>
      <c r="AD29" s="496"/>
      <c r="AE29" s="496"/>
      <c r="AF29" s="496"/>
      <c r="AG29" s="497"/>
      <c r="AH29" s="517">
        <v>2449</v>
      </c>
      <c r="AI29" s="518"/>
      <c r="AJ29" s="518"/>
      <c r="AK29" s="518"/>
      <c r="AL29" s="557"/>
      <c r="AM29" s="517">
        <v>7089785</v>
      </c>
      <c r="AN29" s="518"/>
      <c r="AO29" s="518"/>
      <c r="AP29" s="518"/>
      <c r="AQ29" s="518"/>
      <c r="AR29" s="557"/>
      <c r="AS29" s="517">
        <v>2895</v>
      </c>
      <c r="AT29" s="518"/>
      <c r="AU29" s="518"/>
      <c r="AV29" s="518"/>
      <c r="AW29" s="518"/>
      <c r="AX29" s="519"/>
      <c r="AY29" s="645"/>
      <c r="AZ29" s="646"/>
      <c r="BA29" s="646"/>
      <c r="BB29" s="647"/>
      <c r="BC29" s="500" t="s">
        <v>192</v>
      </c>
      <c r="BD29" s="501"/>
      <c r="BE29" s="501"/>
      <c r="BF29" s="501"/>
      <c r="BG29" s="501"/>
      <c r="BH29" s="501"/>
      <c r="BI29" s="501"/>
      <c r="BJ29" s="501"/>
      <c r="BK29" s="501"/>
      <c r="BL29" s="501"/>
      <c r="BM29" s="502"/>
      <c r="BN29" s="466" t="s">
        <v>139</v>
      </c>
      <c r="BO29" s="467"/>
      <c r="BP29" s="467"/>
      <c r="BQ29" s="467"/>
      <c r="BR29" s="467"/>
      <c r="BS29" s="467"/>
      <c r="BT29" s="467"/>
      <c r="BU29" s="468"/>
      <c r="BV29" s="466" t="s">
        <v>148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193</v>
      </c>
      <c r="X30" s="624"/>
      <c r="Y30" s="624"/>
      <c r="Z30" s="624"/>
      <c r="AA30" s="624"/>
      <c r="AB30" s="624"/>
      <c r="AC30" s="624"/>
      <c r="AD30" s="624"/>
      <c r="AE30" s="624"/>
      <c r="AF30" s="624"/>
      <c r="AG30" s="625"/>
      <c r="AH30" s="582">
        <v>101.3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17129927</v>
      </c>
      <c r="BO30" s="640"/>
      <c r="BP30" s="640"/>
      <c r="BQ30" s="640"/>
      <c r="BR30" s="640"/>
      <c r="BS30" s="640"/>
      <c r="BT30" s="640"/>
      <c r="BU30" s="641"/>
      <c r="BV30" s="639">
        <v>17590200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200</v>
      </c>
      <c r="D33" s="490"/>
      <c r="E33" s="455" t="s">
        <v>201</v>
      </c>
      <c r="F33" s="455"/>
      <c r="G33" s="455"/>
      <c r="H33" s="455"/>
      <c r="I33" s="455"/>
      <c r="J33" s="455"/>
      <c r="K33" s="455"/>
      <c r="L33" s="455"/>
      <c r="M33" s="455"/>
      <c r="N33" s="455"/>
      <c r="O33" s="455"/>
      <c r="P33" s="455"/>
      <c r="Q33" s="455"/>
      <c r="R33" s="455"/>
      <c r="S33" s="455"/>
      <c r="T33" s="215"/>
      <c r="U33" s="490" t="s">
        <v>202</v>
      </c>
      <c r="V33" s="490"/>
      <c r="W33" s="455" t="s">
        <v>201</v>
      </c>
      <c r="X33" s="455"/>
      <c r="Y33" s="455"/>
      <c r="Z33" s="455"/>
      <c r="AA33" s="455"/>
      <c r="AB33" s="455"/>
      <c r="AC33" s="455"/>
      <c r="AD33" s="455"/>
      <c r="AE33" s="455"/>
      <c r="AF33" s="455"/>
      <c r="AG33" s="455"/>
      <c r="AH33" s="455"/>
      <c r="AI33" s="455"/>
      <c r="AJ33" s="455"/>
      <c r="AK33" s="455"/>
      <c r="AL33" s="215"/>
      <c r="AM33" s="490" t="s">
        <v>203</v>
      </c>
      <c r="AN33" s="490"/>
      <c r="AO33" s="455" t="s">
        <v>201</v>
      </c>
      <c r="AP33" s="455"/>
      <c r="AQ33" s="455"/>
      <c r="AR33" s="455"/>
      <c r="AS33" s="455"/>
      <c r="AT33" s="455"/>
      <c r="AU33" s="455"/>
      <c r="AV33" s="455"/>
      <c r="AW33" s="455"/>
      <c r="AX33" s="455"/>
      <c r="AY33" s="455"/>
      <c r="AZ33" s="455"/>
      <c r="BA33" s="455"/>
      <c r="BB33" s="455"/>
      <c r="BC33" s="455"/>
      <c r="BD33" s="216"/>
      <c r="BE33" s="455" t="s">
        <v>204</v>
      </c>
      <c r="BF33" s="455"/>
      <c r="BG33" s="455" t="s">
        <v>205</v>
      </c>
      <c r="BH33" s="455"/>
      <c r="BI33" s="455"/>
      <c r="BJ33" s="455"/>
      <c r="BK33" s="455"/>
      <c r="BL33" s="455"/>
      <c r="BM33" s="455"/>
      <c r="BN33" s="455"/>
      <c r="BO33" s="455"/>
      <c r="BP33" s="455"/>
      <c r="BQ33" s="455"/>
      <c r="BR33" s="455"/>
      <c r="BS33" s="455"/>
      <c r="BT33" s="455"/>
      <c r="BU33" s="455"/>
      <c r="BV33" s="216"/>
      <c r="BW33" s="490" t="s">
        <v>204</v>
      </c>
      <c r="BX33" s="490"/>
      <c r="BY33" s="455" t="s">
        <v>206</v>
      </c>
      <c r="BZ33" s="455"/>
      <c r="CA33" s="455"/>
      <c r="CB33" s="455"/>
      <c r="CC33" s="455"/>
      <c r="CD33" s="455"/>
      <c r="CE33" s="455"/>
      <c r="CF33" s="455"/>
      <c r="CG33" s="455"/>
      <c r="CH33" s="455"/>
      <c r="CI33" s="455"/>
      <c r="CJ33" s="455"/>
      <c r="CK33" s="455"/>
      <c r="CL33" s="455"/>
      <c r="CM33" s="455"/>
      <c r="CN33" s="215"/>
      <c r="CO33" s="490" t="s">
        <v>203</v>
      </c>
      <c r="CP33" s="490"/>
      <c r="CQ33" s="455" t="s">
        <v>207</v>
      </c>
      <c r="CR33" s="455"/>
      <c r="CS33" s="455"/>
      <c r="CT33" s="455"/>
      <c r="CU33" s="455"/>
      <c r="CV33" s="455"/>
      <c r="CW33" s="455"/>
      <c r="CX33" s="455"/>
      <c r="CY33" s="455"/>
      <c r="CZ33" s="455"/>
      <c r="DA33" s="455"/>
      <c r="DB33" s="455"/>
      <c r="DC33" s="455"/>
      <c r="DD33" s="455"/>
      <c r="DE33" s="455"/>
      <c r="DF33" s="215"/>
      <c r="DG33" s="651" t="s">
        <v>208</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6</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9</v>
      </c>
      <c r="AN34" s="652"/>
      <c r="AO34" s="653" t="str">
        <f>IF('各会計、関係団体の財政状況及び健全化判断比率'!B31="","",'各会計、関係団体の財政状況及び健全化判断比率'!B31)</f>
        <v>病院事業会計</v>
      </c>
      <c r="AP34" s="653"/>
      <c r="AQ34" s="653"/>
      <c r="AR34" s="653"/>
      <c r="AS34" s="653"/>
      <c r="AT34" s="653"/>
      <c r="AU34" s="653"/>
      <c r="AV34" s="653"/>
      <c r="AW34" s="653"/>
      <c r="AX34" s="653"/>
      <c r="AY34" s="653"/>
      <c r="AZ34" s="653"/>
      <c r="BA34" s="653"/>
      <c r="BB34" s="653"/>
      <c r="BC34" s="653"/>
      <c r="BD34" s="213"/>
      <c r="BE34" s="652">
        <f>IF(BG34="","",MAX(C34:D43,U34:V43,AM34:AN43)+1)</f>
        <v>12</v>
      </c>
      <c r="BF34" s="652"/>
      <c r="BG34" s="653" t="str">
        <f>IF('各会計、関係団体の財政状況及び健全化判断比率'!B34="","",'各会計、関係団体の財政状況及び健全化判断比率'!B34)</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14</v>
      </c>
      <c r="BX34" s="652"/>
      <c r="BY34" s="653" t="str">
        <f>IF('各会計、関係団体の財政状況及び健全化判断比率'!B68="","",'各会計、関係団体の財政状況及び健全化判断比率'!B68)</f>
        <v>岡崎市額田郡模範造林組合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岡崎市土地開発公社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継続契約集合支払特別会計</v>
      </c>
      <c r="F35" s="653"/>
      <c r="G35" s="653"/>
      <c r="H35" s="653"/>
      <c r="I35" s="653"/>
      <c r="J35" s="653"/>
      <c r="K35" s="653"/>
      <c r="L35" s="653"/>
      <c r="M35" s="653"/>
      <c r="N35" s="653"/>
      <c r="O35" s="653"/>
      <c r="P35" s="653"/>
      <c r="Q35" s="653"/>
      <c r="R35" s="653"/>
      <c r="S35" s="653"/>
      <c r="T35" s="213"/>
      <c r="U35" s="652">
        <f>IF(W35="","",U34+1)</f>
        <v>7</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10</v>
      </c>
      <c r="AN35" s="652"/>
      <c r="AO35" s="653" t="str">
        <f>IF('各会計、関係団体の財政状況及び健全化判断比率'!B32="","",'各会計、関係団体の財政状況及び健全化判断比率'!B32)</f>
        <v>水道事業会計</v>
      </c>
      <c r="AP35" s="653"/>
      <c r="AQ35" s="653"/>
      <c r="AR35" s="653"/>
      <c r="AS35" s="653"/>
      <c r="AT35" s="653"/>
      <c r="AU35" s="653"/>
      <c r="AV35" s="653"/>
      <c r="AW35" s="653"/>
      <c r="AX35" s="653"/>
      <c r="AY35" s="653"/>
      <c r="AZ35" s="653"/>
      <c r="BA35" s="653"/>
      <c r="BB35" s="653"/>
      <c r="BC35" s="653"/>
      <c r="BD35" s="213"/>
      <c r="BE35" s="652">
        <f t="shared" ref="BE35:BE43" si="1">IF(BG35="","",BE34+1)</f>
        <v>13</v>
      </c>
      <c r="BF35" s="652"/>
      <c r="BG35" s="653" t="str">
        <f>IF('各会計、関係団体の財政状況及び健全化判断比率'!B35="","",'各会計、関係団体の財政状況及び健全化判断比率'!B35)</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15</v>
      </c>
      <c r="BX35" s="652"/>
      <c r="BY35" s="653" t="str">
        <f>IF('各会計、関係団体の財政状況及び健全化判断比率'!B69="","",'各会計、関係団体の財政状況及び健全化判断比率'!B69)</f>
        <v>愛知県後期高齢者医療広域連合（一般会計）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公益財団法人岡崎幸田勤労者共済会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額田北部診療所特別会計</v>
      </c>
      <c r="F36" s="653"/>
      <c r="G36" s="653"/>
      <c r="H36" s="653"/>
      <c r="I36" s="653"/>
      <c r="J36" s="653"/>
      <c r="K36" s="653"/>
      <c r="L36" s="653"/>
      <c r="M36" s="653"/>
      <c r="N36" s="653"/>
      <c r="O36" s="653"/>
      <c r="P36" s="653"/>
      <c r="Q36" s="653"/>
      <c r="R36" s="653"/>
      <c r="S36" s="653"/>
      <c r="T36" s="213"/>
      <c r="U36" s="652">
        <f t="shared" ref="U36:U43" si="4">IF(W36="","",U35+1)</f>
        <v>8</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f t="shared" si="0"/>
        <v>11</v>
      </c>
      <c r="AN36" s="652"/>
      <c r="AO36" s="653" t="str">
        <f>IF('各会計、関係団体の財政状況及び健全化判断比率'!B33="","",'各会計、関係団体の財政状況及び健全化判断比率'!B33)</f>
        <v>下水道事業会計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16</v>
      </c>
      <c r="BX36" s="652"/>
      <c r="BY36" s="653" t="str">
        <f>IF('各会計、関係団体の財政状況及び健全化判断比率'!B70="","",'各会計、関係団体の財政状況及び健全化判断比率'!B70)</f>
        <v>愛知県後期高齢者医療広域連合（後期高齢者医療特別会計）</v>
      </c>
      <c r="BZ36" s="653"/>
      <c r="CA36" s="653"/>
      <c r="CB36" s="653"/>
      <c r="CC36" s="653"/>
      <c r="CD36" s="653"/>
      <c r="CE36" s="653"/>
      <c r="CF36" s="653"/>
      <c r="CG36" s="653"/>
      <c r="CH36" s="653"/>
      <c r="CI36" s="653"/>
      <c r="CJ36" s="653"/>
      <c r="CK36" s="653"/>
      <c r="CL36" s="653"/>
      <c r="CM36" s="653"/>
      <c r="CN36" s="213"/>
      <c r="CO36" s="652">
        <f t="shared" si="3"/>
        <v>19</v>
      </c>
      <c r="CP36" s="652"/>
      <c r="CQ36" s="653" t="str">
        <f>IF('各会計、関係団体の財政状況及び健全化判断比率'!BS9="","",'各会計、関係団体の財政状況及び健全化判断比率'!BS9)</f>
        <v>株式会社岡崎情報開発センター</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こども発達医療センター特別会計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f t="shared" si="3"/>
        <v>20</v>
      </c>
      <c r="CP37" s="652"/>
      <c r="CQ37" s="653" t="str">
        <f>IF('各会計、関係団体の財政状況及び健全化判断比率'!BS10="","",'各会計、関係団体の財政状況及び健全化判断比率'!BS10)</f>
        <v>公益財団法人岡崎市体育協会</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f t="shared" ref="C38:C43" si="5">IF(E38="","",C37+1)</f>
        <v>5</v>
      </c>
      <c r="D38" s="652"/>
      <c r="E38" s="653" t="str">
        <f>IF('各会計、関係団体の財政状況及び健全化判断比率'!B11="","",'各会計、関係団体の財政状況及び健全化判断比率'!B11)</f>
        <v>母子父子寡婦福祉資金貸付事業特別会計</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f t="shared" si="3"/>
        <v>21</v>
      </c>
      <c r="CP38" s="652"/>
      <c r="CQ38" s="653" t="str">
        <f>IF('各会計、関係団体の財政状況及び健全化判断比率'!BS11="","",'各会計、関係団体の財政状況及び健全化判断比率'!BS11)</f>
        <v>公益財団法人岡崎市学校給食協会</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Fp1eRa/Jz2S5RpUkXtfzr4XYZeBW9hX3ZQfwyfUPMX1JDNOkQw24Z7AmFIct/CHA45qi2EIE3lRWlZR4bTghg==" saltValue="9inRpBhbteWjKO8wRoj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5" t="s">
        <v>564</v>
      </c>
      <c r="D34" s="1245"/>
      <c r="E34" s="1246"/>
      <c r="F34" s="32">
        <v>20.47</v>
      </c>
      <c r="G34" s="33">
        <v>18.13</v>
      </c>
      <c r="H34" s="33">
        <v>16.77</v>
      </c>
      <c r="I34" s="33">
        <v>15.09</v>
      </c>
      <c r="J34" s="34">
        <v>15.84</v>
      </c>
      <c r="K34" s="22"/>
      <c r="L34" s="22"/>
      <c r="M34" s="22"/>
      <c r="N34" s="22"/>
      <c r="O34" s="22"/>
      <c r="P34" s="22"/>
    </row>
    <row r="35" spans="1:16" ht="39" customHeight="1" x14ac:dyDescent="0.15">
      <c r="A35" s="22"/>
      <c r="B35" s="35"/>
      <c r="C35" s="1239" t="s">
        <v>565</v>
      </c>
      <c r="D35" s="1240"/>
      <c r="E35" s="1241"/>
      <c r="F35" s="36">
        <v>14.1</v>
      </c>
      <c r="G35" s="37">
        <v>12.87</v>
      </c>
      <c r="H35" s="37">
        <v>11.44</v>
      </c>
      <c r="I35" s="37">
        <v>9.34</v>
      </c>
      <c r="J35" s="38">
        <v>8.81</v>
      </c>
      <c r="K35" s="22"/>
      <c r="L35" s="22"/>
      <c r="M35" s="22"/>
      <c r="N35" s="22"/>
      <c r="O35" s="22"/>
      <c r="P35" s="22"/>
    </row>
    <row r="36" spans="1:16" ht="39" customHeight="1" x14ac:dyDescent="0.15">
      <c r="A36" s="22"/>
      <c r="B36" s="35"/>
      <c r="C36" s="1239" t="s">
        <v>566</v>
      </c>
      <c r="D36" s="1240"/>
      <c r="E36" s="1241"/>
      <c r="F36" s="36">
        <v>6.24</v>
      </c>
      <c r="G36" s="37">
        <v>6.73</v>
      </c>
      <c r="H36" s="37">
        <v>5.28</v>
      </c>
      <c r="I36" s="37">
        <v>6.37</v>
      </c>
      <c r="J36" s="38">
        <v>6</v>
      </c>
      <c r="K36" s="22"/>
      <c r="L36" s="22"/>
      <c r="M36" s="22"/>
      <c r="N36" s="22"/>
      <c r="O36" s="22"/>
      <c r="P36" s="22"/>
    </row>
    <row r="37" spans="1:16" ht="39" customHeight="1" x14ac:dyDescent="0.15">
      <c r="A37" s="22"/>
      <c r="B37" s="35"/>
      <c r="C37" s="1239" t="s">
        <v>567</v>
      </c>
      <c r="D37" s="1240"/>
      <c r="E37" s="1241"/>
      <c r="F37" s="36">
        <v>1.71</v>
      </c>
      <c r="G37" s="37">
        <v>1.87</v>
      </c>
      <c r="H37" s="37">
        <v>1.7</v>
      </c>
      <c r="I37" s="37">
        <v>1.44</v>
      </c>
      <c r="J37" s="38">
        <v>2.2799999999999998</v>
      </c>
      <c r="K37" s="22"/>
      <c r="L37" s="22"/>
      <c r="M37" s="22"/>
      <c r="N37" s="22"/>
      <c r="O37" s="22"/>
      <c r="P37" s="22"/>
    </row>
    <row r="38" spans="1:16" ht="39" customHeight="1" x14ac:dyDescent="0.15">
      <c r="A38" s="22"/>
      <c r="B38" s="35"/>
      <c r="C38" s="1239" t="s">
        <v>568</v>
      </c>
      <c r="D38" s="1240"/>
      <c r="E38" s="1241"/>
      <c r="F38" s="36">
        <v>0.39</v>
      </c>
      <c r="G38" s="37">
        <v>0.51</v>
      </c>
      <c r="H38" s="37">
        <v>0.74</v>
      </c>
      <c r="I38" s="37">
        <v>0.39</v>
      </c>
      <c r="J38" s="38">
        <v>0.69</v>
      </c>
      <c r="K38" s="22"/>
      <c r="L38" s="22"/>
      <c r="M38" s="22"/>
      <c r="N38" s="22"/>
      <c r="O38" s="22"/>
      <c r="P38" s="22"/>
    </row>
    <row r="39" spans="1:16" ht="39" customHeight="1" x14ac:dyDescent="0.15">
      <c r="A39" s="22"/>
      <c r="B39" s="35"/>
      <c r="C39" s="1239" t="s">
        <v>569</v>
      </c>
      <c r="D39" s="1240"/>
      <c r="E39" s="1241"/>
      <c r="F39" s="36">
        <v>0.46</v>
      </c>
      <c r="G39" s="37">
        <v>0.63</v>
      </c>
      <c r="H39" s="37">
        <v>0.38</v>
      </c>
      <c r="I39" s="37">
        <v>0.67</v>
      </c>
      <c r="J39" s="38">
        <v>0.09</v>
      </c>
      <c r="K39" s="22"/>
      <c r="L39" s="22"/>
      <c r="M39" s="22"/>
      <c r="N39" s="22"/>
      <c r="O39" s="22"/>
      <c r="P39" s="22"/>
    </row>
    <row r="40" spans="1:16" ht="39" customHeight="1" x14ac:dyDescent="0.15">
      <c r="A40" s="22"/>
      <c r="B40" s="35"/>
      <c r="C40" s="1239" t="s">
        <v>570</v>
      </c>
      <c r="D40" s="1240"/>
      <c r="E40" s="1241"/>
      <c r="F40" s="36">
        <v>0.02</v>
      </c>
      <c r="G40" s="37">
        <v>0.02</v>
      </c>
      <c r="H40" s="37">
        <v>0.02</v>
      </c>
      <c r="I40" s="37">
        <v>0.02</v>
      </c>
      <c r="J40" s="38">
        <v>0.01</v>
      </c>
      <c r="K40" s="22"/>
      <c r="L40" s="22"/>
      <c r="M40" s="22"/>
      <c r="N40" s="22"/>
      <c r="O40" s="22"/>
      <c r="P40" s="22"/>
    </row>
    <row r="41" spans="1:16" ht="39" customHeight="1" x14ac:dyDescent="0.15">
      <c r="A41" s="22"/>
      <c r="B41" s="35"/>
      <c r="C41" s="1239" t="s">
        <v>571</v>
      </c>
      <c r="D41" s="1240"/>
      <c r="E41" s="1241"/>
      <c r="F41" s="36">
        <v>0.01</v>
      </c>
      <c r="G41" s="37">
        <v>0.01</v>
      </c>
      <c r="H41" s="37">
        <v>0</v>
      </c>
      <c r="I41" s="37">
        <v>0</v>
      </c>
      <c r="J41" s="38">
        <v>0</v>
      </c>
      <c r="K41" s="22"/>
      <c r="L41" s="22"/>
      <c r="M41" s="22"/>
      <c r="N41" s="22"/>
      <c r="O41" s="22"/>
      <c r="P41" s="22"/>
    </row>
    <row r="42" spans="1:16" ht="39" customHeight="1" x14ac:dyDescent="0.15">
      <c r="A42" s="22"/>
      <c r="B42" s="39"/>
      <c r="C42" s="1239" t="s">
        <v>572</v>
      </c>
      <c r="D42" s="1240"/>
      <c r="E42" s="1241"/>
      <c r="F42" s="36" t="s">
        <v>513</v>
      </c>
      <c r="G42" s="37" t="s">
        <v>513</v>
      </c>
      <c r="H42" s="37" t="s">
        <v>513</v>
      </c>
      <c r="I42" s="37" t="s">
        <v>513</v>
      </c>
      <c r="J42" s="38" t="s">
        <v>513</v>
      </c>
      <c r="K42" s="22"/>
      <c r="L42" s="22"/>
      <c r="M42" s="22"/>
      <c r="N42" s="22"/>
      <c r="O42" s="22"/>
      <c r="P42" s="22"/>
    </row>
    <row r="43" spans="1:16" ht="39" customHeight="1" thickBot="1" x14ac:dyDescent="0.2">
      <c r="A43" s="22"/>
      <c r="B43" s="40"/>
      <c r="C43" s="1242" t="s">
        <v>573</v>
      </c>
      <c r="D43" s="1243"/>
      <c r="E43" s="1244"/>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Xin3d3wCVo0nf9uD2geKg/+DSJ5vizFgY55jALUx/30GXdmS1zwVPq67STvziAW3FQSGAooKY4X43Rfe9rrNQ==" saltValue="l2qo5ScwiDuqjH1BzRgB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47" t="s">
        <v>10</v>
      </c>
      <c r="C45" s="1248"/>
      <c r="D45" s="58"/>
      <c r="E45" s="1253" t="s">
        <v>11</v>
      </c>
      <c r="F45" s="1253"/>
      <c r="G45" s="1253"/>
      <c r="H45" s="1253"/>
      <c r="I45" s="1253"/>
      <c r="J45" s="1254"/>
      <c r="K45" s="59">
        <v>6471</v>
      </c>
      <c r="L45" s="60">
        <v>6359</v>
      </c>
      <c r="M45" s="60">
        <v>6530</v>
      </c>
      <c r="N45" s="60">
        <v>6304</v>
      </c>
      <c r="O45" s="61">
        <v>6176</v>
      </c>
      <c r="P45" s="48"/>
      <c r="Q45" s="48"/>
      <c r="R45" s="48"/>
      <c r="S45" s="48"/>
      <c r="T45" s="48"/>
      <c r="U45" s="48"/>
    </row>
    <row r="46" spans="1:21" ht="30.75" customHeight="1" x14ac:dyDescent="0.15">
      <c r="A46" s="48"/>
      <c r="B46" s="1249"/>
      <c r="C46" s="1250"/>
      <c r="D46" s="62"/>
      <c r="E46" s="1255" t="s">
        <v>12</v>
      </c>
      <c r="F46" s="1255"/>
      <c r="G46" s="1255"/>
      <c r="H46" s="1255"/>
      <c r="I46" s="1255"/>
      <c r="J46" s="1256"/>
      <c r="K46" s="63" t="s">
        <v>513</v>
      </c>
      <c r="L46" s="64" t="s">
        <v>513</v>
      </c>
      <c r="M46" s="64" t="s">
        <v>513</v>
      </c>
      <c r="N46" s="64" t="s">
        <v>513</v>
      </c>
      <c r="O46" s="65" t="s">
        <v>513</v>
      </c>
      <c r="P46" s="48"/>
      <c r="Q46" s="48"/>
      <c r="R46" s="48"/>
      <c r="S46" s="48"/>
      <c r="T46" s="48"/>
      <c r="U46" s="48"/>
    </row>
    <row r="47" spans="1:21" ht="30.75" customHeight="1" x14ac:dyDescent="0.15">
      <c r="A47" s="48"/>
      <c r="B47" s="1249"/>
      <c r="C47" s="1250"/>
      <c r="D47" s="62"/>
      <c r="E47" s="1255" t="s">
        <v>13</v>
      </c>
      <c r="F47" s="1255"/>
      <c r="G47" s="1255"/>
      <c r="H47" s="1255"/>
      <c r="I47" s="1255"/>
      <c r="J47" s="1256"/>
      <c r="K47" s="63" t="s">
        <v>513</v>
      </c>
      <c r="L47" s="64" t="s">
        <v>513</v>
      </c>
      <c r="M47" s="64" t="s">
        <v>513</v>
      </c>
      <c r="N47" s="64" t="s">
        <v>513</v>
      </c>
      <c r="O47" s="65" t="s">
        <v>513</v>
      </c>
      <c r="P47" s="48"/>
      <c r="Q47" s="48"/>
      <c r="R47" s="48"/>
      <c r="S47" s="48"/>
      <c r="T47" s="48"/>
      <c r="U47" s="48"/>
    </row>
    <row r="48" spans="1:21" ht="30.75" customHeight="1" x14ac:dyDescent="0.15">
      <c r="A48" s="48"/>
      <c r="B48" s="1249"/>
      <c r="C48" s="1250"/>
      <c r="D48" s="62"/>
      <c r="E48" s="1255" t="s">
        <v>14</v>
      </c>
      <c r="F48" s="1255"/>
      <c r="G48" s="1255"/>
      <c r="H48" s="1255"/>
      <c r="I48" s="1255"/>
      <c r="J48" s="1256"/>
      <c r="K48" s="63">
        <v>4186</v>
      </c>
      <c r="L48" s="64">
        <v>3868</v>
      </c>
      <c r="M48" s="64">
        <v>3775</v>
      </c>
      <c r="N48" s="64">
        <v>3692</v>
      </c>
      <c r="O48" s="65">
        <v>3681</v>
      </c>
      <c r="P48" s="48"/>
      <c r="Q48" s="48"/>
      <c r="R48" s="48"/>
      <c r="S48" s="48"/>
      <c r="T48" s="48"/>
      <c r="U48" s="48"/>
    </row>
    <row r="49" spans="1:21" ht="30.75" customHeight="1" x14ac:dyDescent="0.15">
      <c r="A49" s="48"/>
      <c r="B49" s="1249"/>
      <c r="C49" s="1250"/>
      <c r="D49" s="62"/>
      <c r="E49" s="1255" t="s">
        <v>15</v>
      </c>
      <c r="F49" s="1255"/>
      <c r="G49" s="1255"/>
      <c r="H49" s="1255"/>
      <c r="I49" s="1255"/>
      <c r="J49" s="1256"/>
      <c r="K49" s="63" t="s">
        <v>513</v>
      </c>
      <c r="L49" s="64" t="s">
        <v>513</v>
      </c>
      <c r="M49" s="64" t="s">
        <v>513</v>
      </c>
      <c r="N49" s="64" t="s">
        <v>513</v>
      </c>
      <c r="O49" s="65" t="s">
        <v>513</v>
      </c>
      <c r="P49" s="48"/>
      <c r="Q49" s="48"/>
      <c r="R49" s="48"/>
      <c r="S49" s="48"/>
      <c r="T49" s="48"/>
      <c r="U49" s="48"/>
    </row>
    <row r="50" spans="1:21" ht="30.75" customHeight="1" x14ac:dyDescent="0.15">
      <c r="A50" s="48"/>
      <c r="B50" s="1249"/>
      <c r="C50" s="1250"/>
      <c r="D50" s="62"/>
      <c r="E50" s="1255" t="s">
        <v>16</v>
      </c>
      <c r="F50" s="1255"/>
      <c r="G50" s="1255"/>
      <c r="H50" s="1255"/>
      <c r="I50" s="1255"/>
      <c r="J50" s="1256"/>
      <c r="K50" s="63">
        <v>113</v>
      </c>
      <c r="L50" s="64">
        <v>113</v>
      </c>
      <c r="M50" s="64">
        <v>161</v>
      </c>
      <c r="N50" s="64">
        <v>204</v>
      </c>
      <c r="O50" s="65">
        <v>217</v>
      </c>
      <c r="P50" s="48"/>
      <c r="Q50" s="48"/>
      <c r="R50" s="48"/>
      <c r="S50" s="48"/>
      <c r="T50" s="48"/>
      <c r="U50" s="48"/>
    </row>
    <row r="51" spans="1:21" ht="30.75" customHeight="1" x14ac:dyDescent="0.15">
      <c r="A51" s="48"/>
      <c r="B51" s="1251"/>
      <c r="C51" s="1252"/>
      <c r="D51" s="66"/>
      <c r="E51" s="1255" t="s">
        <v>17</v>
      </c>
      <c r="F51" s="1255"/>
      <c r="G51" s="1255"/>
      <c r="H51" s="1255"/>
      <c r="I51" s="1255"/>
      <c r="J51" s="1256"/>
      <c r="K51" s="63" t="s">
        <v>513</v>
      </c>
      <c r="L51" s="64" t="s">
        <v>513</v>
      </c>
      <c r="M51" s="64" t="s">
        <v>513</v>
      </c>
      <c r="N51" s="64" t="s">
        <v>513</v>
      </c>
      <c r="O51" s="65" t="s">
        <v>513</v>
      </c>
      <c r="P51" s="48"/>
      <c r="Q51" s="48"/>
      <c r="R51" s="48"/>
      <c r="S51" s="48"/>
      <c r="T51" s="48"/>
      <c r="U51" s="48"/>
    </row>
    <row r="52" spans="1:21" ht="30.75" customHeight="1" x14ac:dyDescent="0.15">
      <c r="A52" s="48"/>
      <c r="B52" s="1257" t="s">
        <v>18</v>
      </c>
      <c r="C52" s="1258"/>
      <c r="D52" s="66"/>
      <c r="E52" s="1255" t="s">
        <v>19</v>
      </c>
      <c r="F52" s="1255"/>
      <c r="G52" s="1255"/>
      <c r="H52" s="1255"/>
      <c r="I52" s="1255"/>
      <c r="J52" s="1256"/>
      <c r="K52" s="63">
        <v>12048</v>
      </c>
      <c r="L52" s="64">
        <v>11083</v>
      </c>
      <c r="M52" s="64">
        <v>11230</v>
      </c>
      <c r="N52" s="64">
        <v>11169</v>
      </c>
      <c r="O52" s="65">
        <v>10939</v>
      </c>
      <c r="P52" s="48"/>
      <c r="Q52" s="48"/>
      <c r="R52" s="48"/>
      <c r="S52" s="48"/>
      <c r="T52" s="48"/>
      <c r="U52" s="48"/>
    </row>
    <row r="53" spans="1:21" ht="30.75" customHeight="1" thickBot="1" x14ac:dyDescent="0.2">
      <c r="A53" s="48"/>
      <c r="B53" s="1259" t="s">
        <v>20</v>
      </c>
      <c r="C53" s="1260"/>
      <c r="D53" s="67"/>
      <c r="E53" s="1261" t="s">
        <v>21</v>
      </c>
      <c r="F53" s="1261"/>
      <c r="G53" s="1261"/>
      <c r="H53" s="1261"/>
      <c r="I53" s="1261"/>
      <c r="J53" s="1262"/>
      <c r="K53" s="68">
        <v>-1278</v>
      </c>
      <c r="L53" s="69">
        <v>-743</v>
      </c>
      <c r="M53" s="69">
        <v>-764</v>
      </c>
      <c r="N53" s="69">
        <v>-969</v>
      </c>
      <c r="O53" s="70">
        <v>-865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63" t="s">
        <v>24</v>
      </c>
      <c r="C57" s="1264"/>
      <c r="D57" s="1267" t="s">
        <v>25</v>
      </c>
      <c r="E57" s="1268"/>
      <c r="F57" s="1268"/>
      <c r="G57" s="1268"/>
      <c r="H57" s="1268"/>
      <c r="I57" s="1268"/>
      <c r="J57" s="1269"/>
      <c r="K57" s="82" t="s">
        <v>600</v>
      </c>
      <c r="L57" s="83" t="s">
        <v>513</v>
      </c>
      <c r="M57" s="83" t="s">
        <v>513</v>
      </c>
      <c r="N57" s="83" t="s">
        <v>513</v>
      </c>
      <c r="O57" s="84" t="s">
        <v>513</v>
      </c>
    </row>
    <row r="58" spans="1:21" ht="31.5" customHeight="1" thickBot="1" x14ac:dyDescent="0.2">
      <c r="B58" s="1265"/>
      <c r="C58" s="1266"/>
      <c r="D58" s="1270" t="s">
        <v>26</v>
      </c>
      <c r="E58" s="1271"/>
      <c r="F58" s="1271"/>
      <c r="G58" s="1271"/>
      <c r="H58" s="1271"/>
      <c r="I58" s="1271"/>
      <c r="J58" s="1272"/>
      <c r="K58" s="85" t="s">
        <v>513</v>
      </c>
      <c r="L58" s="86" t="s">
        <v>513</v>
      </c>
      <c r="M58" s="86" t="s">
        <v>513</v>
      </c>
      <c r="N58" s="86" t="s">
        <v>513</v>
      </c>
      <c r="O58" s="87" t="s">
        <v>513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7j4OZP/Xx4Iva9c2kFozh5fFRx/F2XeoGz0cGzmG4bnsfzxtlSRf0uztz8xucrbOn2b5ioJvbNmYiy/wnuDIQ==" saltValue="v2T6JDYvV/ziaYr0MF3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554</v>
      </c>
      <c r="J40" s="99" t="s">
        <v>555</v>
      </c>
      <c r="K40" s="99" t="s">
        <v>556</v>
      </c>
      <c r="L40" s="99" t="s">
        <v>557</v>
      </c>
      <c r="M40" s="100" t="s">
        <v>558</v>
      </c>
    </row>
    <row r="41" spans="2:13" ht="27.75" customHeight="1" x14ac:dyDescent="0.15">
      <c r="B41" s="1273" t="s">
        <v>29</v>
      </c>
      <c r="C41" s="1274"/>
      <c r="D41" s="101"/>
      <c r="E41" s="1279" t="s">
        <v>30</v>
      </c>
      <c r="F41" s="1279"/>
      <c r="G41" s="1279"/>
      <c r="H41" s="1280"/>
      <c r="I41" s="102">
        <v>63992</v>
      </c>
      <c r="J41" s="103">
        <v>63304</v>
      </c>
      <c r="K41" s="103">
        <v>62208</v>
      </c>
      <c r="L41" s="103">
        <v>61824</v>
      </c>
      <c r="M41" s="104">
        <v>60700</v>
      </c>
    </row>
    <row r="42" spans="2:13" ht="27.75" customHeight="1" x14ac:dyDescent="0.15">
      <c r="B42" s="1275"/>
      <c r="C42" s="1276"/>
      <c r="D42" s="105"/>
      <c r="E42" s="1281" t="s">
        <v>31</v>
      </c>
      <c r="F42" s="1281"/>
      <c r="G42" s="1281"/>
      <c r="H42" s="1282"/>
      <c r="I42" s="106">
        <v>4555</v>
      </c>
      <c r="J42" s="107">
        <v>3878</v>
      </c>
      <c r="K42" s="107">
        <v>4396</v>
      </c>
      <c r="L42" s="107">
        <v>3505</v>
      </c>
      <c r="M42" s="108">
        <v>4011</v>
      </c>
    </row>
    <row r="43" spans="2:13" ht="27.75" customHeight="1" x14ac:dyDescent="0.15">
      <c r="B43" s="1275"/>
      <c r="C43" s="1276"/>
      <c r="D43" s="105"/>
      <c r="E43" s="1281" t="s">
        <v>32</v>
      </c>
      <c r="F43" s="1281"/>
      <c r="G43" s="1281"/>
      <c r="H43" s="1282"/>
      <c r="I43" s="106">
        <v>61065</v>
      </c>
      <c r="J43" s="107">
        <v>56978</v>
      </c>
      <c r="K43" s="107">
        <v>52468</v>
      </c>
      <c r="L43" s="107">
        <v>48163</v>
      </c>
      <c r="M43" s="108">
        <v>47919</v>
      </c>
    </row>
    <row r="44" spans="2:13" ht="27.75" customHeight="1" x14ac:dyDescent="0.15">
      <c r="B44" s="1275"/>
      <c r="C44" s="1276"/>
      <c r="D44" s="105"/>
      <c r="E44" s="1281" t="s">
        <v>33</v>
      </c>
      <c r="F44" s="1281"/>
      <c r="G44" s="1281"/>
      <c r="H44" s="1282"/>
      <c r="I44" s="106" t="s">
        <v>513</v>
      </c>
      <c r="J44" s="107" t="s">
        <v>513</v>
      </c>
      <c r="K44" s="107" t="s">
        <v>513</v>
      </c>
      <c r="L44" s="107" t="s">
        <v>513</v>
      </c>
      <c r="M44" s="108" t="s">
        <v>513</v>
      </c>
    </row>
    <row r="45" spans="2:13" ht="27.75" customHeight="1" x14ac:dyDescent="0.15">
      <c r="B45" s="1275"/>
      <c r="C45" s="1276"/>
      <c r="D45" s="105"/>
      <c r="E45" s="1281" t="s">
        <v>34</v>
      </c>
      <c r="F45" s="1281"/>
      <c r="G45" s="1281"/>
      <c r="H45" s="1282"/>
      <c r="I45" s="106">
        <v>15436</v>
      </c>
      <c r="J45" s="107">
        <v>14821</v>
      </c>
      <c r="K45" s="107">
        <v>14592</v>
      </c>
      <c r="L45" s="107">
        <v>14133</v>
      </c>
      <c r="M45" s="108">
        <v>14230</v>
      </c>
    </row>
    <row r="46" spans="2:13" ht="27.75" customHeight="1" x14ac:dyDescent="0.15">
      <c r="B46" s="1275"/>
      <c r="C46" s="1276"/>
      <c r="D46" s="109"/>
      <c r="E46" s="1281" t="s">
        <v>35</v>
      </c>
      <c r="F46" s="1281"/>
      <c r="G46" s="1281"/>
      <c r="H46" s="1282"/>
      <c r="I46" s="106">
        <v>10</v>
      </c>
      <c r="J46" s="107">
        <v>11</v>
      </c>
      <c r="K46" s="107">
        <v>3</v>
      </c>
      <c r="L46" s="107">
        <v>6</v>
      </c>
      <c r="M46" s="108">
        <v>1</v>
      </c>
    </row>
    <row r="47" spans="2:13" ht="27.75" customHeight="1" x14ac:dyDescent="0.15">
      <c r="B47" s="1275"/>
      <c r="C47" s="1276"/>
      <c r="D47" s="110"/>
      <c r="E47" s="1283" t="s">
        <v>36</v>
      </c>
      <c r="F47" s="1284"/>
      <c r="G47" s="1284"/>
      <c r="H47" s="1285"/>
      <c r="I47" s="106" t="s">
        <v>513</v>
      </c>
      <c r="J47" s="107" t="s">
        <v>513</v>
      </c>
      <c r="K47" s="107" t="s">
        <v>513</v>
      </c>
      <c r="L47" s="107" t="s">
        <v>513</v>
      </c>
      <c r="M47" s="108" t="s">
        <v>513</v>
      </c>
    </row>
    <row r="48" spans="2:13" ht="27.75" customHeight="1" x14ac:dyDescent="0.15">
      <c r="B48" s="1275"/>
      <c r="C48" s="1276"/>
      <c r="D48" s="105"/>
      <c r="E48" s="1281" t="s">
        <v>37</v>
      </c>
      <c r="F48" s="1281"/>
      <c r="G48" s="1281"/>
      <c r="H48" s="1282"/>
      <c r="I48" s="106" t="s">
        <v>513</v>
      </c>
      <c r="J48" s="107" t="s">
        <v>513</v>
      </c>
      <c r="K48" s="107" t="s">
        <v>513</v>
      </c>
      <c r="L48" s="107" t="s">
        <v>513</v>
      </c>
      <c r="M48" s="108" t="s">
        <v>513</v>
      </c>
    </row>
    <row r="49" spans="2:13" ht="27.75" customHeight="1" x14ac:dyDescent="0.15">
      <c r="B49" s="1277"/>
      <c r="C49" s="1278"/>
      <c r="D49" s="105"/>
      <c r="E49" s="1281" t="s">
        <v>38</v>
      </c>
      <c r="F49" s="1281"/>
      <c r="G49" s="1281"/>
      <c r="H49" s="1282"/>
      <c r="I49" s="106" t="s">
        <v>513</v>
      </c>
      <c r="J49" s="107" t="s">
        <v>513</v>
      </c>
      <c r="K49" s="107" t="s">
        <v>513</v>
      </c>
      <c r="L49" s="107" t="s">
        <v>513</v>
      </c>
      <c r="M49" s="108" t="s">
        <v>513</v>
      </c>
    </row>
    <row r="50" spans="2:13" ht="27.75" customHeight="1" x14ac:dyDescent="0.15">
      <c r="B50" s="1286" t="s">
        <v>39</v>
      </c>
      <c r="C50" s="1287"/>
      <c r="D50" s="111"/>
      <c r="E50" s="1281" t="s">
        <v>40</v>
      </c>
      <c r="F50" s="1281"/>
      <c r="G50" s="1281"/>
      <c r="H50" s="1282"/>
      <c r="I50" s="106">
        <v>31927</v>
      </c>
      <c r="J50" s="107">
        <v>32457</v>
      </c>
      <c r="K50" s="107">
        <v>32627</v>
      </c>
      <c r="L50" s="107">
        <v>32160</v>
      </c>
      <c r="M50" s="108">
        <v>31646</v>
      </c>
    </row>
    <row r="51" spans="2:13" ht="27.75" customHeight="1" x14ac:dyDescent="0.15">
      <c r="B51" s="1275"/>
      <c r="C51" s="1276"/>
      <c r="D51" s="105"/>
      <c r="E51" s="1281" t="s">
        <v>41</v>
      </c>
      <c r="F51" s="1281"/>
      <c r="G51" s="1281"/>
      <c r="H51" s="1282"/>
      <c r="I51" s="106">
        <v>47244</v>
      </c>
      <c r="J51" s="107">
        <v>42975</v>
      </c>
      <c r="K51" s="107">
        <v>39538</v>
      </c>
      <c r="L51" s="107">
        <v>37140</v>
      </c>
      <c r="M51" s="108">
        <v>41634</v>
      </c>
    </row>
    <row r="52" spans="2:13" ht="27.75" customHeight="1" x14ac:dyDescent="0.15">
      <c r="B52" s="1277"/>
      <c r="C52" s="1278"/>
      <c r="D52" s="105"/>
      <c r="E52" s="1281" t="s">
        <v>42</v>
      </c>
      <c r="F52" s="1281"/>
      <c r="G52" s="1281"/>
      <c r="H52" s="1282"/>
      <c r="I52" s="106">
        <v>90764</v>
      </c>
      <c r="J52" s="107">
        <v>87106</v>
      </c>
      <c r="K52" s="107">
        <v>82475</v>
      </c>
      <c r="L52" s="107">
        <v>78242</v>
      </c>
      <c r="M52" s="108">
        <v>76311</v>
      </c>
    </row>
    <row r="53" spans="2:13" ht="27.75" customHeight="1" thickBot="1" x14ac:dyDescent="0.2">
      <c r="B53" s="1288" t="s">
        <v>43</v>
      </c>
      <c r="C53" s="1289"/>
      <c r="D53" s="112"/>
      <c r="E53" s="1290" t="s">
        <v>44</v>
      </c>
      <c r="F53" s="1290"/>
      <c r="G53" s="1290"/>
      <c r="H53" s="1291"/>
      <c r="I53" s="113">
        <v>-24877</v>
      </c>
      <c r="J53" s="114">
        <v>-23544</v>
      </c>
      <c r="K53" s="114">
        <v>-20973</v>
      </c>
      <c r="L53" s="114">
        <v>-19912</v>
      </c>
      <c r="M53" s="115">
        <v>-22729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M1X+Fz/7kkAxPx7MPk3l+sLzLlzAFllOT0DY3kUoA0Jw/q6r9UFif7Og3Vgvnf4MjvLXxxORyx1hFHhQVso3w==" saltValue="GcfkO4OPXHN74VD0XLcP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300" t="s">
        <v>47</v>
      </c>
      <c r="D55" s="1300"/>
      <c r="E55" s="1301"/>
      <c r="F55" s="127">
        <v>12744</v>
      </c>
      <c r="G55" s="127">
        <v>12229</v>
      </c>
      <c r="H55" s="128">
        <v>12159</v>
      </c>
    </row>
    <row r="56" spans="2:8" ht="52.5" customHeight="1" x14ac:dyDescent="0.15">
      <c r="B56" s="129"/>
      <c r="C56" s="1302" t="s">
        <v>48</v>
      </c>
      <c r="D56" s="1302"/>
      <c r="E56" s="1303"/>
      <c r="F56" s="130" t="s">
        <v>513</v>
      </c>
      <c r="G56" s="130" t="s">
        <v>513</v>
      </c>
      <c r="H56" s="131" t="s">
        <v>513</v>
      </c>
    </row>
    <row r="57" spans="2:8" ht="53.25" customHeight="1" x14ac:dyDescent="0.15">
      <c r="B57" s="129"/>
      <c r="C57" s="1304" t="s">
        <v>49</v>
      </c>
      <c r="D57" s="1304"/>
      <c r="E57" s="1305"/>
      <c r="F57" s="132">
        <v>17576</v>
      </c>
      <c r="G57" s="132">
        <v>17590</v>
      </c>
      <c r="H57" s="133">
        <v>17130</v>
      </c>
    </row>
    <row r="58" spans="2:8" ht="45.75" customHeight="1" x14ac:dyDescent="0.15">
      <c r="B58" s="134"/>
      <c r="C58" s="1292" t="s">
        <v>595</v>
      </c>
      <c r="D58" s="1293"/>
      <c r="E58" s="1294"/>
      <c r="F58" s="135">
        <v>6047</v>
      </c>
      <c r="G58" s="135">
        <v>5854</v>
      </c>
      <c r="H58" s="136">
        <v>6071</v>
      </c>
    </row>
    <row r="59" spans="2:8" ht="45.75" customHeight="1" x14ac:dyDescent="0.15">
      <c r="B59" s="134"/>
      <c r="C59" s="1292" t="s">
        <v>596</v>
      </c>
      <c r="D59" s="1293"/>
      <c r="E59" s="1294"/>
      <c r="F59" s="135">
        <v>3308</v>
      </c>
      <c r="G59" s="135">
        <v>3286</v>
      </c>
      <c r="H59" s="136">
        <v>3236</v>
      </c>
    </row>
    <row r="60" spans="2:8" ht="45.75" customHeight="1" x14ac:dyDescent="0.15">
      <c r="B60" s="134"/>
      <c r="C60" s="1292" t="s">
        <v>597</v>
      </c>
      <c r="D60" s="1293"/>
      <c r="E60" s="1294"/>
      <c r="F60" s="135">
        <v>3505</v>
      </c>
      <c r="G60" s="135">
        <v>4009</v>
      </c>
      <c r="H60" s="136">
        <v>3014</v>
      </c>
    </row>
    <row r="61" spans="2:8" ht="45.75" customHeight="1" x14ac:dyDescent="0.15">
      <c r="B61" s="134"/>
      <c r="C61" s="1292" t="s">
        <v>598</v>
      </c>
      <c r="D61" s="1293"/>
      <c r="E61" s="1294"/>
      <c r="F61" s="135">
        <v>2418</v>
      </c>
      <c r="G61" s="135">
        <v>2142</v>
      </c>
      <c r="H61" s="136">
        <v>2477</v>
      </c>
    </row>
    <row r="62" spans="2:8" ht="45.75" customHeight="1" thickBot="1" x14ac:dyDescent="0.2">
      <c r="B62" s="137"/>
      <c r="C62" s="1295" t="s">
        <v>599</v>
      </c>
      <c r="D62" s="1296"/>
      <c r="E62" s="1297"/>
      <c r="F62" s="138">
        <v>1113</v>
      </c>
      <c r="G62" s="138">
        <v>1114</v>
      </c>
      <c r="H62" s="139">
        <v>1115</v>
      </c>
    </row>
    <row r="63" spans="2:8" ht="52.5" customHeight="1" thickBot="1" x14ac:dyDescent="0.2">
      <c r="B63" s="140"/>
      <c r="C63" s="1298" t="s">
        <v>50</v>
      </c>
      <c r="D63" s="1298"/>
      <c r="E63" s="1299"/>
      <c r="F63" s="141">
        <v>30320</v>
      </c>
      <c r="G63" s="141">
        <v>29820</v>
      </c>
      <c r="H63" s="142">
        <v>29289</v>
      </c>
    </row>
    <row r="64" spans="2:8" ht="15" customHeight="1" x14ac:dyDescent="0.15"/>
    <row r="65" ht="0" hidden="1" customHeight="1" x14ac:dyDescent="0.15"/>
    <row r="66" ht="0" hidden="1" customHeight="1" x14ac:dyDescent="0.15"/>
  </sheetData>
  <sheetProtection algorithmName="SHA-512" hashValue="dJlsj0eQHTq+L+11ocglDb0GgOI0uDYpdVz1p+d3TrG8JUy1k7qyDe4DDckNvEF/XUTTnzU8Sq+iAafXYA8mMQ==" saltValue="rcs/VhMGYTP7hBNW0Fo2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4"/>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4"/>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4"/>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4"/>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4"/>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604</v>
      </c>
    </row>
    <row r="50" spans="1:109" x14ac:dyDescent="0.15">
      <c r="B50" s="394"/>
      <c r="G50" s="1306"/>
      <c r="H50" s="1306"/>
      <c r="I50" s="1306"/>
      <c r="J50" s="1306"/>
      <c r="K50" s="404"/>
      <c r="L50" s="404"/>
      <c r="M50" s="405"/>
      <c r="N50" s="405"/>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554</v>
      </c>
      <c r="BQ50" s="1310"/>
      <c r="BR50" s="1310"/>
      <c r="BS50" s="1310"/>
      <c r="BT50" s="1310"/>
      <c r="BU50" s="1310"/>
      <c r="BV50" s="1310"/>
      <c r="BW50" s="1310"/>
      <c r="BX50" s="1310" t="s">
        <v>555</v>
      </c>
      <c r="BY50" s="1310"/>
      <c r="BZ50" s="1310"/>
      <c r="CA50" s="1310"/>
      <c r="CB50" s="1310"/>
      <c r="CC50" s="1310"/>
      <c r="CD50" s="1310"/>
      <c r="CE50" s="1310"/>
      <c r="CF50" s="1310" t="s">
        <v>556</v>
      </c>
      <c r="CG50" s="1310"/>
      <c r="CH50" s="1310"/>
      <c r="CI50" s="1310"/>
      <c r="CJ50" s="1310"/>
      <c r="CK50" s="1310"/>
      <c r="CL50" s="1310"/>
      <c r="CM50" s="1310"/>
      <c r="CN50" s="1310" t="s">
        <v>557</v>
      </c>
      <c r="CO50" s="1310"/>
      <c r="CP50" s="1310"/>
      <c r="CQ50" s="1310"/>
      <c r="CR50" s="1310"/>
      <c r="CS50" s="1310"/>
      <c r="CT50" s="1310"/>
      <c r="CU50" s="1310"/>
      <c r="CV50" s="1310" t="s">
        <v>558</v>
      </c>
      <c r="CW50" s="1310"/>
      <c r="CX50" s="1310"/>
      <c r="CY50" s="1310"/>
      <c r="CZ50" s="1310"/>
      <c r="DA50" s="1310"/>
      <c r="DB50" s="1310"/>
      <c r="DC50" s="1310"/>
    </row>
    <row r="51" spans="1:109" ht="13.5" customHeight="1" x14ac:dyDescent="0.15">
      <c r="B51" s="394"/>
      <c r="G51" s="1324"/>
      <c r="H51" s="1324"/>
      <c r="I51" s="1325"/>
      <c r="J51" s="1325"/>
      <c r="K51" s="1323"/>
      <c r="L51" s="1323"/>
      <c r="M51" s="1323"/>
      <c r="N51" s="1323"/>
      <c r="AM51" s="403"/>
      <c r="AN51" s="1313" t="s">
        <v>605</v>
      </c>
      <c r="AO51" s="1313"/>
      <c r="AP51" s="1313"/>
      <c r="AQ51" s="1313"/>
      <c r="AR51" s="1313"/>
      <c r="AS51" s="1313"/>
      <c r="AT51" s="1313"/>
      <c r="AU51" s="1313"/>
      <c r="AV51" s="1313"/>
      <c r="AW51" s="1313"/>
      <c r="AX51" s="1313"/>
      <c r="AY51" s="1313"/>
      <c r="AZ51" s="1313"/>
      <c r="BA51" s="1313"/>
      <c r="BB51" s="1313" t="s">
        <v>606</v>
      </c>
      <c r="BC51" s="1313"/>
      <c r="BD51" s="1313"/>
      <c r="BE51" s="1313"/>
      <c r="BF51" s="1313"/>
      <c r="BG51" s="1313"/>
      <c r="BH51" s="1313"/>
      <c r="BI51" s="1313"/>
      <c r="BJ51" s="1313"/>
      <c r="BK51" s="1313"/>
      <c r="BL51" s="1313"/>
      <c r="BM51" s="1313"/>
      <c r="BN51" s="1313"/>
      <c r="BO51" s="1313"/>
      <c r="BP51" s="1312"/>
      <c r="BQ51" s="1311"/>
      <c r="BR51" s="1311"/>
      <c r="BS51" s="1311"/>
      <c r="BT51" s="1311"/>
      <c r="BU51" s="1311"/>
      <c r="BV51" s="1311"/>
      <c r="BW51" s="1311"/>
      <c r="BX51" s="1312"/>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4"/>
      <c r="G52" s="1324"/>
      <c r="H52" s="1324"/>
      <c r="I52" s="1325"/>
      <c r="J52" s="1325"/>
      <c r="K52" s="1323"/>
      <c r="L52" s="1323"/>
      <c r="M52" s="1323"/>
      <c r="N52" s="1323"/>
      <c r="AM52" s="403"/>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2"/>
      <c r="B53" s="394"/>
      <c r="G53" s="1324"/>
      <c r="H53" s="1324"/>
      <c r="I53" s="1306"/>
      <c r="J53" s="1306"/>
      <c r="K53" s="1323"/>
      <c r="L53" s="1323"/>
      <c r="M53" s="1323"/>
      <c r="N53" s="1323"/>
      <c r="AM53" s="403"/>
      <c r="AN53" s="1313"/>
      <c r="AO53" s="1313"/>
      <c r="AP53" s="1313"/>
      <c r="AQ53" s="1313"/>
      <c r="AR53" s="1313"/>
      <c r="AS53" s="1313"/>
      <c r="AT53" s="1313"/>
      <c r="AU53" s="1313"/>
      <c r="AV53" s="1313"/>
      <c r="AW53" s="1313"/>
      <c r="AX53" s="1313"/>
      <c r="AY53" s="1313"/>
      <c r="AZ53" s="1313"/>
      <c r="BA53" s="1313"/>
      <c r="BB53" s="1313" t="s">
        <v>607</v>
      </c>
      <c r="BC53" s="1313"/>
      <c r="BD53" s="1313"/>
      <c r="BE53" s="1313"/>
      <c r="BF53" s="1313"/>
      <c r="BG53" s="1313"/>
      <c r="BH53" s="1313"/>
      <c r="BI53" s="1313"/>
      <c r="BJ53" s="1313"/>
      <c r="BK53" s="1313"/>
      <c r="BL53" s="1313"/>
      <c r="BM53" s="1313"/>
      <c r="BN53" s="1313"/>
      <c r="BO53" s="1313"/>
      <c r="BP53" s="1312"/>
      <c r="BQ53" s="1311"/>
      <c r="BR53" s="1311"/>
      <c r="BS53" s="1311"/>
      <c r="BT53" s="1311"/>
      <c r="BU53" s="1311"/>
      <c r="BV53" s="1311"/>
      <c r="BW53" s="1311"/>
      <c r="BX53" s="1312"/>
      <c r="BY53" s="1311"/>
      <c r="BZ53" s="1311"/>
      <c r="CA53" s="1311"/>
      <c r="CB53" s="1311"/>
      <c r="CC53" s="1311"/>
      <c r="CD53" s="1311"/>
      <c r="CE53" s="1311"/>
      <c r="CF53" s="1311">
        <v>58.1</v>
      </c>
      <c r="CG53" s="1311"/>
      <c r="CH53" s="1311"/>
      <c r="CI53" s="1311"/>
      <c r="CJ53" s="1311"/>
      <c r="CK53" s="1311"/>
      <c r="CL53" s="1311"/>
      <c r="CM53" s="1311"/>
      <c r="CN53" s="1311">
        <v>59.1</v>
      </c>
      <c r="CO53" s="1311"/>
      <c r="CP53" s="1311"/>
      <c r="CQ53" s="1311"/>
      <c r="CR53" s="1311"/>
      <c r="CS53" s="1311"/>
      <c r="CT53" s="1311"/>
      <c r="CU53" s="1311"/>
      <c r="CV53" s="1311">
        <v>60.2</v>
      </c>
      <c r="CW53" s="1311"/>
      <c r="CX53" s="1311"/>
      <c r="CY53" s="1311"/>
      <c r="CZ53" s="1311"/>
      <c r="DA53" s="1311"/>
      <c r="DB53" s="1311"/>
      <c r="DC53" s="1311"/>
    </row>
    <row r="54" spans="1:109" x14ac:dyDescent="0.15">
      <c r="A54" s="402"/>
      <c r="B54" s="394"/>
      <c r="G54" s="1324"/>
      <c r="H54" s="1324"/>
      <c r="I54" s="1306"/>
      <c r="J54" s="1306"/>
      <c r="K54" s="1323"/>
      <c r="L54" s="1323"/>
      <c r="M54" s="1323"/>
      <c r="N54" s="1323"/>
      <c r="AM54" s="403"/>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2"/>
      <c r="B55" s="394"/>
      <c r="G55" s="1306"/>
      <c r="H55" s="1306"/>
      <c r="I55" s="1306"/>
      <c r="J55" s="1306"/>
      <c r="K55" s="1323"/>
      <c r="L55" s="1323"/>
      <c r="M55" s="1323"/>
      <c r="N55" s="1323"/>
      <c r="AN55" s="1310" t="s">
        <v>608</v>
      </c>
      <c r="AO55" s="1310"/>
      <c r="AP55" s="1310"/>
      <c r="AQ55" s="1310"/>
      <c r="AR55" s="1310"/>
      <c r="AS55" s="1310"/>
      <c r="AT55" s="1310"/>
      <c r="AU55" s="1310"/>
      <c r="AV55" s="1310"/>
      <c r="AW55" s="1310"/>
      <c r="AX55" s="1310"/>
      <c r="AY55" s="1310"/>
      <c r="AZ55" s="1310"/>
      <c r="BA55" s="1310"/>
      <c r="BB55" s="1313" t="s">
        <v>606</v>
      </c>
      <c r="BC55" s="1313"/>
      <c r="BD55" s="1313"/>
      <c r="BE55" s="1313"/>
      <c r="BF55" s="1313"/>
      <c r="BG55" s="1313"/>
      <c r="BH55" s="1313"/>
      <c r="BI55" s="1313"/>
      <c r="BJ55" s="1313"/>
      <c r="BK55" s="1313"/>
      <c r="BL55" s="1313"/>
      <c r="BM55" s="1313"/>
      <c r="BN55" s="1313"/>
      <c r="BO55" s="1313"/>
      <c r="BP55" s="1312"/>
      <c r="BQ55" s="1311"/>
      <c r="BR55" s="1311"/>
      <c r="BS55" s="1311"/>
      <c r="BT55" s="1311"/>
      <c r="BU55" s="1311"/>
      <c r="BV55" s="1311"/>
      <c r="BW55" s="1311"/>
      <c r="BX55" s="1312"/>
      <c r="BY55" s="1311"/>
      <c r="BZ55" s="1311"/>
      <c r="CA55" s="1311"/>
      <c r="CB55" s="1311"/>
      <c r="CC55" s="1311"/>
      <c r="CD55" s="1311"/>
      <c r="CE55" s="1311"/>
      <c r="CF55" s="1311">
        <v>38.9</v>
      </c>
      <c r="CG55" s="1311"/>
      <c r="CH55" s="1311"/>
      <c r="CI55" s="1311"/>
      <c r="CJ55" s="1311"/>
      <c r="CK55" s="1311"/>
      <c r="CL55" s="1311"/>
      <c r="CM55" s="1311"/>
      <c r="CN55" s="1311">
        <v>37.6</v>
      </c>
      <c r="CO55" s="1311"/>
      <c r="CP55" s="1311"/>
      <c r="CQ55" s="1311"/>
      <c r="CR55" s="1311"/>
      <c r="CS55" s="1311"/>
      <c r="CT55" s="1311"/>
      <c r="CU55" s="1311"/>
      <c r="CV55" s="1311">
        <v>34</v>
      </c>
      <c r="CW55" s="1311"/>
      <c r="CX55" s="1311"/>
      <c r="CY55" s="1311"/>
      <c r="CZ55" s="1311"/>
      <c r="DA55" s="1311"/>
      <c r="DB55" s="1311"/>
      <c r="DC55" s="1311"/>
    </row>
    <row r="56" spans="1:109" x14ac:dyDescent="0.15">
      <c r="A56" s="402"/>
      <c r="B56" s="394"/>
      <c r="G56" s="1306"/>
      <c r="H56" s="1306"/>
      <c r="I56" s="1306"/>
      <c r="J56" s="1306"/>
      <c r="K56" s="1323"/>
      <c r="L56" s="1323"/>
      <c r="M56" s="1323"/>
      <c r="N56" s="1323"/>
      <c r="AN56" s="1310"/>
      <c r="AO56" s="1310"/>
      <c r="AP56" s="1310"/>
      <c r="AQ56" s="1310"/>
      <c r="AR56" s="1310"/>
      <c r="AS56" s="1310"/>
      <c r="AT56" s="1310"/>
      <c r="AU56" s="1310"/>
      <c r="AV56" s="1310"/>
      <c r="AW56" s="1310"/>
      <c r="AX56" s="1310"/>
      <c r="AY56" s="1310"/>
      <c r="AZ56" s="1310"/>
      <c r="BA56" s="1310"/>
      <c r="BB56" s="1313"/>
      <c r="BC56" s="1313"/>
      <c r="BD56" s="1313"/>
      <c r="BE56" s="1313"/>
      <c r="BF56" s="1313"/>
      <c r="BG56" s="1313"/>
      <c r="BH56" s="1313"/>
      <c r="BI56" s="1313"/>
      <c r="BJ56" s="1313"/>
      <c r="BK56" s="1313"/>
      <c r="BL56" s="1313"/>
      <c r="BM56" s="1313"/>
      <c r="BN56" s="1313"/>
      <c r="BO56" s="1313"/>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x14ac:dyDescent="0.15">
      <c r="B57" s="406"/>
      <c r="G57" s="1306"/>
      <c r="H57" s="1306"/>
      <c r="I57" s="1326"/>
      <c r="J57" s="1326"/>
      <c r="K57" s="1323"/>
      <c r="L57" s="1323"/>
      <c r="M57" s="1323"/>
      <c r="N57" s="1323"/>
      <c r="AM57" s="387"/>
      <c r="AN57" s="1310"/>
      <c r="AO57" s="1310"/>
      <c r="AP57" s="1310"/>
      <c r="AQ57" s="1310"/>
      <c r="AR57" s="1310"/>
      <c r="AS57" s="1310"/>
      <c r="AT57" s="1310"/>
      <c r="AU57" s="1310"/>
      <c r="AV57" s="1310"/>
      <c r="AW57" s="1310"/>
      <c r="AX57" s="1310"/>
      <c r="AY57" s="1310"/>
      <c r="AZ57" s="1310"/>
      <c r="BA57" s="1310"/>
      <c r="BB57" s="1313" t="s">
        <v>607</v>
      </c>
      <c r="BC57" s="1313"/>
      <c r="BD57" s="1313"/>
      <c r="BE57" s="1313"/>
      <c r="BF57" s="1313"/>
      <c r="BG57" s="1313"/>
      <c r="BH57" s="1313"/>
      <c r="BI57" s="1313"/>
      <c r="BJ57" s="1313"/>
      <c r="BK57" s="1313"/>
      <c r="BL57" s="1313"/>
      <c r="BM57" s="1313"/>
      <c r="BN57" s="1313"/>
      <c r="BO57" s="1313"/>
      <c r="BP57" s="1312"/>
      <c r="BQ57" s="1311"/>
      <c r="BR57" s="1311"/>
      <c r="BS57" s="1311"/>
      <c r="BT57" s="1311"/>
      <c r="BU57" s="1311"/>
      <c r="BV57" s="1311"/>
      <c r="BW57" s="1311"/>
      <c r="BX57" s="1312"/>
      <c r="BY57" s="1311"/>
      <c r="BZ57" s="1311"/>
      <c r="CA57" s="1311"/>
      <c r="CB57" s="1311"/>
      <c r="CC57" s="1311"/>
      <c r="CD57" s="1311"/>
      <c r="CE57" s="1311"/>
      <c r="CF57" s="1311">
        <v>59.3</v>
      </c>
      <c r="CG57" s="1311"/>
      <c r="CH57" s="1311"/>
      <c r="CI57" s="1311"/>
      <c r="CJ57" s="1311"/>
      <c r="CK57" s="1311"/>
      <c r="CL57" s="1311"/>
      <c r="CM57" s="1311"/>
      <c r="CN57" s="1311">
        <v>60</v>
      </c>
      <c r="CO57" s="1311"/>
      <c r="CP57" s="1311"/>
      <c r="CQ57" s="1311"/>
      <c r="CR57" s="1311"/>
      <c r="CS57" s="1311"/>
      <c r="CT57" s="1311"/>
      <c r="CU57" s="1311"/>
      <c r="CV57" s="1311">
        <v>60.8</v>
      </c>
      <c r="CW57" s="1311"/>
      <c r="CX57" s="1311"/>
      <c r="CY57" s="1311"/>
      <c r="CZ57" s="1311"/>
      <c r="DA57" s="1311"/>
      <c r="DB57" s="1311"/>
      <c r="DC57" s="1311"/>
      <c r="DD57" s="407"/>
      <c r="DE57" s="406"/>
    </row>
    <row r="58" spans="1:109" s="402" customFormat="1" x14ac:dyDescent="0.15">
      <c r="A58" s="387"/>
      <c r="B58" s="406"/>
      <c r="G58" s="1306"/>
      <c r="H58" s="1306"/>
      <c r="I58" s="1326"/>
      <c r="J58" s="1326"/>
      <c r="K58" s="1323"/>
      <c r="L58" s="1323"/>
      <c r="M58" s="1323"/>
      <c r="N58" s="1323"/>
      <c r="AM58" s="387"/>
      <c r="AN58" s="1310"/>
      <c r="AO58" s="1310"/>
      <c r="AP58" s="1310"/>
      <c r="AQ58" s="1310"/>
      <c r="AR58" s="1310"/>
      <c r="AS58" s="1310"/>
      <c r="AT58" s="1310"/>
      <c r="AU58" s="1310"/>
      <c r="AV58" s="1310"/>
      <c r="AW58" s="1310"/>
      <c r="AX58" s="1310"/>
      <c r="AY58" s="1310"/>
      <c r="AZ58" s="1310"/>
      <c r="BA58" s="1310"/>
      <c r="BB58" s="1313"/>
      <c r="BC58" s="1313"/>
      <c r="BD58" s="1313"/>
      <c r="BE58" s="1313"/>
      <c r="BF58" s="1313"/>
      <c r="BG58" s="1313"/>
      <c r="BH58" s="1313"/>
      <c r="BI58" s="1313"/>
      <c r="BJ58" s="1313"/>
      <c r="BK58" s="1313"/>
      <c r="BL58" s="1313"/>
      <c r="BM58" s="1313"/>
      <c r="BN58" s="1313"/>
      <c r="BO58" s="1313"/>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609</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4"/>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604</v>
      </c>
    </row>
    <row r="72" spans="2:107" x14ac:dyDescent="0.15">
      <c r="B72" s="394"/>
      <c r="G72" s="1306"/>
      <c r="H72" s="1306"/>
      <c r="I72" s="1306"/>
      <c r="J72" s="1306"/>
      <c r="K72" s="404"/>
      <c r="L72" s="404"/>
      <c r="M72" s="405"/>
      <c r="N72" s="405"/>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554</v>
      </c>
      <c r="BQ72" s="1310"/>
      <c r="BR72" s="1310"/>
      <c r="BS72" s="1310"/>
      <c r="BT72" s="1310"/>
      <c r="BU72" s="1310"/>
      <c r="BV72" s="1310"/>
      <c r="BW72" s="1310"/>
      <c r="BX72" s="1310" t="s">
        <v>555</v>
      </c>
      <c r="BY72" s="1310"/>
      <c r="BZ72" s="1310"/>
      <c r="CA72" s="1310"/>
      <c r="CB72" s="1310"/>
      <c r="CC72" s="1310"/>
      <c r="CD72" s="1310"/>
      <c r="CE72" s="1310"/>
      <c r="CF72" s="1310" t="s">
        <v>556</v>
      </c>
      <c r="CG72" s="1310"/>
      <c r="CH72" s="1310"/>
      <c r="CI72" s="1310"/>
      <c r="CJ72" s="1310"/>
      <c r="CK72" s="1310"/>
      <c r="CL72" s="1310"/>
      <c r="CM72" s="1310"/>
      <c r="CN72" s="1310" t="s">
        <v>557</v>
      </c>
      <c r="CO72" s="1310"/>
      <c r="CP72" s="1310"/>
      <c r="CQ72" s="1310"/>
      <c r="CR72" s="1310"/>
      <c r="CS72" s="1310"/>
      <c r="CT72" s="1310"/>
      <c r="CU72" s="1310"/>
      <c r="CV72" s="1310" t="s">
        <v>558</v>
      </c>
      <c r="CW72" s="1310"/>
      <c r="CX72" s="1310"/>
      <c r="CY72" s="1310"/>
      <c r="CZ72" s="1310"/>
      <c r="DA72" s="1310"/>
      <c r="DB72" s="1310"/>
      <c r="DC72" s="1310"/>
    </row>
    <row r="73" spans="2:107" x14ac:dyDescent="0.15">
      <c r="B73" s="394"/>
      <c r="G73" s="1324"/>
      <c r="H73" s="1324"/>
      <c r="I73" s="1324"/>
      <c r="J73" s="1324"/>
      <c r="K73" s="1327"/>
      <c r="L73" s="1327"/>
      <c r="M73" s="1327"/>
      <c r="N73" s="1327"/>
      <c r="AM73" s="403"/>
      <c r="AN73" s="1313" t="s">
        <v>605</v>
      </c>
      <c r="AO73" s="1313"/>
      <c r="AP73" s="1313"/>
      <c r="AQ73" s="1313"/>
      <c r="AR73" s="1313"/>
      <c r="AS73" s="1313"/>
      <c r="AT73" s="1313"/>
      <c r="AU73" s="1313"/>
      <c r="AV73" s="1313"/>
      <c r="AW73" s="1313"/>
      <c r="AX73" s="1313"/>
      <c r="AY73" s="1313"/>
      <c r="AZ73" s="1313"/>
      <c r="BA73" s="1313"/>
      <c r="BB73" s="1313" t="s">
        <v>606</v>
      </c>
      <c r="BC73" s="1313"/>
      <c r="BD73" s="1313"/>
      <c r="BE73" s="1313"/>
      <c r="BF73" s="1313"/>
      <c r="BG73" s="1313"/>
      <c r="BH73" s="1313"/>
      <c r="BI73" s="1313"/>
      <c r="BJ73" s="1313"/>
      <c r="BK73" s="1313"/>
      <c r="BL73" s="1313"/>
      <c r="BM73" s="1313"/>
      <c r="BN73" s="1313"/>
      <c r="BO73" s="1313"/>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4"/>
      <c r="G74" s="1324"/>
      <c r="H74" s="1324"/>
      <c r="I74" s="1324"/>
      <c r="J74" s="1324"/>
      <c r="K74" s="1327"/>
      <c r="L74" s="1327"/>
      <c r="M74" s="1327"/>
      <c r="N74" s="1327"/>
      <c r="AM74" s="403"/>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4"/>
      <c r="G75" s="1324"/>
      <c r="H75" s="1324"/>
      <c r="I75" s="1306"/>
      <c r="J75" s="1306"/>
      <c r="K75" s="1323"/>
      <c r="L75" s="1323"/>
      <c r="M75" s="1323"/>
      <c r="N75" s="1323"/>
      <c r="AM75" s="403"/>
      <c r="AN75" s="1313"/>
      <c r="AO75" s="1313"/>
      <c r="AP75" s="1313"/>
      <c r="AQ75" s="1313"/>
      <c r="AR75" s="1313"/>
      <c r="AS75" s="1313"/>
      <c r="AT75" s="1313"/>
      <c r="AU75" s="1313"/>
      <c r="AV75" s="1313"/>
      <c r="AW75" s="1313"/>
      <c r="AX75" s="1313"/>
      <c r="AY75" s="1313"/>
      <c r="AZ75" s="1313"/>
      <c r="BA75" s="1313"/>
      <c r="BB75" s="1313" t="s">
        <v>610</v>
      </c>
      <c r="BC75" s="1313"/>
      <c r="BD75" s="1313"/>
      <c r="BE75" s="1313"/>
      <c r="BF75" s="1313"/>
      <c r="BG75" s="1313"/>
      <c r="BH75" s="1313"/>
      <c r="BI75" s="1313"/>
      <c r="BJ75" s="1313"/>
      <c r="BK75" s="1313"/>
      <c r="BL75" s="1313"/>
      <c r="BM75" s="1313"/>
      <c r="BN75" s="1313"/>
      <c r="BO75" s="1313"/>
      <c r="BP75" s="1311">
        <v>-1.4</v>
      </c>
      <c r="BQ75" s="1311"/>
      <c r="BR75" s="1311"/>
      <c r="BS75" s="1311"/>
      <c r="BT75" s="1311"/>
      <c r="BU75" s="1311"/>
      <c r="BV75" s="1311"/>
      <c r="BW75" s="1311"/>
      <c r="BX75" s="1311">
        <v>-1.5</v>
      </c>
      <c r="BY75" s="1311"/>
      <c r="BZ75" s="1311"/>
      <c r="CA75" s="1311"/>
      <c r="CB75" s="1311"/>
      <c r="CC75" s="1311"/>
      <c r="CD75" s="1311"/>
      <c r="CE75" s="1311"/>
      <c r="CF75" s="1311">
        <v>-1.4</v>
      </c>
      <c r="CG75" s="1311"/>
      <c r="CH75" s="1311"/>
      <c r="CI75" s="1311"/>
      <c r="CJ75" s="1311"/>
      <c r="CK75" s="1311"/>
      <c r="CL75" s="1311"/>
      <c r="CM75" s="1311"/>
      <c r="CN75" s="1311">
        <v>-1.2</v>
      </c>
      <c r="CO75" s="1311"/>
      <c r="CP75" s="1311"/>
      <c r="CQ75" s="1311"/>
      <c r="CR75" s="1311"/>
      <c r="CS75" s="1311"/>
      <c r="CT75" s="1311"/>
      <c r="CU75" s="1311"/>
      <c r="CV75" s="1311">
        <v>-1.2</v>
      </c>
      <c r="CW75" s="1311"/>
      <c r="CX75" s="1311"/>
      <c r="CY75" s="1311"/>
      <c r="CZ75" s="1311"/>
      <c r="DA75" s="1311"/>
      <c r="DB75" s="1311"/>
      <c r="DC75" s="1311"/>
    </row>
    <row r="76" spans="2:107" x14ac:dyDescent="0.15">
      <c r="B76" s="394"/>
      <c r="G76" s="1324"/>
      <c r="H76" s="1324"/>
      <c r="I76" s="1306"/>
      <c r="J76" s="1306"/>
      <c r="K76" s="1323"/>
      <c r="L76" s="1323"/>
      <c r="M76" s="1323"/>
      <c r="N76" s="1323"/>
      <c r="AM76" s="403"/>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4"/>
      <c r="G77" s="1306"/>
      <c r="H77" s="1306"/>
      <c r="I77" s="1306"/>
      <c r="J77" s="1306"/>
      <c r="K77" s="1327"/>
      <c r="L77" s="1327"/>
      <c r="M77" s="1327"/>
      <c r="N77" s="1327"/>
      <c r="AN77" s="1310" t="s">
        <v>611</v>
      </c>
      <c r="AO77" s="1310"/>
      <c r="AP77" s="1310"/>
      <c r="AQ77" s="1310"/>
      <c r="AR77" s="1310"/>
      <c r="AS77" s="1310"/>
      <c r="AT77" s="1310"/>
      <c r="AU77" s="1310"/>
      <c r="AV77" s="1310"/>
      <c r="AW77" s="1310"/>
      <c r="AX77" s="1310"/>
      <c r="AY77" s="1310"/>
      <c r="AZ77" s="1310"/>
      <c r="BA77" s="1310"/>
      <c r="BB77" s="1313" t="s">
        <v>606</v>
      </c>
      <c r="BC77" s="1313"/>
      <c r="BD77" s="1313"/>
      <c r="BE77" s="1313"/>
      <c r="BF77" s="1313"/>
      <c r="BG77" s="1313"/>
      <c r="BH77" s="1313"/>
      <c r="BI77" s="1313"/>
      <c r="BJ77" s="1313"/>
      <c r="BK77" s="1313"/>
      <c r="BL77" s="1313"/>
      <c r="BM77" s="1313"/>
      <c r="BN77" s="1313"/>
      <c r="BO77" s="1313"/>
      <c r="BP77" s="1311">
        <v>47</v>
      </c>
      <c r="BQ77" s="1311"/>
      <c r="BR77" s="1311"/>
      <c r="BS77" s="1311"/>
      <c r="BT77" s="1311"/>
      <c r="BU77" s="1311"/>
      <c r="BV77" s="1311"/>
      <c r="BW77" s="1311"/>
      <c r="BX77" s="1311">
        <v>41.4</v>
      </c>
      <c r="BY77" s="1311"/>
      <c r="BZ77" s="1311"/>
      <c r="CA77" s="1311"/>
      <c r="CB77" s="1311"/>
      <c r="CC77" s="1311"/>
      <c r="CD77" s="1311"/>
      <c r="CE77" s="1311"/>
      <c r="CF77" s="1311">
        <v>38.9</v>
      </c>
      <c r="CG77" s="1311"/>
      <c r="CH77" s="1311"/>
      <c r="CI77" s="1311"/>
      <c r="CJ77" s="1311"/>
      <c r="CK77" s="1311"/>
      <c r="CL77" s="1311"/>
      <c r="CM77" s="1311"/>
      <c r="CN77" s="1311">
        <v>37.6</v>
      </c>
      <c r="CO77" s="1311"/>
      <c r="CP77" s="1311"/>
      <c r="CQ77" s="1311"/>
      <c r="CR77" s="1311"/>
      <c r="CS77" s="1311"/>
      <c r="CT77" s="1311"/>
      <c r="CU77" s="1311"/>
      <c r="CV77" s="1311">
        <v>34</v>
      </c>
      <c r="CW77" s="1311"/>
      <c r="CX77" s="1311"/>
      <c r="CY77" s="1311"/>
      <c r="CZ77" s="1311"/>
      <c r="DA77" s="1311"/>
      <c r="DB77" s="1311"/>
      <c r="DC77" s="1311"/>
    </row>
    <row r="78" spans="2:107" x14ac:dyDescent="0.15">
      <c r="B78" s="394"/>
      <c r="G78" s="1306"/>
      <c r="H78" s="1306"/>
      <c r="I78" s="1306"/>
      <c r="J78" s="1306"/>
      <c r="K78" s="1327"/>
      <c r="L78" s="1327"/>
      <c r="M78" s="1327"/>
      <c r="N78" s="1327"/>
      <c r="AN78" s="1310"/>
      <c r="AO78" s="1310"/>
      <c r="AP78" s="1310"/>
      <c r="AQ78" s="1310"/>
      <c r="AR78" s="1310"/>
      <c r="AS78" s="1310"/>
      <c r="AT78" s="1310"/>
      <c r="AU78" s="1310"/>
      <c r="AV78" s="1310"/>
      <c r="AW78" s="1310"/>
      <c r="AX78" s="1310"/>
      <c r="AY78" s="1310"/>
      <c r="AZ78" s="1310"/>
      <c r="BA78" s="1310"/>
      <c r="BB78" s="1313"/>
      <c r="BC78" s="1313"/>
      <c r="BD78" s="1313"/>
      <c r="BE78" s="1313"/>
      <c r="BF78" s="1313"/>
      <c r="BG78" s="1313"/>
      <c r="BH78" s="1313"/>
      <c r="BI78" s="1313"/>
      <c r="BJ78" s="1313"/>
      <c r="BK78" s="1313"/>
      <c r="BL78" s="1313"/>
      <c r="BM78" s="1313"/>
      <c r="BN78" s="1313"/>
      <c r="BO78" s="1313"/>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4"/>
      <c r="G79" s="1306"/>
      <c r="H79" s="1306"/>
      <c r="I79" s="1326"/>
      <c r="J79" s="1326"/>
      <c r="K79" s="1328"/>
      <c r="L79" s="1328"/>
      <c r="M79" s="1328"/>
      <c r="N79" s="1328"/>
      <c r="AN79" s="1310"/>
      <c r="AO79" s="1310"/>
      <c r="AP79" s="1310"/>
      <c r="AQ79" s="1310"/>
      <c r="AR79" s="1310"/>
      <c r="AS79" s="1310"/>
      <c r="AT79" s="1310"/>
      <c r="AU79" s="1310"/>
      <c r="AV79" s="1310"/>
      <c r="AW79" s="1310"/>
      <c r="AX79" s="1310"/>
      <c r="AY79" s="1310"/>
      <c r="AZ79" s="1310"/>
      <c r="BA79" s="1310"/>
      <c r="BB79" s="1313" t="s">
        <v>610</v>
      </c>
      <c r="BC79" s="1313"/>
      <c r="BD79" s="1313"/>
      <c r="BE79" s="1313"/>
      <c r="BF79" s="1313"/>
      <c r="BG79" s="1313"/>
      <c r="BH79" s="1313"/>
      <c r="BI79" s="1313"/>
      <c r="BJ79" s="1313"/>
      <c r="BK79" s="1313"/>
      <c r="BL79" s="1313"/>
      <c r="BM79" s="1313"/>
      <c r="BN79" s="1313"/>
      <c r="BO79" s="1313"/>
      <c r="BP79" s="1311">
        <v>7.3</v>
      </c>
      <c r="BQ79" s="1311"/>
      <c r="BR79" s="1311"/>
      <c r="BS79" s="1311"/>
      <c r="BT79" s="1311"/>
      <c r="BU79" s="1311"/>
      <c r="BV79" s="1311"/>
      <c r="BW79" s="1311"/>
      <c r="BX79" s="1311">
        <v>6.7</v>
      </c>
      <c r="BY79" s="1311"/>
      <c r="BZ79" s="1311"/>
      <c r="CA79" s="1311"/>
      <c r="CB79" s="1311"/>
      <c r="CC79" s="1311"/>
      <c r="CD79" s="1311"/>
      <c r="CE79" s="1311"/>
      <c r="CF79" s="1311">
        <v>6.4</v>
      </c>
      <c r="CG79" s="1311"/>
      <c r="CH79" s="1311"/>
      <c r="CI79" s="1311"/>
      <c r="CJ79" s="1311"/>
      <c r="CK79" s="1311"/>
      <c r="CL79" s="1311"/>
      <c r="CM79" s="1311"/>
      <c r="CN79" s="1311">
        <v>6.1</v>
      </c>
      <c r="CO79" s="1311"/>
      <c r="CP79" s="1311"/>
      <c r="CQ79" s="1311"/>
      <c r="CR79" s="1311"/>
      <c r="CS79" s="1311"/>
      <c r="CT79" s="1311"/>
      <c r="CU79" s="1311"/>
      <c r="CV79" s="1311">
        <v>5.9</v>
      </c>
      <c r="CW79" s="1311"/>
      <c r="CX79" s="1311"/>
      <c r="CY79" s="1311"/>
      <c r="CZ79" s="1311"/>
      <c r="DA79" s="1311"/>
      <c r="DB79" s="1311"/>
      <c r="DC79" s="1311"/>
    </row>
    <row r="80" spans="2:107" x14ac:dyDescent="0.15">
      <c r="B80" s="394"/>
      <c r="G80" s="1306"/>
      <c r="H80" s="1306"/>
      <c r="I80" s="1326"/>
      <c r="J80" s="1326"/>
      <c r="K80" s="1328"/>
      <c r="L80" s="1328"/>
      <c r="M80" s="1328"/>
      <c r="N80" s="1328"/>
      <c r="AN80" s="1310"/>
      <c r="AO80" s="1310"/>
      <c r="AP80" s="1310"/>
      <c r="AQ80" s="1310"/>
      <c r="AR80" s="1310"/>
      <c r="AS80" s="1310"/>
      <c r="AT80" s="1310"/>
      <c r="AU80" s="1310"/>
      <c r="AV80" s="1310"/>
      <c r="AW80" s="1310"/>
      <c r="AX80" s="1310"/>
      <c r="AY80" s="1310"/>
      <c r="AZ80" s="1310"/>
      <c r="BA80" s="1310"/>
      <c r="BB80" s="1313"/>
      <c r="BC80" s="1313"/>
      <c r="BD80" s="1313"/>
      <c r="BE80" s="1313"/>
      <c r="BF80" s="1313"/>
      <c r="BG80" s="1313"/>
      <c r="BH80" s="1313"/>
      <c r="BI80" s="1313"/>
      <c r="BJ80" s="1313"/>
      <c r="BK80" s="1313"/>
      <c r="BL80" s="1313"/>
      <c r="BM80" s="1313"/>
      <c r="BN80" s="1313"/>
      <c r="BO80" s="1313"/>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UZqQMuVz2Brh7s9KrDX0Ncd7wXohXorukK/IggKR/vFGepzkegoE+PbyIbDVRzWhJ4jtSHiXvIS9QD9YAKoWQ==" saltValue="TALb+OXfAK5lHovNaXVnX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qDEOtLIaaKk4+WnxEC20YCrMQ2ejQf4zy85M/h35isZ3LEVIGkyrtYkRfgqwZ9iMqYS9RmuBEdH/HH0eOskbA==" saltValue="wNC4qYtYJMGSdBDitLf83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7PAuFcl8xTCSm+MPjSBesELgDMFKWNSRkcJgt8egCyNOADQ2EZjc//eNH/uzp5sMcD/hJvYX7uRH34IzmdPag==" saltValue="MzaGTRo+9x4QNZTXQHsx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551</v>
      </c>
      <c r="G2" s="156"/>
      <c r="H2" s="157"/>
    </row>
    <row r="3" spans="1:8" x14ac:dyDescent="0.15">
      <c r="A3" s="153" t="s">
        <v>544</v>
      </c>
      <c r="B3" s="158"/>
      <c r="C3" s="159"/>
      <c r="D3" s="160">
        <v>35494</v>
      </c>
      <c r="E3" s="161"/>
      <c r="F3" s="162">
        <v>51613</v>
      </c>
      <c r="G3" s="163"/>
      <c r="H3" s="164"/>
    </row>
    <row r="4" spans="1:8" x14ac:dyDescent="0.15">
      <c r="A4" s="165"/>
      <c r="B4" s="166"/>
      <c r="C4" s="167"/>
      <c r="D4" s="168">
        <v>25842</v>
      </c>
      <c r="E4" s="169"/>
      <c r="F4" s="170">
        <v>25872</v>
      </c>
      <c r="G4" s="171"/>
      <c r="H4" s="172"/>
    </row>
    <row r="5" spans="1:8" x14ac:dyDescent="0.15">
      <c r="A5" s="153" t="s">
        <v>546</v>
      </c>
      <c r="B5" s="158"/>
      <c r="C5" s="159"/>
      <c r="D5" s="160">
        <v>47702</v>
      </c>
      <c r="E5" s="161"/>
      <c r="F5" s="162">
        <v>50880</v>
      </c>
      <c r="G5" s="163"/>
      <c r="H5" s="164"/>
    </row>
    <row r="6" spans="1:8" x14ac:dyDescent="0.15">
      <c r="A6" s="165"/>
      <c r="B6" s="166"/>
      <c r="C6" s="167"/>
      <c r="D6" s="168">
        <v>36148</v>
      </c>
      <c r="E6" s="169"/>
      <c r="F6" s="170">
        <v>27819</v>
      </c>
      <c r="G6" s="171"/>
      <c r="H6" s="172"/>
    </row>
    <row r="7" spans="1:8" x14ac:dyDescent="0.15">
      <c r="A7" s="153" t="s">
        <v>547</v>
      </c>
      <c r="B7" s="158"/>
      <c r="C7" s="159"/>
      <c r="D7" s="160">
        <v>47761</v>
      </c>
      <c r="E7" s="161"/>
      <c r="F7" s="162">
        <v>46395</v>
      </c>
      <c r="G7" s="163"/>
      <c r="H7" s="164"/>
    </row>
    <row r="8" spans="1:8" x14ac:dyDescent="0.15">
      <c r="A8" s="165"/>
      <c r="B8" s="166"/>
      <c r="C8" s="167"/>
      <c r="D8" s="168">
        <v>38244</v>
      </c>
      <c r="E8" s="169"/>
      <c r="F8" s="170">
        <v>26304</v>
      </c>
      <c r="G8" s="171"/>
      <c r="H8" s="172"/>
    </row>
    <row r="9" spans="1:8" x14ac:dyDescent="0.15">
      <c r="A9" s="153" t="s">
        <v>548</v>
      </c>
      <c r="B9" s="158"/>
      <c r="C9" s="159"/>
      <c r="D9" s="160">
        <v>50848</v>
      </c>
      <c r="E9" s="161"/>
      <c r="F9" s="162">
        <v>48088</v>
      </c>
      <c r="G9" s="163"/>
      <c r="H9" s="164"/>
    </row>
    <row r="10" spans="1:8" x14ac:dyDescent="0.15">
      <c r="A10" s="165"/>
      <c r="B10" s="166"/>
      <c r="C10" s="167"/>
      <c r="D10" s="168">
        <v>39228</v>
      </c>
      <c r="E10" s="169"/>
      <c r="F10" s="170">
        <v>25183</v>
      </c>
      <c r="G10" s="171"/>
      <c r="H10" s="172"/>
    </row>
    <row r="11" spans="1:8" x14ac:dyDescent="0.15">
      <c r="A11" s="153" t="s">
        <v>549</v>
      </c>
      <c r="B11" s="158"/>
      <c r="C11" s="159"/>
      <c r="D11" s="160">
        <v>51013</v>
      </c>
      <c r="E11" s="161"/>
      <c r="F11" s="162">
        <v>46457</v>
      </c>
      <c r="G11" s="163"/>
      <c r="H11" s="164"/>
    </row>
    <row r="12" spans="1:8" x14ac:dyDescent="0.15">
      <c r="A12" s="165"/>
      <c r="B12" s="166"/>
      <c r="C12" s="173"/>
      <c r="D12" s="168">
        <v>35935</v>
      </c>
      <c r="E12" s="169"/>
      <c r="F12" s="170">
        <v>24020</v>
      </c>
      <c r="G12" s="171"/>
      <c r="H12" s="172"/>
    </row>
    <row r="13" spans="1:8" x14ac:dyDescent="0.15">
      <c r="A13" s="153"/>
      <c r="B13" s="158"/>
      <c r="C13" s="174"/>
      <c r="D13" s="175">
        <v>46564</v>
      </c>
      <c r="E13" s="176"/>
      <c r="F13" s="177">
        <v>48687</v>
      </c>
      <c r="G13" s="178"/>
      <c r="H13" s="164"/>
    </row>
    <row r="14" spans="1:8" x14ac:dyDescent="0.15">
      <c r="A14" s="165"/>
      <c r="B14" s="166"/>
      <c r="C14" s="167"/>
      <c r="D14" s="168">
        <v>35079</v>
      </c>
      <c r="E14" s="169"/>
      <c r="F14" s="170">
        <v>25840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6.26</v>
      </c>
      <c r="C19" s="179">
        <f>ROUND(VALUE(SUBSTITUTE(実質収支比率等に係る経年分析!G$48,"▲","-")),2)</f>
        <v>6.74</v>
      </c>
      <c r="D19" s="179">
        <f>ROUND(VALUE(SUBSTITUTE(実質収支比率等に係る経年分析!H$48,"▲","-")),2)</f>
        <v>5.28</v>
      </c>
      <c r="E19" s="179">
        <f>ROUND(VALUE(SUBSTITUTE(実質収支比率等に係る経年分析!I$48,"▲","-")),2)</f>
        <v>6.38</v>
      </c>
      <c r="F19" s="179">
        <f>ROUND(VALUE(SUBSTITUTE(実質収支比率等に係る経年分析!J$48,"▲","-")),2)</f>
        <v>6.01</v>
      </c>
    </row>
    <row r="20" spans="1:11" x14ac:dyDescent="0.15">
      <c r="A20" s="179" t="s">
        <v>54</v>
      </c>
      <c r="B20" s="179">
        <f>ROUND(VALUE(SUBSTITUTE(実質収支比率等に係る経年分析!F$47,"▲","-")),2)</f>
        <v>20.98</v>
      </c>
      <c r="C20" s="179">
        <f>ROUND(VALUE(SUBSTITUTE(実質収支比率等に係る経年分析!G$47,"▲","-")),2)</f>
        <v>18.32</v>
      </c>
      <c r="D20" s="179">
        <f>ROUND(VALUE(SUBSTITUTE(実質収支比率等に係る経年分析!H$47,"▲","-")),2)</f>
        <v>17.3</v>
      </c>
      <c r="E20" s="179">
        <f>ROUND(VALUE(SUBSTITUTE(実質収支比率等に係る経年分析!I$47,"▲","-")),2)</f>
        <v>16.48</v>
      </c>
      <c r="F20" s="179">
        <f>ROUND(VALUE(SUBSTITUTE(実質収支比率等に係る経年分析!J$47,"▲","-")),2)</f>
        <v>16.2</v>
      </c>
    </row>
    <row r="21" spans="1:11" x14ac:dyDescent="0.15">
      <c r="A21" s="179" t="s">
        <v>55</v>
      </c>
      <c r="B21" s="179">
        <f>IF(ISNUMBER(VALUE(SUBSTITUTE(実質収支比率等に係る経年分析!F$49,"▲","-"))),ROUND(VALUE(SUBSTITUTE(実質収支比率等に係る経年分析!F$49,"▲","-")),2),NA())</f>
        <v>-6.61</v>
      </c>
      <c r="C21" s="179">
        <f>IF(ISNUMBER(VALUE(SUBSTITUTE(実質収支比率等に係る経年分析!G$49,"▲","-"))),ROUND(VALUE(SUBSTITUTE(実質収支比率等に係る経年分析!G$49,"▲","-")),2),NA())</f>
        <v>-6.41</v>
      </c>
      <c r="D21" s="179">
        <f>IF(ISNUMBER(VALUE(SUBSTITUTE(実質収支比率等に係る経年分析!H$49,"▲","-"))),ROUND(VALUE(SUBSTITUTE(実質収支比率等に係る経年分析!H$49,"▲","-")),2),NA())</f>
        <v>-5.6</v>
      </c>
      <c r="E21" s="179">
        <f>IF(ISNUMBER(VALUE(SUBSTITUTE(実質収支比率等に係る経年分析!I$49,"▲","-"))),ROUND(VALUE(SUBSTITUTE(実質収支比率等に係る経年分析!I$49,"▲","-")),2),NA())</f>
        <v>-2.2599999999999998</v>
      </c>
      <c r="F21" s="179">
        <f>IF(ISNUMBER(VALUE(SUBSTITUTE(実質収支比率等に係る経年分析!J$49,"▲","-"))),ROUND(VALUE(SUBSTITUTE(実質収支比率等に係る経年分析!J$49,"▲","-")),2),NA())</f>
        <v>-5.0599999999999996</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額田北部診療所特別会計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0.63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0.69</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1.87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2.2799999999999998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6.24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6.73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5.28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6.37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12.87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11.44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9.34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8.81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20.47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18.13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16.77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15.09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15.84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12048</v>
      </c>
      <c r="E42" s="181"/>
      <c r="F42" s="181"/>
      <c r="G42" s="181">
        <f>'実質公債費比率（分子）の構造'!L$52</f>
        <v>11083</v>
      </c>
      <c r="H42" s="181"/>
      <c r="I42" s="181"/>
      <c r="J42" s="181">
        <f>'実質公債費比率（分子）の構造'!M$52</f>
        <v>11230</v>
      </c>
      <c r="K42" s="181"/>
      <c r="L42" s="181"/>
      <c r="M42" s="181">
        <f>'実質公債費比率（分子）の構造'!N$52</f>
        <v>11169</v>
      </c>
      <c r="N42" s="181"/>
      <c r="O42" s="181"/>
      <c r="P42" s="181">
        <f>'実質公債費比率（分子）の構造'!O$52</f>
        <v>10939</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113</v>
      </c>
      <c r="C44" s="181"/>
      <c r="D44" s="181"/>
      <c r="E44" s="181">
        <f>'実質公債費比率（分子）の構造'!L$50</f>
        <v>113</v>
      </c>
      <c r="F44" s="181"/>
      <c r="G44" s="181"/>
      <c r="H44" s="181">
        <f>'実質公債費比率（分子）の構造'!M$50</f>
        <v>161</v>
      </c>
      <c r="I44" s="181"/>
      <c r="J44" s="181"/>
      <c r="K44" s="181">
        <f>'実質公債費比率（分子）の構造'!N$50</f>
        <v>204</v>
      </c>
      <c r="L44" s="181"/>
      <c r="M44" s="181"/>
      <c r="N44" s="181">
        <f>'実質公債費比率（分子）の構造'!O$50</f>
        <v>217</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4186</v>
      </c>
      <c r="C46" s="181"/>
      <c r="D46" s="181"/>
      <c r="E46" s="181">
        <f>'実質公債費比率（分子）の構造'!L$48</f>
        <v>3868</v>
      </c>
      <c r="F46" s="181"/>
      <c r="G46" s="181"/>
      <c r="H46" s="181">
        <f>'実質公債費比率（分子）の構造'!M$48</f>
        <v>3775</v>
      </c>
      <c r="I46" s="181"/>
      <c r="J46" s="181"/>
      <c r="K46" s="181">
        <f>'実質公債費比率（分子）の構造'!N$48</f>
        <v>3692</v>
      </c>
      <c r="L46" s="181"/>
      <c r="M46" s="181"/>
      <c r="N46" s="181">
        <f>'実質公債費比率（分子）の構造'!O$48</f>
        <v>3681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6471</v>
      </c>
      <c r="C49" s="181"/>
      <c r="D49" s="181"/>
      <c r="E49" s="181">
        <f>'実質公債費比率（分子）の構造'!L$45</f>
        <v>6359</v>
      </c>
      <c r="F49" s="181"/>
      <c r="G49" s="181"/>
      <c r="H49" s="181">
        <f>'実質公債費比率（分子）の構造'!M$45</f>
        <v>6530</v>
      </c>
      <c r="I49" s="181"/>
      <c r="J49" s="181"/>
      <c r="K49" s="181">
        <f>'実質公債費比率（分子）の構造'!N$45</f>
        <v>6304</v>
      </c>
      <c r="L49" s="181"/>
      <c r="M49" s="181"/>
      <c r="N49" s="181">
        <f>'実質公債費比率（分子）の構造'!O$45</f>
        <v>6176</v>
      </c>
      <c r="O49" s="181"/>
      <c r="P49" s="181"/>
    </row>
    <row r="50" spans="1:16" x14ac:dyDescent="0.15">
      <c r="A50" s="181" t="s">
        <v>70</v>
      </c>
      <c r="B50" s="181" t="e">
        <f>NA()</f>
        <v>#N/A</v>
      </c>
      <c r="C50" s="181">
        <f>IF(ISNUMBER('実質公債費比率（分子）の構造'!K$53),'実質公債費比率（分子）の構造'!K$53,NA())</f>
        <v>-1278</v>
      </c>
      <c r="D50" s="181" t="e">
        <f>NA()</f>
        <v>#N/A</v>
      </c>
      <c r="E50" s="181" t="e">
        <f>NA()</f>
        <v>#N/A</v>
      </c>
      <c r="F50" s="181">
        <f>IF(ISNUMBER('実質公債費比率（分子）の構造'!L$53),'実質公債費比率（分子）の構造'!L$53,NA())</f>
        <v>-743</v>
      </c>
      <c r="G50" s="181" t="e">
        <f>NA()</f>
        <v>#N/A</v>
      </c>
      <c r="H50" s="181" t="e">
        <f>NA()</f>
        <v>#N/A</v>
      </c>
      <c r="I50" s="181">
        <f>IF(ISNUMBER('実質公債費比率（分子）の構造'!M$53),'実質公債費比率（分子）の構造'!M$53,NA())</f>
        <v>-764</v>
      </c>
      <c r="J50" s="181" t="e">
        <f>NA()</f>
        <v>#N/A</v>
      </c>
      <c r="K50" s="181" t="e">
        <f>NA()</f>
        <v>#N/A</v>
      </c>
      <c r="L50" s="181">
        <f>IF(ISNUMBER('実質公債費比率（分子）の構造'!N$53),'実質公債費比率（分子）の構造'!N$53,NA())</f>
        <v>-969</v>
      </c>
      <c r="M50" s="181" t="e">
        <f>NA()</f>
        <v>#N/A</v>
      </c>
      <c r="N50" s="181" t="e">
        <f>NA()</f>
        <v>#N/A</v>
      </c>
      <c r="O50" s="181">
        <f>IF(ISNUMBER('実質公債費比率（分子）の構造'!O$53),'実質公債費比率（分子）の構造'!O$53,NA())</f>
        <v>-865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90764</v>
      </c>
      <c r="E56" s="180"/>
      <c r="F56" s="180"/>
      <c r="G56" s="180">
        <f>'将来負担比率（分子）の構造'!J$52</f>
        <v>87106</v>
      </c>
      <c r="H56" s="180"/>
      <c r="I56" s="180"/>
      <c r="J56" s="180">
        <f>'将来負担比率（分子）の構造'!K$52</f>
        <v>82475</v>
      </c>
      <c r="K56" s="180"/>
      <c r="L56" s="180"/>
      <c r="M56" s="180">
        <f>'将来負担比率（分子）の構造'!L$52</f>
        <v>78242</v>
      </c>
      <c r="N56" s="180"/>
      <c r="O56" s="180"/>
      <c r="P56" s="180">
        <f>'将来負担比率（分子）の構造'!M$52</f>
        <v>76311</v>
      </c>
    </row>
    <row r="57" spans="1:16" x14ac:dyDescent="0.15">
      <c r="A57" s="180" t="s">
        <v>41</v>
      </c>
      <c r="B57" s="180"/>
      <c r="C57" s="180"/>
      <c r="D57" s="180">
        <f>'将来負担比率（分子）の構造'!I$51</f>
        <v>47244</v>
      </c>
      <c r="E57" s="180"/>
      <c r="F57" s="180"/>
      <c r="G57" s="180">
        <f>'将来負担比率（分子）の構造'!J$51</f>
        <v>42975</v>
      </c>
      <c r="H57" s="180"/>
      <c r="I57" s="180"/>
      <c r="J57" s="180">
        <f>'将来負担比率（分子）の構造'!K$51</f>
        <v>39538</v>
      </c>
      <c r="K57" s="180"/>
      <c r="L57" s="180"/>
      <c r="M57" s="180">
        <f>'将来負担比率（分子）の構造'!L$51</f>
        <v>37140</v>
      </c>
      <c r="N57" s="180"/>
      <c r="O57" s="180"/>
      <c r="P57" s="180">
        <f>'将来負担比率（分子）の構造'!M$51</f>
        <v>41634</v>
      </c>
    </row>
    <row r="58" spans="1:16" x14ac:dyDescent="0.15">
      <c r="A58" s="180" t="s">
        <v>40</v>
      </c>
      <c r="B58" s="180"/>
      <c r="C58" s="180"/>
      <c r="D58" s="180">
        <f>'将来負担比率（分子）の構造'!I$50</f>
        <v>31927</v>
      </c>
      <c r="E58" s="180"/>
      <c r="F58" s="180"/>
      <c r="G58" s="180">
        <f>'将来負担比率（分子）の構造'!J$50</f>
        <v>32457</v>
      </c>
      <c r="H58" s="180"/>
      <c r="I58" s="180"/>
      <c r="J58" s="180">
        <f>'将来負担比率（分子）の構造'!K$50</f>
        <v>32627</v>
      </c>
      <c r="K58" s="180"/>
      <c r="L58" s="180"/>
      <c r="M58" s="180">
        <f>'将来負担比率（分子）の構造'!L$50</f>
        <v>32160</v>
      </c>
      <c r="N58" s="180"/>
      <c r="O58" s="180"/>
      <c r="P58" s="180">
        <f>'将来負担比率（分子）の構造'!M$50</f>
        <v>31646</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10</v>
      </c>
      <c r="C61" s="180"/>
      <c r="D61" s="180"/>
      <c r="E61" s="180">
        <f>'将来負担比率（分子）の構造'!J$46</f>
        <v>11</v>
      </c>
      <c r="F61" s="180"/>
      <c r="G61" s="180"/>
      <c r="H61" s="180">
        <f>'将来負担比率（分子）の構造'!K$46</f>
        <v>3</v>
      </c>
      <c r="I61" s="180"/>
      <c r="J61" s="180"/>
      <c r="K61" s="180">
        <f>'将来負担比率（分子）の構造'!L$46</f>
        <v>6</v>
      </c>
      <c r="L61" s="180"/>
      <c r="M61" s="180"/>
      <c r="N61" s="180">
        <f>'将来負担比率（分子）の構造'!M$46</f>
        <v>1</v>
      </c>
      <c r="O61" s="180"/>
      <c r="P61" s="180"/>
    </row>
    <row r="62" spans="1:16" x14ac:dyDescent="0.15">
      <c r="A62" s="180" t="s">
        <v>34</v>
      </c>
      <c r="B62" s="180">
        <f>'将来負担比率（分子）の構造'!I$45</f>
        <v>15436</v>
      </c>
      <c r="C62" s="180"/>
      <c r="D62" s="180"/>
      <c r="E62" s="180">
        <f>'将来負担比率（分子）の構造'!J$45</f>
        <v>14821</v>
      </c>
      <c r="F62" s="180"/>
      <c r="G62" s="180"/>
      <c r="H62" s="180">
        <f>'将来負担比率（分子）の構造'!K$45</f>
        <v>14592</v>
      </c>
      <c r="I62" s="180"/>
      <c r="J62" s="180"/>
      <c r="K62" s="180">
        <f>'将来負担比率（分子）の構造'!L$45</f>
        <v>14133</v>
      </c>
      <c r="L62" s="180"/>
      <c r="M62" s="180"/>
      <c r="N62" s="180">
        <f>'将来負担比率（分子）の構造'!M$45</f>
        <v>14230</v>
      </c>
      <c r="O62" s="180"/>
      <c r="P62" s="180"/>
    </row>
    <row r="63" spans="1:16" x14ac:dyDescent="0.15">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32</v>
      </c>
      <c r="B64" s="180">
        <f>'将来負担比率（分子）の構造'!I$43</f>
        <v>61065</v>
      </c>
      <c r="C64" s="180"/>
      <c r="D64" s="180"/>
      <c r="E64" s="180">
        <f>'将来負担比率（分子）の構造'!J$43</f>
        <v>56978</v>
      </c>
      <c r="F64" s="180"/>
      <c r="G64" s="180"/>
      <c r="H64" s="180">
        <f>'将来負担比率（分子）の構造'!K$43</f>
        <v>52468</v>
      </c>
      <c r="I64" s="180"/>
      <c r="J64" s="180"/>
      <c r="K64" s="180">
        <f>'将来負担比率（分子）の構造'!L$43</f>
        <v>48163</v>
      </c>
      <c r="L64" s="180"/>
      <c r="M64" s="180"/>
      <c r="N64" s="180">
        <f>'将来負担比率（分子）の構造'!M$43</f>
        <v>47919</v>
      </c>
      <c r="O64" s="180"/>
      <c r="P64" s="180"/>
    </row>
    <row r="65" spans="1:16" x14ac:dyDescent="0.15">
      <c r="A65" s="180" t="s">
        <v>31</v>
      </c>
      <c r="B65" s="180">
        <f>'将来負担比率（分子）の構造'!I$42</f>
        <v>4555</v>
      </c>
      <c r="C65" s="180"/>
      <c r="D65" s="180"/>
      <c r="E65" s="180">
        <f>'将来負担比率（分子）の構造'!J$42</f>
        <v>3878</v>
      </c>
      <c r="F65" s="180"/>
      <c r="G65" s="180"/>
      <c r="H65" s="180">
        <f>'将来負担比率（分子）の構造'!K$42</f>
        <v>4396</v>
      </c>
      <c r="I65" s="180"/>
      <c r="J65" s="180"/>
      <c r="K65" s="180">
        <f>'将来負担比率（分子）の構造'!L$42</f>
        <v>3505</v>
      </c>
      <c r="L65" s="180"/>
      <c r="M65" s="180"/>
      <c r="N65" s="180">
        <f>'将来負担比率（分子）の構造'!M$42</f>
        <v>4011</v>
      </c>
      <c r="O65" s="180"/>
      <c r="P65" s="180"/>
    </row>
    <row r="66" spans="1:16" x14ac:dyDescent="0.15">
      <c r="A66" s="180" t="s">
        <v>30</v>
      </c>
      <c r="B66" s="180">
        <f>'将来負担比率（分子）の構造'!I$41</f>
        <v>63992</v>
      </c>
      <c r="C66" s="180"/>
      <c r="D66" s="180"/>
      <c r="E66" s="180">
        <f>'将来負担比率（分子）の構造'!J$41</f>
        <v>63304</v>
      </c>
      <c r="F66" s="180"/>
      <c r="G66" s="180"/>
      <c r="H66" s="180">
        <f>'将来負担比率（分子）の構造'!K$41</f>
        <v>62208</v>
      </c>
      <c r="I66" s="180"/>
      <c r="J66" s="180"/>
      <c r="K66" s="180">
        <f>'将来負担比率（分子）の構造'!L$41</f>
        <v>61824</v>
      </c>
      <c r="L66" s="180"/>
      <c r="M66" s="180"/>
      <c r="N66" s="180">
        <f>'将来負担比率（分子）の構造'!M$41</f>
        <v>60700</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12744</v>
      </c>
      <c r="C72" s="184">
        <f>基金残高に係る経年分析!G55</f>
        <v>12229</v>
      </c>
      <c r="D72" s="184">
        <f>基金残高に係る経年分析!H55</f>
        <v>12159</v>
      </c>
    </row>
    <row r="73" spans="1:16" x14ac:dyDescent="0.15">
      <c r="A73" s="183" t="s">
        <v>77</v>
      </c>
      <c r="B73" s="184" t="str">
        <f>基金残高に係る経年分析!F56</f>
        <v>-</v>
      </c>
      <c r="C73" s="184" t="str">
        <f>基金残高に係る経年分析!G56</f>
        <v>-</v>
      </c>
      <c r="D73" s="184" t="str">
        <f>基金残高に係る経年分析!H56</f>
        <v>-</v>
      </c>
    </row>
    <row r="74" spans="1:16" x14ac:dyDescent="0.15">
      <c r="A74" s="183" t="s">
        <v>78</v>
      </c>
      <c r="B74" s="184">
        <f>基金残高に係る経年分析!F57</f>
        <v>17576</v>
      </c>
      <c r="C74" s="184">
        <f>基金残高に係る経年分析!G57</f>
        <v>17590</v>
      </c>
      <c r="D74" s="184">
        <f>基金残高に係る経年分析!H57</f>
        <v>17130</v>
      </c>
    </row>
  </sheetData>
  <sheetProtection algorithmName="SHA-512" hashValue="st/F2/0ZYDvH1xnJodiTURFkzWqjW5xOjcbn+8SkcUbGHeCbqQk/0FgDjcNEx2nSyfH/8TIqd8RmqgBMmDgQcA==" saltValue="sF0QySCcIxGXOfC/8Y3+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217</v>
      </c>
      <c r="DI1" s="656"/>
      <c r="DJ1" s="656"/>
      <c r="DK1" s="656"/>
      <c r="DL1" s="656"/>
      <c r="DM1" s="656"/>
      <c r="DN1" s="657"/>
      <c r="DO1" s="225"/>
      <c r="DP1" s="655" t="s">
        <v>218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223</v>
      </c>
      <c r="S4" s="659"/>
      <c r="T4" s="659"/>
      <c r="U4" s="659"/>
      <c r="V4" s="659"/>
      <c r="W4" s="659"/>
      <c r="X4" s="659"/>
      <c r="Y4" s="660"/>
      <c r="Z4" s="658" t="s">
        <v>224</v>
      </c>
      <c r="AA4" s="659"/>
      <c r="AB4" s="659"/>
      <c r="AC4" s="660"/>
      <c r="AD4" s="658" t="s">
        <v>225</v>
      </c>
      <c r="AE4" s="659"/>
      <c r="AF4" s="659"/>
      <c r="AG4" s="659"/>
      <c r="AH4" s="659"/>
      <c r="AI4" s="659"/>
      <c r="AJ4" s="659"/>
      <c r="AK4" s="660"/>
      <c r="AL4" s="658" t="s">
        <v>224</v>
      </c>
      <c r="AM4" s="659"/>
      <c r="AN4" s="659"/>
      <c r="AO4" s="660"/>
      <c r="AP4" s="664" t="s">
        <v>226</v>
      </c>
      <c r="AQ4" s="664"/>
      <c r="AR4" s="664"/>
      <c r="AS4" s="664"/>
      <c r="AT4" s="664"/>
      <c r="AU4" s="664"/>
      <c r="AV4" s="664"/>
      <c r="AW4" s="664"/>
      <c r="AX4" s="664"/>
      <c r="AY4" s="664"/>
      <c r="AZ4" s="664"/>
      <c r="BA4" s="664"/>
      <c r="BB4" s="664"/>
      <c r="BC4" s="664"/>
      <c r="BD4" s="664"/>
      <c r="BE4" s="664"/>
      <c r="BF4" s="664"/>
      <c r="BG4" s="664" t="s">
        <v>227</v>
      </c>
      <c r="BH4" s="664"/>
      <c r="BI4" s="664"/>
      <c r="BJ4" s="664"/>
      <c r="BK4" s="664"/>
      <c r="BL4" s="664"/>
      <c r="BM4" s="664"/>
      <c r="BN4" s="664"/>
      <c r="BO4" s="664" t="s">
        <v>224</v>
      </c>
      <c r="BP4" s="664"/>
      <c r="BQ4" s="664"/>
      <c r="BR4" s="664"/>
      <c r="BS4" s="664" t="s">
        <v>228</v>
      </c>
      <c r="BT4" s="664"/>
      <c r="BU4" s="664"/>
      <c r="BV4" s="664"/>
      <c r="BW4" s="664"/>
      <c r="BX4" s="664"/>
      <c r="BY4" s="664"/>
      <c r="BZ4" s="664"/>
      <c r="CA4" s="664"/>
      <c r="CB4" s="664"/>
      <c r="CD4" s="661" t="s">
        <v>229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230</v>
      </c>
      <c r="C5" s="666"/>
      <c r="D5" s="666"/>
      <c r="E5" s="666"/>
      <c r="F5" s="666"/>
      <c r="G5" s="666"/>
      <c r="H5" s="666"/>
      <c r="I5" s="666"/>
      <c r="J5" s="666"/>
      <c r="K5" s="666"/>
      <c r="L5" s="666"/>
      <c r="M5" s="666"/>
      <c r="N5" s="666"/>
      <c r="O5" s="666"/>
      <c r="P5" s="666"/>
      <c r="Q5" s="667"/>
      <c r="R5" s="668">
        <v>70480482</v>
      </c>
      <c r="S5" s="669"/>
      <c r="T5" s="669"/>
      <c r="U5" s="669"/>
      <c r="V5" s="669"/>
      <c r="W5" s="669"/>
      <c r="X5" s="669"/>
      <c r="Y5" s="670"/>
      <c r="Z5" s="671">
        <v>55.5</v>
      </c>
      <c r="AA5" s="671"/>
      <c r="AB5" s="671"/>
      <c r="AC5" s="671"/>
      <c r="AD5" s="672">
        <v>65375684</v>
      </c>
      <c r="AE5" s="672"/>
      <c r="AF5" s="672"/>
      <c r="AG5" s="672"/>
      <c r="AH5" s="672"/>
      <c r="AI5" s="672"/>
      <c r="AJ5" s="672"/>
      <c r="AK5" s="672"/>
      <c r="AL5" s="673">
        <v>85.5</v>
      </c>
      <c r="AM5" s="674"/>
      <c r="AN5" s="674"/>
      <c r="AO5" s="675"/>
      <c r="AP5" s="665" t="s">
        <v>231</v>
      </c>
      <c r="AQ5" s="666"/>
      <c r="AR5" s="666"/>
      <c r="AS5" s="666"/>
      <c r="AT5" s="666"/>
      <c r="AU5" s="666"/>
      <c r="AV5" s="666"/>
      <c r="AW5" s="666"/>
      <c r="AX5" s="666"/>
      <c r="AY5" s="666"/>
      <c r="AZ5" s="666"/>
      <c r="BA5" s="666"/>
      <c r="BB5" s="666"/>
      <c r="BC5" s="666"/>
      <c r="BD5" s="666"/>
      <c r="BE5" s="666"/>
      <c r="BF5" s="667"/>
      <c r="BG5" s="679">
        <v>62527364</v>
      </c>
      <c r="BH5" s="680"/>
      <c r="BI5" s="680"/>
      <c r="BJ5" s="680"/>
      <c r="BK5" s="680"/>
      <c r="BL5" s="680"/>
      <c r="BM5" s="680"/>
      <c r="BN5" s="681"/>
      <c r="BO5" s="682">
        <v>88.7</v>
      </c>
      <c r="BP5" s="682"/>
      <c r="BQ5" s="682"/>
      <c r="BR5" s="682"/>
      <c r="BS5" s="683" t="s">
        <v>139</v>
      </c>
      <c r="BT5" s="683"/>
      <c r="BU5" s="683"/>
      <c r="BV5" s="683"/>
      <c r="BW5" s="683"/>
      <c r="BX5" s="683"/>
      <c r="BY5" s="683"/>
      <c r="BZ5" s="683"/>
      <c r="CA5" s="683"/>
      <c r="CB5" s="687"/>
      <c r="CD5" s="661" t="s">
        <v>226</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224</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x14ac:dyDescent="0.15">
      <c r="B6" s="676" t="s">
        <v>235</v>
      </c>
      <c r="C6" s="677"/>
      <c r="D6" s="677"/>
      <c r="E6" s="677"/>
      <c r="F6" s="677"/>
      <c r="G6" s="677"/>
      <c r="H6" s="677"/>
      <c r="I6" s="677"/>
      <c r="J6" s="677"/>
      <c r="K6" s="677"/>
      <c r="L6" s="677"/>
      <c r="M6" s="677"/>
      <c r="N6" s="677"/>
      <c r="O6" s="677"/>
      <c r="P6" s="677"/>
      <c r="Q6" s="678"/>
      <c r="R6" s="679">
        <v>912191</v>
      </c>
      <c r="S6" s="680"/>
      <c r="T6" s="680"/>
      <c r="U6" s="680"/>
      <c r="V6" s="680"/>
      <c r="W6" s="680"/>
      <c r="X6" s="680"/>
      <c r="Y6" s="681"/>
      <c r="Z6" s="682">
        <v>0.7</v>
      </c>
      <c r="AA6" s="682"/>
      <c r="AB6" s="682"/>
      <c r="AC6" s="682"/>
      <c r="AD6" s="683">
        <v>912191</v>
      </c>
      <c r="AE6" s="683"/>
      <c r="AF6" s="683"/>
      <c r="AG6" s="683"/>
      <c r="AH6" s="683"/>
      <c r="AI6" s="683"/>
      <c r="AJ6" s="683"/>
      <c r="AK6" s="683"/>
      <c r="AL6" s="684">
        <v>1.2</v>
      </c>
      <c r="AM6" s="685"/>
      <c r="AN6" s="685"/>
      <c r="AO6" s="686"/>
      <c r="AP6" s="676" t="s">
        <v>236</v>
      </c>
      <c r="AQ6" s="677"/>
      <c r="AR6" s="677"/>
      <c r="AS6" s="677"/>
      <c r="AT6" s="677"/>
      <c r="AU6" s="677"/>
      <c r="AV6" s="677"/>
      <c r="AW6" s="677"/>
      <c r="AX6" s="677"/>
      <c r="AY6" s="677"/>
      <c r="AZ6" s="677"/>
      <c r="BA6" s="677"/>
      <c r="BB6" s="677"/>
      <c r="BC6" s="677"/>
      <c r="BD6" s="677"/>
      <c r="BE6" s="677"/>
      <c r="BF6" s="678"/>
      <c r="BG6" s="679">
        <v>62527364</v>
      </c>
      <c r="BH6" s="680"/>
      <c r="BI6" s="680"/>
      <c r="BJ6" s="680"/>
      <c r="BK6" s="680"/>
      <c r="BL6" s="680"/>
      <c r="BM6" s="680"/>
      <c r="BN6" s="681"/>
      <c r="BO6" s="682">
        <v>88.7</v>
      </c>
      <c r="BP6" s="682"/>
      <c r="BQ6" s="682"/>
      <c r="BR6" s="682"/>
      <c r="BS6" s="683" t="s">
        <v>237</v>
      </c>
      <c r="BT6" s="683"/>
      <c r="BU6" s="683"/>
      <c r="BV6" s="683"/>
      <c r="BW6" s="683"/>
      <c r="BX6" s="683"/>
      <c r="BY6" s="683"/>
      <c r="BZ6" s="683"/>
      <c r="CA6" s="683"/>
      <c r="CB6" s="687"/>
      <c r="CD6" s="690" t="s">
        <v>238</v>
      </c>
      <c r="CE6" s="691"/>
      <c r="CF6" s="691"/>
      <c r="CG6" s="691"/>
      <c r="CH6" s="691"/>
      <c r="CI6" s="691"/>
      <c r="CJ6" s="691"/>
      <c r="CK6" s="691"/>
      <c r="CL6" s="691"/>
      <c r="CM6" s="691"/>
      <c r="CN6" s="691"/>
      <c r="CO6" s="691"/>
      <c r="CP6" s="691"/>
      <c r="CQ6" s="692"/>
      <c r="CR6" s="679">
        <v>686319</v>
      </c>
      <c r="CS6" s="680"/>
      <c r="CT6" s="680"/>
      <c r="CU6" s="680"/>
      <c r="CV6" s="680"/>
      <c r="CW6" s="680"/>
      <c r="CX6" s="680"/>
      <c r="CY6" s="681"/>
      <c r="CZ6" s="673">
        <v>0.6</v>
      </c>
      <c r="DA6" s="674"/>
      <c r="DB6" s="674"/>
      <c r="DC6" s="693"/>
      <c r="DD6" s="688" t="s">
        <v>237</v>
      </c>
      <c r="DE6" s="680"/>
      <c r="DF6" s="680"/>
      <c r="DG6" s="680"/>
      <c r="DH6" s="680"/>
      <c r="DI6" s="680"/>
      <c r="DJ6" s="680"/>
      <c r="DK6" s="680"/>
      <c r="DL6" s="680"/>
      <c r="DM6" s="680"/>
      <c r="DN6" s="680"/>
      <c r="DO6" s="680"/>
      <c r="DP6" s="681"/>
      <c r="DQ6" s="688">
        <v>686196</v>
      </c>
      <c r="DR6" s="680"/>
      <c r="DS6" s="680"/>
      <c r="DT6" s="680"/>
      <c r="DU6" s="680"/>
      <c r="DV6" s="680"/>
      <c r="DW6" s="680"/>
      <c r="DX6" s="680"/>
      <c r="DY6" s="680"/>
      <c r="DZ6" s="680"/>
      <c r="EA6" s="680"/>
      <c r="EB6" s="680"/>
      <c r="EC6" s="689"/>
    </row>
    <row r="7" spans="2:143" ht="11.25" customHeight="1" x14ac:dyDescent="0.15">
      <c r="B7" s="676" t="s">
        <v>239</v>
      </c>
      <c r="C7" s="677"/>
      <c r="D7" s="677"/>
      <c r="E7" s="677"/>
      <c r="F7" s="677"/>
      <c r="G7" s="677"/>
      <c r="H7" s="677"/>
      <c r="I7" s="677"/>
      <c r="J7" s="677"/>
      <c r="K7" s="677"/>
      <c r="L7" s="677"/>
      <c r="M7" s="677"/>
      <c r="N7" s="677"/>
      <c r="O7" s="677"/>
      <c r="P7" s="677"/>
      <c r="Q7" s="678"/>
      <c r="R7" s="679">
        <v>138111</v>
      </c>
      <c r="S7" s="680"/>
      <c r="T7" s="680"/>
      <c r="U7" s="680"/>
      <c r="V7" s="680"/>
      <c r="W7" s="680"/>
      <c r="X7" s="680"/>
      <c r="Y7" s="681"/>
      <c r="Z7" s="682">
        <v>0.1</v>
      </c>
      <c r="AA7" s="682"/>
      <c r="AB7" s="682"/>
      <c r="AC7" s="682"/>
      <c r="AD7" s="683">
        <v>138111</v>
      </c>
      <c r="AE7" s="683"/>
      <c r="AF7" s="683"/>
      <c r="AG7" s="683"/>
      <c r="AH7" s="683"/>
      <c r="AI7" s="683"/>
      <c r="AJ7" s="683"/>
      <c r="AK7" s="683"/>
      <c r="AL7" s="684">
        <v>0.2</v>
      </c>
      <c r="AM7" s="685"/>
      <c r="AN7" s="685"/>
      <c r="AO7" s="686"/>
      <c r="AP7" s="676" t="s">
        <v>240</v>
      </c>
      <c r="AQ7" s="677"/>
      <c r="AR7" s="677"/>
      <c r="AS7" s="677"/>
      <c r="AT7" s="677"/>
      <c r="AU7" s="677"/>
      <c r="AV7" s="677"/>
      <c r="AW7" s="677"/>
      <c r="AX7" s="677"/>
      <c r="AY7" s="677"/>
      <c r="AZ7" s="677"/>
      <c r="BA7" s="677"/>
      <c r="BB7" s="677"/>
      <c r="BC7" s="677"/>
      <c r="BD7" s="677"/>
      <c r="BE7" s="677"/>
      <c r="BF7" s="678"/>
      <c r="BG7" s="679">
        <v>32279145</v>
      </c>
      <c r="BH7" s="680"/>
      <c r="BI7" s="680"/>
      <c r="BJ7" s="680"/>
      <c r="BK7" s="680"/>
      <c r="BL7" s="680"/>
      <c r="BM7" s="680"/>
      <c r="BN7" s="681"/>
      <c r="BO7" s="682">
        <v>45.8</v>
      </c>
      <c r="BP7" s="682"/>
      <c r="BQ7" s="682"/>
      <c r="BR7" s="682"/>
      <c r="BS7" s="683" t="s">
        <v>139</v>
      </c>
      <c r="BT7" s="683"/>
      <c r="BU7" s="683"/>
      <c r="BV7" s="683"/>
      <c r="BW7" s="683"/>
      <c r="BX7" s="683"/>
      <c r="BY7" s="683"/>
      <c r="BZ7" s="683"/>
      <c r="CA7" s="683"/>
      <c r="CB7" s="687"/>
      <c r="CD7" s="694" t="s">
        <v>241</v>
      </c>
      <c r="CE7" s="695"/>
      <c r="CF7" s="695"/>
      <c r="CG7" s="695"/>
      <c r="CH7" s="695"/>
      <c r="CI7" s="695"/>
      <c r="CJ7" s="695"/>
      <c r="CK7" s="695"/>
      <c r="CL7" s="695"/>
      <c r="CM7" s="695"/>
      <c r="CN7" s="695"/>
      <c r="CO7" s="695"/>
      <c r="CP7" s="695"/>
      <c r="CQ7" s="696"/>
      <c r="CR7" s="679">
        <v>11938695</v>
      </c>
      <c r="CS7" s="680"/>
      <c r="CT7" s="680"/>
      <c r="CU7" s="680"/>
      <c r="CV7" s="680"/>
      <c r="CW7" s="680"/>
      <c r="CX7" s="680"/>
      <c r="CY7" s="681"/>
      <c r="CZ7" s="682">
        <v>9.8000000000000007</v>
      </c>
      <c r="DA7" s="682"/>
      <c r="DB7" s="682"/>
      <c r="DC7" s="682"/>
      <c r="DD7" s="688">
        <v>999668</v>
      </c>
      <c r="DE7" s="680"/>
      <c r="DF7" s="680"/>
      <c r="DG7" s="680"/>
      <c r="DH7" s="680"/>
      <c r="DI7" s="680"/>
      <c r="DJ7" s="680"/>
      <c r="DK7" s="680"/>
      <c r="DL7" s="680"/>
      <c r="DM7" s="680"/>
      <c r="DN7" s="680"/>
      <c r="DO7" s="680"/>
      <c r="DP7" s="681"/>
      <c r="DQ7" s="688">
        <v>10453832</v>
      </c>
      <c r="DR7" s="680"/>
      <c r="DS7" s="680"/>
      <c r="DT7" s="680"/>
      <c r="DU7" s="680"/>
      <c r="DV7" s="680"/>
      <c r="DW7" s="680"/>
      <c r="DX7" s="680"/>
      <c r="DY7" s="680"/>
      <c r="DZ7" s="680"/>
      <c r="EA7" s="680"/>
      <c r="EB7" s="680"/>
      <c r="EC7" s="689"/>
    </row>
    <row r="8" spans="2:143" ht="11.25" customHeight="1" x14ac:dyDescent="0.15">
      <c r="B8" s="676" t="s">
        <v>242</v>
      </c>
      <c r="C8" s="677"/>
      <c r="D8" s="677"/>
      <c r="E8" s="677"/>
      <c r="F8" s="677"/>
      <c r="G8" s="677"/>
      <c r="H8" s="677"/>
      <c r="I8" s="677"/>
      <c r="J8" s="677"/>
      <c r="K8" s="677"/>
      <c r="L8" s="677"/>
      <c r="M8" s="677"/>
      <c r="N8" s="677"/>
      <c r="O8" s="677"/>
      <c r="P8" s="677"/>
      <c r="Q8" s="678"/>
      <c r="R8" s="679">
        <v>393563</v>
      </c>
      <c r="S8" s="680"/>
      <c r="T8" s="680"/>
      <c r="U8" s="680"/>
      <c r="V8" s="680"/>
      <c r="W8" s="680"/>
      <c r="X8" s="680"/>
      <c r="Y8" s="681"/>
      <c r="Z8" s="682">
        <v>0.3</v>
      </c>
      <c r="AA8" s="682"/>
      <c r="AB8" s="682"/>
      <c r="AC8" s="682"/>
      <c r="AD8" s="683">
        <v>393563</v>
      </c>
      <c r="AE8" s="683"/>
      <c r="AF8" s="683"/>
      <c r="AG8" s="683"/>
      <c r="AH8" s="683"/>
      <c r="AI8" s="683"/>
      <c r="AJ8" s="683"/>
      <c r="AK8" s="683"/>
      <c r="AL8" s="684">
        <v>0.5</v>
      </c>
      <c r="AM8" s="685"/>
      <c r="AN8" s="685"/>
      <c r="AO8" s="686"/>
      <c r="AP8" s="676" t="s">
        <v>243</v>
      </c>
      <c r="AQ8" s="677"/>
      <c r="AR8" s="677"/>
      <c r="AS8" s="677"/>
      <c r="AT8" s="677"/>
      <c r="AU8" s="677"/>
      <c r="AV8" s="677"/>
      <c r="AW8" s="677"/>
      <c r="AX8" s="677"/>
      <c r="AY8" s="677"/>
      <c r="AZ8" s="677"/>
      <c r="BA8" s="677"/>
      <c r="BB8" s="677"/>
      <c r="BC8" s="677"/>
      <c r="BD8" s="677"/>
      <c r="BE8" s="677"/>
      <c r="BF8" s="678"/>
      <c r="BG8" s="679">
        <v>690034</v>
      </c>
      <c r="BH8" s="680"/>
      <c r="BI8" s="680"/>
      <c r="BJ8" s="680"/>
      <c r="BK8" s="680"/>
      <c r="BL8" s="680"/>
      <c r="BM8" s="680"/>
      <c r="BN8" s="681"/>
      <c r="BO8" s="682">
        <v>1</v>
      </c>
      <c r="BP8" s="682"/>
      <c r="BQ8" s="682"/>
      <c r="BR8" s="682"/>
      <c r="BS8" s="688" t="s">
        <v>148</v>
      </c>
      <c r="BT8" s="680"/>
      <c r="BU8" s="680"/>
      <c r="BV8" s="680"/>
      <c r="BW8" s="680"/>
      <c r="BX8" s="680"/>
      <c r="BY8" s="680"/>
      <c r="BZ8" s="680"/>
      <c r="CA8" s="680"/>
      <c r="CB8" s="689"/>
      <c r="CD8" s="694" t="s">
        <v>244</v>
      </c>
      <c r="CE8" s="695"/>
      <c r="CF8" s="695"/>
      <c r="CG8" s="695"/>
      <c r="CH8" s="695"/>
      <c r="CI8" s="695"/>
      <c r="CJ8" s="695"/>
      <c r="CK8" s="695"/>
      <c r="CL8" s="695"/>
      <c r="CM8" s="695"/>
      <c r="CN8" s="695"/>
      <c r="CO8" s="695"/>
      <c r="CP8" s="695"/>
      <c r="CQ8" s="696"/>
      <c r="CR8" s="679">
        <v>44803057</v>
      </c>
      <c r="CS8" s="680"/>
      <c r="CT8" s="680"/>
      <c r="CU8" s="680"/>
      <c r="CV8" s="680"/>
      <c r="CW8" s="680"/>
      <c r="CX8" s="680"/>
      <c r="CY8" s="681"/>
      <c r="CZ8" s="682">
        <v>36.9</v>
      </c>
      <c r="DA8" s="682"/>
      <c r="DB8" s="682"/>
      <c r="DC8" s="682"/>
      <c r="DD8" s="688">
        <v>1435301</v>
      </c>
      <c r="DE8" s="680"/>
      <c r="DF8" s="680"/>
      <c r="DG8" s="680"/>
      <c r="DH8" s="680"/>
      <c r="DI8" s="680"/>
      <c r="DJ8" s="680"/>
      <c r="DK8" s="680"/>
      <c r="DL8" s="680"/>
      <c r="DM8" s="680"/>
      <c r="DN8" s="680"/>
      <c r="DO8" s="680"/>
      <c r="DP8" s="681"/>
      <c r="DQ8" s="688">
        <v>23531731</v>
      </c>
      <c r="DR8" s="680"/>
      <c r="DS8" s="680"/>
      <c r="DT8" s="680"/>
      <c r="DU8" s="680"/>
      <c r="DV8" s="680"/>
      <c r="DW8" s="680"/>
      <c r="DX8" s="680"/>
      <c r="DY8" s="680"/>
      <c r="DZ8" s="680"/>
      <c r="EA8" s="680"/>
      <c r="EB8" s="680"/>
      <c r="EC8" s="689"/>
    </row>
    <row r="9" spans="2:143" ht="11.25" customHeight="1" x14ac:dyDescent="0.15">
      <c r="B9" s="676" t="s">
        <v>245</v>
      </c>
      <c r="C9" s="677"/>
      <c r="D9" s="677"/>
      <c r="E9" s="677"/>
      <c r="F9" s="677"/>
      <c r="G9" s="677"/>
      <c r="H9" s="677"/>
      <c r="I9" s="677"/>
      <c r="J9" s="677"/>
      <c r="K9" s="677"/>
      <c r="L9" s="677"/>
      <c r="M9" s="677"/>
      <c r="N9" s="677"/>
      <c r="O9" s="677"/>
      <c r="P9" s="677"/>
      <c r="Q9" s="678"/>
      <c r="R9" s="679">
        <v>298724</v>
      </c>
      <c r="S9" s="680"/>
      <c r="T9" s="680"/>
      <c r="U9" s="680"/>
      <c r="V9" s="680"/>
      <c r="W9" s="680"/>
      <c r="X9" s="680"/>
      <c r="Y9" s="681"/>
      <c r="Z9" s="682">
        <v>0.2</v>
      </c>
      <c r="AA9" s="682"/>
      <c r="AB9" s="682"/>
      <c r="AC9" s="682"/>
      <c r="AD9" s="683">
        <v>298724</v>
      </c>
      <c r="AE9" s="683"/>
      <c r="AF9" s="683"/>
      <c r="AG9" s="683"/>
      <c r="AH9" s="683"/>
      <c r="AI9" s="683"/>
      <c r="AJ9" s="683"/>
      <c r="AK9" s="683"/>
      <c r="AL9" s="684">
        <v>0.4</v>
      </c>
      <c r="AM9" s="685"/>
      <c r="AN9" s="685"/>
      <c r="AO9" s="686"/>
      <c r="AP9" s="676" t="s">
        <v>246</v>
      </c>
      <c r="AQ9" s="677"/>
      <c r="AR9" s="677"/>
      <c r="AS9" s="677"/>
      <c r="AT9" s="677"/>
      <c r="AU9" s="677"/>
      <c r="AV9" s="677"/>
      <c r="AW9" s="677"/>
      <c r="AX9" s="677"/>
      <c r="AY9" s="677"/>
      <c r="AZ9" s="677"/>
      <c r="BA9" s="677"/>
      <c r="BB9" s="677"/>
      <c r="BC9" s="677"/>
      <c r="BD9" s="677"/>
      <c r="BE9" s="677"/>
      <c r="BF9" s="678"/>
      <c r="BG9" s="679">
        <v>26186354</v>
      </c>
      <c r="BH9" s="680"/>
      <c r="BI9" s="680"/>
      <c r="BJ9" s="680"/>
      <c r="BK9" s="680"/>
      <c r="BL9" s="680"/>
      <c r="BM9" s="680"/>
      <c r="BN9" s="681"/>
      <c r="BO9" s="682">
        <v>37.200000000000003</v>
      </c>
      <c r="BP9" s="682"/>
      <c r="BQ9" s="682"/>
      <c r="BR9" s="682"/>
      <c r="BS9" s="688" t="s">
        <v>148</v>
      </c>
      <c r="BT9" s="680"/>
      <c r="BU9" s="680"/>
      <c r="BV9" s="680"/>
      <c r="BW9" s="680"/>
      <c r="BX9" s="680"/>
      <c r="BY9" s="680"/>
      <c r="BZ9" s="680"/>
      <c r="CA9" s="680"/>
      <c r="CB9" s="689"/>
      <c r="CD9" s="694" t="s">
        <v>247</v>
      </c>
      <c r="CE9" s="695"/>
      <c r="CF9" s="695"/>
      <c r="CG9" s="695"/>
      <c r="CH9" s="695"/>
      <c r="CI9" s="695"/>
      <c r="CJ9" s="695"/>
      <c r="CK9" s="695"/>
      <c r="CL9" s="695"/>
      <c r="CM9" s="695"/>
      <c r="CN9" s="695"/>
      <c r="CO9" s="695"/>
      <c r="CP9" s="695"/>
      <c r="CQ9" s="696"/>
      <c r="CR9" s="679">
        <v>14829722</v>
      </c>
      <c r="CS9" s="680"/>
      <c r="CT9" s="680"/>
      <c r="CU9" s="680"/>
      <c r="CV9" s="680"/>
      <c r="CW9" s="680"/>
      <c r="CX9" s="680"/>
      <c r="CY9" s="681"/>
      <c r="CZ9" s="682">
        <v>12.2</v>
      </c>
      <c r="DA9" s="682"/>
      <c r="DB9" s="682"/>
      <c r="DC9" s="682"/>
      <c r="DD9" s="688">
        <v>2596167</v>
      </c>
      <c r="DE9" s="680"/>
      <c r="DF9" s="680"/>
      <c r="DG9" s="680"/>
      <c r="DH9" s="680"/>
      <c r="DI9" s="680"/>
      <c r="DJ9" s="680"/>
      <c r="DK9" s="680"/>
      <c r="DL9" s="680"/>
      <c r="DM9" s="680"/>
      <c r="DN9" s="680"/>
      <c r="DO9" s="680"/>
      <c r="DP9" s="681"/>
      <c r="DQ9" s="688">
        <v>12057135</v>
      </c>
      <c r="DR9" s="680"/>
      <c r="DS9" s="680"/>
      <c r="DT9" s="680"/>
      <c r="DU9" s="680"/>
      <c r="DV9" s="680"/>
      <c r="DW9" s="680"/>
      <c r="DX9" s="680"/>
      <c r="DY9" s="680"/>
      <c r="DZ9" s="680"/>
      <c r="EA9" s="680"/>
      <c r="EB9" s="680"/>
      <c r="EC9" s="689"/>
    </row>
    <row r="10" spans="2:143" ht="11.25" customHeight="1" x14ac:dyDescent="0.15">
      <c r="B10" s="676" t="s">
        <v>248</v>
      </c>
      <c r="C10" s="677"/>
      <c r="D10" s="677"/>
      <c r="E10" s="677"/>
      <c r="F10" s="677"/>
      <c r="G10" s="677"/>
      <c r="H10" s="677"/>
      <c r="I10" s="677"/>
      <c r="J10" s="677"/>
      <c r="K10" s="677"/>
      <c r="L10" s="677"/>
      <c r="M10" s="677"/>
      <c r="N10" s="677"/>
      <c r="O10" s="677"/>
      <c r="P10" s="677"/>
      <c r="Q10" s="678"/>
      <c r="R10" s="679" t="s">
        <v>237</v>
      </c>
      <c r="S10" s="680"/>
      <c r="T10" s="680"/>
      <c r="U10" s="680"/>
      <c r="V10" s="680"/>
      <c r="W10" s="680"/>
      <c r="X10" s="680"/>
      <c r="Y10" s="681"/>
      <c r="Z10" s="682" t="s">
        <v>237</v>
      </c>
      <c r="AA10" s="682"/>
      <c r="AB10" s="682"/>
      <c r="AC10" s="682"/>
      <c r="AD10" s="683" t="s">
        <v>237</v>
      </c>
      <c r="AE10" s="683"/>
      <c r="AF10" s="683"/>
      <c r="AG10" s="683"/>
      <c r="AH10" s="683"/>
      <c r="AI10" s="683"/>
      <c r="AJ10" s="683"/>
      <c r="AK10" s="683"/>
      <c r="AL10" s="684" t="s">
        <v>237</v>
      </c>
      <c r="AM10" s="685"/>
      <c r="AN10" s="685"/>
      <c r="AO10" s="686"/>
      <c r="AP10" s="676" t="s">
        <v>249</v>
      </c>
      <c r="AQ10" s="677"/>
      <c r="AR10" s="677"/>
      <c r="AS10" s="677"/>
      <c r="AT10" s="677"/>
      <c r="AU10" s="677"/>
      <c r="AV10" s="677"/>
      <c r="AW10" s="677"/>
      <c r="AX10" s="677"/>
      <c r="AY10" s="677"/>
      <c r="AZ10" s="677"/>
      <c r="BA10" s="677"/>
      <c r="BB10" s="677"/>
      <c r="BC10" s="677"/>
      <c r="BD10" s="677"/>
      <c r="BE10" s="677"/>
      <c r="BF10" s="678"/>
      <c r="BG10" s="679">
        <v>994718</v>
      </c>
      <c r="BH10" s="680"/>
      <c r="BI10" s="680"/>
      <c r="BJ10" s="680"/>
      <c r="BK10" s="680"/>
      <c r="BL10" s="680"/>
      <c r="BM10" s="680"/>
      <c r="BN10" s="681"/>
      <c r="BO10" s="682">
        <v>1.4</v>
      </c>
      <c r="BP10" s="682"/>
      <c r="BQ10" s="682"/>
      <c r="BR10" s="682"/>
      <c r="BS10" s="688" t="s">
        <v>139</v>
      </c>
      <c r="BT10" s="680"/>
      <c r="BU10" s="680"/>
      <c r="BV10" s="680"/>
      <c r="BW10" s="680"/>
      <c r="BX10" s="680"/>
      <c r="BY10" s="680"/>
      <c r="BZ10" s="680"/>
      <c r="CA10" s="680"/>
      <c r="CB10" s="689"/>
      <c r="CD10" s="694" t="s">
        <v>250</v>
      </c>
      <c r="CE10" s="695"/>
      <c r="CF10" s="695"/>
      <c r="CG10" s="695"/>
      <c r="CH10" s="695"/>
      <c r="CI10" s="695"/>
      <c r="CJ10" s="695"/>
      <c r="CK10" s="695"/>
      <c r="CL10" s="695"/>
      <c r="CM10" s="695"/>
      <c r="CN10" s="695"/>
      <c r="CO10" s="695"/>
      <c r="CP10" s="695"/>
      <c r="CQ10" s="696"/>
      <c r="CR10" s="679">
        <v>114511</v>
      </c>
      <c r="CS10" s="680"/>
      <c r="CT10" s="680"/>
      <c r="CU10" s="680"/>
      <c r="CV10" s="680"/>
      <c r="CW10" s="680"/>
      <c r="CX10" s="680"/>
      <c r="CY10" s="681"/>
      <c r="CZ10" s="682">
        <v>0.1</v>
      </c>
      <c r="DA10" s="682"/>
      <c r="DB10" s="682"/>
      <c r="DC10" s="682"/>
      <c r="DD10" s="688" t="s">
        <v>148</v>
      </c>
      <c r="DE10" s="680"/>
      <c r="DF10" s="680"/>
      <c r="DG10" s="680"/>
      <c r="DH10" s="680"/>
      <c r="DI10" s="680"/>
      <c r="DJ10" s="680"/>
      <c r="DK10" s="680"/>
      <c r="DL10" s="680"/>
      <c r="DM10" s="680"/>
      <c r="DN10" s="680"/>
      <c r="DO10" s="680"/>
      <c r="DP10" s="681"/>
      <c r="DQ10" s="688">
        <v>103851</v>
      </c>
      <c r="DR10" s="680"/>
      <c r="DS10" s="680"/>
      <c r="DT10" s="680"/>
      <c r="DU10" s="680"/>
      <c r="DV10" s="680"/>
      <c r="DW10" s="680"/>
      <c r="DX10" s="680"/>
      <c r="DY10" s="680"/>
      <c r="DZ10" s="680"/>
      <c r="EA10" s="680"/>
      <c r="EB10" s="680"/>
      <c r="EC10" s="689"/>
    </row>
    <row r="11" spans="2:143" ht="11.25" customHeight="1" x14ac:dyDescent="0.15">
      <c r="B11" s="676" t="s">
        <v>251</v>
      </c>
      <c r="C11" s="677"/>
      <c r="D11" s="677"/>
      <c r="E11" s="677"/>
      <c r="F11" s="677"/>
      <c r="G11" s="677"/>
      <c r="H11" s="677"/>
      <c r="I11" s="677"/>
      <c r="J11" s="677"/>
      <c r="K11" s="677"/>
      <c r="L11" s="677"/>
      <c r="M11" s="677"/>
      <c r="N11" s="677"/>
      <c r="O11" s="677"/>
      <c r="P11" s="677"/>
      <c r="Q11" s="678"/>
      <c r="R11" s="679" t="s">
        <v>139</v>
      </c>
      <c r="S11" s="680"/>
      <c r="T11" s="680"/>
      <c r="U11" s="680"/>
      <c r="V11" s="680"/>
      <c r="W11" s="680"/>
      <c r="X11" s="680"/>
      <c r="Y11" s="681"/>
      <c r="Z11" s="682" t="s">
        <v>148</v>
      </c>
      <c r="AA11" s="682"/>
      <c r="AB11" s="682"/>
      <c r="AC11" s="682"/>
      <c r="AD11" s="683" t="s">
        <v>237</v>
      </c>
      <c r="AE11" s="683"/>
      <c r="AF11" s="683"/>
      <c r="AG11" s="683"/>
      <c r="AH11" s="683"/>
      <c r="AI11" s="683"/>
      <c r="AJ11" s="683"/>
      <c r="AK11" s="683"/>
      <c r="AL11" s="684" t="s">
        <v>148</v>
      </c>
      <c r="AM11" s="685"/>
      <c r="AN11" s="685"/>
      <c r="AO11" s="686"/>
      <c r="AP11" s="676" t="s">
        <v>252</v>
      </c>
      <c r="AQ11" s="677"/>
      <c r="AR11" s="677"/>
      <c r="AS11" s="677"/>
      <c r="AT11" s="677"/>
      <c r="AU11" s="677"/>
      <c r="AV11" s="677"/>
      <c r="AW11" s="677"/>
      <c r="AX11" s="677"/>
      <c r="AY11" s="677"/>
      <c r="AZ11" s="677"/>
      <c r="BA11" s="677"/>
      <c r="BB11" s="677"/>
      <c r="BC11" s="677"/>
      <c r="BD11" s="677"/>
      <c r="BE11" s="677"/>
      <c r="BF11" s="678"/>
      <c r="BG11" s="679">
        <v>4408039</v>
      </c>
      <c r="BH11" s="680"/>
      <c r="BI11" s="680"/>
      <c r="BJ11" s="680"/>
      <c r="BK11" s="680"/>
      <c r="BL11" s="680"/>
      <c r="BM11" s="680"/>
      <c r="BN11" s="681"/>
      <c r="BO11" s="682">
        <v>6.3</v>
      </c>
      <c r="BP11" s="682"/>
      <c r="BQ11" s="682"/>
      <c r="BR11" s="682"/>
      <c r="BS11" s="688" t="s">
        <v>237</v>
      </c>
      <c r="BT11" s="680"/>
      <c r="BU11" s="680"/>
      <c r="BV11" s="680"/>
      <c r="BW11" s="680"/>
      <c r="BX11" s="680"/>
      <c r="BY11" s="680"/>
      <c r="BZ11" s="680"/>
      <c r="CA11" s="680"/>
      <c r="CB11" s="689"/>
      <c r="CD11" s="694" t="s">
        <v>253</v>
      </c>
      <c r="CE11" s="695"/>
      <c r="CF11" s="695"/>
      <c r="CG11" s="695"/>
      <c r="CH11" s="695"/>
      <c r="CI11" s="695"/>
      <c r="CJ11" s="695"/>
      <c r="CK11" s="695"/>
      <c r="CL11" s="695"/>
      <c r="CM11" s="695"/>
      <c r="CN11" s="695"/>
      <c r="CO11" s="695"/>
      <c r="CP11" s="695"/>
      <c r="CQ11" s="696"/>
      <c r="CR11" s="679">
        <v>1540194</v>
      </c>
      <c r="CS11" s="680"/>
      <c r="CT11" s="680"/>
      <c r="CU11" s="680"/>
      <c r="CV11" s="680"/>
      <c r="CW11" s="680"/>
      <c r="CX11" s="680"/>
      <c r="CY11" s="681"/>
      <c r="CZ11" s="682">
        <v>1.3</v>
      </c>
      <c r="DA11" s="682"/>
      <c r="DB11" s="682"/>
      <c r="DC11" s="682"/>
      <c r="DD11" s="688">
        <v>441045</v>
      </c>
      <c r="DE11" s="680"/>
      <c r="DF11" s="680"/>
      <c r="DG11" s="680"/>
      <c r="DH11" s="680"/>
      <c r="DI11" s="680"/>
      <c r="DJ11" s="680"/>
      <c r="DK11" s="680"/>
      <c r="DL11" s="680"/>
      <c r="DM11" s="680"/>
      <c r="DN11" s="680"/>
      <c r="DO11" s="680"/>
      <c r="DP11" s="681"/>
      <c r="DQ11" s="688">
        <v>1283068</v>
      </c>
      <c r="DR11" s="680"/>
      <c r="DS11" s="680"/>
      <c r="DT11" s="680"/>
      <c r="DU11" s="680"/>
      <c r="DV11" s="680"/>
      <c r="DW11" s="680"/>
      <c r="DX11" s="680"/>
      <c r="DY11" s="680"/>
      <c r="DZ11" s="680"/>
      <c r="EA11" s="680"/>
      <c r="EB11" s="680"/>
      <c r="EC11" s="689"/>
    </row>
    <row r="12" spans="2:143" ht="11.25" customHeight="1" x14ac:dyDescent="0.15">
      <c r="B12" s="676" t="s">
        <v>254</v>
      </c>
      <c r="C12" s="677"/>
      <c r="D12" s="677"/>
      <c r="E12" s="677"/>
      <c r="F12" s="677"/>
      <c r="G12" s="677"/>
      <c r="H12" s="677"/>
      <c r="I12" s="677"/>
      <c r="J12" s="677"/>
      <c r="K12" s="677"/>
      <c r="L12" s="677"/>
      <c r="M12" s="677"/>
      <c r="N12" s="677"/>
      <c r="O12" s="677"/>
      <c r="P12" s="677"/>
      <c r="Q12" s="678"/>
      <c r="R12" s="679">
        <v>7058020</v>
      </c>
      <c r="S12" s="680"/>
      <c r="T12" s="680"/>
      <c r="U12" s="680"/>
      <c r="V12" s="680"/>
      <c r="W12" s="680"/>
      <c r="X12" s="680"/>
      <c r="Y12" s="681"/>
      <c r="Z12" s="682">
        <v>5.6</v>
      </c>
      <c r="AA12" s="682"/>
      <c r="AB12" s="682"/>
      <c r="AC12" s="682"/>
      <c r="AD12" s="683">
        <v>7058020</v>
      </c>
      <c r="AE12" s="683"/>
      <c r="AF12" s="683"/>
      <c r="AG12" s="683"/>
      <c r="AH12" s="683"/>
      <c r="AI12" s="683"/>
      <c r="AJ12" s="683"/>
      <c r="AK12" s="683"/>
      <c r="AL12" s="684">
        <v>9.1999999999999993</v>
      </c>
      <c r="AM12" s="685"/>
      <c r="AN12" s="685"/>
      <c r="AO12" s="686"/>
      <c r="AP12" s="676" t="s">
        <v>255</v>
      </c>
      <c r="AQ12" s="677"/>
      <c r="AR12" s="677"/>
      <c r="AS12" s="677"/>
      <c r="AT12" s="677"/>
      <c r="AU12" s="677"/>
      <c r="AV12" s="677"/>
      <c r="AW12" s="677"/>
      <c r="AX12" s="677"/>
      <c r="AY12" s="677"/>
      <c r="AZ12" s="677"/>
      <c r="BA12" s="677"/>
      <c r="BB12" s="677"/>
      <c r="BC12" s="677"/>
      <c r="BD12" s="677"/>
      <c r="BE12" s="677"/>
      <c r="BF12" s="678"/>
      <c r="BG12" s="679">
        <v>27249584</v>
      </c>
      <c r="BH12" s="680"/>
      <c r="BI12" s="680"/>
      <c r="BJ12" s="680"/>
      <c r="BK12" s="680"/>
      <c r="BL12" s="680"/>
      <c r="BM12" s="680"/>
      <c r="BN12" s="681"/>
      <c r="BO12" s="682">
        <v>38.700000000000003</v>
      </c>
      <c r="BP12" s="682"/>
      <c r="BQ12" s="682"/>
      <c r="BR12" s="682"/>
      <c r="BS12" s="688" t="s">
        <v>237</v>
      </c>
      <c r="BT12" s="680"/>
      <c r="BU12" s="680"/>
      <c r="BV12" s="680"/>
      <c r="BW12" s="680"/>
      <c r="BX12" s="680"/>
      <c r="BY12" s="680"/>
      <c r="BZ12" s="680"/>
      <c r="CA12" s="680"/>
      <c r="CB12" s="689"/>
      <c r="CD12" s="694" t="s">
        <v>256</v>
      </c>
      <c r="CE12" s="695"/>
      <c r="CF12" s="695"/>
      <c r="CG12" s="695"/>
      <c r="CH12" s="695"/>
      <c r="CI12" s="695"/>
      <c r="CJ12" s="695"/>
      <c r="CK12" s="695"/>
      <c r="CL12" s="695"/>
      <c r="CM12" s="695"/>
      <c r="CN12" s="695"/>
      <c r="CO12" s="695"/>
      <c r="CP12" s="695"/>
      <c r="CQ12" s="696"/>
      <c r="CR12" s="679">
        <v>2628369</v>
      </c>
      <c r="CS12" s="680"/>
      <c r="CT12" s="680"/>
      <c r="CU12" s="680"/>
      <c r="CV12" s="680"/>
      <c r="CW12" s="680"/>
      <c r="CX12" s="680"/>
      <c r="CY12" s="681"/>
      <c r="CZ12" s="682">
        <v>2.2000000000000002</v>
      </c>
      <c r="DA12" s="682"/>
      <c r="DB12" s="682"/>
      <c r="DC12" s="682"/>
      <c r="DD12" s="688">
        <v>15981</v>
      </c>
      <c r="DE12" s="680"/>
      <c r="DF12" s="680"/>
      <c r="DG12" s="680"/>
      <c r="DH12" s="680"/>
      <c r="DI12" s="680"/>
      <c r="DJ12" s="680"/>
      <c r="DK12" s="680"/>
      <c r="DL12" s="680"/>
      <c r="DM12" s="680"/>
      <c r="DN12" s="680"/>
      <c r="DO12" s="680"/>
      <c r="DP12" s="681"/>
      <c r="DQ12" s="688">
        <v>1569369</v>
      </c>
      <c r="DR12" s="680"/>
      <c r="DS12" s="680"/>
      <c r="DT12" s="680"/>
      <c r="DU12" s="680"/>
      <c r="DV12" s="680"/>
      <c r="DW12" s="680"/>
      <c r="DX12" s="680"/>
      <c r="DY12" s="680"/>
      <c r="DZ12" s="680"/>
      <c r="EA12" s="680"/>
      <c r="EB12" s="680"/>
      <c r="EC12" s="689"/>
    </row>
    <row r="13" spans="2:143" ht="11.25" customHeight="1" x14ac:dyDescent="0.15">
      <c r="B13" s="676" t="s">
        <v>257</v>
      </c>
      <c r="C13" s="677"/>
      <c r="D13" s="677"/>
      <c r="E13" s="677"/>
      <c r="F13" s="677"/>
      <c r="G13" s="677"/>
      <c r="H13" s="677"/>
      <c r="I13" s="677"/>
      <c r="J13" s="677"/>
      <c r="K13" s="677"/>
      <c r="L13" s="677"/>
      <c r="M13" s="677"/>
      <c r="N13" s="677"/>
      <c r="O13" s="677"/>
      <c r="P13" s="677"/>
      <c r="Q13" s="678"/>
      <c r="R13" s="679">
        <v>89939</v>
      </c>
      <c r="S13" s="680"/>
      <c r="T13" s="680"/>
      <c r="U13" s="680"/>
      <c r="V13" s="680"/>
      <c r="W13" s="680"/>
      <c r="X13" s="680"/>
      <c r="Y13" s="681"/>
      <c r="Z13" s="682">
        <v>0.1</v>
      </c>
      <c r="AA13" s="682"/>
      <c r="AB13" s="682"/>
      <c r="AC13" s="682"/>
      <c r="AD13" s="683">
        <v>89939</v>
      </c>
      <c r="AE13" s="683"/>
      <c r="AF13" s="683"/>
      <c r="AG13" s="683"/>
      <c r="AH13" s="683"/>
      <c r="AI13" s="683"/>
      <c r="AJ13" s="683"/>
      <c r="AK13" s="683"/>
      <c r="AL13" s="684">
        <v>0.1</v>
      </c>
      <c r="AM13" s="685"/>
      <c r="AN13" s="685"/>
      <c r="AO13" s="686"/>
      <c r="AP13" s="676" t="s">
        <v>258</v>
      </c>
      <c r="AQ13" s="677"/>
      <c r="AR13" s="677"/>
      <c r="AS13" s="677"/>
      <c r="AT13" s="677"/>
      <c r="AU13" s="677"/>
      <c r="AV13" s="677"/>
      <c r="AW13" s="677"/>
      <c r="AX13" s="677"/>
      <c r="AY13" s="677"/>
      <c r="AZ13" s="677"/>
      <c r="BA13" s="677"/>
      <c r="BB13" s="677"/>
      <c r="BC13" s="677"/>
      <c r="BD13" s="677"/>
      <c r="BE13" s="677"/>
      <c r="BF13" s="678"/>
      <c r="BG13" s="679">
        <v>27193134</v>
      </c>
      <c r="BH13" s="680"/>
      <c r="BI13" s="680"/>
      <c r="BJ13" s="680"/>
      <c r="BK13" s="680"/>
      <c r="BL13" s="680"/>
      <c r="BM13" s="680"/>
      <c r="BN13" s="681"/>
      <c r="BO13" s="682">
        <v>38.6</v>
      </c>
      <c r="BP13" s="682"/>
      <c r="BQ13" s="682"/>
      <c r="BR13" s="682"/>
      <c r="BS13" s="688" t="s">
        <v>148</v>
      </c>
      <c r="BT13" s="680"/>
      <c r="BU13" s="680"/>
      <c r="BV13" s="680"/>
      <c r="BW13" s="680"/>
      <c r="BX13" s="680"/>
      <c r="BY13" s="680"/>
      <c r="BZ13" s="680"/>
      <c r="CA13" s="680"/>
      <c r="CB13" s="689"/>
      <c r="CD13" s="694" t="s">
        <v>259</v>
      </c>
      <c r="CE13" s="695"/>
      <c r="CF13" s="695"/>
      <c r="CG13" s="695"/>
      <c r="CH13" s="695"/>
      <c r="CI13" s="695"/>
      <c r="CJ13" s="695"/>
      <c r="CK13" s="695"/>
      <c r="CL13" s="695"/>
      <c r="CM13" s="695"/>
      <c r="CN13" s="695"/>
      <c r="CO13" s="695"/>
      <c r="CP13" s="695"/>
      <c r="CQ13" s="696"/>
      <c r="CR13" s="679">
        <v>20663548</v>
      </c>
      <c r="CS13" s="680"/>
      <c r="CT13" s="680"/>
      <c r="CU13" s="680"/>
      <c r="CV13" s="680"/>
      <c r="CW13" s="680"/>
      <c r="CX13" s="680"/>
      <c r="CY13" s="681"/>
      <c r="CZ13" s="682">
        <v>17</v>
      </c>
      <c r="DA13" s="682"/>
      <c r="DB13" s="682"/>
      <c r="DC13" s="682"/>
      <c r="DD13" s="688">
        <v>10625171</v>
      </c>
      <c r="DE13" s="680"/>
      <c r="DF13" s="680"/>
      <c r="DG13" s="680"/>
      <c r="DH13" s="680"/>
      <c r="DI13" s="680"/>
      <c r="DJ13" s="680"/>
      <c r="DK13" s="680"/>
      <c r="DL13" s="680"/>
      <c r="DM13" s="680"/>
      <c r="DN13" s="680"/>
      <c r="DO13" s="680"/>
      <c r="DP13" s="681"/>
      <c r="DQ13" s="688">
        <v>13265453</v>
      </c>
      <c r="DR13" s="680"/>
      <c r="DS13" s="680"/>
      <c r="DT13" s="680"/>
      <c r="DU13" s="680"/>
      <c r="DV13" s="680"/>
      <c r="DW13" s="680"/>
      <c r="DX13" s="680"/>
      <c r="DY13" s="680"/>
      <c r="DZ13" s="680"/>
      <c r="EA13" s="680"/>
      <c r="EB13" s="680"/>
      <c r="EC13" s="689"/>
    </row>
    <row r="14" spans="2:143" ht="11.25" customHeight="1" x14ac:dyDescent="0.15">
      <c r="B14" s="676" t="s">
        <v>260</v>
      </c>
      <c r="C14" s="677"/>
      <c r="D14" s="677"/>
      <c r="E14" s="677"/>
      <c r="F14" s="677"/>
      <c r="G14" s="677"/>
      <c r="H14" s="677"/>
      <c r="I14" s="677"/>
      <c r="J14" s="677"/>
      <c r="K14" s="677"/>
      <c r="L14" s="677"/>
      <c r="M14" s="677"/>
      <c r="N14" s="677"/>
      <c r="O14" s="677"/>
      <c r="P14" s="677"/>
      <c r="Q14" s="678"/>
      <c r="R14" s="679" t="s">
        <v>139</v>
      </c>
      <c r="S14" s="680"/>
      <c r="T14" s="680"/>
      <c r="U14" s="680"/>
      <c r="V14" s="680"/>
      <c r="W14" s="680"/>
      <c r="X14" s="680"/>
      <c r="Y14" s="681"/>
      <c r="Z14" s="682" t="s">
        <v>139</v>
      </c>
      <c r="AA14" s="682"/>
      <c r="AB14" s="682"/>
      <c r="AC14" s="682"/>
      <c r="AD14" s="683" t="s">
        <v>139</v>
      </c>
      <c r="AE14" s="683"/>
      <c r="AF14" s="683"/>
      <c r="AG14" s="683"/>
      <c r="AH14" s="683"/>
      <c r="AI14" s="683"/>
      <c r="AJ14" s="683"/>
      <c r="AK14" s="683"/>
      <c r="AL14" s="684" t="s">
        <v>139</v>
      </c>
      <c r="AM14" s="685"/>
      <c r="AN14" s="685"/>
      <c r="AO14" s="686"/>
      <c r="AP14" s="676" t="s">
        <v>261</v>
      </c>
      <c r="AQ14" s="677"/>
      <c r="AR14" s="677"/>
      <c r="AS14" s="677"/>
      <c r="AT14" s="677"/>
      <c r="AU14" s="677"/>
      <c r="AV14" s="677"/>
      <c r="AW14" s="677"/>
      <c r="AX14" s="677"/>
      <c r="AY14" s="677"/>
      <c r="AZ14" s="677"/>
      <c r="BA14" s="677"/>
      <c r="BB14" s="677"/>
      <c r="BC14" s="677"/>
      <c r="BD14" s="677"/>
      <c r="BE14" s="677"/>
      <c r="BF14" s="678"/>
      <c r="BG14" s="679">
        <v>816685</v>
      </c>
      <c r="BH14" s="680"/>
      <c r="BI14" s="680"/>
      <c r="BJ14" s="680"/>
      <c r="BK14" s="680"/>
      <c r="BL14" s="680"/>
      <c r="BM14" s="680"/>
      <c r="BN14" s="681"/>
      <c r="BO14" s="682">
        <v>1.2</v>
      </c>
      <c r="BP14" s="682"/>
      <c r="BQ14" s="682"/>
      <c r="BR14" s="682"/>
      <c r="BS14" s="688" t="s">
        <v>237</v>
      </c>
      <c r="BT14" s="680"/>
      <c r="BU14" s="680"/>
      <c r="BV14" s="680"/>
      <c r="BW14" s="680"/>
      <c r="BX14" s="680"/>
      <c r="BY14" s="680"/>
      <c r="BZ14" s="680"/>
      <c r="CA14" s="680"/>
      <c r="CB14" s="689"/>
      <c r="CD14" s="694" t="s">
        <v>262</v>
      </c>
      <c r="CE14" s="695"/>
      <c r="CF14" s="695"/>
      <c r="CG14" s="695"/>
      <c r="CH14" s="695"/>
      <c r="CI14" s="695"/>
      <c r="CJ14" s="695"/>
      <c r="CK14" s="695"/>
      <c r="CL14" s="695"/>
      <c r="CM14" s="695"/>
      <c r="CN14" s="695"/>
      <c r="CO14" s="695"/>
      <c r="CP14" s="695"/>
      <c r="CQ14" s="696"/>
      <c r="CR14" s="679">
        <v>3760545</v>
      </c>
      <c r="CS14" s="680"/>
      <c r="CT14" s="680"/>
      <c r="CU14" s="680"/>
      <c r="CV14" s="680"/>
      <c r="CW14" s="680"/>
      <c r="CX14" s="680"/>
      <c r="CY14" s="681"/>
      <c r="CZ14" s="682">
        <v>3.1</v>
      </c>
      <c r="DA14" s="682"/>
      <c r="DB14" s="682"/>
      <c r="DC14" s="682"/>
      <c r="DD14" s="688">
        <v>153589</v>
      </c>
      <c r="DE14" s="680"/>
      <c r="DF14" s="680"/>
      <c r="DG14" s="680"/>
      <c r="DH14" s="680"/>
      <c r="DI14" s="680"/>
      <c r="DJ14" s="680"/>
      <c r="DK14" s="680"/>
      <c r="DL14" s="680"/>
      <c r="DM14" s="680"/>
      <c r="DN14" s="680"/>
      <c r="DO14" s="680"/>
      <c r="DP14" s="681"/>
      <c r="DQ14" s="688">
        <v>3580792</v>
      </c>
      <c r="DR14" s="680"/>
      <c r="DS14" s="680"/>
      <c r="DT14" s="680"/>
      <c r="DU14" s="680"/>
      <c r="DV14" s="680"/>
      <c r="DW14" s="680"/>
      <c r="DX14" s="680"/>
      <c r="DY14" s="680"/>
      <c r="DZ14" s="680"/>
      <c r="EA14" s="680"/>
      <c r="EB14" s="680"/>
      <c r="EC14" s="689"/>
    </row>
    <row r="15" spans="2:143" ht="11.25" customHeight="1" x14ac:dyDescent="0.15">
      <c r="B15" s="676" t="s">
        <v>263</v>
      </c>
      <c r="C15" s="677"/>
      <c r="D15" s="677"/>
      <c r="E15" s="677"/>
      <c r="F15" s="677"/>
      <c r="G15" s="677"/>
      <c r="H15" s="677"/>
      <c r="I15" s="677"/>
      <c r="J15" s="677"/>
      <c r="K15" s="677"/>
      <c r="L15" s="677"/>
      <c r="M15" s="677"/>
      <c r="N15" s="677"/>
      <c r="O15" s="677"/>
      <c r="P15" s="677"/>
      <c r="Q15" s="678"/>
      <c r="R15" s="679">
        <v>525947</v>
      </c>
      <c r="S15" s="680"/>
      <c r="T15" s="680"/>
      <c r="U15" s="680"/>
      <c r="V15" s="680"/>
      <c r="W15" s="680"/>
      <c r="X15" s="680"/>
      <c r="Y15" s="681"/>
      <c r="Z15" s="682">
        <v>0.4</v>
      </c>
      <c r="AA15" s="682"/>
      <c r="AB15" s="682"/>
      <c r="AC15" s="682"/>
      <c r="AD15" s="683">
        <v>525947</v>
      </c>
      <c r="AE15" s="683"/>
      <c r="AF15" s="683"/>
      <c r="AG15" s="683"/>
      <c r="AH15" s="683"/>
      <c r="AI15" s="683"/>
      <c r="AJ15" s="683"/>
      <c r="AK15" s="683"/>
      <c r="AL15" s="684">
        <v>0.7</v>
      </c>
      <c r="AM15" s="685"/>
      <c r="AN15" s="685"/>
      <c r="AO15" s="686"/>
      <c r="AP15" s="676" t="s">
        <v>264</v>
      </c>
      <c r="AQ15" s="677"/>
      <c r="AR15" s="677"/>
      <c r="AS15" s="677"/>
      <c r="AT15" s="677"/>
      <c r="AU15" s="677"/>
      <c r="AV15" s="677"/>
      <c r="AW15" s="677"/>
      <c r="AX15" s="677"/>
      <c r="AY15" s="677"/>
      <c r="AZ15" s="677"/>
      <c r="BA15" s="677"/>
      <c r="BB15" s="677"/>
      <c r="BC15" s="677"/>
      <c r="BD15" s="677"/>
      <c r="BE15" s="677"/>
      <c r="BF15" s="678"/>
      <c r="BG15" s="679">
        <v>2181301</v>
      </c>
      <c r="BH15" s="680"/>
      <c r="BI15" s="680"/>
      <c r="BJ15" s="680"/>
      <c r="BK15" s="680"/>
      <c r="BL15" s="680"/>
      <c r="BM15" s="680"/>
      <c r="BN15" s="681"/>
      <c r="BO15" s="682">
        <v>3.1</v>
      </c>
      <c r="BP15" s="682"/>
      <c r="BQ15" s="682"/>
      <c r="BR15" s="682"/>
      <c r="BS15" s="688" t="s">
        <v>139</v>
      </c>
      <c r="BT15" s="680"/>
      <c r="BU15" s="680"/>
      <c r="BV15" s="680"/>
      <c r="BW15" s="680"/>
      <c r="BX15" s="680"/>
      <c r="BY15" s="680"/>
      <c r="BZ15" s="680"/>
      <c r="CA15" s="680"/>
      <c r="CB15" s="689"/>
      <c r="CD15" s="694" t="s">
        <v>265</v>
      </c>
      <c r="CE15" s="695"/>
      <c r="CF15" s="695"/>
      <c r="CG15" s="695"/>
      <c r="CH15" s="695"/>
      <c r="CI15" s="695"/>
      <c r="CJ15" s="695"/>
      <c r="CK15" s="695"/>
      <c r="CL15" s="695"/>
      <c r="CM15" s="695"/>
      <c r="CN15" s="695"/>
      <c r="CO15" s="695"/>
      <c r="CP15" s="695"/>
      <c r="CQ15" s="696"/>
      <c r="CR15" s="679">
        <v>14124901</v>
      </c>
      <c r="CS15" s="680"/>
      <c r="CT15" s="680"/>
      <c r="CU15" s="680"/>
      <c r="CV15" s="680"/>
      <c r="CW15" s="680"/>
      <c r="CX15" s="680"/>
      <c r="CY15" s="681"/>
      <c r="CZ15" s="682">
        <v>11.6</v>
      </c>
      <c r="DA15" s="682"/>
      <c r="DB15" s="682"/>
      <c r="DC15" s="682"/>
      <c r="DD15" s="688">
        <v>3518005</v>
      </c>
      <c r="DE15" s="680"/>
      <c r="DF15" s="680"/>
      <c r="DG15" s="680"/>
      <c r="DH15" s="680"/>
      <c r="DI15" s="680"/>
      <c r="DJ15" s="680"/>
      <c r="DK15" s="680"/>
      <c r="DL15" s="680"/>
      <c r="DM15" s="680"/>
      <c r="DN15" s="680"/>
      <c r="DO15" s="680"/>
      <c r="DP15" s="681"/>
      <c r="DQ15" s="688">
        <v>10171182</v>
      </c>
      <c r="DR15" s="680"/>
      <c r="DS15" s="680"/>
      <c r="DT15" s="680"/>
      <c r="DU15" s="680"/>
      <c r="DV15" s="680"/>
      <c r="DW15" s="680"/>
      <c r="DX15" s="680"/>
      <c r="DY15" s="680"/>
      <c r="DZ15" s="680"/>
      <c r="EA15" s="680"/>
      <c r="EB15" s="680"/>
      <c r="EC15" s="689"/>
    </row>
    <row r="16" spans="2:143" ht="11.25" customHeight="1" x14ac:dyDescent="0.15">
      <c r="B16" s="676" t="s">
        <v>266</v>
      </c>
      <c r="C16" s="677"/>
      <c r="D16" s="677"/>
      <c r="E16" s="677"/>
      <c r="F16" s="677"/>
      <c r="G16" s="677"/>
      <c r="H16" s="677"/>
      <c r="I16" s="677"/>
      <c r="J16" s="677"/>
      <c r="K16" s="677"/>
      <c r="L16" s="677"/>
      <c r="M16" s="677"/>
      <c r="N16" s="677"/>
      <c r="O16" s="677"/>
      <c r="P16" s="677"/>
      <c r="Q16" s="678"/>
      <c r="R16" s="679" t="s">
        <v>148</v>
      </c>
      <c r="S16" s="680"/>
      <c r="T16" s="680"/>
      <c r="U16" s="680"/>
      <c r="V16" s="680"/>
      <c r="W16" s="680"/>
      <c r="X16" s="680"/>
      <c r="Y16" s="681"/>
      <c r="Z16" s="682" t="s">
        <v>237</v>
      </c>
      <c r="AA16" s="682"/>
      <c r="AB16" s="682"/>
      <c r="AC16" s="682"/>
      <c r="AD16" s="683" t="s">
        <v>139</v>
      </c>
      <c r="AE16" s="683"/>
      <c r="AF16" s="683"/>
      <c r="AG16" s="683"/>
      <c r="AH16" s="683"/>
      <c r="AI16" s="683"/>
      <c r="AJ16" s="683"/>
      <c r="AK16" s="683"/>
      <c r="AL16" s="684" t="s">
        <v>237</v>
      </c>
      <c r="AM16" s="685"/>
      <c r="AN16" s="685"/>
      <c r="AO16" s="686"/>
      <c r="AP16" s="676" t="s">
        <v>267</v>
      </c>
      <c r="AQ16" s="677"/>
      <c r="AR16" s="677"/>
      <c r="AS16" s="677"/>
      <c r="AT16" s="677"/>
      <c r="AU16" s="677"/>
      <c r="AV16" s="677"/>
      <c r="AW16" s="677"/>
      <c r="AX16" s="677"/>
      <c r="AY16" s="677"/>
      <c r="AZ16" s="677"/>
      <c r="BA16" s="677"/>
      <c r="BB16" s="677"/>
      <c r="BC16" s="677"/>
      <c r="BD16" s="677"/>
      <c r="BE16" s="677"/>
      <c r="BF16" s="678"/>
      <c r="BG16" s="679">
        <v>649</v>
      </c>
      <c r="BH16" s="680"/>
      <c r="BI16" s="680"/>
      <c r="BJ16" s="680"/>
      <c r="BK16" s="680"/>
      <c r="BL16" s="680"/>
      <c r="BM16" s="680"/>
      <c r="BN16" s="681"/>
      <c r="BO16" s="682">
        <v>0</v>
      </c>
      <c r="BP16" s="682"/>
      <c r="BQ16" s="682"/>
      <c r="BR16" s="682"/>
      <c r="BS16" s="688" t="s">
        <v>139</v>
      </c>
      <c r="BT16" s="680"/>
      <c r="BU16" s="680"/>
      <c r="BV16" s="680"/>
      <c r="BW16" s="680"/>
      <c r="BX16" s="680"/>
      <c r="BY16" s="680"/>
      <c r="BZ16" s="680"/>
      <c r="CA16" s="680"/>
      <c r="CB16" s="689"/>
      <c r="CD16" s="694" t="s">
        <v>268</v>
      </c>
      <c r="CE16" s="695"/>
      <c r="CF16" s="695"/>
      <c r="CG16" s="695"/>
      <c r="CH16" s="695"/>
      <c r="CI16" s="695"/>
      <c r="CJ16" s="695"/>
      <c r="CK16" s="695"/>
      <c r="CL16" s="695"/>
      <c r="CM16" s="695"/>
      <c r="CN16" s="695"/>
      <c r="CO16" s="695"/>
      <c r="CP16" s="695"/>
      <c r="CQ16" s="696"/>
      <c r="CR16" s="679">
        <v>87681</v>
      </c>
      <c r="CS16" s="680"/>
      <c r="CT16" s="680"/>
      <c r="CU16" s="680"/>
      <c r="CV16" s="680"/>
      <c r="CW16" s="680"/>
      <c r="CX16" s="680"/>
      <c r="CY16" s="681"/>
      <c r="CZ16" s="682">
        <v>0.1</v>
      </c>
      <c r="DA16" s="682"/>
      <c r="DB16" s="682"/>
      <c r="DC16" s="682"/>
      <c r="DD16" s="688" t="s">
        <v>237</v>
      </c>
      <c r="DE16" s="680"/>
      <c r="DF16" s="680"/>
      <c r="DG16" s="680"/>
      <c r="DH16" s="680"/>
      <c r="DI16" s="680"/>
      <c r="DJ16" s="680"/>
      <c r="DK16" s="680"/>
      <c r="DL16" s="680"/>
      <c r="DM16" s="680"/>
      <c r="DN16" s="680"/>
      <c r="DO16" s="680"/>
      <c r="DP16" s="681"/>
      <c r="DQ16" s="688">
        <v>74390</v>
      </c>
      <c r="DR16" s="680"/>
      <c r="DS16" s="680"/>
      <c r="DT16" s="680"/>
      <c r="DU16" s="680"/>
      <c r="DV16" s="680"/>
      <c r="DW16" s="680"/>
      <c r="DX16" s="680"/>
      <c r="DY16" s="680"/>
      <c r="DZ16" s="680"/>
      <c r="EA16" s="680"/>
      <c r="EB16" s="680"/>
      <c r="EC16" s="689"/>
    </row>
    <row r="17" spans="2:133" ht="11.25" customHeight="1" x14ac:dyDescent="0.15">
      <c r="B17" s="676" t="s">
        <v>269</v>
      </c>
      <c r="C17" s="677"/>
      <c r="D17" s="677"/>
      <c r="E17" s="677"/>
      <c r="F17" s="677"/>
      <c r="G17" s="677"/>
      <c r="H17" s="677"/>
      <c r="I17" s="677"/>
      <c r="J17" s="677"/>
      <c r="K17" s="677"/>
      <c r="L17" s="677"/>
      <c r="M17" s="677"/>
      <c r="N17" s="677"/>
      <c r="O17" s="677"/>
      <c r="P17" s="677"/>
      <c r="Q17" s="678"/>
      <c r="R17" s="679">
        <v>380680</v>
      </c>
      <c r="S17" s="680"/>
      <c r="T17" s="680"/>
      <c r="U17" s="680"/>
      <c r="V17" s="680"/>
      <c r="W17" s="680"/>
      <c r="X17" s="680"/>
      <c r="Y17" s="681"/>
      <c r="Z17" s="682">
        <v>0.3</v>
      </c>
      <c r="AA17" s="682"/>
      <c r="AB17" s="682"/>
      <c r="AC17" s="682"/>
      <c r="AD17" s="683">
        <v>380680</v>
      </c>
      <c r="AE17" s="683"/>
      <c r="AF17" s="683"/>
      <c r="AG17" s="683"/>
      <c r="AH17" s="683"/>
      <c r="AI17" s="683"/>
      <c r="AJ17" s="683"/>
      <c r="AK17" s="683"/>
      <c r="AL17" s="684">
        <v>0.5</v>
      </c>
      <c r="AM17" s="685"/>
      <c r="AN17" s="685"/>
      <c r="AO17" s="686"/>
      <c r="AP17" s="676" t="s">
        <v>270</v>
      </c>
      <c r="AQ17" s="677"/>
      <c r="AR17" s="677"/>
      <c r="AS17" s="677"/>
      <c r="AT17" s="677"/>
      <c r="AU17" s="677"/>
      <c r="AV17" s="677"/>
      <c r="AW17" s="677"/>
      <c r="AX17" s="677"/>
      <c r="AY17" s="677"/>
      <c r="AZ17" s="677"/>
      <c r="BA17" s="677"/>
      <c r="BB17" s="677"/>
      <c r="BC17" s="677"/>
      <c r="BD17" s="677"/>
      <c r="BE17" s="677"/>
      <c r="BF17" s="678"/>
      <c r="BG17" s="679" t="s">
        <v>139</v>
      </c>
      <c r="BH17" s="680"/>
      <c r="BI17" s="680"/>
      <c r="BJ17" s="680"/>
      <c r="BK17" s="680"/>
      <c r="BL17" s="680"/>
      <c r="BM17" s="680"/>
      <c r="BN17" s="681"/>
      <c r="BO17" s="682" t="s">
        <v>148</v>
      </c>
      <c r="BP17" s="682"/>
      <c r="BQ17" s="682"/>
      <c r="BR17" s="682"/>
      <c r="BS17" s="688" t="s">
        <v>139</v>
      </c>
      <c r="BT17" s="680"/>
      <c r="BU17" s="680"/>
      <c r="BV17" s="680"/>
      <c r="BW17" s="680"/>
      <c r="BX17" s="680"/>
      <c r="BY17" s="680"/>
      <c r="BZ17" s="680"/>
      <c r="CA17" s="680"/>
      <c r="CB17" s="689"/>
      <c r="CD17" s="694" t="s">
        <v>271</v>
      </c>
      <c r="CE17" s="695"/>
      <c r="CF17" s="695"/>
      <c r="CG17" s="695"/>
      <c r="CH17" s="695"/>
      <c r="CI17" s="695"/>
      <c r="CJ17" s="695"/>
      <c r="CK17" s="695"/>
      <c r="CL17" s="695"/>
      <c r="CM17" s="695"/>
      <c r="CN17" s="695"/>
      <c r="CO17" s="695"/>
      <c r="CP17" s="695"/>
      <c r="CQ17" s="696"/>
      <c r="CR17" s="679">
        <v>6155343</v>
      </c>
      <c r="CS17" s="680"/>
      <c r="CT17" s="680"/>
      <c r="CU17" s="680"/>
      <c r="CV17" s="680"/>
      <c r="CW17" s="680"/>
      <c r="CX17" s="680"/>
      <c r="CY17" s="681"/>
      <c r="CZ17" s="682">
        <v>5.0999999999999996</v>
      </c>
      <c r="DA17" s="682"/>
      <c r="DB17" s="682"/>
      <c r="DC17" s="682"/>
      <c r="DD17" s="688" t="s">
        <v>139</v>
      </c>
      <c r="DE17" s="680"/>
      <c r="DF17" s="680"/>
      <c r="DG17" s="680"/>
      <c r="DH17" s="680"/>
      <c r="DI17" s="680"/>
      <c r="DJ17" s="680"/>
      <c r="DK17" s="680"/>
      <c r="DL17" s="680"/>
      <c r="DM17" s="680"/>
      <c r="DN17" s="680"/>
      <c r="DO17" s="680"/>
      <c r="DP17" s="681"/>
      <c r="DQ17" s="688">
        <v>5921883</v>
      </c>
      <c r="DR17" s="680"/>
      <c r="DS17" s="680"/>
      <c r="DT17" s="680"/>
      <c r="DU17" s="680"/>
      <c r="DV17" s="680"/>
      <c r="DW17" s="680"/>
      <c r="DX17" s="680"/>
      <c r="DY17" s="680"/>
      <c r="DZ17" s="680"/>
      <c r="EA17" s="680"/>
      <c r="EB17" s="680"/>
      <c r="EC17" s="689"/>
    </row>
    <row r="18" spans="2:133" ht="11.25" customHeight="1" x14ac:dyDescent="0.15">
      <c r="B18" s="676" t="s">
        <v>272</v>
      </c>
      <c r="C18" s="677"/>
      <c r="D18" s="677"/>
      <c r="E18" s="677"/>
      <c r="F18" s="677"/>
      <c r="G18" s="677"/>
      <c r="H18" s="677"/>
      <c r="I18" s="677"/>
      <c r="J18" s="677"/>
      <c r="K18" s="677"/>
      <c r="L18" s="677"/>
      <c r="M18" s="677"/>
      <c r="N18" s="677"/>
      <c r="O18" s="677"/>
      <c r="P18" s="677"/>
      <c r="Q18" s="678"/>
      <c r="R18" s="679">
        <v>519694</v>
      </c>
      <c r="S18" s="680"/>
      <c r="T18" s="680"/>
      <c r="U18" s="680"/>
      <c r="V18" s="680"/>
      <c r="W18" s="680"/>
      <c r="X18" s="680"/>
      <c r="Y18" s="681"/>
      <c r="Z18" s="682">
        <v>0.4</v>
      </c>
      <c r="AA18" s="682"/>
      <c r="AB18" s="682"/>
      <c r="AC18" s="682"/>
      <c r="AD18" s="683">
        <v>380293</v>
      </c>
      <c r="AE18" s="683"/>
      <c r="AF18" s="683"/>
      <c r="AG18" s="683"/>
      <c r="AH18" s="683"/>
      <c r="AI18" s="683"/>
      <c r="AJ18" s="683"/>
      <c r="AK18" s="683"/>
      <c r="AL18" s="684">
        <v>0.5</v>
      </c>
      <c r="AM18" s="685"/>
      <c r="AN18" s="685"/>
      <c r="AO18" s="686"/>
      <c r="AP18" s="676" t="s">
        <v>273</v>
      </c>
      <c r="AQ18" s="677"/>
      <c r="AR18" s="677"/>
      <c r="AS18" s="677"/>
      <c r="AT18" s="677"/>
      <c r="AU18" s="677"/>
      <c r="AV18" s="677"/>
      <c r="AW18" s="677"/>
      <c r="AX18" s="677"/>
      <c r="AY18" s="677"/>
      <c r="AZ18" s="677"/>
      <c r="BA18" s="677"/>
      <c r="BB18" s="677"/>
      <c r="BC18" s="677"/>
      <c r="BD18" s="677"/>
      <c r="BE18" s="677"/>
      <c r="BF18" s="678"/>
      <c r="BG18" s="679" t="s">
        <v>139</v>
      </c>
      <c r="BH18" s="680"/>
      <c r="BI18" s="680"/>
      <c r="BJ18" s="680"/>
      <c r="BK18" s="680"/>
      <c r="BL18" s="680"/>
      <c r="BM18" s="680"/>
      <c r="BN18" s="681"/>
      <c r="BO18" s="682" t="s">
        <v>237</v>
      </c>
      <c r="BP18" s="682"/>
      <c r="BQ18" s="682"/>
      <c r="BR18" s="682"/>
      <c r="BS18" s="688" t="s">
        <v>237</v>
      </c>
      <c r="BT18" s="680"/>
      <c r="BU18" s="680"/>
      <c r="BV18" s="680"/>
      <c r="BW18" s="680"/>
      <c r="BX18" s="680"/>
      <c r="BY18" s="680"/>
      <c r="BZ18" s="680"/>
      <c r="CA18" s="680"/>
      <c r="CB18" s="689"/>
      <c r="CD18" s="694" t="s">
        <v>274</v>
      </c>
      <c r="CE18" s="695"/>
      <c r="CF18" s="695"/>
      <c r="CG18" s="695"/>
      <c r="CH18" s="695"/>
      <c r="CI18" s="695"/>
      <c r="CJ18" s="695"/>
      <c r="CK18" s="695"/>
      <c r="CL18" s="695"/>
      <c r="CM18" s="695"/>
      <c r="CN18" s="695"/>
      <c r="CO18" s="695"/>
      <c r="CP18" s="695"/>
      <c r="CQ18" s="696"/>
      <c r="CR18" s="679" t="s">
        <v>237</v>
      </c>
      <c r="CS18" s="680"/>
      <c r="CT18" s="680"/>
      <c r="CU18" s="680"/>
      <c r="CV18" s="680"/>
      <c r="CW18" s="680"/>
      <c r="CX18" s="680"/>
      <c r="CY18" s="681"/>
      <c r="CZ18" s="682" t="s">
        <v>139</v>
      </c>
      <c r="DA18" s="682"/>
      <c r="DB18" s="682"/>
      <c r="DC18" s="682"/>
      <c r="DD18" s="688" t="s">
        <v>237</v>
      </c>
      <c r="DE18" s="680"/>
      <c r="DF18" s="680"/>
      <c r="DG18" s="680"/>
      <c r="DH18" s="680"/>
      <c r="DI18" s="680"/>
      <c r="DJ18" s="680"/>
      <c r="DK18" s="680"/>
      <c r="DL18" s="680"/>
      <c r="DM18" s="680"/>
      <c r="DN18" s="680"/>
      <c r="DO18" s="680"/>
      <c r="DP18" s="681"/>
      <c r="DQ18" s="688" t="s">
        <v>237</v>
      </c>
      <c r="DR18" s="680"/>
      <c r="DS18" s="680"/>
      <c r="DT18" s="680"/>
      <c r="DU18" s="680"/>
      <c r="DV18" s="680"/>
      <c r="DW18" s="680"/>
      <c r="DX18" s="680"/>
      <c r="DY18" s="680"/>
      <c r="DZ18" s="680"/>
      <c r="EA18" s="680"/>
      <c r="EB18" s="680"/>
      <c r="EC18" s="689"/>
    </row>
    <row r="19" spans="2:133" ht="11.25" customHeight="1" x14ac:dyDescent="0.15">
      <c r="B19" s="676" t="s">
        <v>275</v>
      </c>
      <c r="C19" s="677"/>
      <c r="D19" s="677"/>
      <c r="E19" s="677"/>
      <c r="F19" s="677"/>
      <c r="G19" s="677"/>
      <c r="H19" s="677"/>
      <c r="I19" s="677"/>
      <c r="J19" s="677"/>
      <c r="K19" s="677"/>
      <c r="L19" s="677"/>
      <c r="M19" s="677"/>
      <c r="N19" s="677"/>
      <c r="O19" s="677"/>
      <c r="P19" s="677"/>
      <c r="Q19" s="678"/>
      <c r="R19" s="679">
        <v>380293</v>
      </c>
      <c r="S19" s="680"/>
      <c r="T19" s="680"/>
      <c r="U19" s="680"/>
      <c r="V19" s="680"/>
      <c r="W19" s="680"/>
      <c r="X19" s="680"/>
      <c r="Y19" s="681"/>
      <c r="Z19" s="682">
        <v>0.3</v>
      </c>
      <c r="AA19" s="682"/>
      <c r="AB19" s="682"/>
      <c r="AC19" s="682"/>
      <c r="AD19" s="683">
        <v>380293</v>
      </c>
      <c r="AE19" s="683"/>
      <c r="AF19" s="683"/>
      <c r="AG19" s="683"/>
      <c r="AH19" s="683"/>
      <c r="AI19" s="683"/>
      <c r="AJ19" s="683"/>
      <c r="AK19" s="683"/>
      <c r="AL19" s="684">
        <v>0.5</v>
      </c>
      <c r="AM19" s="685"/>
      <c r="AN19" s="685"/>
      <c r="AO19" s="686"/>
      <c r="AP19" s="676" t="s">
        <v>276</v>
      </c>
      <c r="AQ19" s="677"/>
      <c r="AR19" s="677"/>
      <c r="AS19" s="677"/>
      <c r="AT19" s="677"/>
      <c r="AU19" s="677"/>
      <c r="AV19" s="677"/>
      <c r="AW19" s="677"/>
      <c r="AX19" s="677"/>
      <c r="AY19" s="677"/>
      <c r="AZ19" s="677"/>
      <c r="BA19" s="677"/>
      <c r="BB19" s="677"/>
      <c r="BC19" s="677"/>
      <c r="BD19" s="677"/>
      <c r="BE19" s="677"/>
      <c r="BF19" s="678"/>
      <c r="BG19" s="679">
        <v>7953118</v>
      </c>
      <c r="BH19" s="680"/>
      <c r="BI19" s="680"/>
      <c r="BJ19" s="680"/>
      <c r="BK19" s="680"/>
      <c r="BL19" s="680"/>
      <c r="BM19" s="680"/>
      <c r="BN19" s="681"/>
      <c r="BO19" s="682">
        <v>11.3</v>
      </c>
      <c r="BP19" s="682"/>
      <c r="BQ19" s="682"/>
      <c r="BR19" s="682"/>
      <c r="BS19" s="688" t="s">
        <v>139</v>
      </c>
      <c r="BT19" s="680"/>
      <c r="BU19" s="680"/>
      <c r="BV19" s="680"/>
      <c r="BW19" s="680"/>
      <c r="BX19" s="680"/>
      <c r="BY19" s="680"/>
      <c r="BZ19" s="680"/>
      <c r="CA19" s="680"/>
      <c r="CB19" s="689"/>
      <c r="CD19" s="694" t="s">
        <v>277</v>
      </c>
      <c r="CE19" s="695"/>
      <c r="CF19" s="695"/>
      <c r="CG19" s="695"/>
      <c r="CH19" s="695"/>
      <c r="CI19" s="695"/>
      <c r="CJ19" s="695"/>
      <c r="CK19" s="695"/>
      <c r="CL19" s="695"/>
      <c r="CM19" s="695"/>
      <c r="CN19" s="695"/>
      <c r="CO19" s="695"/>
      <c r="CP19" s="695"/>
      <c r="CQ19" s="696"/>
      <c r="CR19" s="679" t="s">
        <v>148</v>
      </c>
      <c r="CS19" s="680"/>
      <c r="CT19" s="680"/>
      <c r="CU19" s="680"/>
      <c r="CV19" s="680"/>
      <c r="CW19" s="680"/>
      <c r="CX19" s="680"/>
      <c r="CY19" s="681"/>
      <c r="CZ19" s="682" t="s">
        <v>148</v>
      </c>
      <c r="DA19" s="682"/>
      <c r="DB19" s="682"/>
      <c r="DC19" s="682"/>
      <c r="DD19" s="688" t="s">
        <v>237</v>
      </c>
      <c r="DE19" s="680"/>
      <c r="DF19" s="680"/>
      <c r="DG19" s="680"/>
      <c r="DH19" s="680"/>
      <c r="DI19" s="680"/>
      <c r="DJ19" s="680"/>
      <c r="DK19" s="680"/>
      <c r="DL19" s="680"/>
      <c r="DM19" s="680"/>
      <c r="DN19" s="680"/>
      <c r="DO19" s="680"/>
      <c r="DP19" s="681"/>
      <c r="DQ19" s="688" t="s">
        <v>139</v>
      </c>
      <c r="DR19" s="680"/>
      <c r="DS19" s="680"/>
      <c r="DT19" s="680"/>
      <c r="DU19" s="680"/>
      <c r="DV19" s="680"/>
      <c r="DW19" s="680"/>
      <c r="DX19" s="680"/>
      <c r="DY19" s="680"/>
      <c r="DZ19" s="680"/>
      <c r="EA19" s="680"/>
      <c r="EB19" s="680"/>
      <c r="EC19" s="689"/>
    </row>
    <row r="20" spans="2:133" ht="11.25" customHeight="1" x14ac:dyDescent="0.15">
      <c r="B20" s="676" t="s">
        <v>278</v>
      </c>
      <c r="C20" s="677"/>
      <c r="D20" s="677"/>
      <c r="E20" s="677"/>
      <c r="F20" s="677"/>
      <c r="G20" s="677"/>
      <c r="H20" s="677"/>
      <c r="I20" s="677"/>
      <c r="J20" s="677"/>
      <c r="K20" s="677"/>
      <c r="L20" s="677"/>
      <c r="M20" s="677"/>
      <c r="N20" s="677"/>
      <c r="O20" s="677"/>
      <c r="P20" s="677"/>
      <c r="Q20" s="678"/>
      <c r="R20" s="679">
        <v>139401</v>
      </c>
      <c r="S20" s="680"/>
      <c r="T20" s="680"/>
      <c r="U20" s="680"/>
      <c r="V20" s="680"/>
      <c r="W20" s="680"/>
      <c r="X20" s="680"/>
      <c r="Y20" s="681"/>
      <c r="Z20" s="682">
        <v>0.1</v>
      </c>
      <c r="AA20" s="682"/>
      <c r="AB20" s="682"/>
      <c r="AC20" s="682"/>
      <c r="AD20" s="683" t="s">
        <v>237</v>
      </c>
      <c r="AE20" s="683"/>
      <c r="AF20" s="683"/>
      <c r="AG20" s="683"/>
      <c r="AH20" s="683"/>
      <c r="AI20" s="683"/>
      <c r="AJ20" s="683"/>
      <c r="AK20" s="683"/>
      <c r="AL20" s="684" t="s">
        <v>139</v>
      </c>
      <c r="AM20" s="685"/>
      <c r="AN20" s="685"/>
      <c r="AO20" s="686"/>
      <c r="AP20" s="676" t="s">
        <v>279</v>
      </c>
      <c r="AQ20" s="677"/>
      <c r="AR20" s="677"/>
      <c r="AS20" s="677"/>
      <c r="AT20" s="677"/>
      <c r="AU20" s="677"/>
      <c r="AV20" s="677"/>
      <c r="AW20" s="677"/>
      <c r="AX20" s="677"/>
      <c r="AY20" s="677"/>
      <c r="AZ20" s="677"/>
      <c r="BA20" s="677"/>
      <c r="BB20" s="677"/>
      <c r="BC20" s="677"/>
      <c r="BD20" s="677"/>
      <c r="BE20" s="677"/>
      <c r="BF20" s="678"/>
      <c r="BG20" s="679">
        <v>7953118</v>
      </c>
      <c r="BH20" s="680"/>
      <c r="BI20" s="680"/>
      <c r="BJ20" s="680"/>
      <c r="BK20" s="680"/>
      <c r="BL20" s="680"/>
      <c r="BM20" s="680"/>
      <c r="BN20" s="681"/>
      <c r="BO20" s="682">
        <v>11.3</v>
      </c>
      <c r="BP20" s="682"/>
      <c r="BQ20" s="682"/>
      <c r="BR20" s="682"/>
      <c r="BS20" s="688" t="s">
        <v>139</v>
      </c>
      <c r="BT20" s="680"/>
      <c r="BU20" s="680"/>
      <c r="BV20" s="680"/>
      <c r="BW20" s="680"/>
      <c r="BX20" s="680"/>
      <c r="BY20" s="680"/>
      <c r="BZ20" s="680"/>
      <c r="CA20" s="680"/>
      <c r="CB20" s="689"/>
      <c r="CD20" s="694" t="s">
        <v>280</v>
      </c>
      <c r="CE20" s="695"/>
      <c r="CF20" s="695"/>
      <c r="CG20" s="695"/>
      <c r="CH20" s="695"/>
      <c r="CI20" s="695"/>
      <c r="CJ20" s="695"/>
      <c r="CK20" s="695"/>
      <c r="CL20" s="695"/>
      <c r="CM20" s="695"/>
      <c r="CN20" s="695"/>
      <c r="CO20" s="695"/>
      <c r="CP20" s="695"/>
      <c r="CQ20" s="696"/>
      <c r="CR20" s="679">
        <v>121332885</v>
      </c>
      <c r="CS20" s="680"/>
      <c r="CT20" s="680"/>
      <c r="CU20" s="680"/>
      <c r="CV20" s="680"/>
      <c r="CW20" s="680"/>
      <c r="CX20" s="680"/>
      <c r="CY20" s="681"/>
      <c r="CZ20" s="682">
        <v>100</v>
      </c>
      <c r="DA20" s="682"/>
      <c r="DB20" s="682"/>
      <c r="DC20" s="682"/>
      <c r="DD20" s="688">
        <v>19784927</v>
      </c>
      <c r="DE20" s="680"/>
      <c r="DF20" s="680"/>
      <c r="DG20" s="680"/>
      <c r="DH20" s="680"/>
      <c r="DI20" s="680"/>
      <c r="DJ20" s="680"/>
      <c r="DK20" s="680"/>
      <c r="DL20" s="680"/>
      <c r="DM20" s="680"/>
      <c r="DN20" s="680"/>
      <c r="DO20" s="680"/>
      <c r="DP20" s="681"/>
      <c r="DQ20" s="688">
        <v>82698882</v>
      </c>
      <c r="DR20" s="680"/>
      <c r="DS20" s="680"/>
      <c r="DT20" s="680"/>
      <c r="DU20" s="680"/>
      <c r="DV20" s="680"/>
      <c r="DW20" s="680"/>
      <c r="DX20" s="680"/>
      <c r="DY20" s="680"/>
      <c r="DZ20" s="680"/>
      <c r="EA20" s="680"/>
      <c r="EB20" s="680"/>
      <c r="EC20" s="689"/>
    </row>
    <row r="21" spans="2:133" ht="11.25" customHeight="1" x14ac:dyDescent="0.15">
      <c r="B21" s="676" t="s">
        <v>281</v>
      </c>
      <c r="C21" s="677"/>
      <c r="D21" s="677"/>
      <c r="E21" s="677"/>
      <c r="F21" s="677"/>
      <c r="G21" s="677"/>
      <c r="H21" s="677"/>
      <c r="I21" s="677"/>
      <c r="J21" s="677"/>
      <c r="K21" s="677"/>
      <c r="L21" s="677"/>
      <c r="M21" s="677"/>
      <c r="N21" s="677"/>
      <c r="O21" s="677"/>
      <c r="P21" s="677"/>
      <c r="Q21" s="678"/>
      <c r="R21" s="679" t="s">
        <v>237</v>
      </c>
      <c r="S21" s="680"/>
      <c r="T21" s="680"/>
      <c r="U21" s="680"/>
      <c r="V21" s="680"/>
      <c r="W21" s="680"/>
      <c r="X21" s="680"/>
      <c r="Y21" s="681"/>
      <c r="Z21" s="682" t="s">
        <v>148</v>
      </c>
      <c r="AA21" s="682"/>
      <c r="AB21" s="682"/>
      <c r="AC21" s="682"/>
      <c r="AD21" s="683" t="s">
        <v>139</v>
      </c>
      <c r="AE21" s="683"/>
      <c r="AF21" s="683"/>
      <c r="AG21" s="683"/>
      <c r="AH21" s="683"/>
      <c r="AI21" s="683"/>
      <c r="AJ21" s="683"/>
      <c r="AK21" s="683"/>
      <c r="AL21" s="684" t="s">
        <v>139</v>
      </c>
      <c r="AM21" s="685"/>
      <c r="AN21" s="685"/>
      <c r="AO21" s="686"/>
      <c r="AP21" s="697" t="s">
        <v>282</v>
      </c>
      <c r="AQ21" s="698"/>
      <c r="AR21" s="698"/>
      <c r="AS21" s="698"/>
      <c r="AT21" s="698"/>
      <c r="AU21" s="698"/>
      <c r="AV21" s="698"/>
      <c r="AW21" s="698"/>
      <c r="AX21" s="698"/>
      <c r="AY21" s="698"/>
      <c r="AZ21" s="698"/>
      <c r="BA21" s="698"/>
      <c r="BB21" s="698"/>
      <c r="BC21" s="698"/>
      <c r="BD21" s="698"/>
      <c r="BE21" s="698"/>
      <c r="BF21" s="699"/>
      <c r="BG21" s="679">
        <v>550</v>
      </c>
      <c r="BH21" s="680"/>
      <c r="BI21" s="680"/>
      <c r="BJ21" s="680"/>
      <c r="BK21" s="680"/>
      <c r="BL21" s="680"/>
      <c r="BM21" s="680"/>
      <c r="BN21" s="681"/>
      <c r="BO21" s="682">
        <v>0</v>
      </c>
      <c r="BP21" s="682"/>
      <c r="BQ21" s="682"/>
      <c r="BR21" s="682"/>
      <c r="BS21" s="688" t="s">
        <v>237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283</v>
      </c>
      <c r="C22" s="677"/>
      <c r="D22" s="677"/>
      <c r="E22" s="677"/>
      <c r="F22" s="677"/>
      <c r="G22" s="677"/>
      <c r="H22" s="677"/>
      <c r="I22" s="677"/>
      <c r="J22" s="677"/>
      <c r="K22" s="677"/>
      <c r="L22" s="677"/>
      <c r="M22" s="677"/>
      <c r="N22" s="677"/>
      <c r="O22" s="677"/>
      <c r="P22" s="677"/>
      <c r="Q22" s="678"/>
      <c r="R22" s="679">
        <v>80797351</v>
      </c>
      <c r="S22" s="680"/>
      <c r="T22" s="680"/>
      <c r="U22" s="680"/>
      <c r="V22" s="680"/>
      <c r="W22" s="680"/>
      <c r="X22" s="680"/>
      <c r="Y22" s="681"/>
      <c r="Z22" s="682">
        <v>63.6</v>
      </c>
      <c r="AA22" s="682"/>
      <c r="AB22" s="682"/>
      <c r="AC22" s="682"/>
      <c r="AD22" s="683">
        <v>75553152</v>
      </c>
      <c r="AE22" s="683"/>
      <c r="AF22" s="683"/>
      <c r="AG22" s="683"/>
      <c r="AH22" s="683"/>
      <c r="AI22" s="683"/>
      <c r="AJ22" s="683"/>
      <c r="AK22" s="683"/>
      <c r="AL22" s="684">
        <v>98.8</v>
      </c>
      <c r="AM22" s="685"/>
      <c r="AN22" s="685"/>
      <c r="AO22" s="686"/>
      <c r="AP22" s="697" t="s">
        <v>284</v>
      </c>
      <c r="AQ22" s="698"/>
      <c r="AR22" s="698"/>
      <c r="AS22" s="698"/>
      <c r="AT22" s="698"/>
      <c r="AU22" s="698"/>
      <c r="AV22" s="698"/>
      <c r="AW22" s="698"/>
      <c r="AX22" s="698"/>
      <c r="AY22" s="698"/>
      <c r="AZ22" s="698"/>
      <c r="BA22" s="698"/>
      <c r="BB22" s="698"/>
      <c r="BC22" s="698"/>
      <c r="BD22" s="698"/>
      <c r="BE22" s="698"/>
      <c r="BF22" s="699"/>
      <c r="BG22" s="679">
        <v>2847770</v>
      </c>
      <c r="BH22" s="680"/>
      <c r="BI22" s="680"/>
      <c r="BJ22" s="680"/>
      <c r="BK22" s="680"/>
      <c r="BL22" s="680"/>
      <c r="BM22" s="680"/>
      <c r="BN22" s="681"/>
      <c r="BO22" s="682">
        <v>4</v>
      </c>
      <c r="BP22" s="682"/>
      <c r="BQ22" s="682"/>
      <c r="BR22" s="682"/>
      <c r="BS22" s="688" t="s">
        <v>237</v>
      </c>
      <c r="BT22" s="680"/>
      <c r="BU22" s="680"/>
      <c r="BV22" s="680"/>
      <c r="BW22" s="680"/>
      <c r="BX22" s="680"/>
      <c r="BY22" s="680"/>
      <c r="BZ22" s="680"/>
      <c r="CA22" s="680"/>
      <c r="CB22" s="689"/>
      <c r="CD22" s="661" t="s">
        <v>285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286</v>
      </c>
      <c r="C23" s="677"/>
      <c r="D23" s="677"/>
      <c r="E23" s="677"/>
      <c r="F23" s="677"/>
      <c r="G23" s="677"/>
      <c r="H23" s="677"/>
      <c r="I23" s="677"/>
      <c r="J23" s="677"/>
      <c r="K23" s="677"/>
      <c r="L23" s="677"/>
      <c r="M23" s="677"/>
      <c r="N23" s="677"/>
      <c r="O23" s="677"/>
      <c r="P23" s="677"/>
      <c r="Q23" s="678"/>
      <c r="R23" s="679">
        <v>60989</v>
      </c>
      <c r="S23" s="680"/>
      <c r="T23" s="680"/>
      <c r="U23" s="680"/>
      <c r="V23" s="680"/>
      <c r="W23" s="680"/>
      <c r="X23" s="680"/>
      <c r="Y23" s="681"/>
      <c r="Z23" s="682">
        <v>0</v>
      </c>
      <c r="AA23" s="682"/>
      <c r="AB23" s="682"/>
      <c r="AC23" s="682"/>
      <c r="AD23" s="683">
        <v>60989</v>
      </c>
      <c r="AE23" s="683"/>
      <c r="AF23" s="683"/>
      <c r="AG23" s="683"/>
      <c r="AH23" s="683"/>
      <c r="AI23" s="683"/>
      <c r="AJ23" s="683"/>
      <c r="AK23" s="683"/>
      <c r="AL23" s="684">
        <v>0.1</v>
      </c>
      <c r="AM23" s="685"/>
      <c r="AN23" s="685"/>
      <c r="AO23" s="686"/>
      <c r="AP23" s="697" t="s">
        <v>287</v>
      </c>
      <c r="AQ23" s="698"/>
      <c r="AR23" s="698"/>
      <c r="AS23" s="698"/>
      <c r="AT23" s="698"/>
      <c r="AU23" s="698"/>
      <c r="AV23" s="698"/>
      <c r="AW23" s="698"/>
      <c r="AX23" s="698"/>
      <c r="AY23" s="698"/>
      <c r="AZ23" s="698"/>
      <c r="BA23" s="698"/>
      <c r="BB23" s="698"/>
      <c r="BC23" s="698"/>
      <c r="BD23" s="698"/>
      <c r="BE23" s="698"/>
      <c r="BF23" s="699"/>
      <c r="BG23" s="679">
        <v>5104798</v>
      </c>
      <c r="BH23" s="680"/>
      <c r="BI23" s="680"/>
      <c r="BJ23" s="680"/>
      <c r="BK23" s="680"/>
      <c r="BL23" s="680"/>
      <c r="BM23" s="680"/>
      <c r="BN23" s="681"/>
      <c r="BO23" s="682">
        <v>7.2</v>
      </c>
      <c r="BP23" s="682"/>
      <c r="BQ23" s="682"/>
      <c r="BR23" s="682"/>
      <c r="BS23" s="688" t="s">
        <v>148</v>
      </c>
      <c r="BT23" s="680"/>
      <c r="BU23" s="680"/>
      <c r="BV23" s="680"/>
      <c r="BW23" s="680"/>
      <c r="BX23" s="680"/>
      <c r="BY23" s="680"/>
      <c r="BZ23" s="680"/>
      <c r="CA23" s="680"/>
      <c r="CB23" s="689"/>
      <c r="CD23" s="661" t="s">
        <v>226</v>
      </c>
      <c r="CE23" s="662"/>
      <c r="CF23" s="662"/>
      <c r="CG23" s="662"/>
      <c r="CH23" s="662"/>
      <c r="CI23" s="662"/>
      <c r="CJ23" s="662"/>
      <c r="CK23" s="662"/>
      <c r="CL23" s="662"/>
      <c r="CM23" s="662"/>
      <c r="CN23" s="662"/>
      <c r="CO23" s="662"/>
      <c r="CP23" s="662"/>
      <c r="CQ23" s="663"/>
      <c r="CR23" s="661" t="s">
        <v>288</v>
      </c>
      <c r="CS23" s="662"/>
      <c r="CT23" s="662"/>
      <c r="CU23" s="662"/>
      <c r="CV23" s="662"/>
      <c r="CW23" s="662"/>
      <c r="CX23" s="662"/>
      <c r="CY23" s="663"/>
      <c r="CZ23" s="661" t="s">
        <v>289</v>
      </c>
      <c r="DA23" s="662"/>
      <c r="DB23" s="662"/>
      <c r="DC23" s="663"/>
      <c r="DD23" s="661" t="s">
        <v>290</v>
      </c>
      <c r="DE23" s="662"/>
      <c r="DF23" s="662"/>
      <c r="DG23" s="662"/>
      <c r="DH23" s="662"/>
      <c r="DI23" s="662"/>
      <c r="DJ23" s="662"/>
      <c r="DK23" s="663"/>
      <c r="DL23" s="709" t="s">
        <v>291</v>
      </c>
      <c r="DM23" s="710"/>
      <c r="DN23" s="710"/>
      <c r="DO23" s="710"/>
      <c r="DP23" s="710"/>
      <c r="DQ23" s="710"/>
      <c r="DR23" s="710"/>
      <c r="DS23" s="710"/>
      <c r="DT23" s="710"/>
      <c r="DU23" s="710"/>
      <c r="DV23" s="711"/>
      <c r="DW23" s="661" t="s">
        <v>292</v>
      </c>
      <c r="DX23" s="662"/>
      <c r="DY23" s="662"/>
      <c r="DZ23" s="662"/>
      <c r="EA23" s="662"/>
      <c r="EB23" s="662"/>
      <c r="EC23" s="663"/>
    </row>
    <row r="24" spans="2:133" ht="11.25" customHeight="1" x14ac:dyDescent="0.15">
      <c r="B24" s="676" t="s">
        <v>293</v>
      </c>
      <c r="C24" s="677"/>
      <c r="D24" s="677"/>
      <c r="E24" s="677"/>
      <c r="F24" s="677"/>
      <c r="G24" s="677"/>
      <c r="H24" s="677"/>
      <c r="I24" s="677"/>
      <c r="J24" s="677"/>
      <c r="K24" s="677"/>
      <c r="L24" s="677"/>
      <c r="M24" s="677"/>
      <c r="N24" s="677"/>
      <c r="O24" s="677"/>
      <c r="P24" s="677"/>
      <c r="Q24" s="678"/>
      <c r="R24" s="679">
        <v>1252351</v>
      </c>
      <c r="S24" s="680"/>
      <c r="T24" s="680"/>
      <c r="U24" s="680"/>
      <c r="V24" s="680"/>
      <c r="W24" s="680"/>
      <c r="X24" s="680"/>
      <c r="Y24" s="681"/>
      <c r="Z24" s="682">
        <v>1</v>
      </c>
      <c r="AA24" s="682"/>
      <c r="AB24" s="682"/>
      <c r="AC24" s="682"/>
      <c r="AD24" s="683" t="s">
        <v>237</v>
      </c>
      <c r="AE24" s="683"/>
      <c r="AF24" s="683"/>
      <c r="AG24" s="683"/>
      <c r="AH24" s="683"/>
      <c r="AI24" s="683"/>
      <c r="AJ24" s="683"/>
      <c r="AK24" s="683"/>
      <c r="AL24" s="684" t="s">
        <v>237</v>
      </c>
      <c r="AM24" s="685"/>
      <c r="AN24" s="685"/>
      <c r="AO24" s="686"/>
      <c r="AP24" s="697" t="s">
        <v>294</v>
      </c>
      <c r="AQ24" s="698"/>
      <c r="AR24" s="698"/>
      <c r="AS24" s="698"/>
      <c r="AT24" s="698"/>
      <c r="AU24" s="698"/>
      <c r="AV24" s="698"/>
      <c r="AW24" s="698"/>
      <c r="AX24" s="698"/>
      <c r="AY24" s="698"/>
      <c r="AZ24" s="698"/>
      <c r="BA24" s="698"/>
      <c r="BB24" s="698"/>
      <c r="BC24" s="698"/>
      <c r="BD24" s="698"/>
      <c r="BE24" s="698"/>
      <c r="BF24" s="699"/>
      <c r="BG24" s="679" t="s">
        <v>237</v>
      </c>
      <c r="BH24" s="680"/>
      <c r="BI24" s="680"/>
      <c r="BJ24" s="680"/>
      <c r="BK24" s="680"/>
      <c r="BL24" s="680"/>
      <c r="BM24" s="680"/>
      <c r="BN24" s="681"/>
      <c r="BO24" s="682" t="s">
        <v>139</v>
      </c>
      <c r="BP24" s="682"/>
      <c r="BQ24" s="682"/>
      <c r="BR24" s="682"/>
      <c r="BS24" s="688" t="s">
        <v>139</v>
      </c>
      <c r="BT24" s="680"/>
      <c r="BU24" s="680"/>
      <c r="BV24" s="680"/>
      <c r="BW24" s="680"/>
      <c r="BX24" s="680"/>
      <c r="BY24" s="680"/>
      <c r="BZ24" s="680"/>
      <c r="CA24" s="680"/>
      <c r="CB24" s="689"/>
      <c r="CD24" s="690" t="s">
        <v>295</v>
      </c>
      <c r="CE24" s="691"/>
      <c r="CF24" s="691"/>
      <c r="CG24" s="691"/>
      <c r="CH24" s="691"/>
      <c r="CI24" s="691"/>
      <c r="CJ24" s="691"/>
      <c r="CK24" s="691"/>
      <c r="CL24" s="691"/>
      <c r="CM24" s="691"/>
      <c r="CN24" s="691"/>
      <c r="CO24" s="691"/>
      <c r="CP24" s="691"/>
      <c r="CQ24" s="692"/>
      <c r="CR24" s="668">
        <v>54388786</v>
      </c>
      <c r="CS24" s="669"/>
      <c r="CT24" s="669"/>
      <c r="CU24" s="669"/>
      <c r="CV24" s="669"/>
      <c r="CW24" s="669"/>
      <c r="CX24" s="669"/>
      <c r="CY24" s="670"/>
      <c r="CZ24" s="673">
        <v>44.8</v>
      </c>
      <c r="DA24" s="674"/>
      <c r="DB24" s="674"/>
      <c r="DC24" s="693"/>
      <c r="DD24" s="712">
        <v>34439675</v>
      </c>
      <c r="DE24" s="669"/>
      <c r="DF24" s="669"/>
      <c r="DG24" s="669"/>
      <c r="DH24" s="669"/>
      <c r="DI24" s="669"/>
      <c r="DJ24" s="669"/>
      <c r="DK24" s="670"/>
      <c r="DL24" s="712">
        <v>34393681</v>
      </c>
      <c r="DM24" s="669"/>
      <c r="DN24" s="669"/>
      <c r="DO24" s="669"/>
      <c r="DP24" s="669"/>
      <c r="DQ24" s="669"/>
      <c r="DR24" s="669"/>
      <c r="DS24" s="669"/>
      <c r="DT24" s="669"/>
      <c r="DU24" s="669"/>
      <c r="DV24" s="670"/>
      <c r="DW24" s="673">
        <v>44.9</v>
      </c>
      <c r="DX24" s="674"/>
      <c r="DY24" s="674"/>
      <c r="DZ24" s="674"/>
      <c r="EA24" s="674"/>
      <c r="EB24" s="674"/>
      <c r="EC24" s="675"/>
    </row>
    <row r="25" spans="2:133" ht="11.25" customHeight="1" x14ac:dyDescent="0.15">
      <c r="B25" s="676" t="s">
        <v>296</v>
      </c>
      <c r="C25" s="677"/>
      <c r="D25" s="677"/>
      <c r="E25" s="677"/>
      <c r="F25" s="677"/>
      <c r="G25" s="677"/>
      <c r="H25" s="677"/>
      <c r="I25" s="677"/>
      <c r="J25" s="677"/>
      <c r="K25" s="677"/>
      <c r="L25" s="677"/>
      <c r="M25" s="677"/>
      <c r="N25" s="677"/>
      <c r="O25" s="677"/>
      <c r="P25" s="677"/>
      <c r="Q25" s="678"/>
      <c r="R25" s="679">
        <v>2369078</v>
      </c>
      <c r="S25" s="680"/>
      <c r="T25" s="680"/>
      <c r="U25" s="680"/>
      <c r="V25" s="680"/>
      <c r="W25" s="680"/>
      <c r="X25" s="680"/>
      <c r="Y25" s="681"/>
      <c r="Z25" s="682">
        <v>1.9</v>
      </c>
      <c r="AA25" s="682"/>
      <c r="AB25" s="682"/>
      <c r="AC25" s="682"/>
      <c r="AD25" s="683">
        <v>269608</v>
      </c>
      <c r="AE25" s="683"/>
      <c r="AF25" s="683"/>
      <c r="AG25" s="683"/>
      <c r="AH25" s="683"/>
      <c r="AI25" s="683"/>
      <c r="AJ25" s="683"/>
      <c r="AK25" s="683"/>
      <c r="AL25" s="684">
        <v>0.4</v>
      </c>
      <c r="AM25" s="685"/>
      <c r="AN25" s="685"/>
      <c r="AO25" s="686"/>
      <c r="AP25" s="697" t="s">
        <v>297</v>
      </c>
      <c r="AQ25" s="698"/>
      <c r="AR25" s="698"/>
      <c r="AS25" s="698"/>
      <c r="AT25" s="698"/>
      <c r="AU25" s="698"/>
      <c r="AV25" s="698"/>
      <c r="AW25" s="698"/>
      <c r="AX25" s="698"/>
      <c r="AY25" s="698"/>
      <c r="AZ25" s="698"/>
      <c r="BA25" s="698"/>
      <c r="BB25" s="698"/>
      <c r="BC25" s="698"/>
      <c r="BD25" s="698"/>
      <c r="BE25" s="698"/>
      <c r="BF25" s="699"/>
      <c r="BG25" s="679" t="s">
        <v>237</v>
      </c>
      <c r="BH25" s="680"/>
      <c r="BI25" s="680"/>
      <c r="BJ25" s="680"/>
      <c r="BK25" s="680"/>
      <c r="BL25" s="680"/>
      <c r="BM25" s="680"/>
      <c r="BN25" s="681"/>
      <c r="BO25" s="682" t="s">
        <v>148</v>
      </c>
      <c r="BP25" s="682"/>
      <c r="BQ25" s="682"/>
      <c r="BR25" s="682"/>
      <c r="BS25" s="688" t="s">
        <v>139</v>
      </c>
      <c r="BT25" s="680"/>
      <c r="BU25" s="680"/>
      <c r="BV25" s="680"/>
      <c r="BW25" s="680"/>
      <c r="BX25" s="680"/>
      <c r="BY25" s="680"/>
      <c r="BZ25" s="680"/>
      <c r="CA25" s="680"/>
      <c r="CB25" s="689"/>
      <c r="CD25" s="694" t="s">
        <v>298</v>
      </c>
      <c r="CE25" s="695"/>
      <c r="CF25" s="695"/>
      <c r="CG25" s="695"/>
      <c r="CH25" s="695"/>
      <c r="CI25" s="695"/>
      <c r="CJ25" s="695"/>
      <c r="CK25" s="695"/>
      <c r="CL25" s="695"/>
      <c r="CM25" s="695"/>
      <c r="CN25" s="695"/>
      <c r="CO25" s="695"/>
      <c r="CP25" s="695"/>
      <c r="CQ25" s="696"/>
      <c r="CR25" s="679">
        <v>20270197</v>
      </c>
      <c r="CS25" s="715"/>
      <c r="CT25" s="715"/>
      <c r="CU25" s="715"/>
      <c r="CV25" s="715"/>
      <c r="CW25" s="715"/>
      <c r="CX25" s="715"/>
      <c r="CY25" s="716"/>
      <c r="CZ25" s="684">
        <v>16.7</v>
      </c>
      <c r="DA25" s="713"/>
      <c r="DB25" s="713"/>
      <c r="DC25" s="717"/>
      <c r="DD25" s="688">
        <v>17891423</v>
      </c>
      <c r="DE25" s="715"/>
      <c r="DF25" s="715"/>
      <c r="DG25" s="715"/>
      <c r="DH25" s="715"/>
      <c r="DI25" s="715"/>
      <c r="DJ25" s="715"/>
      <c r="DK25" s="716"/>
      <c r="DL25" s="688">
        <v>17855496</v>
      </c>
      <c r="DM25" s="715"/>
      <c r="DN25" s="715"/>
      <c r="DO25" s="715"/>
      <c r="DP25" s="715"/>
      <c r="DQ25" s="715"/>
      <c r="DR25" s="715"/>
      <c r="DS25" s="715"/>
      <c r="DT25" s="715"/>
      <c r="DU25" s="715"/>
      <c r="DV25" s="716"/>
      <c r="DW25" s="684">
        <v>23.3</v>
      </c>
      <c r="DX25" s="713"/>
      <c r="DY25" s="713"/>
      <c r="DZ25" s="713"/>
      <c r="EA25" s="713"/>
      <c r="EB25" s="713"/>
      <c r="EC25" s="714"/>
    </row>
    <row r="26" spans="2:133" ht="11.25" customHeight="1" x14ac:dyDescent="0.15">
      <c r="B26" s="676" t="s">
        <v>299</v>
      </c>
      <c r="C26" s="677"/>
      <c r="D26" s="677"/>
      <c r="E26" s="677"/>
      <c r="F26" s="677"/>
      <c r="G26" s="677"/>
      <c r="H26" s="677"/>
      <c r="I26" s="677"/>
      <c r="J26" s="677"/>
      <c r="K26" s="677"/>
      <c r="L26" s="677"/>
      <c r="M26" s="677"/>
      <c r="N26" s="677"/>
      <c r="O26" s="677"/>
      <c r="P26" s="677"/>
      <c r="Q26" s="678"/>
      <c r="R26" s="679">
        <v>633743</v>
      </c>
      <c r="S26" s="680"/>
      <c r="T26" s="680"/>
      <c r="U26" s="680"/>
      <c r="V26" s="680"/>
      <c r="W26" s="680"/>
      <c r="X26" s="680"/>
      <c r="Y26" s="681"/>
      <c r="Z26" s="682">
        <v>0.5</v>
      </c>
      <c r="AA26" s="682"/>
      <c r="AB26" s="682"/>
      <c r="AC26" s="682"/>
      <c r="AD26" s="683" t="s">
        <v>237</v>
      </c>
      <c r="AE26" s="683"/>
      <c r="AF26" s="683"/>
      <c r="AG26" s="683"/>
      <c r="AH26" s="683"/>
      <c r="AI26" s="683"/>
      <c r="AJ26" s="683"/>
      <c r="AK26" s="683"/>
      <c r="AL26" s="684" t="s">
        <v>139</v>
      </c>
      <c r="AM26" s="685"/>
      <c r="AN26" s="685"/>
      <c r="AO26" s="686"/>
      <c r="AP26" s="697" t="s">
        <v>300</v>
      </c>
      <c r="AQ26" s="718"/>
      <c r="AR26" s="718"/>
      <c r="AS26" s="718"/>
      <c r="AT26" s="718"/>
      <c r="AU26" s="718"/>
      <c r="AV26" s="718"/>
      <c r="AW26" s="718"/>
      <c r="AX26" s="718"/>
      <c r="AY26" s="718"/>
      <c r="AZ26" s="718"/>
      <c r="BA26" s="718"/>
      <c r="BB26" s="718"/>
      <c r="BC26" s="718"/>
      <c r="BD26" s="718"/>
      <c r="BE26" s="718"/>
      <c r="BF26" s="699"/>
      <c r="BG26" s="679" t="s">
        <v>237</v>
      </c>
      <c r="BH26" s="680"/>
      <c r="BI26" s="680"/>
      <c r="BJ26" s="680"/>
      <c r="BK26" s="680"/>
      <c r="BL26" s="680"/>
      <c r="BM26" s="680"/>
      <c r="BN26" s="681"/>
      <c r="BO26" s="682" t="s">
        <v>148</v>
      </c>
      <c r="BP26" s="682"/>
      <c r="BQ26" s="682"/>
      <c r="BR26" s="682"/>
      <c r="BS26" s="688" t="s">
        <v>237</v>
      </c>
      <c r="BT26" s="680"/>
      <c r="BU26" s="680"/>
      <c r="BV26" s="680"/>
      <c r="BW26" s="680"/>
      <c r="BX26" s="680"/>
      <c r="BY26" s="680"/>
      <c r="BZ26" s="680"/>
      <c r="CA26" s="680"/>
      <c r="CB26" s="689"/>
      <c r="CD26" s="694" t="s">
        <v>301</v>
      </c>
      <c r="CE26" s="695"/>
      <c r="CF26" s="695"/>
      <c r="CG26" s="695"/>
      <c r="CH26" s="695"/>
      <c r="CI26" s="695"/>
      <c r="CJ26" s="695"/>
      <c r="CK26" s="695"/>
      <c r="CL26" s="695"/>
      <c r="CM26" s="695"/>
      <c r="CN26" s="695"/>
      <c r="CO26" s="695"/>
      <c r="CP26" s="695"/>
      <c r="CQ26" s="696"/>
      <c r="CR26" s="679">
        <v>14307904</v>
      </c>
      <c r="CS26" s="680"/>
      <c r="CT26" s="680"/>
      <c r="CU26" s="680"/>
      <c r="CV26" s="680"/>
      <c r="CW26" s="680"/>
      <c r="CX26" s="680"/>
      <c r="CY26" s="681"/>
      <c r="CZ26" s="684">
        <v>11.8</v>
      </c>
      <c r="DA26" s="713"/>
      <c r="DB26" s="713"/>
      <c r="DC26" s="717"/>
      <c r="DD26" s="688">
        <v>12538110</v>
      </c>
      <c r="DE26" s="680"/>
      <c r="DF26" s="680"/>
      <c r="DG26" s="680"/>
      <c r="DH26" s="680"/>
      <c r="DI26" s="680"/>
      <c r="DJ26" s="680"/>
      <c r="DK26" s="681"/>
      <c r="DL26" s="688" t="s">
        <v>148</v>
      </c>
      <c r="DM26" s="680"/>
      <c r="DN26" s="680"/>
      <c r="DO26" s="680"/>
      <c r="DP26" s="680"/>
      <c r="DQ26" s="680"/>
      <c r="DR26" s="680"/>
      <c r="DS26" s="680"/>
      <c r="DT26" s="680"/>
      <c r="DU26" s="680"/>
      <c r="DV26" s="681"/>
      <c r="DW26" s="684" t="s">
        <v>237</v>
      </c>
      <c r="DX26" s="713"/>
      <c r="DY26" s="713"/>
      <c r="DZ26" s="713"/>
      <c r="EA26" s="713"/>
      <c r="EB26" s="713"/>
      <c r="EC26" s="714"/>
    </row>
    <row r="27" spans="2:133" ht="11.25" customHeight="1" x14ac:dyDescent="0.15">
      <c r="B27" s="676" t="s">
        <v>302</v>
      </c>
      <c r="C27" s="677"/>
      <c r="D27" s="677"/>
      <c r="E27" s="677"/>
      <c r="F27" s="677"/>
      <c r="G27" s="677"/>
      <c r="H27" s="677"/>
      <c r="I27" s="677"/>
      <c r="J27" s="677"/>
      <c r="K27" s="677"/>
      <c r="L27" s="677"/>
      <c r="M27" s="677"/>
      <c r="N27" s="677"/>
      <c r="O27" s="677"/>
      <c r="P27" s="677"/>
      <c r="Q27" s="678"/>
      <c r="R27" s="679">
        <v>15827068</v>
      </c>
      <c r="S27" s="680"/>
      <c r="T27" s="680"/>
      <c r="U27" s="680"/>
      <c r="V27" s="680"/>
      <c r="W27" s="680"/>
      <c r="X27" s="680"/>
      <c r="Y27" s="681"/>
      <c r="Z27" s="682">
        <v>12.5</v>
      </c>
      <c r="AA27" s="682"/>
      <c r="AB27" s="682"/>
      <c r="AC27" s="682"/>
      <c r="AD27" s="683" t="s">
        <v>139</v>
      </c>
      <c r="AE27" s="683"/>
      <c r="AF27" s="683"/>
      <c r="AG27" s="683"/>
      <c r="AH27" s="683"/>
      <c r="AI27" s="683"/>
      <c r="AJ27" s="683"/>
      <c r="AK27" s="683"/>
      <c r="AL27" s="684" t="s">
        <v>237</v>
      </c>
      <c r="AM27" s="685"/>
      <c r="AN27" s="685"/>
      <c r="AO27" s="686"/>
      <c r="AP27" s="676" t="s">
        <v>303</v>
      </c>
      <c r="AQ27" s="677"/>
      <c r="AR27" s="677"/>
      <c r="AS27" s="677"/>
      <c r="AT27" s="677"/>
      <c r="AU27" s="677"/>
      <c r="AV27" s="677"/>
      <c r="AW27" s="677"/>
      <c r="AX27" s="677"/>
      <c r="AY27" s="677"/>
      <c r="AZ27" s="677"/>
      <c r="BA27" s="677"/>
      <c r="BB27" s="677"/>
      <c r="BC27" s="677"/>
      <c r="BD27" s="677"/>
      <c r="BE27" s="677"/>
      <c r="BF27" s="678"/>
      <c r="BG27" s="679">
        <v>70480482</v>
      </c>
      <c r="BH27" s="680"/>
      <c r="BI27" s="680"/>
      <c r="BJ27" s="680"/>
      <c r="BK27" s="680"/>
      <c r="BL27" s="680"/>
      <c r="BM27" s="680"/>
      <c r="BN27" s="681"/>
      <c r="BO27" s="682">
        <v>100</v>
      </c>
      <c r="BP27" s="682"/>
      <c r="BQ27" s="682"/>
      <c r="BR27" s="682"/>
      <c r="BS27" s="688" t="s">
        <v>139</v>
      </c>
      <c r="BT27" s="680"/>
      <c r="BU27" s="680"/>
      <c r="BV27" s="680"/>
      <c r="BW27" s="680"/>
      <c r="BX27" s="680"/>
      <c r="BY27" s="680"/>
      <c r="BZ27" s="680"/>
      <c r="CA27" s="680"/>
      <c r="CB27" s="689"/>
      <c r="CD27" s="694" t="s">
        <v>304</v>
      </c>
      <c r="CE27" s="695"/>
      <c r="CF27" s="695"/>
      <c r="CG27" s="695"/>
      <c r="CH27" s="695"/>
      <c r="CI27" s="695"/>
      <c r="CJ27" s="695"/>
      <c r="CK27" s="695"/>
      <c r="CL27" s="695"/>
      <c r="CM27" s="695"/>
      <c r="CN27" s="695"/>
      <c r="CO27" s="695"/>
      <c r="CP27" s="695"/>
      <c r="CQ27" s="696"/>
      <c r="CR27" s="679">
        <v>27963246</v>
      </c>
      <c r="CS27" s="715"/>
      <c r="CT27" s="715"/>
      <c r="CU27" s="715"/>
      <c r="CV27" s="715"/>
      <c r="CW27" s="715"/>
      <c r="CX27" s="715"/>
      <c r="CY27" s="716"/>
      <c r="CZ27" s="684">
        <v>23</v>
      </c>
      <c r="DA27" s="713"/>
      <c r="DB27" s="713"/>
      <c r="DC27" s="717"/>
      <c r="DD27" s="688">
        <v>10626369</v>
      </c>
      <c r="DE27" s="715"/>
      <c r="DF27" s="715"/>
      <c r="DG27" s="715"/>
      <c r="DH27" s="715"/>
      <c r="DI27" s="715"/>
      <c r="DJ27" s="715"/>
      <c r="DK27" s="716"/>
      <c r="DL27" s="688">
        <v>10616302</v>
      </c>
      <c r="DM27" s="715"/>
      <c r="DN27" s="715"/>
      <c r="DO27" s="715"/>
      <c r="DP27" s="715"/>
      <c r="DQ27" s="715"/>
      <c r="DR27" s="715"/>
      <c r="DS27" s="715"/>
      <c r="DT27" s="715"/>
      <c r="DU27" s="715"/>
      <c r="DV27" s="716"/>
      <c r="DW27" s="684">
        <v>13.9</v>
      </c>
      <c r="DX27" s="713"/>
      <c r="DY27" s="713"/>
      <c r="DZ27" s="713"/>
      <c r="EA27" s="713"/>
      <c r="EB27" s="713"/>
      <c r="EC27" s="714"/>
    </row>
    <row r="28" spans="2:133" ht="11.25" customHeight="1" x14ac:dyDescent="0.15">
      <c r="B28" s="721" t="s">
        <v>305</v>
      </c>
      <c r="C28" s="722"/>
      <c r="D28" s="722"/>
      <c r="E28" s="722"/>
      <c r="F28" s="722"/>
      <c r="G28" s="722"/>
      <c r="H28" s="722"/>
      <c r="I28" s="722"/>
      <c r="J28" s="722"/>
      <c r="K28" s="722"/>
      <c r="L28" s="722"/>
      <c r="M28" s="722"/>
      <c r="N28" s="722"/>
      <c r="O28" s="722"/>
      <c r="P28" s="722"/>
      <c r="Q28" s="723"/>
      <c r="R28" s="679" t="s">
        <v>148</v>
      </c>
      <c r="S28" s="680"/>
      <c r="T28" s="680"/>
      <c r="U28" s="680"/>
      <c r="V28" s="680"/>
      <c r="W28" s="680"/>
      <c r="X28" s="680"/>
      <c r="Y28" s="681"/>
      <c r="Z28" s="682" t="s">
        <v>139</v>
      </c>
      <c r="AA28" s="682"/>
      <c r="AB28" s="682"/>
      <c r="AC28" s="682"/>
      <c r="AD28" s="683" t="s">
        <v>237</v>
      </c>
      <c r="AE28" s="683"/>
      <c r="AF28" s="683"/>
      <c r="AG28" s="683"/>
      <c r="AH28" s="683"/>
      <c r="AI28" s="683"/>
      <c r="AJ28" s="683"/>
      <c r="AK28" s="683"/>
      <c r="AL28" s="684" t="s">
        <v>139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306</v>
      </c>
      <c r="CE28" s="695"/>
      <c r="CF28" s="695"/>
      <c r="CG28" s="695"/>
      <c r="CH28" s="695"/>
      <c r="CI28" s="695"/>
      <c r="CJ28" s="695"/>
      <c r="CK28" s="695"/>
      <c r="CL28" s="695"/>
      <c r="CM28" s="695"/>
      <c r="CN28" s="695"/>
      <c r="CO28" s="695"/>
      <c r="CP28" s="695"/>
      <c r="CQ28" s="696"/>
      <c r="CR28" s="679">
        <v>6155343</v>
      </c>
      <c r="CS28" s="680"/>
      <c r="CT28" s="680"/>
      <c r="CU28" s="680"/>
      <c r="CV28" s="680"/>
      <c r="CW28" s="680"/>
      <c r="CX28" s="680"/>
      <c r="CY28" s="681"/>
      <c r="CZ28" s="684">
        <v>5.0999999999999996</v>
      </c>
      <c r="DA28" s="713"/>
      <c r="DB28" s="713"/>
      <c r="DC28" s="717"/>
      <c r="DD28" s="688">
        <v>5921883</v>
      </c>
      <c r="DE28" s="680"/>
      <c r="DF28" s="680"/>
      <c r="DG28" s="680"/>
      <c r="DH28" s="680"/>
      <c r="DI28" s="680"/>
      <c r="DJ28" s="680"/>
      <c r="DK28" s="681"/>
      <c r="DL28" s="688">
        <v>5921883</v>
      </c>
      <c r="DM28" s="680"/>
      <c r="DN28" s="680"/>
      <c r="DO28" s="680"/>
      <c r="DP28" s="680"/>
      <c r="DQ28" s="680"/>
      <c r="DR28" s="680"/>
      <c r="DS28" s="680"/>
      <c r="DT28" s="680"/>
      <c r="DU28" s="680"/>
      <c r="DV28" s="681"/>
      <c r="DW28" s="684">
        <v>7.7</v>
      </c>
      <c r="DX28" s="713"/>
      <c r="DY28" s="713"/>
      <c r="DZ28" s="713"/>
      <c r="EA28" s="713"/>
      <c r="EB28" s="713"/>
      <c r="EC28" s="714"/>
    </row>
    <row r="29" spans="2:133" ht="11.25" customHeight="1" x14ac:dyDescent="0.15">
      <c r="B29" s="676" t="s">
        <v>307</v>
      </c>
      <c r="C29" s="677"/>
      <c r="D29" s="677"/>
      <c r="E29" s="677"/>
      <c r="F29" s="677"/>
      <c r="G29" s="677"/>
      <c r="H29" s="677"/>
      <c r="I29" s="677"/>
      <c r="J29" s="677"/>
      <c r="K29" s="677"/>
      <c r="L29" s="677"/>
      <c r="M29" s="677"/>
      <c r="N29" s="677"/>
      <c r="O29" s="677"/>
      <c r="P29" s="677"/>
      <c r="Q29" s="678"/>
      <c r="R29" s="679">
        <v>7049705</v>
      </c>
      <c r="S29" s="680"/>
      <c r="T29" s="680"/>
      <c r="U29" s="680"/>
      <c r="V29" s="680"/>
      <c r="W29" s="680"/>
      <c r="X29" s="680"/>
      <c r="Y29" s="681"/>
      <c r="Z29" s="682">
        <v>5.5</v>
      </c>
      <c r="AA29" s="682"/>
      <c r="AB29" s="682"/>
      <c r="AC29" s="682"/>
      <c r="AD29" s="683" t="s">
        <v>148</v>
      </c>
      <c r="AE29" s="683"/>
      <c r="AF29" s="683"/>
      <c r="AG29" s="683"/>
      <c r="AH29" s="683"/>
      <c r="AI29" s="683"/>
      <c r="AJ29" s="683"/>
      <c r="AK29" s="683"/>
      <c r="AL29" s="684" t="s">
        <v>237</v>
      </c>
      <c r="AM29" s="685"/>
      <c r="AN29" s="685"/>
      <c r="AO29" s="686"/>
      <c r="AP29" s="658" t="s">
        <v>226</v>
      </c>
      <c r="AQ29" s="659"/>
      <c r="AR29" s="659"/>
      <c r="AS29" s="659"/>
      <c r="AT29" s="659"/>
      <c r="AU29" s="659"/>
      <c r="AV29" s="659"/>
      <c r="AW29" s="659"/>
      <c r="AX29" s="659"/>
      <c r="AY29" s="659"/>
      <c r="AZ29" s="659"/>
      <c r="BA29" s="659"/>
      <c r="BB29" s="659"/>
      <c r="BC29" s="659"/>
      <c r="BD29" s="659"/>
      <c r="BE29" s="659"/>
      <c r="BF29" s="660"/>
      <c r="BG29" s="658" t="s">
        <v>308</v>
      </c>
      <c r="BH29" s="719"/>
      <c r="BI29" s="719"/>
      <c r="BJ29" s="719"/>
      <c r="BK29" s="719"/>
      <c r="BL29" s="719"/>
      <c r="BM29" s="719"/>
      <c r="BN29" s="719"/>
      <c r="BO29" s="719"/>
      <c r="BP29" s="719"/>
      <c r="BQ29" s="720"/>
      <c r="BR29" s="658" t="s">
        <v>309</v>
      </c>
      <c r="BS29" s="719"/>
      <c r="BT29" s="719"/>
      <c r="BU29" s="719"/>
      <c r="BV29" s="719"/>
      <c r="BW29" s="719"/>
      <c r="BX29" s="719"/>
      <c r="BY29" s="719"/>
      <c r="BZ29" s="719"/>
      <c r="CA29" s="719"/>
      <c r="CB29" s="720"/>
      <c r="CD29" s="742" t="s">
        <v>310</v>
      </c>
      <c r="CE29" s="743"/>
      <c r="CF29" s="694" t="s">
        <v>311</v>
      </c>
      <c r="CG29" s="695"/>
      <c r="CH29" s="695"/>
      <c r="CI29" s="695"/>
      <c r="CJ29" s="695"/>
      <c r="CK29" s="695"/>
      <c r="CL29" s="695"/>
      <c r="CM29" s="695"/>
      <c r="CN29" s="695"/>
      <c r="CO29" s="695"/>
      <c r="CP29" s="695"/>
      <c r="CQ29" s="696"/>
      <c r="CR29" s="679">
        <v>6155343</v>
      </c>
      <c r="CS29" s="715"/>
      <c r="CT29" s="715"/>
      <c r="CU29" s="715"/>
      <c r="CV29" s="715"/>
      <c r="CW29" s="715"/>
      <c r="CX29" s="715"/>
      <c r="CY29" s="716"/>
      <c r="CZ29" s="684">
        <v>5.0999999999999996</v>
      </c>
      <c r="DA29" s="713"/>
      <c r="DB29" s="713"/>
      <c r="DC29" s="717"/>
      <c r="DD29" s="688">
        <v>5921883</v>
      </c>
      <c r="DE29" s="715"/>
      <c r="DF29" s="715"/>
      <c r="DG29" s="715"/>
      <c r="DH29" s="715"/>
      <c r="DI29" s="715"/>
      <c r="DJ29" s="715"/>
      <c r="DK29" s="716"/>
      <c r="DL29" s="688">
        <v>5921883</v>
      </c>
      <c r="DM29" s="715"/>
      <c r="DN29" s="715"/>
      <c r="DO29" s="715"/>
      <c r="DP29" s="715"/>
      <c r="DQ29" s="715"/>
      <c r="DR29" s="715"/>
      <c r="DS29" s="715"/>
      <c r="DT29" s="715"/>
      <c r="DU29" s="715"/>
      <c r="DV29" s="716"/>
      <c r="DW29" s="684">
        <v>7.7</v>
      </c>
      <c r="DX29" s="713"/>
      <c r="DY29" s="713"/>
      <c r="DZ29" s="713"/>
      <c r="EA29" s="713"/>
      <c r="EB29" s="713"/>
      <c r="EC29" s="714"/>
    </row>
    <row r="30" spans="2:133" ht="11.25" customHeight="1" x14ac:dyDescent="0.15">
      <c r="B30" s="676" t="s">
        <v>312</v>
      </c>
      <c r="C30" s="677"/>
      <c r="D30" s="677"/>
      <c r="E30" s="677"/>
      <c r="F30" s="677"/>
      <c r="G30" s="677"/>
      <c r="H30" s="677"/>
      <c r="I30" s="677"/>
      <c r="J30" s="677"/>
      <c r="K30" s="677"/>
      <c r="L30" s="677"/>
      <c r="M30" s="677"/>
      <c r="N30" s="677"/>
      <c r="O30" s="677"/>
      <c r="P30" s="677"/>
      <c r="Q30" s="678"/>
      <c r="R30" s="679">
        <v>752822</v>
      </c>
      <c r="S30" s="680"/>
      <c r="T30" s="680"/>
      <c r="U30" s="680"/>
      <c r="V30" s="680"/>
      <c r="W30" s="680"/>
      <c r="X30" s="680"/>
      <c r="Y30" s="681"/>
      <c r="Z30" s="682">
        <v>0.6</v>
      </c>
      <c r="AA30" s="682"/>
      <c r="AB30" s="682"/>
      <c r="AC30" s="682"/>
      <c r="AD30" s="683">
        <v>573577</v>
      </c>
      <c r="AE30" s="683"/>
      <c r="AF30" s="683"/>
      <c r="AG30" s="683"/>
      <c r="AH30" s="683"/>
      <c r="AI30" s="683"/>
      <c r="AJ30" s="683"/>
      <c r="AK30" s="683"/>
      <c r="AL30" s="684">
        <v>0.8</v>
      </c>
      <c r="AM30" s="685"/>
      <c r="AN30" s="685"/>
      <c r="AO30" s="686"/>
      <c r="AP30" s="727" t="s">
        <v>313</v>
      </c>
      <c r="AQ30" s="728"/>
      <c r="AR30" s="728"/>
      <c r="AS30" s="728"/>
      <c r="AT30" s="733" t="s">
        <v>314</v>
      </c>
      <c r="AU30" s="230"/>
      <c r="AV30" s="230"/>
      <c r="AW30" s="230"/>
      <c r="AX30" s="665" t="s">
        <v>191</v>
      </c>
      <c r="AY30" s="666"/>
      <c r="AZ30" s="666"/>
      <c r="BA30" s="666"/>
      <c r="BB30" s="666"/>
      <c r="BC30" s="666"/>
      <c r="BD30" s="666"/>
      <c r="BE30" s="666"/>
      <c r="BF30" s="667"/>
      <c r="BG30" s="739">
        <v>99.3</v>
      </c>
      <c r="BH30" s="740"/>
      <c r="BI30" s="740"/>
      <c r="BJ30" s="740"/>
      <c r="BK30" s="740"/>
      <c r="BL30" s="740"/>
      <c r="BM30" s="674">
        <v>97.6</v>
      </c>
      <c r="BN30" s="740"/>
      <c r="BO30" s="740"/>
      <c r="BP30" s="740"/>
      <c r="BQ30" s="741"/>
      <c r="BR30" s="739">
        <v>99.2</v>
      </c>
      <c r="BS30" s="740"/>
      <c r="BT30" s="740"/>
      <c r="BU30" s="740"/>
      <c r="BV30" s="740"/>
      <c r="BW30" s="740"/>
      <c r="BX30" s="674">
        <v>97.3</v>
      </c>
      <c r="BY30" s="740"/>
      <c r="BZ30" s="740"/>
      <c r="CA30" s="740"/>
      <c r="CB30" s="741"/>
      <c r="CD30" s="744"/>
      <c r="CE30" s="745"/>
      <c r="CF30" s="694" t="s">
        <v>315</v>
      </c>
      <c r="CG30" s="695"/>
      <c r="CH30" s="695"/>
      <c r="CI30" s="695"/>
      <c r="CJ30" s="695"/>
      <c r="CK30" s="695"/>
      <c r="CL30" s="695"/>
      <c r="CM30" s="695"/>
      <c r="CN30" s="695"/>
      <c r="CO30" s="695"/>
      <c r="CP30" s="695"/>
      <c r="CQ30" s="696"/>
      <c r="CR30" s="679">
        <v>5880209</v>
      </c>
      <c r="CS30" s="680"/>
      <c r="CT30" s="680"/>
      <c r="CU30" s="680"/>
      <c r="CV30" s="680"/>
      <c r="CW30" s="680"/>
      <c r="CX30" s="680"/>
      <c r="CY30" s="681"/>
      <c r="CZ30" s="684">
        <v>4.8</v>
      </c>
      <c r="DA30" s="713"/>
      <c r="DB30" s="713"/>
      <c r="DC30" s="717"/>
      <c r="DD30" s="688">
        <v>5676481</v>
      </c>
      <c r="DE30" s="680"/>
      <c r="DF30" s="680"/>
      <c r="DG30" s="680"/>
      <c r="DH30" s="680"/>
      <c r="DI30" s="680"/>
      <c r="DJ30" s="680"/>
      <c r="DK30" s="681"/>
      <c r="DL30" s="688">
        <v>5676481</v>
      </c>
      <c r="DM30" s="680"/>
      <c r="DN30" s="680"/>
      <c r="DO30" s="680"/>
      <c r="DP30" s="680"/>
      <c r="DQ30" s="680"/>
      <c r="DR30" s="680"/>
      <c r="DS30" s="680"/>
      <c r="DT30" s="680"/>
      <c r="DU30" s="680"/>
      <c r="DV30" s="681"/>
      <c r="DW30" s="684">
        <v>7.4</v>
      </c>
      <c r="DX30" s="713"/>
      <c r="DY30" s="713"/>
      <c r="DZ30" s="713"/>
      <c r="EA30" s="713"/>
      <c r="EB30" s="713"/>
      <c r="EC30" s="714"/>
    </row>
    <row r="31" spans="2:133" ht="11.25" customHeight="1" x14ac:dyDescent="0.15">
      <c r="B31" s="676" t="s">
        <v>316</v>
      </c>
      <c r="C31" s="677"/>
      <c r="D31" s="677"/>
      <c r="E31" s="677"/>
      <c r="F31" s="677"/>
      <c r="G31" s="677"/>
      <c r="H31" s="677"/>
      <c r="I31" s="677"/>
      <c r="J31" s="677"/>
      <c r="K31" s="677"/>
      <c r="L31" s="677"/>
      <c r="M31" s="677"/>
      <c r="N31" s="677"/>
      <c r="O31" s="677"/>
      <c r="P31" s="677"/>
      <c r="Q31" s="678"/>
      <c r="R31" s="679">
        <v>80502</v>
      </c>
      <c r="S31" s="680"/>
      <c r="T31" s="680"/>
      <c r="U31" s="680"/>
      <c r="V31" s="680"/>
      <c r="W31" s="680"/>
      <c r="X31" s="680"/>
      <c r="Y31" s="681"/>
      <c r="Z31" s="682">
        <v>0.1</v>
      </c>
      <c r="AA31" s="682"/>
      <c r="AB31" s="682"/>
      <c r="AC31" s="682"/>
      <c r="AD31" s="683" t="s">
        <v>237</v>
      </c>
      <c r="AE31" s="683"/>
      <c r="AF31" s="683"/>
      <c r="AG31" s="683"/>
      <c r="AH31" s="683"/>
      <c r="AI31" s="683"/>
      <c r="AJ31" s="683"/>
      <c r="AK31" s="683"/>
      <c r="AL31" s="684" t="s">
        <v>237</v>
      </c>
      <c r="AM31" s="685"/>
      <c r="AN31" s="685"/>
      <c r="AO31" s="686"/>
      <c r="AP31" s="729"/>
      <c r="AQ31" s="730"/>
      <c r="AR31" s="730"/>
      <c r="AS31" s="730"/>
      <c r="AT31" s="734"/>
      <c r="AU31" s="229" t="s">
        <v>317</v>
      </c>
      <c r="AV31" s="229"/>
      <c r="AW31" s="229"/>
      <c r="AX31" s="676" t="s">
        <v>318</v>
      </c>
      <c r="AY31" s="677"/>
      <c r="AZ31" s="677"/>
      <c r="BA31" s="677"/>
      <c r="BB31" s="677"/>
      <c r="BC31" s="677"/>
      <c r="BD31" s="677"/>
      <c r="BE31" s="677"/>
      <c r="BF31" s="678"/>
      <c r="BG31" s="736">
        <v>99.1</v>
      </c>
      <c r="BH31" s="715"/>
      <c r="BI31" s="715"/>
      <c r="BJ31" s="715"/>
      <c r="BK31" s="715"/>
      <c r="BL31" s="715"/>
      <c r="BM31" s="685">
        <v>96.8</v>
      </c>
      <c r="BN31" s="737"/>
      <c r="BO31" s="737"/>
      <c r="BP31" s="737"/>
      <c r="BQ31" s="738"/>
      <c r="BR31" s="736">
        <v>98.9</v>
      </c>
      <c r="BS31" s="715"/>
      <c r="BT31" s="715"/>
      <c r="BU31" s="715"/>
      <c r="BV31" s="715"/>
      <c r="BW31" s="715"/>
      <c r="BX31" s="685">
        <v>96.4</v>
      </c>
      <c r="BY31" s="737"/>
      <c r="BZ31" s="737"/>
      <c r="CA31" s="737"/>
      <c r="CB31" s="738"/>
      <c r="CD31" s="744"/>
      <c r="CE31" s="745"/>
      <c r="CF31" s="694" t="s">
        <v>319</v>
      </c>
      <c r="CG31" s="695"/>
      <c r="CH31" s="695"/>
      <c r="CI31" s="695"/>
      <c r="CJ31" s="695"/>
      <c r="CK31" s="695"/>
      <c r="CL31" s="695"/>
      <c r="CM31" s="695"/>
      <c r="CN31" s="695"/>
      <c r="CO31" s="695"/>
      <c r="CP31" s="695"/>
      <c r="CQ31" s="696"/>
      <c r="CR31" s="679">
        <v>275134</v>
      </c>
      <c r="CS31" s="715"/>
      <c r="CT31" s="715"/>
      <c r="CU31" s="715"/>
      <c r="CV31" s="715"/>
      <c r="CW31" s="715"/>
      <c r="CX31" s="715"/>
      <c r="CY31" s="716"/>
      <c r="CZ31" s="684">
        <v>0.2</v>
      </c>
      <c r="DA31" s="713"/>
      <c r="DB31" s="713"/>
      <c r="DC31" s="717"/>
      <c r="DD31" s="688">
        <v>245402</v>
      </c>
      <c r="DE31" s="715"/>
      <c r="DF31" s="715"/>
      <c r="DG31" s="715"/>
      <c r="DH31" s="715"/>
      <c r="DI31" s="715"/>
      <c r="DJ31" s="715"/>
      <c r="DK31" s="716"/>
      <c r="DL31" s="688">
        <v>245402</v>
      </c>
      <c r="DM31" s="715"/>
      <c r="DN31" s="715"/>
      <c r="DO31" s="715"/>
      <c r="DP31" s="715"/>
      <c r="DQ31" s="715"/>
      <c r="DR31" s="715"/>
      <c r="DS31" s="715"/>
      <c r="DT31" s="715"/>
      <c r="DU31" s="715"/>
      <c r="DV31" s="716"/>
      <c r="DW31" s="684">
        <v>0.3</v>
      </c>
      <c r="DX31" s="713"/>
      <c r="DY31" s="713"/>
      <c r="DZ31" s="713"/>
      <c r="EA31" s="713"/>
      <c r="EB31" s="713"/>
      <c r="EC31" s="714"/>
    </row>
    <row r="32" spans="2:133" ht="11.25" customHeight="1" x14ac:dyDescent="0.15">
      <c r="B32" s="676" t="s">
        <v>320</v>
      </c>
      <c r="C32" s="677"/>
      <c r="D32" s="677"/>
      <c r="E32" s="677"/>
      <c r="F32" s="677"/>
      <c r="G32" s="677"/>
      <c r="H32" s="677"/>
      <c r="I32" s="677"/>
      <c r="J32" s="677"/>
      <c r="K32" s="677"/>
      <c r="L32" s="677"/>
      <c r="M32" s="677"/>
      <c r="N32" s="677"/>
      <c r="O32" s="677"/>
      <c r="P32" s="677"/>
      <c r="Q32" s="678"/>
      <c r="R32" s="679">
        <v>6944683</v>
      </c>
      <c r="S32" s="680"/>
      <c r="T32" s="680"/>
      <c r="U32" s="680"/>
      <c r="V32" s="680"/>
      <c r="W32" s="680"/>
      <c r="X32" s="680"/>
      <c r="Y32" s="681"/>
      <c r="Z32" s="682">
        <v>5.5</v>
      </c>
      <c r="AA32" s="682"/>
      <c r="AB32" s="682"/>
      <c r="AC32" s="682"/>
      <c r="AD32" s="683" t="s">
        <v>139</v>
      </c>
      <c r="AE32" s="683"/>
      <c r="AF32" s="683"/>
      <c r="AG32" s="683"/>
      <c r="AH32" s="683"/>
      <c r="AI32" s="683"/>
      <c r="AJ32" s="683"/>
      <c r="AK32" s="683"/>
      <c r="AL32" s="684" t="s">
        <v>139</v>
      </c>
      <c r="AM32" s="685"/>
      <c r="AN32" s="685"/>
      <c r="AO32" s="686"/>
      <c r="AP32" s="731"/>
      <c r="AQ32" s="732"/>
      <c r="AR32" s="732"/>
      <c r="AS32" s="732"/>
      <c r="AT32" s="735"/>
      <c r="AU32" s="231"/>
      <c r="AV32" s="231"/>
      <c r="AW32" s="231"/>
      <c r="AX32" s="724" t="s">
        <v>321</v>
      </c>
      <c r="AY32" s="725"/>
      <c r="AZ32" s="725"/>
      <c r="BA32" s="725"/>
      <c r="BB32" s="725"/>
      <c r="BC32" s="725"/>
      <c r="BD32" s="725"/>
      <c r="BE32" s="725"/>
      <c r="BF32" s="726"/>
      <c r="BG32" s="748">
        <v>99.5</v>
      </c>
      <c r="BH32" s="749"/>
      <c r="BI32" s="749"/>
      <c r="BJ32" s="749"/>
      <c r="BK32" s="749"/>
      <c r="BL32" s="749"/>
      <c r="BM32" s="750">
        <v>98.1</v>
      </c>
      <c r="BN32" s="749"/>
      <c r="BO32" s="749"/>
      <c r="BP32" s="749"/>
      <c r="BQ32" s="751"/>
      <c r="BR32" s="748">
        <v>99.4</v>
      </c>
      <c r="BS32" s="749"/>
      <c r="BT32" s="749"/>
      <c r="BU32" s="749"/>
      <c r="BV32" s="749"/>
      <c r="BW32" s="749"/>
      <c r="BX32" s="750">
        <v>97.8</v>
      </c>
      <c r="BY32" s="749"/>
      <c r="BZ32" s="749"/>
      <c r="CA32" s="749"/>
      <c r="CB32" s="751"/>
      <c r="CD32" s="746"/>
      <c r="CE32" s="747"/>
      <c r="CF32" s="694" t="s">
        <v>322</v>
      </c>
      <c r="CG32" s="695"/>
      <c r="CH32" s="695"/>
      <c r="CI32" s="695"/>
      <c r="CJ32" s="695"/>
      <c r="CK32" s="695"/>
      <c r="CL32" s="695"/>
      <c r="CM32" s="695"/>
      <c r="CN32" s="695"/>
      <c r="CO32" s="695"/>
      <c r="CP32" s="695"/>
      <c r="CQ32" s="696"/>
      <c r="CR32" s="679" t="s">
        <v>237</v>
      </c>
      <c r="CS32" s="680"/>
      <c r="CT32" s="680"/>
      <c r="CU32" s="680"/>
      <c r="CV32" s="680"/>
      <c r="CW32" s="680"/>
      <c r="CX32" s="680"/>
      <c r="CY32" s="681"/>
      <c r="CZ32" s="684" t="s">
        <v>237</v>
      </c>
      <c r="DA32" s="713"/>
      <c r="DB32" s="713"/>
      <c r="DC32" s="717"/>
      <c r="DD32" s="688" t="s">
        <v>237</v>
      </c>
      <c r="DE32" s="680"/>
      <c r="DF32" s="680"/>
      <c r="DG32" s="680"/>
      <c r="DH32" s="680"/>
      <c r="DI32" s="680"/>
      <c r="DJ32" s="680"/>
      <c r="DK32" s="681"/>
      <c r="DL32" s="688" t="s">
        <v>139</v>
      </c>
      <c r="DM32" s="680"/>
      <c r="DN32" s="680"/>
      <c r="DO32" s="680"/>
      <c r="DP32" s="680"/>
      <c r="DQ32" s="680"/>
      <c r="DR32" s="680"/>
      <c r="DS32" s="680"/>
      <c r="DT32" s="680"/>
      <c r="DU32" s="680"/>
      <c r="DV32" s="681"/>
      <c r="DW32" s="684" t="s">
        <v>139</v>
      </c>
      <c r="DX32" s="713"/>
      <c r="DY32" s="713"/>
      <c r="DZ32" s="713"/>
      <c r="EA32" s="713"/>
      <c r="EB32" s="713"/>
      <c r="EC32" s="714"/>
    </row>
    <row r="33" spans="2:133" ht="11.25" customHeight="1" x14ac:dyDescent="0.15">
      <c r="B33" s="676" t="s">
        <v>323</v>
      </c>
      <c r="C33" s="677"/>
      <c r="D33" s="677"/>
      <c r="E33" s="677"/>
      <c r="F33" s="677"/>
      <c r="G33" s="677"/>
      <c r="H33" s="677"/>
      <c r="I33" s="677"/>
      <c r="J33" s="677"/>
      <c r="K33" s="677"/>
      <c r="L33" s="677"/>
      <c r="M33" s="677"/>
      <c r="N33" s="677"/>
      <c r="O33" s="677"/>
      <c r="P33" s="677"/>
      <c r="Q33" s="678"/>
      <c r="R33" s="679">
        <v>2253488</v>
      </c>
      <c r="S33" s="680"/>
      <c r="T33" s="680"/>
      <c r="U33" s="680"/>
      <c r="V33" s="680"/>
      <c r="W33" s="680"/>
      <c r="X33" s="680"/>
      <c r="Y33" s="681"/>
      <c r="Z33" s="682">
        <v>1.8</v>
      </c>
      <c r="AA33" s="682"/>
      <c r="AB33" s="682"/>
      <c r="AC33" s="682"/>
      <c r="AD33" s="683" t="s">
        <v>148</v>
      </c>
      <c r="AE33" s="683"/>
      <c r="AF33" s="683"/>
      <c r="AG33" s="683"/>
      <c r="AH33" s="683"/>
      <c r="AI33" s="683"/>
      <c r="AJ33" s="683"/>
      <c r="AK33" s="683"/>
      <c r="AL33" s="684" t="s">
        <v>237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324</v>
      </c>
      <c r="CE33" s="695"/>
      <c r="CF33" s="695"/>
      <c r="CG33" s="695"/>
      <c r="CH33" s="695"/>
      <c r="CI33" s="695"/>
      <c r="CJ33" s="695"/>
      <c r="CK33" s="695"/>
      <c r="CL33" s="695"/>
      <c r="CM33" s="695"/>
      <c r="CN33" s="695"/>
      <c r="CO33" s="695"/>
      <c r="CP33" s="695"/>
      <c r="CQ33" s="696"/>
      <c r="CR33" s="679">
        <v>47071491</v>
      </c>
      <c r="CS33" s="715"/>
      <c r="CT33" s="715"/>
      <c r="CU33" s="715"/>
      <c r="CV33" s="715"/>
      <c r="CW33" s="715"/>
      <c r="CX33" s="715"/>
      <c r="CY33" s="716"/>
      <c r="CZ33" s="684">
        <v>38.799999999999997</v>
      </c>
      <c r="DA33" s="713"/>
      <c r="DB33" s="713"/>
      <c r="DC33" s="717"/>
      <c r="DD33" s="688">
        <v>39250874</v>
      </c>
      <c r="DE33" s="715"/>
      <c r="DF33" s="715"/>
      <c r="DG33" s="715"/>
      <c r="DH33" s="715"/>
      <c r="DI33" s="715"/>
      <c r="DJ33" s="715"/>
      <c r="DK33" s="716"/>
      <c r="DL33" s="688">
        <v>31821955</v>
      </c>
      <c r="DM33" s="715"/>
      <c r="DN33" s="715"/>
      <c r="DO33" s="715"/>
      <c r="DP33" s="715"/>
      <c r="DQ33" s="715"/>
      <c r="DR33" s="715"/>
      <c r="DS33" s="715"/>
      <c r="DT33" s="715"/>
      <c r="DU33" s="715"/>
      <c r="DV33" s="716"/>
      <c r="DW33" s="684">
        <v>41.5</v>
      </c>
      <c r="DX33" s="713"/>
      <c r="DY33" s="713"/>
      <c r="DZ33" s="713"/>
      <c r="EA33" s="713"/>
      <c r="EB33" s="713"/>
      <c r="EC33" s="714"/>
    </row>
    <row r="34" spans="2:133" ht="11.25" customHeight="1" x14ac:dyDescent="0.15">
      <c r="B34" s="676" t="s">
        <v>325</v>
      </c>
      <c r="C34" s="677"/>
      <c r="D34" s="677"/>
      <c r="E34" s="677"/>
      <c r="F34" s="677"/>
      <c r="G34" s="677"/>
      <c r="H34" s="677"/>
      <c r="I34" s="677"/>
      <c r="J34" s="677"/>
      <c r="K34" s="677"/>
      <c r="L34" s="677"/>
      <c r="M34" s="677"/>
      <c r="N34" s="677"/>
      <c r="O34" s="677"/>
      <c r="P34" s="677"/>
      <c r="Q34" s="678"/>
      <c r="R34" s="679">
        <v>4273883</v>
      </c>
      <c r="S34" s="680"/>
      <c r="T34" s="680"/>
      <c r="U34" s="680"/>
      <c r="V34" s="680"/>
      <c r="W34" s="680"/>
      <c r="X34" s="680"/>
      <c r="Y34" s="681"/>
      <c r="Z34" s="682">
        <v>3.4</v>
      </c>
      <c r="AA34" s="682"/>
      <c r="AB34" s="682"/>
      <c r="AC34" s="682"/>
      <c r="AD34" s="683">
        <v>15098</v>
      </c>
      <c r="AE34" s="683"/>
      <c r="AF34" s="683"/>
      <c r="AG34" s="683"/>
      <c r="AH34" s="683"/>
      <c r="AI34" s="683"/>
      <c r="AJ34" s="683"/>
      <c r="AK34" s="683"/>
      <c r="AL34" s="684">
        <v>0</v>
      </c>
      <c r="AM34" s="685"/>
      <c r="AN34" s="685"/>
      <c r="AO34" s="686"/>
      <c r="AP34" s="234"/>
      <c r="AQ34" s="658" t="s">
        <v>326</v>
      </c>
      <c r="AR34" s="659"/>
      <c r="AS34" s="659"/>
      <c r="AT34" s="659"/>
      <c r="AU34" s="659"/>
      <c r="AV34" s="659"/>
      <c r="AW34" s="659"/>
      <c r="AX34" s="659"/>
      <c r="AY34" s="659"/>
      <c r="AZ34" s="659"/>
      <c r="BA34" s="659"/>
      <c r="BB34" s="659"/>
      <c r="BC34" s="659"/>
      <c r="BD34" s="659"/>
      <c r="BE34" s="659"/>
      <c r="BF34" s="660"/>
      <c r="BG34" s="658" t="s">
        <v>327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328</v>
      </c>
      <c r="CE34" s="695"/>
      <c r="CF34" s="695"/>
      <c r="CG34" s="695"/>
      <c r="CH34" s="695"/>
      <c r="CI34" s="695"/>
      <c r="CJ34" s="695"/>
      <c r="CK34" s="695"/>
      <c r="CL34" s="695"/>
      <c r="CM34" s="695"/>
      <c r="CN34" s="695"/>
      <c r="CO34" s="695"/>
      <c r="CP34" s="695"/>
      <c r="CQ34" s="696"/>
      <c r="CR34" s="679">
        <v>21026508</v>
      </c>
      <c r="CS34" s="680"/>
      <c r="CT34" s="680"/>
      <c r="CU34" s="680"/>
      <c r="CV34" s="680"/>
      <c r="CW34" s="680"/>
      <c r="CX34" s="680"/>
      <c r="CY34" s="681"/>
      <c r="CZ34" s="684">
        <v>17.3</v>
      </c>
      <c r="DA34" s="713"/>
      <c r="DB34" s="713"/>
      <c r="DC34" s="717"/>
      <c r="DD34" s="688">
        <v>16752516</v>
      </c>
      <c r="DE34" s="680"/>
      <c r="DF34" s="680"/>
      <c r="DG34" s="680"/>
      <c r="DH34" s="680"/>
      <c r="DI34" s="680"/>
      <c r="DJ34" s="680"/>
      <c r="DK34" s="681"/>
      <c r="DL34" s="688">
        <v>15335998</v>
      </c>
      <c r="DM34" s="680"/>
      <c r="DN34" s="680"/>
      <c r="DO34" s="680"/>
      <c r="DP34" s="680"/>
      <c r="DQ34" s="680"/>
      <c r="DR34" s="680"/>
      <c r="DS34" s="680"/>
      <c r="DT34" s="680"/>
      <c r="DU34" s="680"/>
      <c r="DV34" s="681"/>
      <c r="DW34" s="684">
        <v>20</v>
      </c>
      <c r="DX34" s="713"/>
      <c r="DY34" s="713"/>
      <c r="DZ34" s="713"/>
      <c r="EA34" s="713"/>
      <c r="EB34" s="713"/>
      <c r="EC34" s="714"/>
    </row>
    <row r="35" spans="2:133" ht="11.25" customHeight="1" x14ac:dyDescent="0.15">
      <c r="B35" s="676" t="s">
        <v>329</v>
      </c>
      <c r="C35" s="677"/>
      <c r="D35" s="677"/>
      <c r="E35" s="677"/>
      <c r="F35" s="677"/>
      <c r="G35" s="677"/>
      <c r="H35" s="677"/>
      <c r="I35" s="677"/>
      <c r="J35" s="677"/>
      <c r="K35" s="677"/>
      <c r="L35" s="677"/>
      <c r="M35" s="677"/>
      <c r="N35" s="677"/>
      <c r="O35" s="677"/>
      <c r="P35" s="677"/>
      <c r="Q35" s="678"/>
      <c r="R35" s="679">
        <v>4777300</v>
      </c>
      <c r="S35" s="680"/>
      <c r="T35" s="680"/>
      <c r="U35" s="680"/>
      <c r="V35" s="680"/>
      <c r="W35" s="680"/>
      <c r="X35" s="680"/>
      <c r="Y35" s="681"/>
      <c r="Z35" s="682">
        <v>3.8</v>
      </c>
      <c r="AA35" s="682"/>
      <c r="AB35" s="682"/>
      <c r="AC35" s="682"/>
      <c r="AD35" s="683" t="s">
        <v>237</v>
      </c>
      <c r="AE35" s="683"/>
      <c r="AF35" s="683"/>
      <c r="AG35" s="683"/>
      <c r="AH35" s="683"/>
      <c r="AI35" s="683"/>
      <c r="AJ35" s="683"/>
      <c r="AK35" s="683"/>
      <c r="AL35" s="684" t="s">
        <v>148</v>
      </c>
      <c r="AM35" s="685"/>
      <c r="AN35" s="685"/>
      <c r="AO35" s="686"/>
      <c r="AP35" s="234"/>
      <c r="AQ35" s="752" t="s">
        <v>330</v>
      </c>
      <c r="AR35" s="753"/>
      <c r="AS35" s="753"/>
      <c r="AT35" s="753"/>
      <c r="AU35" s="753"/>
      <c r="AV35" s="753"/>
      <c r="AW35" s="753"/>
      <c r="AX35" s="753"/>
      <c r="AY35" s="754"/>
      <c r="AZ35" s="668">
        <v>16227356</v>
      </c>
      <c r="BA35" s="669"/>
      <c r="BB35" s="669"/>
      <c r="BC35" s="669"/>
      <c r="BD35" s="669"/>
      <c r="BE35" s="669"/>
      <c r="BF35" s="755"/>
      <c r="BG35" s="690" t="s">
        <v>331</v>
      </c>
      <c r="BH35" s="691"/>
      <c r="BI35" s="691"/>
      <c r="BJ35" s="691"/>
      <c r="BK35" s="691"/>
      <c r="BL35" s="691"/>
      <c r="BM35" s="691"/>
      <c r="BN35" s="691"/>
      <c r="BO35" s="691"/>
      <c r="BP35" s="691"/>
      <c r="BQ35" s="691"/>
      <c r="BR35" s="691"/>
      <c r="BS35" s="691"/>
      <c r="BT35" s="691"/>
      <c r="BU35" s="692"/>
      <c r="BV35" s="668">
        <v>68974</v>
      </c>
      <c r="BW35" s="669"/>
      <c r="BX35" s="669"/>
      <c r="BY35" s="669"/>
      <c r="BZ35" s="669"/>
      <c r="CA35" s="669"/>
      <c r="CB35" s="755"/>
      <c r="CD35" s="694" t="s">
        <v>332</v>
      </c>
      <c r="CE35" s="695"/>
      <c r="CF35" s="695"/>
      <c r="CG35" s="695"/>
      <c r="CH35" s="695"/>
      <c r="CI35" s="695"/>
      <c r="CJ35" s="695"/>
      <c r="CK35" s="695"/>
      <c r="CL35" s="695"/>
      <c r="CM35" s="695"/>
      <c r="CN35" s="695"/>
      <c r="CO35" s="695"/>
      <c r="CP35" s="695"/>
      <c r="CQ35" s="696"/>
      <c r="CR35" s="679">
        <v>933400</v>
      </c>
      <c r="CS35" s="715"/>
      <c r="CT35" s="715"/>
      <c r="CU35" s="715"/>
      <c r="CV35" s="715"/>
      <c r="CW35" s="715"/>
      <c r="CX35" s="715"/>
      <c r="CY35" s="716"/>
      <c r="CZ35" s="684">
        <v>0.8</v>
      </c>
      <c r="DA35" s="713"/>
      <c r="DB35" s="713"/>
      <c r="DC35" s="717"/>
      <c r="DD35" s="688">
        <v>926579</v>
      </c>
      <c r="DE35" s="715"/>
      <c r="DF35" s="715"/>
      <c r="DG35" s="715"/>
      <c r="DH35" s="715"/>
      <c r="DI35" s="715"/>
      <c r="DJ35" s="715"/>
      <c r="DK35" s="716"/>
      <c r="DL35" s="688">
        <v>926579</v>
      </c>
      <c r="DM35" s="715"/>
      <c r="DN35" s="715"/>
      <c r="DO35" s="715"/>
      <c r="DP35" s="715"/>
      <c r="DQ35" s="715"/>
      <c r="DR35" s="715"/>
      <c r="DS35" s="715"/>
      <c r="DT35" s="715"/>
      <c r="DU35" s="715"/>
      <c r="DV35" s="716"/>
      <c r="DW35" s="684">
        <v>1.2</v>
      </c>
      <c r="DX35" s="713"/>
      <c r="DY35" s="713"/>
      <c r="DZ35" s="713"/>
      <c r="EA35" s="713"/>
      <c r="EB35" s="713"/>
      <c r="EC35" s="714"/>
    </row>
    <row r="36" spans="2:133" ht="11.25" customHeight="1" x14ac:dyDescent="0.15">
      <c r="B36" s="676" t="s">
        <v>333</v>
      </c>
      <c r="C36" s="677"/>
      <c r="D36" s="677"/>
      <c r="E36" s="677"/>
      <c r="F36" s="677"/>
      <c r="G36" s="677"/>
      <c r="H36" s="677"/>
      <c r="I36" s="677"/>
      <c r="J36" s="677"/>
      <c r="K36" s="677"/>
      <c r="L36" s="677"/>
      <c r="M36" s="677"/>
      <c r="N36" s="677"/>
      <c r="O36" s="677"/>
      <c r="P36" s="677"/>
      <c r="Q36" s="678"/>
      <c r="R36" s="679" t="s">
        <v>237</v>
      </c>
      <c r="S36" s="680"/>
      <c r="T36" s="680"/>
      <c r="U36" s="680"/>
      <c r="V36" s="680"/>
      <c r="W36" s="680"/>
      <c r="X36" s="680"/>
      <c r="Y36" s="681"/>
      <c r="Z36" s="682" t="s">
        <v>148</v>
      </c>
      <c r="AA36" s="682"/>
      <c r="AB36" s="682"/>
      <c r="AC36" s="682"/>
      <c r="AD36" s="683" t="s">
        <v>139</v>
      </c>
      <c r="AE36" s="683"/>
      <c r="AF36" s="683"/>
      <c r="AG36" s="683"/>
      <c r="AH36" s="683"/>
      <c r="AI36" s="683"/>
      <c r="AJ36" s="683"/>
      <c r="AK36" s="683"/>
      <c r="AL36" s="684" t="s">
        <v>139</v>
      </c>
      <c r="AM36" s="685"/>
      <c r="AN36" s="685"/>
      <c r="AO36" s="686"/>
      <c r="AQ36" s="756" t="s">
        <v>334</v>
      </c>
      <c r="AR36" s="757"/>
      <c r="AS36" s="757"/>
      <c r="AT36" s="757"/>
      <c r="AU36" s="757"/>
      <c r="AV36" s="757"/>
      <c r="AW36" s="757"/>
      <c r="AX36" s="757"/>
      <c r="AY36" s="758"/>
      <c r="AZ36" s="679">
        <v>4209181</v>
      </c>
      <c r="BA36" s="680"/>
      <c r="BB36" s="680"/>
      <c r="BC36" s="680"/>
      <c r="BD36" s="715"/>
      <c r="BE36" s="715"/>
      <c r="BF36" s="738"/>
      <c r="BG36" s="694" t="s">
        <v>335</v>
      </c>
      <c r="BH36" s="695"/>
      <c r="BI36" s="695"/>
      <c r="BJ36" s="695"/>
      <c r="BK36" s="695"/>
      <c r="BL36" s="695"/>
      <c r="BM36" s="695"/>
      <c r="BN36" s="695"/>
      <c r="BO36" s="695"/>
      <c r="BP36" s="695"/>
      <c r="BQ36" s="695"/>
      <c r="BR36" s="695"/>
      <c r="BS36" s="695"/>
      <c r="BT36" s="695"/>
      <c r="BU36" s="696"/>
      <c r="BV36" s="679">
        <v>-379758</v>
      </c>
      <c r="BW36" s="680"/>
      <c r="BX36" s="680"/>
      <c r="BY36" s="680"/>
      <c r="BZ36" s="680"/>
      <c r="CA36" s="680"/>
      <c r="CB36" s="689"/>
      <c r="CD36" s="694" t="s">
        <v>336</v>
      </c>
      <c r="CE36" s="695"/>
      <c r="CF36" s="695"/>
      <c r="CG36" s="695"/>
      <c r="CH36" s="695"/>
      <c r="CI36" s="695"/>
      <c r="CJ36" s="695"/>
      <c r="CK36" s="695"/>
      <c r="CL36" s="695"/>
      <c r="CM36" s="695"/>
      <c r="CN36" s="695"/>
      <c r="CO36" s="695"/>
      <c r="CP36" s="695"/>
      <c r="CQ36" s="696"/>
      <c r="CR36" s="679">
        <v>10843178</v>
      </c>
      <c r="CS36" s="680"/>
      <c r="CT36" s="680"/>
      <c r="CU36" s="680"/>
      <c r="CV36" s="680"/>
      <c r="CW36" s="680"/>
      <c r="CX36" s="680"/>
      <c r="CY36" s="681"/>
      <c r="CZ36" s="684">
        <v>8.9</v>
      </c>
      <c r="DA36" s="713"/>
      <c r="DB36" s="713"/>
      <c r="DC36" s="717"/>
      <c r="DD36" s="688">
        <v>10285668</v>
      </c>
      <c r="DE36" s="680"/>
      <c r="DF36" s="680"/>
      <c r="DG36" s="680"/>
      <c r="DH36" s="680"/>
      <c r="DI36" s="680"/>
      <c r="DJ36" s="680"/>
      <c r="DK36" s="681"/>
      <c r="DL36" s="688">
        <v>8098323</v>
      </c>
      <c r="DM36" s="680"/>
      <c r="DN36" s="680"/>
      <c r="DO36" s="680"/>
      <c r="DP36" s="680"/>
      <c r="DQ36" s="680"/>
      <c r="DR36" s="680"/>
      <c r="DS36" s="680"/>
      <c r="DT36" s="680"/>
      <c r="DU36" s="680"/>
      <c r="DV36" s="681"/>
      <c r="DW36" s="684">
        <v>10.6</v>
      </c>
      <c r="DX36" s="713"/>
      <c r="DY36" s="713"/>
      <c r="DZ36" s="713"/>
      <c r="EA36" s="713"/>
      <c r="EB36" s="713"/>
      <c r="EC36" s="714"/>
    </row>
    <row r="37" spans="2:133" ht="11.25" customHeight="1" x14ac:dyDescent="0.15">
      <c r="B37" s="676" t="s">
        <v>337</v>
      </c>
      <c r="C37" s="677"/>
      <c r="D37" s="677"/>
      <c r="E37" s="677"/>
      <c r="F37" s="677"/>
      <c r="G37" s="677"/>
      <c r="H37" s="677"/>
      <c r="I37" s="677"/>
      <c r="J37" s="677"/>
      <c r="K37" s="677"/>
      <c r="L37" s="677"/>
      <c r="M37" s="677"/>
      <c r="N37" s="677"/>
      <c r="O37" s="677"/>
      <c r="P37" s="677"/>
      <c r="Q37" s="678"/>
      <c r="R37" s="679">
        <v>120000</v>
      </c>
      <c r="S37" s="680"/>
      <c r="T37" s="680"/>
      <c r="U37" s="680"/>
      <c r="V37" s="680"/>
      <c r="W37" s="680"/>
      <c r="X37" s="680"/>
      <c r="Y37" s="681"/>
      <c r="Z37" s="682">
        <v>0.1</v>
      </c>
      <c r="AA37" s="682"/>
      <c r="AB37" s="682"/>
      <c r="AC37" s="682"/>
      <c r="AD37" s="683" t="s">
        <v>237</v>
      </c>
      <c r="AE37" s="683"/>
      <c r="AF37" s="683"/>
      <c r="AG37" s="683"/>
      <c r="AH37" s="683"/>
      <c r="AI37" s="683"/>
      <c r="AJ37" s="683"/>
      <c r="AK37" s="683"/>
      <c r="AL37" s="684" t="s">
        <v>148</v>
      </c>
      <c r="AM37" s="685"/>
      <c r="AN37" s="685"/>
      <c r="AO37" s="686"/>
      <c r="AQ37" s="756" t="s">
        <v>338</v>
      </c>
      <c r="AR37" s="757"/>
      <c r="AS37" s="757"/>
      <c r="AT37" s="757"/>
      <c r="AU37" s="757"/>
      <c r="AV37" s="757"/>
      <c r="AW37" s="757"/>
      <c r="AX37" s="757"/>
      <c r="AY37" s="758"/>
      <c r="AZ37" s="679">
        <v>1868493</v>
      </c>
      <c r="BA37" s="680"/>
      <c r="BB37" s="680"/>
      <c r="BC37" s="680"/>
      <c r="BD37" s="715"/>
      <c r="BE37" s="715"/>
      <c r="BF37" s="738"/>
      <c r="BG37" s="694" t="s">
        <v>339</v>
      </c>
      <c r="BH37" s="695"/>
      <c r="BI37" s="695"/>
      <c r="BJ37" s="695"/>
      <c r="BK37" s="695"/>
      <c r="BL37" s="695"/>
      <c r="BM37" s="695"/>
      <c r="BN37" s="695"/>
      <c r="BO37" s="695"/>
      <c r="BP37" s="695"/>
      <c r="BQ37" s="695"/>
      <c r="BR37" s="695"/>
      <c r="BS37" s="695"/>
      <c r="BT37" s="695"/>
      <c r="BU37" s="696"/>
      <c r="BV37" s="679">
        <v>45828</v>
      </c>
      <c r="BW37" s="680"/>
      <c r="BX37" s="680"/>
      <c r="BY37" s="680"/>
      <c r="BZ37" s="680"/>
      <c r="CA37" s="680"/>
      <c r="CB37" s="689"/>
      <c r="CD37" s="694" t="s">
        <v>340</v>
      </c>
      <c r="CE37" s="695"/>
      <c r="CF37" s="695"/>
      <c r="CG37" s="695"/>
      <c r="CH37" s="695"/>
      <c r="CI37" s="695"/>
      <c r="CJ37" s="695"/>
      <c r="CK37" s="695"/>
      <c r="CL37" s="695"/>
      <c r="CM37" s="695"/>
      <c r="CN37" s="695"/>
      <c r="CO37" s="695"/>
      <c r="CP37" s="695"/>
      <c r="CQ37" s="696"/>
      <c r="CR37" s="679">
        <v>73999</v>
      </c>
      <c r="CS37" s="715"/>
      <c r="CT37" s="715"/>
      <c r="CU37" s="715"/>
      <c r="CV37" s="715"/>
      <c r="CW37" s="715"/>
      <c r="CX37" s="715"/>
      <c r="CY37" s="716"/>
      <c r="CZ37" s="684">
        <v>0.1</v>
      </c>
      <c r="DA37" s="713"/>
      <c r="DB37" s="713"/>
      <c r="DC37" s="717"/>
      <c r="DD37" s="688">
        <v>73999</v>
      </c>
      <c r="DE37" s="715"/>
      <c r="DF37" s="715"/>
      <c r="DG37" s="715"/>
      <c r="DH37" s="715"/>
      <c r="DI37" s="715"/>
      <c r="DJ37" s="715"/>
      <c r="DK37" s="716"/>
      <c r="DL37" s="688">
        <v>73999</v>
      </c>
      <c r="DM37" s="715"/>
      <c r="DN37" s="715"/>
      <c r="DO37" s="715"/>
      <c r="DP37" s="715"/>
      <c r="DQ37" s="715"/>
      <c r="DR37" s="715"/>
      <c r="DS37" s="715"/>
      <c r="DT37" s="715"/>
      <c r="DU37" s="715"/>
      <c r="DV37" s="716"/>
      <c r="DW37" s="684">
        <v>0.1</v>
      </c>
      <c r="DX37" s="713"/>
      <c r="DY37" s="713"/>
      <c r="DZ37" s="713"/>
      <c r="EA37" s="713"/>
      <c r="EB37" s="713"/>
      <c r="EC37" s="714"/>
    </row>
    <row r="38" spans="2:133" ht="11.25" customHeight="1" x14ac:dyDescent="0.15">
      <c r="B38" s="724" t="s">
        <v>341</v>
      </c>
      <c r="C38" s="725"/>
      <c r="D38" s="725"/>
      <c r="E38" s="725"/>
      <c r="F38" s="725"/>
      <c r="G38" s="725"/>
      <c r="H38" s="725"/>
      <c r="I38" s="725"/>
      <c r="J38" s="725"/>
      <c r="K38" s="725"/>
      <c r="L38" s="725"/>
      <c r="M38" s="725"/>
      <c r="N38" s="725"/>
      <c r="O38" s="725"/>
      <c r="P38" s="725"/>
      <c r="Q38" s="726"/>
      <c r="R38" s="759">
        <v>127072963</v>
      </c>
      <c r="S38" s="760"/>
      <c r="T38" s="760"/>
      <c r="U38" s="760"/>
      <c r="V38" s="760"/>
      <c r="W38" s="760"/>
      <c r="X38" s="760"/>
      <c r="Y38" s="761"/>
      <c r="Z38" s="762">
        <v>100</v>
      </c>
      <c r="AA38" s="762"/>
      <c r="AB38" s="762"/>
      <c r="AC38" s="762"/>
      <c r="AD38" s="763">
        <v>76472424</v>
      </c>
      <c r="AE38" s="763"/>
      <c r="AF38" s="763"/>
      <c r="AG38" s="763"/>
      <c r="AH38" s="763"/>
      <c r="AI38" s="763"/>
      <c r="AJ38" s="763"/>
      <c r="AK38" s="763"/>
      <c r="AL38" s="764">
        <v>100</v>
      </c>
      <c r="AM38" s="750"/>
      <c r="AN38" s="750"/>
      <c r="AO38" s="765"/>
      <c r="AQ38" s="756" t="s">
        <v>342</v>
      </c>
      <c r="AR38" s="757"/>
      <c r="AS38" s="757"/>
      <c r="AT38" s="757"/>
      <c r="AU38" s="757"/>
      <c r="AV38" s="757"/>
      <c r="AW38" s="757"/>
      <c r="AX38" s="757"/>
      <c r="AY38" s="758"/>
      <c r="AZ38" s="679">
        <v>437353</v>
      </c>
      <c r="BA38" s="680"/>
      <c r="BB38" s="680"/>
      <c r="BC38" s="680"/>
      <c r="BD38" s="715"/>
      <c r="BE38" s="715"/>
      <c r="BF38" s="738"/>
      <c r="BG38" s="694" t="s">
        <v>343</v>
      </c>
      <c r="BH38" s="695"/>
      <c r="BI38" s="695"/>
      <c r="BJ38" s="695"/>
      <c r="BK38" s="695"/>
      <c r="BL38" s="695"/>
      <c r="BM38" s="695"/>
      <c r="BN38" s="695"/>
      <c r="BO38" s="695"/>
      <c r="BP38" s="695"/>
      <c r="BQ38" s="695"/>
      <c r="BR38" s="695"/>
      <c r="BS38" s="695"/>
      <c r="BT38" s="695"/>
      <c r="BU38" s="696"/>
      <c r="BV38" s="679">
        <v>73382</v>
      </c>
      <c r="BW38" s="680"/>
      <c r="BX38" s="680"/>
      <c r="BY38" s="680"/>
      <c r="BZ38" s="680"/>
      <c r="CA38" s="680"/>
      <c r="CB38" s="689"/>
      <c r="CD38" s="694" t="s">
        <v>344</v>
      </c>
      <c r="CE38" s="695"/>
      <c r="CF38" s="695"/>
      <c r="CG38" s="695"/>
      <c r="CH38" s="695"/>
      <c r="CI38" s="695"/>
      <c r="CJ38" s="695"/>
      <c r="CK38" s="695"/>
      <c r="CL38" s="695"/>
      <c r="CM38" s="695"/>
      <c r="CN38" s="695"/>
      <c r="CO38" s="695"/>
      <c r="CP38" s="695"/>
      <c r="CQ38" s="696"/>
      <c r="CR38" s="679">
        <v>10009929</v>
      </c>
      <c r="CS38" s="680"/>
      <c r="CT38" s="680"/>
      <c r="CU38" s="680"/>
      <c r="CV38" s="680"/>
      <c r="CW38" s="680"/>
      <c r="CX38" s="680"/>
      <c r="CY38" s="681"/>
      <c r="CZ38" s="684">
        <v>8.1999999999999993</v>
      </c>
      <c r="DA38" s="713"/>
      <c r="DB38" s="713"/>
      <c r="DC38" s="717"/>
      <c r="DD38" s="688">
        <v>8363926</v>
      </c>
      <c r="DE38" s="680"/>
      <c r="DF38" s="680"/>
      <c r="DG38" s="680"/>
      <c r="DH38" s="680"/>
      <c r="DI38" s="680"/>
      <c r="DJ38" s="680"/>
      <c r="DK38" s="681"/>
      <c r="DL38" s="688">
        <v>7456765</v>
      </c>
      <c r="DM38" s="680"/>
      <c r="DN38" s="680"/>
      <c r="DO38" s="680"/>
      <c r="DP38" s="680"/>
      <c r="DQ38" s="680"/>
      <c r="DR38" s="680"/>
      <c r="DS38" s="680"/>
      <c r="DT38" s="680"/>
      <c r="DU38" s="680"/>
      <c r="DV38" s="681"/>
      <c r="DW38" s="684">
        <v>9.6999999999999993</v>
      </c>
      <c r="DX38" s="713"/>
      <c r="DY38" s="713"/>
      <c r="DZ38" s="713"/>
      <c r="EA38" s="713"/>
      <c r="EB38" s="713"/>
      <c r="EC38" s="714"/>
    </row>
    <row r="39" spans="2:133" ht="11.25" customHeight="1" x14ac:dyDescent="0.15">
      <c r="AQ39" s="756" t="s">
        <v>345</v>
      </c>
      <c r="AR39" s="757"/>
      <c r="AS39" s="757"/>
      <c r="AT39" s="757"/>
      <c r="AU39" s="757"/>
      <c r="AV39" s="757"/>
      <c r="AW39" s="757"/>
      <c r="AX39" s="757"/>
      <c r="AY39" s="758"/>
      <c r="AZ39" s="679">
        <v>335529</v>
      </c>
      <c r="BA39" s="680"/>
      <c r="BB39" s="680"/>
      <c r="BC39" s="680"/>
      <c r="BD39" s="715"/>
      <c r="BE39" s="715"/>
      <c r="BF39" s="738"/>
      <c r="BG39" s="770" t="s">
        <v>346</v>
      </c>
      <c r="BH39" s="771"/>
      <c r="BI39" s="771"/>
      <c r="BJ39" s="771"/>
      <c r="BK39" s="771"/>
      <c r="BL39" s="235"/>
      <c r="BM39" s="695" t="s">
        <v>347</v>
      </c>
      <c r="BN39" s="695"/>
      <c r="BO39" s="695"/>
      <c r="BP39" s="695"/>
      <c r="BQ39" s="695"/>
      <c r="BR39" s="695"/>
      <c r="BS39" s="695"/>
      <c r="BT39" s="695"/>
      <c r="BU39" s="696"/>
      <c r="BV39" s="679">
        <v>108</v>
      </c>
      <c r="BW39" s="680"/>
      <c r="BX39" s="680"/>
      <c r="BY39" s="680"/>
      <c r="BZ39" s="680"/>
      <c r="CA39" s="680"/>
      <c r="CB39" s="689"/>
      <c r="CD39" s="694" t="s">
        <v>348</v>
      </c>
      <c r="CE39" s="695"/>
      <c r="CF39" s="695"/>
      <c r="CG39" s="695"/>
      <c r="CH39" s="695"/>
      <c r="CI39" s="695"/>
      <c r="CJ39" s="695"/>
      <c r="CK39" s="695"/>
      <c r="CL39" s="695"/>
      <c r="CM39" s="695"/>
      <c r="CN39" s="695"/>
      <c r="CO39" s="695"/>
      <c r="CP39" s="695"/>
      <c r="CQ39" s="696"/>
      <c r="CR39" s="679">
        <v>2720162</v>
      </c>
      <c r="CS39" s="715"/>
      <c r="CT39" s="715"/>
      <c r="CU39" s="715"/>
      <c r="CV39" s="715"/>
      <c r="CW39" s="715"/>
      <c r="CX39" s="715"/>
      <c r="CY39" s="716"/>
      <c r="CZ39" s="684">
        <v>2.2000000000000002</v>
      </c>
      <c r="DA39" s="713"/>
      <c r="DB39" s="713"/>
      <c r="DC39" s="717"/>
      <c r="DD39" s="688">
        <v>2657587</v>
      </c>
      <c r="DE39" s="715"/>
      <c r="DF39" s="715"/>
      <c r="DG39" s="715"/>
      <c r="DH39" s="715"/>
      <c r="DI39" s="715"/>
      <c r="DJ39" s="715"/>
      <c r="DK39" s="716"/>
      <c r="DL39" s="688" t="s">
        <v>139</v>
      </c>
      <c r="DM39" s="715"/>
      <c r="DN39" s="715"/>
      <c r="DO39" s="715"/>
      <c r="DP39" s="715"/>
      <c r="DQ39" s="715"/>
      <c r="DR39" s="715"/>
      <c r="DS39" s="715"/>
      <c r="DT39" s="715"/>
      <c r="DU39" s="715"/>
      <c r="DV39" s="716"/>
      <c r="DW39" s="684" t="s">
        <v>139</v>
      </c>
      <c r="DX39" s="713"/>
      <c r="DY39" s="713"/>
      <c r="DZ39" s="713"/>
      <c r="EA39" s="713"/>
      <c r="EB39" s="713"/>
      <c r="EC39" s="714"/>
    </row>
    <row r="40" spans="2:133" ht="11.25" customHeight="1" x14ac:dyDescent="0.15">
      <c r="AQ40" s="756" t="s">
        <v>349</v>
      </c>
      <c r="AR40" s="757"/>
      <c r="AS40" s="757"/>
      <c r="AT40" s="757"/>
      <c r="AU40" s="757"/>
      <c r="AV40" s="757"/>
      <c r="AW40" s="757"/>
      <c r="AX40" s="757"/>
      <c r="AY40" s="758"/>
      <c r="AZ40" s="679">
        <v>2522825</v>
      </c>
      <c r="BA40" s="680"/>
      <c r="BB40" s="680"/>
      <c r="BC40" s="680"/>
      <c r="BD40" s="715"/>
      <c r="BE40" s="715"/>
      <c r="BF40" s="738"/>
      <c r="BG40" s="770"/>
      <c r="BH40" s="771"/>
      <c r="BI40" s="771"/>
      <c r="BJ40" s="771"/>
      <c r="BK40" s="771"/>
      <c r="BL40" s="235"/>
      <c r="BM40" s="695" t="s">
        <v>350</v>
      </c>
      <c r="BN40" s="695"/>
      <c r="BO40" s="695"/>
      <c r="BP40" s="695"/>
      <c r="BQ40" s="695"/>
      <c r="BR40" s="695"/>
      <c r="BS40" s="695"/>
      <c r="BT40" s="695"/>
      <c r="BU40" s="696"/>
      <c r="BV40" s="679" t="s">
        <v>139</v>
      </c>
      <c r="BW40" s="680"/>
      <c r="BX40" s="680"/>
      <c r="BY40" s="680"/>
      <c r="BZ40" s="680"/>
      <c r="CA40" s="680"/>
      <c r="CB40" s="689"/>
      <c r="CD40" s="694" t="s">
        <v>351</v>
      </c>
      <c r="CE40" s="695"/>
      <c r="CF40" s="695"/>
      <c r="CG40" s="695"/>
      <c r="CH40" s="695"/>
      <c r="CI40" s="695"/>
      <c r="CJ40" s="695"/>
      <c r="CK40" s="695"/>
      <c r="CL40" s="695"/>
      <c r="CM40" s="695"/>
      <c r="CN40" s="695"/>
      <c r="CO40" s="695"/>
      <c r="CP40" s="695"/>
      <c r="CQ40" s="696"/>
      <c r="CR40" s="679">
        <v>1538314</v>
      </c>
      <c r="CS40" s="680"/>
      <c r="CT40" s="680"/>
      <c r="CU40" s="680"/>
      <c r="CV40" s="680"/>
      <c r="CW40" s="680"/>
      <c r="CX40" s="680"/>
      <c r="CY40" s="681"/>
      <c r="CZ40" s="684">
        <v>1.3</v>
      </c>
      <c r="DA40" s="713"/>
      <c r="DB40" s="713"/>
      <c r="DC40" s="717"/>
      <c r="DD40" s="688">
        <v>264598</v>
      </c>
      <c r="DE40" s="680"/>
      <c r="DF40" s="680"/>
      <c r="DG40" s="680"/>
      <c r="DH40" s="680"/>
      <c r="DI40" s="680"/>
      <c r="DJ40" s="680"/>
      <c r="DK40" s="681"/>
      <c r="DL40" s="688">
        <v>4290</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15">
      <c r="AQ41" s="766" t="s">
        <v>352</v>
      </c>
      <c r="AR41" s="767"/>
      <c r="AS41" s="767"/>
      <c r="AT41" s="767"/>
      <c r="AU41" s="767"/>
      <c r="AV41" s="767"/>
      <c r="AW41" s="767"/>
      <c r="AX41" s="767"/>
      <c r="AY41" s="768"/>
      <c r="AZ41" s="759">
        <v>6853975</v>
      </c>
      <c r="BA41" s="760"/>
      <c r="BB41" s="760"/>
      <c r="BC41" s="760"/>
      <c r="BD41" s="749"/>
      <c r="BE41" s="749"/>
      <c r="BF41" s="751"/>
      <c r="BG41" s="772"/>
      <c r="BH41" s="773"/>
      <c r="BI41" s="773"/>
      <c r="BJ41" s="773"/>
      <c r="BK41" s="773"/>
      <c r="BL41" s="236"/>
      <c r="BM41" s="704" t="s">
        <v>353</v>
      </c>
      <c r="BN41" s="704"/>
      <c r="BO41" s="704"/>
      <c r="BP41" s="704"/>
      <c r="BQ41" s="704"/>
      <c r="BR41" s="704"/>
      <c r="BS41" s="704"/>
      <c r="BT41" s="704"/>
      <c r="BU41" s="705"/>
      <c r="BV41" s="759">
        <v>278</v>
      </c>
      <c r="BW41" s="760"/>
      <c r="BX41" s="760"/>
      <c r="BY41" s="760"/>
      <c r="BZ41" s="760"/>
      <c r="CA41" s="760"/>
      <c r="CB41" s="769"/>
      <c r="CD41" s="694" t="s">
        <v>354</v>
      </c>
      <c r="CE41" s="695"/>
      <c r="CF41" s="695"/>
      <c r="CG41" s="695"/>
      <c r="CH41" s="695"/>
      <c r="CI41" s="695"/>
      <c r="CJ41" s="695"/>
      <c r="CK41" s="695"/>
      <c r="CL41" s="695"/>
      <c r="CM41" s="695"/>
      <c r="CN41" s="695"/>
      <c r="CO41" s="695"/>
      <c r="CP41" s="695"/>
      <c r="CQ41" s="696"/>
      <c r="CR41" s="679" t="s">
        <v>139</v>
      </c>
      <c r="CS41" s="715"/>
      <c r="CT41" s="715"/>
      <c r="CU41" s="715"/>
      <c r="CV41" s="715"/>
      <c r="CW41" s="715"/>
      <c r="CX41" s="715"/>
      <c r="CY41" s="716"/>
      <c r="CZ41" s="684" t="s">
        <v>139</v>
      </c>
      <c r="DA41" s="713"/>
      <c r="DB41" s="713"/>
      <c r="DC41" s="717"/>
      <c r="DD41" s="688" t="s">
        <v>139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356</v>
      </c>
      <c r="CE42" s="677"/>
      <c r="CF42" s="677"/>
      <c r="CG42" s="677"/>
      <c r="CH42" s="677"/>
      <c r="CI42" s="677"/>
      <c r="CJ42" s="677"/>
      <c r="CK42" s="677"/>
      <c r="CL42" s="677"/>
      <c r="CM42" s="677"/>
      <c r="CN42" s="677"/>
      <c r="CO42" s="677"/>
      <c r="CP42" s="677"/>
      <c r="CQ42" s="678"/>
      <c r="CR42" s="679">
        <v>19872608</v>
      </c>
      <c r="CS42" s="680"/>
      <c r="CT42" s="680"/>
      <c r="CU42" s="680"/>
      <c r="CV42" s="680"/>
      <c r="CW42" s="680"/>
      <c r="CX42" s="680"/>
      <c r="CY42" s="681"/>
      <c r="CZ42" s="684">
        <v>16.399999999999999</v>
      </c>
      <c r="DA42" s="685"/>
      <c r="DB42" s="685"/>
      <c r="DC42" s="780"/>
      <c r="DD42" s="688">
        <v>9008333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358</v>
      </c>
      <c r="CE43" s="677"/>
      <c r="CF43" s="677"/>
      <c r="CG43" s="677"/>
      <c r="CH43" s="677"/>
      <c r="CI43" s="677"/>
      <c r="CJ43" s="677"/>
      <c r="CK43" s="677"/>
      <c r="CL43" s="677"/>
      <c r="CM43" s="677"/>
      <c r="CN43" s="677"/>
      <c r="CO43" s="677"/>
      <c r="CP43" s="677"/>
      <c r="CQ43" s="678"/>
      <c r="CR43" s="679">
        <v>516455</v>
      </c>
      <c r="CS43" s="715"/>
      <c r="CT43" s="715"/>
      <c r="CU43" s="715"/>
      <c r="CV43" s="715"/>
      <c r="CW43" s="715"/>
      <c r="CX43" s="715"/>
      <c r="CY43" s="716"/>
      <c r="CZ43" s="684">
        <v>0.4</v>
      </c>
      <c r="DA43" s="713"/>
      <c r="DB43" s="713"/>
      <c r="DC43" s="717"/>
      <c r="DD43" s="688">
        <v>516455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359</v>
      </c>
      <c r="CD44" s="791" t="s">
        <v>310</v>
      </c>
      <c r="CE44" s="792"/>
      <c r="CF44" s="676" t="s">
        <v>360</v>
      </c>
      <c r="CG44" s="677"/>
      <c r="CH44" s="677"/>
      <c r="CI44" s="677"/>
      <c r="CJ44" s="677"/>
      <c r="CK44" s="677"/>
      <c r="CL44" s="677"/>
      <c r="CM44" s="677"/>
      <c r="CN44" s="677"/>
      <c r="CO44" s="677"/>
      <c r="CP44" s="677"/>
      <c r="CQ44" s="678"/>
      <c r="CR44" s="679">
        <v>19784927</v>
      </c>
      <c r="CS44" s="680"/>
      <c r="CT44" s="680"/>
      <c r="CU44" s="680"/>
      <c r="CV44" s="680"/>
      <c r="CW44" s="680"/>
      <c r="CX44" s="680"/>
      <c r="CY44" s="681"/>
      <c r="CZ44" s="684">
        <v>16.3</v>
      </c>
      <c r="DA44" s="685"/>
      <c r="DB44" s="685"/>
      <c r="DC44" s="780"/>
      <c r="DD44" s="688">
        <v>8933943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361</v>
      </c>
      <c r="CG45" s="677"/>
      <c r="CH45" s="677"/>
      <c r="CI45" s="677"/>
      <c r="CJ45" s="677"/>
      <c r="CK45" s="677"/>
      <c r="CL45" s="677"/>
      <c r="CM45" s="677"/>
      <c r="CN45" s="677"/>
      <c r="CO45" s="677"/>
      <c r="CP45" s="677"/>
      <c r="CQ45" s="678"/>
      <c r="CR45" s="679">
        <v>5825288</v>
      </c>
      <c r="CS45" s="715"/>
      <c r="CT45" s="715"/>
      <c r="CU45" s="715"/>
      <c r="CV45" s="715"/>
      <c r="CW45" s="715"/>
      <c r="CX45" s="715"/>
      <c r="CY45" s="716"/>
      <c r="CZ45" s="684">
        <v>4.8</v>
      </c>
      <c r="DA45" s="713"/>
      <c r="DB45" s="713"/>
      <c r="DC45" s="717"/>
      <c r="DD45" s="688">
        <v>521858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362</v>
      </c>
      <c r="CG46" s="677"/>
      <c r="CH46" s="677"/>
      <c r="CI46" s="677"/>
      <c r="CJ46" s="677"/>
      <c r="CK46" s="677"/>
      <c r="CL46" s="677"/>
      <c r="CM46" s="677"/>
      <c r="CN46" s="677"/>
      <c r="CO46" s="677"/>
      <c r="CP46" s="677"/>
      <c r="CQ46" s="678"/>
      <c r="CR46" s="679">
        <v>13936928</v>
      </c>
      <c r="CS46" s="680"/>
      <c r="CT46" s="680"/>
      <c r="CU46" s="680"/>
      <c r="CV46" s="680"/>
      <c r="CW46" s="680"/>
      <c r="CX46" s="680"/>
      <c r="CY46" s="681"/>
      <c r="CZ46" s="684">
        <v>11.5</v>
      </c>
      <c r="DA46" s="685"/>
      <c r="DB46" s="685"/>
      <c r="DC46" s="780"/>
      <c r="DD46" s="688">
        <v>8389374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363</v>
      </c>
      <c r="CG47" s="677"/>
      <c r="CH47" s="677"/>
      <c r="CI47" s="677"/>
      <c r="CJ47" s="677"/>
      <c r="CK47" s="677"/>
      <c r="CL47" s="677"/>
      <c r="CM47" s="677"/>
      <c r="CN47" s="677"/>
      <c r="CO47" s="677"/>
      <c r="CP47" s="677"/>
      <c r="CQ47" s="678"/>
      <c r="CR47" s="679">
        <v>87681</v>
      </c>
      <c r="CS47" s="715"/>
      <c r="CT47" s="715"/>
      <c r="CU47" s="715"/>
      <c r="CV47" s="715"/>
      <c r="CW47" s="715"/>
      <c r="CX47" s="715"/>
      <c r="CY47" s="716"/>
      <c r="CZ47" s="684">
        <v>0.1</v>
      </c>
      <c r="DA47" s="713"/>
      <c r="DB47" s="713"/>
      <c r="DC47" s="717"/>
      <c r="DD47" s="688">
        <v>74390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364</v>
      </c>
      <c r="CG48" s="677"/>
      <c r="CH48" s="677"/>
      <c r="CI48" s="677"/>
      <c r="CJ48" s="677"/>
      <c r="CK48" s="677"/>
      <c r="CL48" s="677"/>
      <c r="CM48" s="677"/>
      <c r="CN48" s="677"/>
      <c r="CO48" s="677"/>
      <c r="CP48" s="677"/>
      <c r="CQ48" s="678"/>
      <c r="CR48" s="679" t="s">
        <v>139</v>
      </c>
      <c r="CS48" s="680"/>
      <c r="CT48" s="680"/>
      <c r="CU48" s="680"/>
      <c r="CV48" s="680"/>
      <c r="CW48" s="680"/>
      <c r="CX48" s="680"/>
      <c r="CY48" s="681"/>
      <c r="CZ48" s="684" t="s">
        <v>139</v>
      </c>
      <c r="DA48" s="685"/>
      <c r="DB48" s="685"/>
      <c r="DC48" s="780"/>
      <c r="DD48" s="688" t="s">
        <v>139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365</v>
      </c>
      <c r="CE49" s="725"/>
      <c r="CF49" s="725"/>
      <c r="CG49" s="725"/>
      <c r="CH49" s="725"/>
      <c r="CI49" s="725"/>
      <c r="CJ49" s="725"/>
      <c r="CK49" s="725"/>
      <c r="CL49" s="725"/>
      <c r="CM49" s="725"/>
      <c r="CN49" s="725"/>
      <c r="CO49" s="725"/>
      <c r="CP49" s="725"/>
      <c r="CQ49" s="726"/>
      <c r="CR49" s="759">
        <v>121332885</v>
      </c>
      <c r="CS49" s="749"/>
      <c r="CT49" s="749"/>
      <c r="CU49" s="749"/>
      <c r="CV49" s="749"/>
      <c r="CW49" s="749"/>
      <c r="CX49" s="749"/>
      <c r="CY49" s="781"/>
      <c r="CZ49" s="764">
        <v>100</v>
      </c>
      <c r="DA49" s="782"/>
      <c r="DB49" s="782"/>
      <c r="DC49" s="783"/>
      <c r="DD49" s="784">
        <v>82698882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6Y0SLOC/GLVKYJ7yk/CE57f43g0Bwi9Ouvy/K2u5d+7ChAGoRVY0XDgCWejObCbgeDlH61YaFfWnIEJ7VpIBHw==" saltValue="Q9uHMLKFj2K8/7kBRUC7K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367</v>
      </c>
      <c r="DK2" s="827"/>
      <c r="DL2" s="827"/>
      <c r="DM2" s="827"/>
      <c r="DN2" s="827"/>
      <c r="DO2" s="828"/>
      <c r="DP2" s="249"/>
      <c r="DQ2" s="826" t="s">
        <v>368</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371</v>
      </c>
      <c r="B5" s="821"/>
      <c r="C5" s="821"/>
      <c r="D5" s="821"/>
      <c r="E5" s="821"/>
      <c r="F5" s="821"/>
      <c r="G5" s="821"/>
      <c r="H5" s="821"/>
      <c r="I5" s="821"/>
      <c r="J5" s="821"/>
      <c r="K5" s="821"/>
      <c r="L5" s="821"/>
      <c r="M5" s="821"/>
      <c r="N5" s="821"/>
      <c r="O5" s="821"/>
      <c r="P5" s="822"/>
      <c r="Q5" s="797" t="s">
        <v>372</v>
      </c>
      <c r="R5" s="798"/>
      <c r="S5" s="798"/>
      <c r="T5" s="798"/>
      <c r="U5" s="799"/>
      <c r="V5" s="797" t="s">
        <v>373</v>
      </c>
      <c r="W5" s="798"/>
      <c r="X5" s="798"/>
      <c r="Y5" s="798"/>
      <c r="Z5" s="799"/>
      <c r="AA5" s="797" t="s">
        <v>374</v>
      </c>
      <c r="AB5" s="798"/>
      <c r="AC5" s="798"/>
      <c r="AD5" s="798"/>
      <c r="AE5" s="798"/>
      <c r="AF5" s="830" t="s">
        <v>375</v>
      </c>
      <c r="AG5" s="798"/>
      <c r="AH5" s="798"/>
      <c r="AI5" s="798"/>
      <c r="AJ5" s="809"/>
      <c r="AK5" s="798" t="s">
        <v>376</v>
      </c>
      <c r="AL5" s="798"/>
      <c r="AM5" s="798"/>
      <c r="AN5" s="798"/>
      <c r="AO5" s="799"/>
      <c r="AP5" s="797" t="s">
        <v>377</v>
      </c>
      <c r="AQ5" s="798"/>
      <c r="AR5" s="798"/>
      <c r="AS5" s="798"/>
      <c r="AT5" s="799"/>
      <c r="AU5" s="797" t="s">
        <v>378</v>
      </c>
      <c r="AV5" s="798"/>
      <c r="AW5" s="798"/>
      <c r="AX5" s="798"/>
      <c r="AY5" s="809"/>
      <c r="AZ5" s="256"/>
      <c r="BA5" s="256"/>
      <c r="BB5" s="256"/>
      <c r="BC5" s="256"/>
      <c r="BD5" s="256"/>
      <c r="BE5" s="257"/>
      <c r="BF5" s="257"/>
      <c r="BG5" s="257"/>
      <c r="BH5" s="257"/>
      <c r="BI5" s="257"/>
      <c r="BJ5" s="257"/>
      <c r="BK5" s="257"/>
      <c r="BL5" s="257"/>
      <c r="BM5" s="257"/>
      <c r="BN5" s="257"/>
      <c r="BO5" s="257"/>
      <c r="BP5" s="257"/>
      <c r="BQ5" s="820" t="s">
        <v>379</v>
      </c>
      <c r="BR5" s="821"/>
      <c r="BS5" s="821"/>
      <c r="BT5" s="821"/>
      <c r="BU5" s="821"/>
      <c r="BV5" s="821"/>
      <c r="BW5" s="821"/>
      <c r="BX5" s="821"/>
      <c r="BY5" s="821"/>
      <c r="BZ5" s="821"/>
      <c r="CA5" s="821"/>
      <c r="CB5" s="821"/>
      <c r="CC5" s="821"/>
      <c r="CD5" s="821"/>
      <c r="CE5" s="821"/>
      <c r="CF5" s="821"/>
      <c r="CG5" s="822"/>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03" t="s">
        <v>385</v>
      </c>
      <c r="DH5" s="804"/>
      <c r="DI5" s="804"/>
      <c r="DJ5" s="804"/>
      <c r="DK5" s="805"/>
      <c r="DL5" s="803" t="s">
        <v>386</v>
      </c>
      <c r="DM5" s="804"/>
      <c r="DN5" s="804"/>
      <c r="DO5" s="804"/>
      <c r="DP5" s="805"/>
      <c r="DQ5" s="797" t="s">
        <v>387</v>
      </c>
      <c r="DR5" s="798"/>
      <c r="DS5" s="798"/>
      <c r="DT5" s="798"/>
      <c r="DU5" s="799"/>
      <c r="DV5" s="797" t="s">
        <v>378</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388</v>
      </c>
      <c r="C7" s="812"/>
      <c r="D7" s="812"/>
      <c r="E7" s="812"/>
      <c r="F7" s="812"/>
      <c r="G7" s="812"/>
      <c r="H7" s="812"/>
      <c r="I7" s="812"/>
      <c r="J7" s="812"/>
      <c r="K7" s="812"/>
      <c r="L7" s="812"/>
      <c r="M7" s="812"/>
      <c r="N7" s="812"/>
      <c r="O7" s="812"/>
      <c r="P7" s="813"/>
      <c r="Q7" s="814">
        <v>126825</v>
      </c>
      <c r="R7" s="815"/>
      <c r="S7" s="815"/>
      <c r="T7" s="815"/>
      <c r="U7" s="815"/>
      <c r="V7" s="815">
        <v>121139</v>
      </c>
      <c r="W7" s="815"/>
      <c r="X7" s="815"/>
      <c r="Y7" s="815"/>
      <c r="Z7" s="815"/>
      <c r="AA7" s="815">
        <v>5686</v>
      </c>
      <c r="AB7" s="815"/>
      <c r="AC7" s="815"/>
      <c r="AD7" s="815"/>
      <c r="AE7" s="816"/>
      <c r="AF7" s="817">
        <v>4507</v>
      </c>
      <c r="AG7" s="818"/>
      <c r="AH7" s="818"/>
      <c r="AI7" s="818"/>
      <c r="AJ7" s="819"/>
      <c r="AK7" s="854">
        <v>6953</v>
      </c>
      <c r="AL7" s="855"/>
      <c r="AM7" s="855"/>
      <c r="AN7" s="855"/>
      <c r="AO7" s="855"/>
      <c r="AP7" s="855">
        <v>60557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594</v>
      </c>
      <c r="BS7" s="858" t="s">
        <v>586</v>
      </c>
      <c r="BT7" s="859"/>
      <c r="BU7" s="859"/>
      <c r="BV7" s="859"/>
      <c r="BW7" s="859"/>
      <c r="BX7" s="859"/>
      <c r="BY7" s="859"/>
      <c r="BZ7" s="859"/>
      <c r="CA7" s="859"/>
      <c r="CB7" s="859"/>
      <c r="CC7" s="859"/>
      <c r="CD7" s="859"/>
      <c r="CE7" s="859"/>
      <c r="CF7" s="859"/>
      <c r="CG7" s="860"/>
      <c r="CH7" s="851">
        <v>0</v>
      </c>
      <c r="CI7" s="852"/>
      <c r="CJ7" s="852"/>
      <c r="CK7" s="852"/>
      <c r="CL7" s="853"/>
      <c r="CM7" s="851">
        <v>107</v>
      </c>
      <c r="CN7" s="852"/>
      <c r="CO7" s="852"/>
      <c r="CP7" s="852"/>
      <c r="CQ7" s="853"/>
      <c r="CR7" s="851">
        <v>9</v>
      </c>
      <c r="CS7" s="852"/>
      <c r="CT7" s="852"/>
      <c r="CU7" s="852"/>
      <c r="CV7" s="853"/>
      <c r="CW7" s="851" t="s">
        <v>591</v>
      </c>
      <c r="CX7" s="852"/>
      <c r="CY7" s="852"/>
      <c r="CZ7" s="852"/>
      <c r="DA7" s="853"/>
      <c r="DB7" s="851">
        <v>500</v>
      </c>
      <c r="DC7" s="852"/>
      <c r="DD7" s="852"/>
      <c r="DE7" s="852"/>
      <c r="DF7" s="853"/>
      <c r="DG7" s="851">
        <v>884</v>
      </c>
      <c r="DH7" s="852"/>
      <c r="DI7" s="852"/>
      <c r="DJ7" s="852"/>
      <c r="DK7" s="853"/>
      <c r="DL7" s="851" t="s">
        <v>591</v>
      </c>
      <c r="DM7" s="852"/>
      <c r="DN7" s="852"/>
      <c r="DO7" s="852"/>
      <c r="DP7" s="853"/>
      <c r="DQ7" s="851" t="s">
        <v>591</v>
      </c>
      <c r="DR7" s="852"/>
      <c r="DS7" s="852"/>
      <c r="DT7" s="852"/>
      <c r="DU7" s="853"/>
      <c r="DV7" s="832"/>
      <c r="DW7" s="833"/>
      <c r="DX7" s="833"/>
      <c r="DY7" s="833"/>
      <c r="DZ7" s="834"/>
      <c r="EA7" s="254"/>
    </row>
    <row r="8" spans="1:131" s="255" customFormat="1" ht="26.25" customHeight="1" x14ac:dyDescent="0.15">
      <c r="A8" s="261">
        <v>2</v>
      </c>
      <c r="B8" s="835" t="s">
        <v>389</v>
      </c>
      <c r="C8" s="836"/>
      <c r="D8" s="836"/>
      <c r="E8" s="836"/>
      <c r="F8" s="836"/>
      <c r="G8" s="836"/>
      <c r="H8" s="836"/>
      <c r="I8" s="836"/>
      <c r="J8" s="836"/>
      <c r="K8" s="836"/>
      <c r="L8" s="836"/>
      <c r="M8" s="836"/>
      <c r="N8" s="836"/>
      <c r="O8" s="836"/>
      <c r="P8" s="837"/>
      <c r="Q8" s="838">
        <v>1370</v>
      </c>
      <c r="R8" s="839"/>
      <c r="S8" s="839"/>
      <c r="T8" s="839"/>
      <c r="U8" s="839"/>
      <c r="V8" s="839">
        <v>1370</v>
      </c>
      <c r="W8" s="839"/>
      <c r="X8" s="839"/>
      <c r="Y8" s="839"/>
      <c r="Z8" s="839"/>
      <c r="AA8" s="839">
        <v>0</v>
      </c>
      <c r="AB8" s="839"/>
      <c r="AC8" s="839"/>
      <c r="AD8" s="839"/>
      <c r="AE8" s="840"/>
      <c r="AF8" s="841" t="s">
        <v>139</v>
      </c>
      <c r="AG8" s="842"/>
      <c r="AH8" s="842"/>
      <c r="AI8" s="842"/>
      <c r="AJ8" s="843"/>
      <c r="AK8" s="844">
        <v>1370</v>
      </c>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587</v>
      </c>
      <c r="BT8" s="849"/>
      <c r="BU8" s="849"/>
      <c r="BV8" s="849"/>
      <c r="BW8" s="849"/>
      <c r="BX8" s="849"/>
      <c r="BY8" s="849"/>
      <c r="BZ8" s="849"/>
      <c r="CA8" s="849"/>
      <c r="CB8" s="849"/>
      <c r="CC8" s="849"/>
      <c r="CD8" s="849"/>
      <c r="CE8" s="849"/>
      <c r="CF8" s="849"/>
      <c r="CG8" s="850"/>
      <c r="CH8" s="861">
        <v>4</v>
      </c>
      <c r="CI8" s="862"/>
      <c r="CJ8" s="862"/>
      <c r="CK8" s="862"/>
      <c r="CL8" s="863"/>
      <c r="CM8" s="861">
        <v>84</v>
      </c>
      <c r="CN8" s="862"/>
      <c r="CO8" s="862"/>
      <c r="CP8" s="862"/>
      <c r="CQ8" s="863"/>
      <c r="CR8" s="861">
        <v>18</v>
      </c>
      <c r="CS8" s="862"/>
      <c r="CT8" s="862"/>
      <c r="CU8" s="862"/>
      <c r="CV8" s="863"/>
      <c r="CW8" s="861">
        <v>35</v>
      </c>
      <c r="CX8" s="862"/>
      <c r="CY8" s="862"/>
      <c r="CZ8" s="862"/>
      <c r="DA8" s="863"/>
      <c r="DB8" s="861" t="s">
        <v>592</v>
      </c>
      <c r="DC8" s="862"/>
      <c r="DD8" s="862"/>
      <c r="DE8" s="862"/>
      <c r="DF8" s="863"/>
      <c r="DG8" s="861" t="s">
        <v>591</v>
      </c>
      <c r="DH8" s="862"/>
      <c r="DI8" s="862"/>
      <c r="DJ8" s="862"/>
      <c r="DK8" s="863"/>
      <c r="DL8" s="861" t="s">
        <v>591</v>
      </c>
      <c r="DM8" s="862"/>
      <c r="DN8" s="862"/>
      <c r="DO8" s="862"/>
      <c r="DP8" s="863"/>
      <c r="DQ8" s="861" t="s">
        <v>591</v>
      </c>
      <c r="DR8" s="862"/>
      <c r="DS8" s="862"/>
      <c r="DT8" s="862"/>
      <c r="DU8" s="863"/>
      <c r="DV8" s="864"/>
      <c r="DW8" s="865"/>
      <c r="DX8" s="865"/>
      <c r="DY8" s="865"/>
      <c r="DZ8" s="866"/>
      <c r="EA8" s="254"/>
    </row>
    <row r="9" spans="1:131" s="255" customFormat="1" ht="26.25" customHeight="1" x14ac:dyDescent="0.15">
      <c r="A9" s="261">
        <v>3</v>
      </c>
      <c r="B9" s="835" t="s">
        <v>390</v>
      </c>
      <c r="C9" s="836"/>
      <c r="D9" s="836"/>
      <c r="E9" s="836"/>
      <c r="F9" s="836"/>
      <c r="G9" s="836"/>
      <c r="H9" s="836"/>
      <c r="I9" s="836"/>
      <c r="J9" s="836"/>
      <c r="K9" s="836"/>
      <c r="L9" s="836"/>
      <c r="M9" s="836"/>
      <c r="N9" s="836"/>
      <c r="O9" s="836"/>
      <c r="P9" s="837"/>
      <c r="Q9" s="838">
        <v>98</v>
      </c>
      <c r="R9" s="839"/>
      <c r="S9" s="839"/>
      <c r="T9" s="839"/>
      <c r="U9" s="839"/>
      <c r="V9" s="839">
        <v>98</v>
      </c>
      <c r="W9" s="839"/>
      <c r="X9" s="839"/>
      <c r="Y9" s="839"/>
      <c r="Z9" s="839"/>
      <c r="AA9" s="839">
        <v>0</v>
      </c>
      <c r="AB9" s="839"/>
      <c r="AC9" s="839"/>
      <c r="AD9" s="839"/>
      <c r="AE9" s="840"/>
      <c r="AF9" s="841">
        <v>0</v>
      </c>
      <c r="AG9" s="842"/>
      <c r="AH9" s="842"/>
      <c r="AI9" s="842"/>
      <c r="AJ9" s="843"/>
      <c r="AK9" s="844">
        <v>0</v>
      </c>
      <c r="AL9" s="845"/>
      <c r="AM9" s="845"/>
      <c r="AN9" s="845"/>
      <c r="AO9" s="845"/>
      <c r="AP9" s="845">
        <v>5</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588</v>
      </c>
      <c r="BT9" s="849"/>
      <c r="BU9" s="849"/>
      <c r="BV9" s="849"/>
      <c r="BW9" s="849"/>
      <c r="BX9" s="849"/>
      <c r="BY9" s="849"/>
      <c r="BZ9" s="849"/>
      <c r="CA9" s="849"/>
      <c r="CB9" s="849"/>
      <c r="CC9" s="849"/>
      <c r="CD9" s="849"/>
      <c r="CE9" s="849"/>
      <c r="CF9" s="849"/>
      <c r="CG9" s="850"/>
      <c r="CH9" s="861">
        <v>2</v>
      </c>
      <c r="CI9" s="862"/>
      <c r="CJ9" s="862"/>
      <c r="CK9" s="862"/>
      <c r="CL9" s="863"/>
      <c r="CM9" s="861">
        <v>161</v>
      </c>
      <c r="CN9" s="862"/>
      <c r="CO9" s="862"/>
      <c r="CP9" s="862"/>
      <c r="CQ9" s="863"/>
      <c r="CR9" s="861">
        <v>45</v>
      </c>
      <c r="CS9" s="862"/>
      <c r="CT9" s="862"/>
      <c r="CU9" s="862"/>
      <c r="CV9" s="863"/>
      <c r="CW9" s="861" t="s">
        <v>591</v>
      </c>
      <c r="CX9" s="862"/>
      <c r="CY9" s="862"/>
      <c r="CZ9" s="862"/>
      <c r="DA9" s="863"/>
      <c r="DB9" s="861" t="s">
        <v>591</v>
      </c>
      <c r="DC9" s="862"/>
      <c r="DD9" s="862"/>
      <c r="DE9" s="862"/>
      <c r="DF9" s="863"/>
      <c r="DG9" s="861" t="s">
        <v>593</v>
      </c>
      <c r="DH9" s="862"/>
      <c r="DI9" s="862"/>
      <c r="DJ9" s="862"/>
      <c r="DK9" s="863"/>
      <c r="DL9" s="861" t="s">
        <v>591</v>
      </c>
      <c r="DM9" s="862"/>
      <c r="DN9" s="862"/>
      <c r="DO9" s="862"/>
      <c r="DP9" s="863"/>
      <c r="DQ9" s="861" t="s">
        <v>591</v>
      </c>
      <c r="DR9" s="862"/>
      <c r="DS9" s="862"/>
      <c r="DT9" s="862"/>
      <c r="DU9" s="863"/>
      <c r="DV9" s="864"/>
      <c r="DW9" s="865"/>
      <c r="DX9" s="865"/>
      <c r="DY9" s="865"/>
      <c r="DZ9" s="866"/>
      <c r="EA9" s="254"/>
    </row>
    <row r="10" spans="1:131" s="255" customFormat="1" ht="26.25" customHeight="1" x14ac:dyDescent="0.15">
      <c r="A10" s="261">
        <v>4</v>
      </c>
      <c r="B10" s="835" t="s">
        <v>391</v>
      </c>
      <c r="C10" s="836"/>
      <c r="D10" s="836"/>
      <c r="E10" s="836"/>
      <c r="F10" s="836"/>
      <c r="G10" s="836"/>
      <c r="H10" s="836"/>
      <c r="I10" s="836"/>
      <c r="J10" s="836"/>
      <c r="K10" s="836"/>
      <c r="L10" s="836"/>
      <c r="M10" s="836"/>
      <c r="N10" s="836"/>
      <c r="O10" s="836"/>
      <c r="P10" s="837"/>
      <c r="Q10" s="838">
        <v>173</v>
      </c>
      <c r="R10" s="839"/>
      <c r="S10" s="839"/>
      <c r="T10" s="839"/>
      <c r="U10" s="839"/>
      <c r="V10" s="839">
        <v>173</v>
      </c>
      <c r="W10" s="839"/>
      <c r="X10" s="839"/>
      <c r="Y10" s="839"/>
      <c r="Z10" s="839"/>
      <c r="AA10" s="839">
        <v>0</v>
      </c>
      <c r="AB10" s="839"/>
      <c r="AC10" s="839"/>
      <c r="AD10" s="839"/>
      <c r="AE10" s="840"/>
      <c r="AF10" s="841" t="s">
        <v>139</v>
      </c>
      <c r="AG10" s="842"/>
      <c r="AH10" s="842"/>
      <c r="AI10" s="842"/>
      <c r="AJ10" s="843"/>
      <c r="AK10" s="844">
        <v>92</v>
      </c>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589</v>
      </c>
      <c r="BT10" s="849"/>
      <c r="BU10" s="849"/>
      <c r="BV10" s="849"/>
      <c r="BW10" s="849"/>
      <c r="BX10" s="849"/>
      <c r="BY10" s="849"/>
      <c r="BZ10" s="849"/>
      <c r="CA10" s="849"/>
      <c r="CB10" s="849"/>
      <c r="CC10" s="849"/>
      <c r="CD10" s="849"/>
      <c r="CE10" s="849"/>
      <c r="CF10" s="849"/>
      <c r="CG10" s="850"/>
      <c r="CH10" s="861">
        <v>-1</v>
      </c>
      <c r="CI10" s="862"/>
      <c r="CJ10" s="862"/>
      <c r="CK10" s="862"/>
      <c r="CL10" s="863"/>
      <c r="CM10" s="861">
        <v>50</v>
      </c>
      <c r="CN10" s="862"/>
      <c r="CO10" s="862"/>
      <c r="CP10" s="862"/>
      <c r="CQ10" s="863"/>
      <c r="CR10" s="861">
        <v>10</v>
      </c>
      <c r="CS10" s="862"/>
      <c r="CT10" s="862"/>
      <c r="CU10" s="862"/>
      <c r="CV10" s="863"/>
      <c r="CW10" s="861">
        <v>66</v>
      </c>
      <c r="CX10" s="862"/>
      <c r="CY10" s="862"/>
      <c r="CZ10" s="862"/>
      <c r="DA10" s="863"/>
      <c r="DB10" s="861" t="s">
        <v>591</v>
      </c>
      <c r="DC10" s="862"/>
      <c r="DD10" s="862"/>
      <c r="DE10" s="862"/>
      <c r="DF10" s="863"/>
      <c r="DG10" s="861" t="s">
        <v>591</v>
      </c>
      <c r="DH10" s="862"/>
      <c r="DI10" s="862"/>
      <c r="DJ10" s="862"/>
      <c r="DK10" s="863"/>
      <c r="DL10" s="861" t="s">
        <v>591</v>
      </c>
      <c r="DM10" s="862"/>
      <c r="DN10" s="862"/>
      <c r="DO10" s="862"/>
      <c r="DP10" s="863"/>
      <c r="DQ10" s="867" t="s">
        <v>591</v>
      </c>
      <c r="DR10" s="862"/>
      <c r="DS10" s="862"/>
      <c r="DT10" s="862"/>
      <c r="DU10" s="863"/>
      <c r="DV10" s="864"/>
      <c r="DW10" s="865"/>
      <c r="DX10" s="865"/>
      <c r="DY10" s="865"/>
      <c r="DZ10" s="866"/>
      <c r="EA10" s="254"/>
    </row>
    <row r="11" spans="1:131" s="255" customFormat="1" ht="26.25" customHeight="1" x14ac:dyDescent="0.15">
      <c r="A11" s="261">
        <v>5</v>
      </c>
      <c r="B11" s="835" t="s">
        <v>392</v>
      </c>
      <c r="C11" s="836"/>
      <c r="D11" s="836"/>
      <c r="E11" s="836"/>
      <c r="F11" s="836"/>
      <c r="G11" s="836"/>
      <c r="H11" s="836"/>
      <c r="I11" s="836"/>
      <c r="J11" s="836"/>
      <c r="K11" s="836"/>
      <c r="L11" s="836"/>
      <c r="M11" s="836"/>
      <c r="N11" s="836"/>
      <c r="O11" s="836"/>
      <c r="P11" s="837"/>
      <c r="Q11" s="838">
        <v>99</v>
      </c>
      <c r="R11" s="839"/>
      <c r="S11" s="839"/>
      <c r="T11" s="839"/>
      <c r="U11" s="839"/>
      <c r="V11" s="839">
        <v>45</v>
      </c>
      <c r="W11" s="839"/>
      <c r="X11" s="839"/>
      <c r="Y11" s="839"/>
      <c r="Z11" s="839"/>
      <c r="AA11" s="839">
        <v>54</v>
      </c>
      <c r="AB11" s="839"/>
      <c r="AC11" s="839"/>
      <c r="AD11" s="839"/>
      <c r="AE11" s="840"/>
      <c r="AF11" s="841" t="s">
        <v>139</v>
      </c>
      <c r="AG11" s="842"/>
      <c r="AH11" s="842"/>
      <c r="AI11" s="842"/>
      <c r="AJ11" s="843"/>
      <c r="AK11" s="844">
        <v>3</v>
      </c>
      <c r="AL11" s="845"/>
      <c r="AM11" s="845"/>
      <c r="AN11" s="845"/>
      <c r="AO11" s="845"/>
      <c r="AP11" s="845">
        <v>139</v>
      </c>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590</v>
      </c>
      <c r="BT11" s="849"/>
      <c r="BU11" s="849"/>
      <c r="BV11" s="849"/>
      <c r="BW11" s="849"/>
      <c r="BX11" s="849"/>
      <c r="BY11" s="849"/>
      <c r="BZ11" s="849"/>
      <c r="CA11" s="849"/>
      <c r="CB11" s="849"/>
      <c r="CC11" s="849"/>
      <c r="CD11" s="849"/>
      <c r="CE11" s="849"/>
      <c r="CF11" s="849"/>
      <c r="CG11" s="850"/>
      <c r="CH11" s="861">
        <v>4</v>
      </c>
      <c r="CI11" s="862"/>
      <c r="CJ11" s="862"/>
      <c r="CK11" s="862"/>
      <c r="CL11" s="863"/>
      <c r="CM11" s="861">
        <v>10</v>
      </c>
      <c r="CN11" s="862"/>
      <c r="CO11" s="862"/>
      <c r="CP11" s="862"/>
      <c r="CQ11" s="863"/>
      <c r="CR11" s="861">
        <v>10</v>
      </c>
      <c r="CS11" s="862"/>
      <c r="CT11" s="862"/>
      <c r="CU11" s="862"/>
      <c r="CV11" s="863"/>
      <c r="CW11" s="861">
        <v>691</v>
      </c>
      <c r="CX11" s="862"/>
      <c r="CY11" s="862"/>
      <c r="CZ11" s="862"/>
      <c r="DA11" s="863"/>
      <c r="DB11" s="861" t="s">
        <v>591</v>
      </c>
      <c r="DC11" s="862"/>
      <c r="DD11" s="862"/>
      <c r="DE11" s="862"/>
      <c r="DF11" s="863"/>
      <c r="DG11" s="861" t="s">
        <v>591</v>
      </c>
      <c r="DH11" s="862"/>
      <c r="DI11" s="862"/>
      <c r="DJ11" s="862"/>
      <c r="DK11" s="863"/>
      <c r="DL11" s="861" t="s">
        <v>591</v>
      </c>
      <c r="DM11" s="862"/>
      <c r="DN11" s="862"/>
      <c r="DO11" s="862"/>
      <c r="DP11" s="863"/>
      <c r="DQ11" s="861" t="s">
        <v>591</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8"/>
      <c r="R22" s="869"/>
      <c r="S22" s="869"/>
      <c r="T22" s="869"/>
      <c r="U22" s="869"/>
      <c r="V22" s="869"/>
      <c r="W22" s="869"/>
      <c r="X22" s="869"/>
      <c r="Y22" s="869"/>
      <c r="Z22" s="869"/>
      <c r="AA22" s="869"/>
      <c r="AB22" s="869"/>
      <c r="AC22" s="869"/>
      <c r="AD22" s="869"/>
      <c r="AE22" s="870"/>
      <c r="AF22" s="841"/>
      <c r="AG22" s="842"/>
      <c r="AH22" s="842"/>
      <c r="AI22" s="842"/>
      <c r="AJ22" s="843"/>
      <c r="AK22" s="883"/>
      <c r="AL22" s="884"/>
      <c r="AM22" s="884"/>
      <c r="AN22" s="884"/>
      <c r="AO22" s="884"/>
      <c r="AP22" s="884"/>
      <c r="AQ22" s="884"/>
      <c r="AR22" s="884"/>
      <c r="AS22" s="884"/>
      <c r="AT22" s="884"/>
      <c r="AU22" s="885"/>
      <c r="AV22" s="885"/>
      <c r="AW22" s="885"/>
      <c r="AX22" s="885"/>
      <c r="AY22" s="886"/>
      <c r="AZ22" s="887" t="s">
        <v>393</v>
      </c>
      <c r="BA22" s="887"/>
      <c r="BB22" s="887"/>
      <c r="BC22" s="887"/>
      <c r="BD22" s="888"/>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394</v>
      </c>
      <c r="B23" s="871" t="s">
        <v>395</v>
      </c>
      <c r="C23" s="872"/>
      <c r="D23" s="872"/>
      <c r="E23" s="872"/>
      <c r="F23" s="872"/>
      <c r="G23" s="872"/>
      <c r="H23" s="872"/>
      <c r="I23" s="872"/>
      <c r="J23" s="872"/>
      <c r="K23" s="872"/>
      <c r="L23" s="872"/>
      <c r="M23" s="872"/>
      <c r="N23" s="872"/>
      <c r="O23" s="872"/>
      <c r="P23" s="873"/>
      <c r="Q23" s="874">
        <v>127073</v>
      </c>
      <c r="R23" s="875"/>
      <c r="S23" s="875"/>
      <c r="T23" s="875"/>
      <c r="U23" s="875"/>
      <c r="V23" s="875">
        <v>121333</v>
      </c>
      <c r="W23" s="875"/>
      <c r="X23" s="875"/>
      <c r="Y23" s="875"/>
      <c r="Z23" s="875"/>
      <c r="AA23" s="875">
        <v>5740</v>
      </c>
      <c r="AB23" s="875"/>
      <c r="AC23" s="875"/>
      <c r="AD23" s="875"/>
      <c r="AE23" s="876"/>
      <c r="AF23" s="877">
        <v>4508</v>
      </c>
      <c r="AG23" s="875"/>
      <c r="AH23" s="875"/>
      <c r="AI23" s="875"/>
      <c r="AJ23" s="878"/>
      <c r="AK23" s="879"/>
      <c r="AL23" s="880"/>
      <c r="AM23" s="880"/>
      <c r="AN23" s="880"/>
      <c r="AO23" s="880"/>
      <c r="AP23" s="875">
        <v>60701</v>
      </c>
      <c r="AQ23" s="875"/>
      <c r="AR23" s="875"/>
      <c r="AS23" s="875"/>
      <c r="AT23" s="875"/>
      <c r="AU23" s="881"/>
      <c r="AV23" s="881"/>
      <c r="AW23" s="881"/>
      <c r="AX23" s="881"/>
      <c r="AY23" s="882"/>
      <c r="AZ23" s="890" t="s">
        <v>139</v>
      </c>
      <c r="BA23" s="891"/>
      <c r="BB23" s="891"/>
      <c r="BC23" s="891"/>
      <c r="BD23" s="892"/>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9" t="s">
        <v>396</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371</v>
      </c>
      <c r="B26" s="821"/>
      <c r="C26" s="821"/>
      <c r="D26" s="821"/>
      <c r="E26" s="821"/>
      <c r="F26" s="821"/>
      <c r="G26" s="821"/>
      <c r="H26" s="821"/>
      <c r="I26" s="821"/>
      <c r="J26" s="821"/>
      <c r="K26" s="821"/>
      <c r="L26" s="821"/>
      <c r="M26" s="821"/>
      <c r="N26" s="821"/>
      <c r="O26" s="821"/>
      <c r="P26" s="822"/>
      <c r="Q26" s="797" t="s">
        <v>398</v>
      </c>
      <c r="R26" s="798"/>
      <c r="S26" s="798"/>
      <c r="T26" s="798"/>
      <c r="U26" s="799"/>
      <c r="V26" s="797" t="s">
        <v>399</v>
      </c>
      <c r="W26" s="798"/>
      <c r="X26" s="798"/>
      <c r="Y26" s="798"/>
      <c r="Z26" s="799"/>
      <c r="AA26" s="797" t="s">
        <v>400</v>
      </c>
      <c r="AB26" s="798"/>
      <c r="AC26" s="798"/>
      <c r="AD26" s="798"/>
      <c r="AE26" s="798"/>
      <c r="AF26" s="893" t="s">
        <v>401</v>
      </c>
      <c r="AG26" s="894"/>
      <c r="AH26" s="894"/>
      <c r="AI26" s="894"/>
      <c r="AJ26" s="895"/>
      <c r="AK26" s="798" t="s">
        <v>402</v>
      </c>
      <c r="AL26" s="798"/>
      <c r="AM26" s="798"/>
      <c r="AN26" s="798"/>
      <c r="AO26" s="799"/>
      <c r="AP26" s="797" t="s">
        <v>403</v>
      </c>
      <c r="AQ26" s="798"/>
      <c r="AR26" s="798"/>
      <c r="AS26" s="798"/>
      <c r="AT26" s="799"/>
      <c r="AU26" s="797" t="s">
        <v>404</v>
      </c>
      <c r="AV26" s="798"/>
      <c r="AW26" s="798"/>
      <c r="AX26" s="798"/>
      <c r="AY26" s="799"/>
      <c r="AZ26" s="797" t="s">
        <v>405</v>
      </c>
      <c r="BA26" s="798"/>
      <c r="BB26" s="798"/>
      <c r="BC26" s="798"/>
      <c r="BD26" s="799"/>
      <c r="BE26" s="797" t="s">
        <v>378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6"/>
      <c r="AG27" s="897"/>
      <c r="AH27" s="897"/>
      <c r="AI27" s="897"/>
      <c r="AJ27" s="898"/>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406</v>
      </c>
      <c r="C28" s="812"/>
      <c r="D28" s="812"/>
      <c r="E28" s="812"/>
      <c r="F28" s="812"/>
      <c r="G28" s="812"/>
      <c r="H28" s="812"/>
      <c r="I28" s="812"/>
      <c r="J28" s="812"/>
      <c r="K28" s="812"/>
      <c r="L28" s="812"/>
      <c r="M28" s="812"/>
      <c r="N28" s="812"/>
      <c r="O28" s="812"/>
      <c r="P28" s="813"/>
      <c r="Q28" s="903">
        <v>31938</v>
      </c>
      <c r="R28" s="904"/>
      <c r="S28" s="904"/>
      <c r="T28" s="904"/>
      <c r="U28" s="904"/>
      <c r="V28" s="904">
        <v>31869</v>
      </c>
      <c r="W28" s="904"/>
      <c r="X28" s="904"/>
      <c r="Y28" s="904"/>
      <c r="Z28" s="904"/>
      <c r="AA28" s="904">
        <v>69</v>
      </c>
      <c r="AB28" s="904"/>
      <c r="AC28" s="904"/>
      <c r="AD28" s="904"/>
      <c r="AE28" s="905"/>
      <c r="AF28" s="906">
        <v>69</v>
      </c>
      <c r="AG28" s="904"/>
      <c r="AH28" s="904"/>
      <c r="AI28" s="904"/>
      <c r="AJ28" s="907"/>
      <c r="AK28" s="908">
        <v>2523</v>
      </c>
      <c r="AL28" s="899"/>
      <c r="AM28" s="899"/>
      <c r="AN28" s="899"/>
      <c r="AO28" s="899"/>
      <c r="AP28" s="899">
        <v>6</v>
      </c>
      <c r="AQ28" s="899"/>
      <c r="AR28" s="899"/>
      <c r="AS28" s="899"/>
      <c r="AT28" s="899"/>
      <c r="AU28" s="899">
        <v>1</v>
      </c>
      <c r="AV28" s="899"/>
      <c r="AW28" s="899"/>
      <c r="AX28" s="899"/>
      <c r="AY28" s="899"/>
      <c r="AZ28" s="900" t="s">
        <v>579</v>
      </c>
      <c r="BA28" s="900"/>
      <c r="BB28" s="900"/>
      <c r="BC28" s="900"/>
      <c r="BD28" s="900"/>
      <c r="BE28" s="901"/>
      <c r="BF28" s="901"/>
      <c r="BG28" s="901"/>
      <c r="BH28" s="901"/>
      <c r="BI28" s="902"/>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407</v>
      </c>
      <c r="C29" s="836"/>
      <c r="D29" s="836"/>
      <c r="E29" s="836"/>
      <c r="F29" s="836"/>
      <c r="G29" s="836"/>
      <c r="H29" s="836"/>
      <c r="I29" s="836"/>
      <c r="J29" s="836"/>
      <c r="K29" s="836"/>
      <c r="L29" s="836"/>
      <c r="M29" s="836"/>
      <c r="N29" s="836"/>
      <c r="O29" s="836"/>
      <c r="P29" s="837"/>
      <c r="Q29" s="838">
        <v>23076</v>
      </c>
      <c r="R29" s="839"/>
      <c r="S29" s="839"/>
      <c r="T29" s="839"/>
      <c r="U29" s="839"/>
      <c r="V29" s="839">
        <v>22551</v>
      </c>
      <c r="W29" s="839"/>
      <c r="X29" s="839"/>
      <c r="Y29" s="839"/>
      <c r="Z29" s="839"/>
      <c r="AA29" s="839">
        <v>525</v>
      </c>
      <c r="AB29" s="839"/>
      <c r="AC29" s="839"/>
      <c r="AD29" s="839"/>
      <c r="AE29" s="840"/>
      <c r="AF29" s="841">
        <v>523</v>
      </c>
      <c r="AG29" s="842"/>
      <c r="AH29" s="842"/>
      <c r="AI29" s="842"/>
      <c r="AJ29" s="843"/>
      <c r="AK29" s="911">
        <v>3498</v>
      </c>
      <c r="AL29" s="912"/>
      <c r="AM29" s="912"/>
      <c r="AN29" s="912"/>
      <c r="AO29" s="912"/>
      <c r="AP29" s="912" t="s">
        <v>579</v>
      </c>
      <c r="AQ29" s="912"/>
      <c r="AR29" s="912"/>
      <c r="AS29" s="912"/>
      <c r="AT29" s="912"/>
      <c r="AU29" s="912" t="s">
        <v>579</v>
      </c>
      <c r="AV29" s="912"/>
      <c r="AW29" s="912"/>
      <c r="AX29" s="912"/>
      <c r="AY29" s="912"/>
      <c r="AZ29" s="913" t="s">
        <v>580</v>
      </c>
      <c r="BA29" s="913"/>
      <c r="BB29" s="913"/>
      <c r="BC29" s="913"/>
      <c r="BD29" s="913"/>
      <c r="BE29" s="909"/>
      <c r="BF29" s="909"/>
      <c r="BG29" s="909"/>
      <c r="BH29" s="909"/>
      <c r="BI29" s="910"/>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408</v>
      </c>
      <c r="C30" s="836"/>
      <c r="D30" s="836"/>
      <c r="E30" s="836"/>
      <c r="F30" s="836"/>
      <c r="G30" s="836"/>
      <c r="H30" s="836"/>
      <c r="I30" s="836"/>
      <c r="J30" s="836"/>
      <c r="K30" s="836"/>
      <c r="L30" s="836"/>
      <c r="M30" s="836"/>
      <c r="N30" s="836"/>
      <c r="O30" s="836"/>
      <c r="P30" s="837"/>
      <c r="Q30" s="838">
        <v>4765</v>
      </c>
      <c r="R30" s="839"/>
      <c r="S30" s="839"/>
      <c r="T30" s="839"/>
      <c r="U30" s="839"/>
      <c r="V30" s="839">
        <v>4756</v>
      </c>
      <c r="W30" s="839"/>
      <c r="X30" s="839"/>
      <c r="Y30" s="839"/>
      <c r="Z30" s="839"/>
      <c r="AA30" s="839">
        <v>9</v>
      </c>
      <c r="AB30" s="839"/>
      <c r="AC30" s="839"/>
      <c r="AD30" s="839"/>
      <c r="AE30" s="840"/>
      <c r="AF30" s="841">
        <v>9</v>
      </c>
      <c r="AG30" s="842"/>
      <c r="AH30" s="842"/>
      <c r="AI30" s="842"/>
      <c r="AJ30" s="843"/>
      <c r="AK30" s="911">
        <v>817</v>
      </c>
      <c r="AL30" s="912"/>
      <c r="AM30" s="912"/>
      <c r="AN30" s="912"/>
      <c r="AO30" s="912"/>
      <c r="AP30" s="912" t="s">
        <v>579</v>
      </c>
      <c r="AQ30" s="912"/>
      <c r="AR30" s="912"/>
      <c r="AS30" s="912"/>
      <c r="AT30" s="912"/>
      <c r="AU30" s="912" t="s">
        <v>579</v>
      </c>
      <c r="AV30" s="912"/>
      <c r="AW30" s="912"/>
      <c r="AX30" s="912"/>
      <c r="AY30" s="912"/>
      <c r="AZ30" s="913" t="s">
        <v>579</v>
      </c>
      <c r="BA30" s="913"/>
      <c r="BB30" s="913"/>
      <c r="BC30" s="913"/>
      <c r="BD30" s="913"/>
      <c r="BE30" s="909"/>
      <c r="BF30" s="909"/>
      <c r="BG30" s="909"/>
      <c r="BH30" s="909"/>
      <c r="BI30" s="910"/>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409</v>
      </c>
      <c r="C31" s="836"/>
      <c r="D31" s="836"/>
      <c r="E31" s="836"/>
      <c r="F31" s="836"/>
      <c r="G31" s="836"/>
      <c r="H31" s="836"/>
      <c r="I31" s="836"/>
      <c r="J31" s="836"/>
      <c r="K31" s="836"/>
      <c r="L31" s="836"/>
      <c r="M31" s="836"/>
      <c r="N31" s="836"/>
      <c r="O31" s="836"/>
      <c r="P31" s="837"/>
      <c r="Q31" s="838">
        <v>21678</v>
      </c>
      <c r="R31" s="839"/>
      <c r="S31" s="839"/>
      <c r="T31" s="839"/>
      <c r="U31" s="839"/>
      <c r="V31" s="839">
        <v>21939</v>
      </c>
      <c r="W31" s="839"/>
      <c r="X31" s="839"/>
      <c r="Y31" s="839"/>
      <c r="Z31" s="839"/>
      <c r="AA31" s="839">
        <v>-261</v>
      </c>
      <c r="AB31" s="839"/>
      <c r="AC31" s="839"/>
      <c r="AD31" s="839"/>
      <c r="AE31" s="840"/>
      <c r="AF31" s="841">
        <v>6618</v>
      </c>
      <c r="AG31" s="842"/>
      <c r="AH31" s="842"/>
      <c r="AI31" s="842"/>
      <c r="AJ31" s="843"/>
      <c r="AK31" s="911">
        <v>1868</v>
      </c>
      <c r="AL31" s="912"/>
      <c r="AM31" s="912"/>
      <c r="AN31" s="912"/>
      <c r="AO31" s="912"/>
      <c r="AP31" s="912">
        <v>13790</v>
      </c>
      <c r="AQ31" s="912"/>
      <c r="AR31" s="912"/>
      <c r="AS31" s="912"/>
      <c r="AT31" s="912"/>
      <c r="AU31" s="912">
        <v>9184</v>
      </c>
      <c r="AV31" s="912"/>
      <c r="AW31" s="912"/>
      <c r="AX31" s="912"/>
      <c r="AY31" s="912"/>
      <c r="AZ31" s="913" t="s">
        <v>579</v>
      </c>
      <c r="BA31" s="913"/>
      <c r="BB31" s="913"/>
      <c r="BC31" s="913"/>
      <c r="BD31" s="913"/>
      <c r="BE31" s="909" t="s">
        <v>410</v>
      </c>
      <c r="BF31" s="909"/>
      <c r="BG31" s="909"/>
      <c r="BH31" s="909"/>
      <c r="BI31" s="910"/>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411</v>
      </c>
      <c r="C32" s="836"/>
      <c r="D32" s="836"/>
      <c r="E32" s="836"/>
      <c r="F32" s="836"/>
      <c r="G32" s="836"/>
      <c r="H32" s="836"/>
      <c r="I32" s="836"/>
      <c r="J32" s="836"/>
      <c r="K32" s="836"/>
      <c r="L32" s="836"/>
      <c r="M32" s="836"/>
      <c r="N32" s="836"/>
      <c r="O32" s="836"/>
      <c r="P32" s="837"/>
      <c r="Q32" s="838">
        <v>7338</v>
      </c>
      <c r="R32" s="839"/>
      <c r="S32" s="839"/>
      <c r="T32" s="839"/>
      <c r="U32" s="839"/>
      <c r="V32" s="839">
        <v>6051</v>
      </c>
      <c r="W32" s="839"/>
      <c r="X32" s="839"/>
      <c r="Y32" s="839"/>
      <c r="Z32" s="839"/>
      <c r="AA32" s="839">
        <v>1287</v>
      </c>
      <c r="AB32" s="839"/>
      <c r="AC32" s="839"/>
      <c r="AD32" s="839"/>
      <c r="AE32" s="840"/>
      <c r="AF32" s="841">
        <v>11896</v>
      </c>
      <c r="AG32" s="842"/>
      <c r="AH32" s="842"/>
      <c r="AI32" s="842"/>
      <c r="AJ32" s="843"/>
      <c r="AK32" s="911">
        <v>437</v>
      </c>
      <c r="AL32" s="912"/>
      <c r="AM32" s="912"/>
      <c r="AN32" s="912"/>
      <c r="AO32" s="912"/>
      <c r="AP32" s="912">
        <v>15448</v>
      </c>
      <c r="AQ32" s="912"/>
      <c r="AR32" s="912"/>
      <c r="AS32" s="912"/>
      <c r="AT32" s="912"/>
      <c r="AU32" s="912">
        <v>124</v>
      </c>
      <c r="AV32" s="912"/>
      <c r="AW32" s="912"/>
      <c r="AX32" s="912"/>
      <c r="AY32" s="912"/>
      <c r="AZ32" s="913" t="s">
        <v>579</v>
      </c>
      <c r="BA32" s="913"/>
      <c r="BB32" s="913"/>
      <c r="BC32" s="913"/>
      <c r="BD32" s="913"/>
      <c r="BE32" s="909" t="s">
        <v>410</v>
      </c>
      <c r="BF32" s="909"/>
      <c r="BG32" s="909"/>
      <c r="BH32" s="909"/>
      <c r="BI32" s="910"/>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412</v>
      </c>
      <c r="C33" s="836"/>
      <c r="D33" s="836"/>
      <c r="E33" s="836"/>
      <c r="F33" s="836"/>
      <c r="G33" s="836"/>
      <c r="H33" s="836"/>
      <c r="I33" s="836"/>
      <c r="J33" s="836"/>
      <c r="K33" s="836"/>
      <c r="L33" s="836"/>
      <c r="M33" s="836"/>
      <c r="N33" s="836"/>
      <c r="O33" s="836"/>
      <c r="P33" s="837"/>
      <c r="Q33" s="838">
        <v>8742</v>
      </c>
      <c r="R33" s="839"/>
      <c r="S33" s="839"/>
      <c r="T33" s="839"/>
      <c r="U33" s="839"/>
      <c r="V33" s="839">
        <v>8179</v>
      </c>
      <c r="W33" s="839"/>
      <c r="X33" s="839"/>
      <c r="Y33" s="839"/>
      <c r="Z33" s="839"/>
      <c r="AA33" s="839">
        <v>563</v>
      </c>
      <c r="AB33" s="839"/>
      <c r="AC33" s="839"/>
      <c r="AD33" s="839"/>
      <c r="AE33" s="840"/>
      <c r="AF33" s="841">
        <v>1717</v>
      </c>
      <c r="AG33" s="842"/>
      <c r="AH33" s="842"/>
      <c r="AI33" s="842"/>
      <c r="AJ33" s="843"/>
      <c r="AK33" s="911">
        <v>3912</v>
      </c>
      <c r="AL33" s="912"/>
      <c r="AM33" s="912"/>
      <c r="AN33" s="912"/>
      <c r="AO33" s="912"/>
      <c r="AP33" s="912">
        <v>64991</v>
      </c>
      <c r="AQ33" s="912"/>
      <c r="AR33" s="912"/>
      <c r="AS33" s="912"/>
      <c r="AT33" s="912"/>
      <c r="AU33" s="912">
        <v>35615</v>
      </c>
      <c r="AV33" s="912"/>
      <c r="AW33" s="912"/>
      <c r="AX33" s="912"/>
      <c r="AY33" s="912"/>
      <c r="AZ33" s="913" t="s">
        <v>579</v>
      </c>
      <c r="BA33" s="913"/>
      <c r="BB33" s="913"/>
      <c r="BC33" s="913"/>
      <c r="BD33" s="913"/>
      <c r="BE33" s="909" t="s">
        <v>410</v>
      </c>
      <c r="BF33" s="909"/>
      <c r="BG33" s="909"/>
      <c r="BH33" s="909"/>
      <c r="BI33" s="910"/>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413</v>
      </c>
      <c r="C34" s="836"/>
      <c r="D34" s="836"/>
      <c r="E34" s="836"/>
      <c r="F34" s="836"/>
      <c r="G34" s="836"/>
      <c r="H34" s="836"/>
      <c r="I34" s="836"/>
      <c r="J34" s="836"/>
      <c r="K34" s="836"/>
      <c r="L34" s="836"/>
      <c r="M34" s="836"/>
      <c r="N34" s="836"/>
      <c r="O34" s="836"/>
      <c r="P34" s="837"/>
      <c r="Q34" s="838">
        <v>544</v>
      </c>
      <c r="R34" s="839"/>
      <c r="S34" s="839"/>
      <c r="T34" s="839"/>
      <c r="U34" s="839"/>
      <c r="V34" s="839">
        <v>542</v>
      </c>
      <c r="W34" s="839"/>
      <c r="X34" s="839"/>
      <c r="Y34" s="839"/>
      <c r="Z34" s="839"/>
      <c r="AA34" s="839">
        <v>2</v>
      </c>
      <c r="AB34" s="839"/>
      <c r="AC34" s="839"/>
      <c r="AD34" s="839"/>
      <c r="AE34" s="840"/>
      <c r="AF34" s="841" t="s">
        <v>139</v>
      </c>
      <c r="AG34" s="842"/>
      <c r="AH34" s="842"/>
      <c r="AI34" s="842"/>
      <c r="AJ34" s="843"/>
      <c r="AK34" s="911">
        <v>336</v>
      </c>
      <c r="AL34" s="912"/>
      <c r="AM34" s="912"/>
      <c r="AN34" s="912"/>
      <c r="AO34" s="912"/>
      <c r="AP34" s="912">
        <v>1750</v>
      </c>
      <c r="AQ34" s="912"/>
      <c r="AR34" s="912"/>
      <c r="AS34" s="912"/>
      <c r="AT34" s="912"/>
      <c r="AU34" s="912">
        <v>1533</v>
      </c>
      <c r="AV34" s="912"/>
      <c r="AW34" s="912"/>
      <c r="AX34" s="912"/>
      <c r="AY34" s="912"/>
      <c r="AZ34" s="913" t="s">
        <v>579</v>
      </c>
      <c r="BA34" s="913"/>
      <c r="BB34" s="913"/>
      <c r="BC34" s="913"/>
      <c r="BD34" s="913"/>
      <c r="BE34" s="909" t="s">
        <v>414</v>
      </c>
      <c r="BF34" s="909"/>
      <c r="BG34" s="909"/>
      <c r="BH34" s="909"/>
      <c r="BI34" s="910"/>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415</v>
      </c>
      <c r="C35" s="836"/>
      <c r="D35" s="836"/>
      <c r="E35" s="836"/>
      <c r="F35" s="836"/>
      <c r="G35" s="836"/>
      <c r="H35" s="836"/>
      <c r="I35" s="836"/>
      <c r="J35" s="836"/>
      <c r="K35" s="836"/>
      <c r="L35" s="836"/>
      <c r="M35" s="836"/>
      <c r="N35" s="836"/>
      <c r="O35" s="836"/>
      <c r="P35" s="837"/>
      <c r="Q35" s="838">
        <v>400</v>
      </c>
      <c r="R35" s="839"/>
      <c r="S35" s="839"/>
      <c r="T35" s="839"/>
      <c r="U35" s="839"/>
      <c r="V35" s="839">
        <v>400</v>
      </c>
      <c r="W35" s="839"/>
      <c r="X35" s="839"/>
      <c r="Y35" s="839"/>
      <c r="Z35" s="839"/>
      <c r="AA35" s="839">
        <v>0</v>
      </c>
      <c r="AB35" s="839"/>
      <c r="AC35" s="839"/>
      <c r="AD35" s="839"/>
      <c r="AE35" s="840"/>
      <c r="AF35" s="841" t="s">
        <v>139</v>
      </c>
      <c r="AG35" s="842"/>
      <c r="AH35" s="842"/>
      <c r="AI35" s="842"/>
      <c r="AJ35" s="843"/>
      <c r="AK35" s="911">
        <v>298</v>
      </c>
      <c r="AL35" s="912"/>
      <c r="AM35" s="912"/>
      <c r="AN35" s="912"/>
      <c r="AO35" s="912"/>
      <c r="AP35" s="912">
        <v>1463</v>
      </c>
      <c r="AQ35" s="912"/>
      <c r="AR35" s="912"/>
      <c r="AS35" s="912"/>
      <c r="AT35" s="912"/>
      <c r="AU35" s="912">
        <v>1463</v>
      </c>
      <c r="AV35" s="912"/>
      <c r="AW35" s="912"/>
      <c r="AX35" s="912"/>
      <c r="AY35" s="912"/>
      <c r="AZ35" s="913" t="s">
        <v>579</v>
      </c>
      <c r="BA35" s="913"/>
      <c r="BB35" s="913"/>
      <c r="BC35" s="913"/>
      <c r="BD35" s="913"/>
      <c r="BE35" s="909" t="s">
        <v>416</v>
      </c>
      <c r="BF35" s="909"/>
      <c r="BG35" s="909"/>
      <c r="BH35" s="909"/>
      <c r="BI35" s="910"/>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4"/>
      <c r="R50" s="915"/>
      <c r="S50" s="915"/>
      <c r="T50" s="915"/>
      <c r="U50" s="915"/>
      <c r="V50" s="915"/>
      <c r="W50" s="915"/>
      <c r="X50" s="915"/>
      <c r="Y50" s="915"/>
      <c r="Z50" s="915"/>
      <c r="AA50" s="915"/>
      <c r="AB50" s="915"/>
      <c r="AC50" s="915"/>
      <c r="AD50" s="915"/>
      <c r="AE50" s="916"/>
      <c r="AF50" s="841"/>
      <c r="AG50" s="842"/>
      <c r="AH50" s="842"/>
      <c r="AI50" s="842"/>
      <c r="AJ50" s="843"/>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4"/>
      <c r="R51" s="915"/>
      <c r="S51" s="915"/>
      <c r="T51" s="915"/>
      <c r="U51" s="915"/>
      <c r="V51" s="915"/>
      <c r="W51" s="915"/>
      <c r="X51" s="915"/>
      <c r="Y51" s="915"/>
      <c r="Z51" s="915"/>
      <c r="AA51" s="915"/>
      <c r="AB51" s="915"/>
      <c r="AC51" s="915"/>
      <c r="AD51" s="915"/>
      <c r="AE51" s="916"/>
      <c r="AF51" s="841"/>
      <c r="AG51" s="842"/>
      <c r="AH51" s="842"/>
      <c r="AI51" s="842"/>
      <c r="AJ51" s="843"/>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4"/>
      <c r="R52" s="915"/>
      <c r="S52" s="915"/>
      <c r="T52" s="915"/>
      <c r="U52" s="915"/>
      <c r="V52" s="915"/>
      <c r="W52" s="915"/>
      <c r="X52" s="915"/>
      <c r="Y52" s="915"/>
      <c r="Z52" s="915"/>
      <c r="AA52" s="915"/>
      <c r="AB52" s="915"/>
      <c r="AC52" s="915"/>
      <c r="AD52" s="915"/>
      <c r="AE52" s="916"/>
      <c r="AF52" s="841"/>
      <c r="AG52" s="842"/>
      <c r="AH52" s="842"/>
      <c r="AI52" s="842"/>
      <c r="AJ52" s="843"/>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4"/>
      <c r="R53" s="915"/>
      <c r="S53" s="915"/>
      <c r="T53" s="915"/>
      <c r="U53" s="915"/>
      <c r="V53" s="915"/>
      <c r="W53" s="915"/>
      <c r="X53" s="915"/>
      <c r="Y53" s="915"/>
      <c r="Z53" s="915"/>
      <c r="AA53" s="915"/>
      <c r="AB53" s="915"/>
      <c r="AC53" s="915"/>
      <c r="AD53" s="915"/>
      <c r="AE53" s="916"/>
      <c r="AF53" s="841"/>
      <c r="AG53" s="842"/>
      <c r="AH53" s="842"/>
      <c r="AI53" s="842"/>
      <c r="AJ53" s="843"/>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4"/>
      <c r="R54" s="915"/>
      <c r="S54" s="915"/>
      <c r="T54" s="915"/>
      <c r="U54" s="915"/>
      <c r="V54" s="915"/>
      <c r="W54" s="915"/>
      <c r="X54" s="915"/>
      <c r="Y54" s="915"/>
      <c r="Z54" s="915"/>
      <c r="AA54" s="915"/>
      <c r="AB54" s="915"/>
      <c r="AC54" s="915"/>
      <c r="AD54" s="915"/>
      <c r="AE54" s="916"/>
      <c r="AF54" s="841"/>
      <c r="AG54" s="842"/>
      <c r="AH54" s="842"/>
      <c r="AI54" s="842"/>
      <c r="AJ54" s="843"/>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4"/>
      <c r="R55" s="915"/>
      <c r="S55" s="915"/>
      <c r="T55" s="915"/>
      <c r="U55" s="915"/>
      <c r="V55" s="915"/>
      <c r="W55" s="915"/>
      <c r="X55" s="915"/>
      <c r="Y55" s="915"/>
      <c r="Z55" s="915"/>
      <c r="AA55" s="915"/>
      <c r="AB55" s="915"/>
      <c r="AC55" s="915"/>
      <c r="AD55" s="915"/>
      <c r="AE55" s="916"/>
      <c r="AF55" s="841"/>
      <c r="AG55" s="842"/>
      <c r="AH55" s="842"/>
      <c r="AI55" s="842"/>
      <c r="AJ55" s="843"/>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4"/>
      <c r="R56" s="915"/>
      <c r="S56" s="915"/>
      <c r="T56" s="915"/>
      <c r="U56" s="915"/>
      <c r="V56" s="915"/>
      <c r="W56" s="915"/>
      <c r="X56" s="915"/>
      <c r="Y56" s="915"/>
      <c r="Z56" s="915"/>
      <c r="AA56" s="915"/>
      <c r="AB56" s="915"/>
      <c r="AC56" s="915"/>
      <c r="AD56" s="915"/>
      <c r="AE56" s="916"/>
      <c r="AF56" s="841"/>
      <c r="AG56" s="842"/>
      <c r="AH56" s="842"/>
      <c r="AI56" s="842"/>
      <c r="AJ56" s="843"/>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4"/>
      <c r="R57" s="915"/>
      <c r="S57" s="915"/>
      <c r="T57" s="915"/>
      <c r="U57" s="915"/>
      <c r="V57" s="915"/>
      <c r="W57" s="915"/>
      <c r="X57" s="915"/>
      <c r="Y57" s="915"/>
      <c r="Z57" s="915"/>
      <c r="AA57" s="915"/>
      <c r="AB57" s="915"/>
      <c r="AC57" s="915"/>
      <c r="AD57" s="915"/>
      <c r="AE57" s="916"/>
      <c r="AF57" s="841"/>
      <c r="AG57" s="842"/>
      <c r="AH57" s="842"/>
      <c r="AI57" s="842"/>
      <c r="AJ57" s="843"/>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4"/>
      <c r="R58" s="915"/>
      <c r="S58" s="915"/>
      <c r="T58" s="915"/>
      <c r="U58" s="915"/>
      <c r="V58" s="915"/>
      <c r="W58" s="915"/>
      <c r="X58" s="915"/>
      <c r="Y58" s="915"/>
      <c r="Z58" s="915"/>
      <c r="AA58" s="915"/>
      <c r="AB58" s="915"/>
      <c r="AC58" s="915"/>
      <c r="AD58" s="915"/>
      <c r="AE58" s="916"/>
      <c r="AF58" s="841"/>
      <c r="AG58" s="842"/>
      <c r="AH58" s="842"/>
      <c r="AI58" s="842"/>
      <c r="AJ58" s="843"/>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4"/>
      <c r="R59" s="915"/>
      <c r="S59" s="915"/>
      <c r="T59" s="915"/>
      <c r="U59" s="915"/>
      <c r="V59" s="915"/>
      <c r="W59" s="915"/>
      <c r="X59" s="915"/>
      <c r="Y59" s="915"/>
      <c r="Z59" s="915"/>
      <c r="AA59" s="915"/>
      <c r="AB59" s="915"/>
      <c r="AC59" s="915"/>
      <c r="AD59" s="915"/>
      <c r="AE59" s="916"/>
      <c r="AF59" s="841"/>
      <c r="AG59" s="842"/>
      <c r="AH59" s="842"/>
      <c r="AI59" s="842"/>
      <c r="AJ59" s="843"/>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4"/>
      <c r="R60" s="915"/>
      <c r="S60" s="915"/>
      <c r="T60" s="915"/>
      <c r="U60" s="915"/>
      <c r="V60" s="915"/>
      <c r="W60" s="915"/>
      <c r="X60" s="915"/>
      <c r="Y60" s="915"/>
      <c r="Z60" s="915"/>
      <c r="AA60" s="915"/>
      <c r="AB60" s="915"/>
      <c r="AC60" s="915"/>
      <c r="AD60" s="915"/>
      <c r="AE60" s="916"/>
      <c r="AF60" s="841"/>
      <c r="AG60" s="842"/>
      <c r="AH60" s="842"/>
      <c r="AI60" s="842"/>
      <c r="AJ60" s="843"/>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4"/>
      <c r="R61" s="915"/>
      <c r="S61" s="915"/>
      <c r="T61" s="915"/>
      <c r="U61" s="915"/>
      <c r="V61" s="915"/>
      <c r="W61" s="915"/>
      <c r="X61" s="915"/>
      <c r="Y61" s="915"/>
      <c r="Z61" s="915"/>
      <c r="AA61" s="915"/>
      <c r="AB61" s="915"/>
      <c r="AC61" s="915"/>
      <c r="AD61" s="915"/>
      <c r="AE61" s="916"/>
      <c r="AF61" s="841"/>
      <c r="AG61" s="842"/>
      <c r="AH61" s="842"/>
      <c r="AI61" s="842"/>
      <c r="AJ61" s="843"/>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4"/>
      <c r="R62" s="915"/>
      <c r="S62" s="915"/>
      <c r="T62" s="915"/>
      <c r="U62" s="915"/>
      <c r="V62" s="915"/>
      <c r="W62" s="915"/>
      <c r="X62" s="915"/>
      <c r="Y62" s="915"/>
      <c r="Z62" s="915"/>
      <c r="AA62" s="915"/>
      <c r="AB62" s="915"/>
      <c r="AC62" s="915"/>
      <c r="AD62" s="915"/>
      <c r="AE62" s="916"/>
      <c r="AF62" s="841"/>
      <c r="AG62" s="842"/>
      <c r="AH62" s="842"/>
      <c r="AI62" s="842"/>
      <c r="AJ62" s="843"/>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417</v>
      </c>
      <c r="BK62" s="887"/>
      <c r="BL62" s="887"/>
      <c r="BM62" s="887"/>
      <c r="BN62" s="888"/>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394</v>
      </c>
      <c r="B63" s="871" t="s">
        <v>418</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20832</v>
      </c>
      <c r="AG63" s="923"/>
      <c r="AH63" s="923"/>
      <c r="AI63" s="923"/>
      <c r="AJ63" s="924"/>
      <c r="AK63" s="925"/>
      <c r="AL63" s="920"/>
      <c r="AM63" s="920"/>
      <c r="AN63" s="920"/>
      <c r="AO63" s="920"/>
      <c r="AP63" s="923">
        <v>97448</v>
      </c>
      <c r="AQ63" s="923"/>
      <c r="AR63" s="923"/>
      <c r="AS63" s="923"/>
      <c r="AT63" s="923"/>
      <c r="AU63" s="923">
        <v>47920</v>
      </c>
      <c r="AV63" s="923"/>
      <c r="AW63" s="923"/>
      <c r="AX63" s="923"/>
      <c r="AY63" s="923"/>
      <c r="AZ63" s="927"/>
      <c r="BA63" s="927"/>
      <c r="BB63" s="927"/>
      <c r="BC63" s="927"/>
      <c r="BD63" s="927"/>
      <c r="BE63" s="928"/>
      <c r="BF63" s="928"/>
      <c r="BG63" s="928"/>
      <c r="BH63" s="928"/>
      <c r="BI63" s="929"/>
      <c r="BJ63" s="930" t="s">
        <v>139</v>
      </c>
      <c r="BK63" s="931"/>
      <c r="BL63" s="931"/>
      <c r="BM63" s="931"/>
      <c r="BN63" s="932"/>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420</v>
      </c>
      <c r="B66" s="821"/>
      <c r="C66" s="821"/>
      <c r="D66" s="821"/>
      <c r="E66" s="821"/>
      <c r="F66" s="821"/>
      <c r="G66" s="821"/>
      <c r="H66" s="821"/>
      <c r="I66" s="821"/>
      <c r="J66" s="821"/>
      <c r="K66" s="821"/>
      <c r="L66" s="821"/>
      <c r="M66" s="821"/>
      <c r="N66" s="821"/>
      <c r="O66" s="821"/>
      <c r="P66" s="822"/>
      <c r="Q66" s="797" t="s">
        <v>398</v>
      </c>
      <c r="R66" s="798"/>
      <c r="S66" s="798"/>
      <c r="T66" s="798"/>
      <c r="U66" s="799"/>
      <c r="V66" s="797" t="s">
        <v>399</v>
      </c>
      <c r="W66" s="798"/>
      <c r="X66" s="798"/>
      <c r="Y66" s="798"/>
      <c r="Z66" s="799"/>
      <c r="AA66" s="797" t="s">
        <v>400</v>
      </c>
      <c r="AB66" s="798"/>
      <c r="AC66" s="798"/>
      <c r="AD66" s="798"/>
      <c r="AE66" s="799"/>
      <c r="AF66" s="933" t="s">
        <v>421</v>
      </c>
      <c r="AG66" s="894"/>
      <c r="AH66" s="894"/>
      <c r="AI66" s="894"/>
      <c r="AJ66" s="934"/>
      <c r="AK66" s="797" t="s">
        <v>402</v>
      </c>
      <c r="AL66" s="821"/>
      <c r="AM66" s="821"/>
      <c r="AN66" s="821"/>
      <c r="AO66" s="822"/>
      <c r="AP66" s="797" t="s">
        <v>422</v>
      </c>
      <c r="AQ66" s="798"/>
      <c r="AR66" s="798"/>
      <c r="AS66" s="798"/>
      <c r="AT66" s="799"/>
      <c r="AU66" s="797" t="s">
        <v>423</v>
      </c>
      <c r="AV66" s="798"/>
      <c r="AW66" s="798"/>
      <c r="AX66" s="798"/>
      <c r="AY66" s="799"/>
      <c r="AZ66" s="797" t="s">
        <v>378</v>
      </c>
      <c r="BA66" s="798"/>
      <c r="BB66" s="798"/>
      <c r="BC66" s="798"/>
      <c r="BD66" s="809"/>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5"/>
      <c r="AG67" s="897"/>
      <c r="AH67" s="897"/>
      <c r="AI67" s="897"/>
      <c r="AJ67" s="936"/>
      <c r="AK67" s="93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x14ac:dyDescent="0.15">
      <c r="A68" s="258">
        <v>1</v>
      </c>
      <c r="B68" s="950" t="s">
        <v>581</v>
      </c>
      <c r="C68" s="951"/>
      <c r="D68" s="951"/>
      <c r="E68" s="951"/>
      <c r="F68" s="951"/>
      <c r="G68" s="951"/>
      <c r="H68" s="951"/>
      <c r="I68" s="951"/>
      <c r="J68" s="951"/>
      <c r="K68" s="951"/>
      <c r="L68" s="951"/>
      <c r="M68" s="951"/>
      <c r="N68" s="951"/>
      <c r="O68" s="951"/>
      <c r="P68" s="952"/>
      <c r="Q68" s="953">
        <v>11</v>
      </c>
      <c r="R68" s="947"/>
      <c r="S68" s="947"/>
      <c r="T68" s="947"/>
      <c r="U68" s="947"/>
      <c r="V68" s="947">
        <v>10</v>
      </c>
      <c r="W68" s="947"/>
      <c r="X68" s="947"/>
      <c r="Y68" s="947"/>
      <c r="Z68" s="947"/>
      <c r="AA68" s="947">
        <v>1</v>
      </c>
      <c r="AB68" s="947"/>
      <c r="AC68" s="947"/>
      <c r="AD68" s="947"/>
      <c r="AE68" s="947"/>
      <c r="AF68" s="947">
        <v>1</v>
      </c>
      <c r="AG68" s="947"/>
      <c r="AH68" s="947"/>
      <c r="AI68" s="947"/>
      <c r="AJ68" s="947"/>
      <c r="AK68" s="947" t="s">
        <v>582</v>
      </c>
      <c r="AL68" s="947"/>
      <c r="AM68" s="947"/>
      <c r="AN68" s="947"/>
      <c r="AO68" s="947"/>
      <c r="AP68" s="947" t="s">
        <v>583</v>
      </c>
      <c r="AQ68" s="947"/>
      <c r="AR68" s="947"/>
      <c r="AS68" s="947"/>
      <c r="AT68" s="947"/>
      <c r="AU68" s="947" t="s">
        <v>582</v>
      </c>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x14ac:dyDescent="0.15">
      <c r="A69" s="261">
        <v>2</v>
      </c>
      <c r="B69" s="954" t="s">
        <v>584</v>
      </c>
      <c r="C69" s="955"/>
      <c r="D69" s="955"/>
      <c r="E69" s="955"/>
      <c r="F69" s="955"/>
      <c r="G69" s="955"/>
      <c r="H69" s="955"/>
      <c r="I69" s="955"/>
      <c r="J69" s="955"/>
      <c r="K69" s="955"/>
      <c r="L69" s="955"/>
      <c r="M69" s="955"/>
      <c r="N69" s="955"/>
      <c r="O69" s="955"/>
      <c r="P69" s="956"/>
      <c r="Q69" s="957">
        <v>2074</v>
      </c>
      <c r="R69" s="912"/>
      <c r="S69" s="912"/>
      <c r="T69" s="912"/>
      <c r="U69" s="912"/>
      <c r="V69" s="912">
        <v>1850</v>
      </c>
      <c r="W69" s="912"/>
      <c r="X69" s="912"/>
      <c r="Y69" s="912"/>
      <c r="Z69" s="912"/>
      <c r="AA69" s="912">
        <v>224</v>
      </c>
      <c r="AB69" s="912"/>
      <c r="AC69" s="912"/>
      <c r="AD69" s="912"/>
      <c r="AE69" s="912"/>
      <c r="AF69" s="912">
        <v>224</v>
      </c>
      <c r="AG69" s="912"/>
      <c r="AH69" s="912"/>
      <c r="AI69" s="912"/>
      <c r="AJ69" s="912"/>
      <c r="AK69" s="912" t="s">
        <v>582</v>
      </c>
      <c r="AL69" s="912"/>
      <c r="AM69" s="912"/>
      <c r="AN69" s="912"/>
      <c r="AO69" s="912"/>
      <c r="AP69" s="912" t="s">
        <v>582</v>
      </c>
      <c r="AQ69" s="912"/>
      <c r="AR69" s="912"/>
      <c r="AS69" s="912"/>
      <c r="AT69" s="912"/>
      <c r="AU69" s="912" t="s">
        <v>582</v>
      </c>
      <c r="AV69" s="912"/>
      <c r="AW69" s="912"/>
      <c r="AX69" s="912"/>
      <c r="AY69" s="912"/>
      <c r="AZ69" s="958"/>
      <c r="BA69" s="958"/>
      <c r="BB69" s="958"/>
      <c r="BC69" s="958"/>
      <c r="BD69" s="959"/>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x14ac:dyDescent="0.15">
      <c r="A70" s="261">
        <v>3</v>
      </c>
      <c r="B70" s="954" t="s">
        <v>585</v>
      </c>
      <c r="C70" s="955"/>
      <c r="D70" s="955"/>
      <c r="E70" s="955"/>
      <c r="F70" s="955"/>
      <c r="G70" s="955"/>
      <c r="H70" s="955"/>
      <c r="I70" s="955"/>
      <c r="J70" s="955"/>
      <c r="K70" s="955"/>
      <c r="L70" s="955"/>
      <c r="M70" s="955"/>
      <c r="N70" s="955"/>
      <c r="O70" s="955"/>
      <c r="P70" s="956"/>
      <c r="Q70" s="957">
        <v>848493</v>
      </c>
      <c r="R70" s="912"/>
      <c r="S70" s="912"/>
      <c r="T70" s="912"/>
      <c r="U70" s="912"/>
      <c r="V70" s="912">
        <v>821243</v>
      </c>
      <c r="W70" s="912"/>
      <c r="X70" s="912"/>
      <c r="Y70" s="912"/>
      <c r="Z70" s="912"/>
      <c r="AA70" s="912">
        <v>27250</v>
      </c>
      <c r="AB70" s="912"/>
      <c r="AC70" s="912"/>
      <c r="AD70" s="912"/>
      <c r="AE70" s="912"/>
      <c r="AF70" s="912">
        <v>27250</v>
      </c>
      <c r="AG70" s="912"/>
      <c r="AH70" s="912"/>
      <c r="AI70" s="912"/>
      <c r="AJ70" s="912"/>
      <c r="AK70" s="912">
        <v>2</v>
      </c>
      <c r="AL70" s="912"/>
      <c r="AM70" s="912"/>
      <c r="AN70" s="912"/>
      <c r="AO70" s="912"/>
      <c r="AP70" s="912" t="s">
        <v>582</v>
      </c>
      <c r="AQ70" s="912"/>
      <c r="AR70" s="912"/>
      <c r="AS70" s="912"/>
      <c r="AT70" s="912"/>
      <c r="AU70" s="912" t="s">
        <v>582</v>
      </c>
      <c r="AV70" s="912"/>
      <c r="AW70" s="912"/>
      <c r="AX70" s="912"/>
      <c r="AY70" s="912"/>
      <c r="AZ70" s="958"/>
      <c r="BA70" s="958"/>
      <c r="BB70" s="958"/>
      <c r="BC70" s="958"/>
      <c r="BD70" s="959"/>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x14ac:dyDescent="0.15">
      <c r="A71" s="261">
        <v>4</v>
      </c>
      <c r="B71" s="954"/>
      <c r="C71" s="955"/>
      <c r="D71" s="955"/>
      <c r="E71" s="955"/>
      <c r="F71" s="955"/>
      <c r="G71" s="955"/>
      <c r="H71" s="955"/>
      <c r="I71" s="955"/>
      <c r="J71" s="955"/>
      <c r="K71" s="955"/>
      <c r="L71" s="955"/>
      <c r="M71" s="955"/>
      <c r="N71" s="955"/>
      <c r="O71" s="955"/>
      <c r="P71" s="956"/>
      <c r="Q71" s="957"/>
      <c r="R71" s="912"/>
      <c r="S71" s="912"/>
      <c r="T71" s="912"/>
      <c r="U71" s="912"/>
      <c r="V71" s="912"/>
      <c r="W71" s="912"/>
      <c r="X71" s="912"/>
      <c r="Y71" s="912"/>
      <c r="Z71" s="912"/>
      <c r="AA71" s="912"/>
      <c r="AB71" s="912"/>
      <c r="AC71" s="912"/>
      <c r="AD71" s="912"/>
      <c r="AE71" s="912"/>
      <c r="AF71" s="912"/>
      <c r="AG71" s="912"/>
      <c r="AH71" s="912"/>
      <c r="AI71" s="912"/>
      <c r="AJ71" s="912"/>
      <c r="AK71" s="912"/>
      <c r="AL71" s="912"/>
      <c r="AM71" s="912"/>
      <c r="AN71" s="912"/>
      <c r="AO71" s="912"/>
      <c r="AP71" s="912"/>
      <c r="AQ71" s="912"/>
      <c r="AR71" s="912"/>
      <c r="AS71" s="912"/>
      <c r="AT71" s="912"/>
      <c r="AU71" s="912"/>
      <c r="AV71" s="912"/>
      <c r="AW71" s="912"/>
      <c r="AX71" s="912"/>
      <c r="AY71" s="912"/>
      <c r="AZ71" s="958"/>
      <c r="BA71" s="958"/>
      <c r="BB71" s="958"/>
      <c r="BC71" s="958"/>
      <c r="BD71" s="959"/>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x14ac:dyDescent="0.15">
      <c r="A72" s="261">
        <v>5</v>
      </c>
      <c r="B72" s="954"/>
      <c r="C72" s="955"/>
      <c r="D72" s="955"/>
      <c r="E72" s="955"/>
      <c r="F72" s="955"/>
      <c r="G72" s="955"/>
      <c r="H72" s="955"/>
      <c r="I72" s="955"/>
      <c r="J72" s="955"/>
      <c r="K72" s="955"/>
      <c r="L72" s="955"/>
      <c r="M72" s="955"/>
      <c r="N72" s="955"/>
      <c r="O72" s="955"/>
      <c r="P72" s="956"/>
      <c r="Q72" s="957"/>
      <c r="R72" s="912"/>
      <c r="S72" s="912"/>
      <c r="T72" s="912"/>
      <c r="U72" s="912"/>
      <c r="V72" s="912"/>
      <c r="W72" s="912"/>
      <c r="X72" s="912"/>
      <c r="Y72" s="912"/>
      <c r="Z72" s="912"/>
      <c r="AA72" s="912"/>
      <c r="AB72" s="912"/>
      <c r="AC72" s="912"/>
      <c r="AD72" s="912"/>
      <c r="AE72" s="912"/>
      <c r="AF72" s="912"/>
      <c r="AG72" s="912"/>
      <c r="AH72" s="912"/>
      <c r="AI72" s="912"/>
      <c r="AJ72" s="912"/>
      <c r="AK72" s="912"/>
      <c r="AL72" s="912"/>
      <c r="AM72" s="912"/>
      <c r="AN72" s="912"/>
      <c r="AO72" s="912"/>
      <c r="AP72" s="912"/>
      <c r="AQ72" s="912"/>
      <c r="AR72" s="912"/>
      <c r="AS72" s="912"/>
      <c r="AT72" s="912"/>
      <c r="AU72" s="912"/>
      <c r="AV72" s="912"/>
      <c r="AW72" s="912"/>
      <c r="AX72" s="912"/>
      <c r="AY72" s="912"/>
      <c r="AZ72" s="958"/>
      <c r="BA72" s="958"/>
      <c r="BB72" s="958"/>
      <c r="BC72" s="958"/>
      <c r="BD72" s="959"/>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x14ac:dyDescent="0.15">
      <c r="A73" s="261">
        <v>6</v>
      </c>
      <c r="B73" s="954"/>
      <c r="C73" s="955"/>
      <c r="D73" s="955"/>
      <c r="E73" s="955"/>
      <c r="F73" s="955"/>
      <c r="G73" s="955"/>
      <c r="H73" s="955"/>
      <c r="I73" s="955"/>
      <c r="J73" s="955"/>
      <c r="K73" s="955"/>
      <c r="L73" s="955"/>
      <c r="M73" s="955"/>
      <c r="N73" s="955"/>
      <c r="O73" s="955"/>
      <c r="P73" s="956"/>
      <c r="Q73" s="957"/>
      <c r="R73" s="912"/>
      <c r="S73" s="912"/>
      <c r="T73" s="912"/>
      <c r="U73" s="912"/>
      <c r="V73" s="912"/>
      <c r="W73" s="912"/>
      <c r="X73" s="912"/>
      <c r="Y73" s="912"/>
      <c r="Z73" s="912"/>
      <c r="AA73" s="912"/>
      <c r="AB73" s="912"/>
      <c r="AC73" s="912"/>
      <c r="AD73" s="912"/>
      <c r="AE73" s="912"/>
      <c r="AF73" s="912"/>
      <c r="AG73" s="912"/>
      <c r="AH73" s="912"/>
      <c r="AI73" s="912"/>
      <c r="AJ73" s="912"/>
      <c r="AK73" s="912"/>
      <c r="AL73" s="912"/>
      <c r="AM73" s="912"/>
      <c r="AN73" s="912"/>
      <c r="AO73" s="912"/>
      <c r="AP73" s="912"/>
      <c r="AQ73" s="912"/>
      <c r="AR73" s="912"/>
      <c r="AS73" s="912"/>
      <c r="AT73" s="912"/>
      <c r="AU73" s="912"/>
      <c r="AV73" s="912"/>
      <c r="AW73" s="912"/>
      <c r="AX73" s="912"/>
      <c r="AY73" s="912"/>
      <c r="AZ73" s="958"/>
      <c r="BA73" s="958"/>
      <c r="BB73" s="958"/>
      <c r="BC73" s="958"/>
      <c r="BD73" s="959"/>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x14ac:dyDescent="0.15">
      <c r="A74" s="261">
        <v>7</v>
      </c>
      <c r="B74" s="954"/>
      <c r="C74" s="955"/>
      <c r="D74" s="955"/>
      <c r="E74" s="955"/>
      <c r="F74" s="955"/>
      <c r="G74" s="955"/>
      <c r="H74" s="955"/>
      <c r="I74" s="955"/>
      <c r="J74" s="955"/>
      <c r="K74" s="955"/>
      <c r="L74" s="955"/>
      <c r="M74" s="955"/>
      <c r="N74" s="955"/>
      <c r="O74" s="955"/>
      <c r="P74" s="956"/>
      <c r="Q74" s="957"/>
      <c r="R74" s="912"/>
      <c r="S74" s="912"/>
      <c r="T74" s="912"/>
      <c r="U74" s="912"/>
      <c r="V74" s="912"/>
      <c r="W74" s="912"/>
      <c r="X74" s="912"/>
      <c r="Y74" s="912"/>
      <c r="Z74" s="912"/>
      <c r="AA74" s="912"/>
      <c r="AB74" s="912"/>
      <c r="AC74" s="912"/>
      <c r="AD74" s="912"/>
      <c r="AE74" s="912"/>
      <c r="AF74" s="912"/>
      <c r="AG74" s="912"/>
      <c r="AH74" s="912"/>
      <c r="AI74" s="912"/>
      <c r="AJ74" s="912"/>
      <c r="AK74" s="912"/>
      <c r="AL74" s="912"/>
      <c r="AM74" s="912"/>
      <c r="AN74" s="912"/>
      <c r="AO74" s="912"/>
      <c r="AP74" s="912"/>
      <c r="AQ74" s="912"/>
      <c r="AR74" s="912"/>
      <c r="AS74" s="912"/>
      <c r="AT74" s="912"/>
      <c r="AU74" s="912"/>
      <c r="AV74" s="912"/>
      <c r="AW74" s="912"/>
      <c r="AX74" s="912"/>
      <c r="AY74" s="912"/>
      <c r="AZ74" s="958"/>
      <c r="BA74" s="958"/>
      <c r="BB74" s="958"/>
      <c r="BC74" s="958"/>
      <c r="BD74" s="959"/>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x14ac:dyDescent="0.15">
      <c r="A75" s="261">
        <v>8</v>
      </c>
      <c r="B75" s="954"/>
      <c r="C75" s="955"/>
      <c r="D75" s="955"/>
      <c r="E75" s="955"/>
      <c r="F75" s="955"/>
      <c r="G75" s="955"/>
      <c r="H75" s="955"/>
      <c r="I75" s="955"/>
      <c r="J75" s="955"/>
      <c r="K75" s="955"/>
      <c r="L75" s="955"/>
      <c r="M75" s="955"/>
      <c r="N75" s="955"/>
      <c r="O75" s="955"/>
      <c r="P75" s="956"/>
      <c r="Q75" s="960"/>
      <c r="R75" s="961"/>
      <c r="S75" s="961"/>
      <c r="T75" s="961"/>
      <c r="U75" s="911"/>
      <c r="V75" s="962"/>
      <c r="W75" s="961"/>
      <c r="X75" s="961"/>
      <c r="Y75" s="961"/>
      <c r="Z75" s="911"/>
      <c r="AA75" s="962"/>
      <c r="AB75" s="961"/>
      <c r="AC75" s="961"/>
      <c r="AD75" s="961"/>
      <c r="AE75" s="911"/>
      <c r="AF75" s="962"/>
      <c r="AG75" s="961"/>
      <c r="AH75" s="961"/>
      <c r="AI75" s="961"/>
      <c r="AJ75" s="911"/>
      <c r="AK75" s="962"/>
      <c r="AL75" s="961"/>
      <c r="AM75" s="961"/>
      <c r="AN75" s="961"/>
      <c r="AO75" s="911"/>
      <c r="AP75" s="962"/>
      <c r="AQ75" s="961"/>
      <c r="AR75" s="961"/>
      <c r="AS75" s="961"/>
      <c r="AT75" s="911"/>
      <c r="AU75" s="962"/>
      <c r="AV75" s="961"/>
      <c r="AW75" s="961"/>
      <c r="AX75" s="961"/>
      <c r="AY75" s="911"/>
      <c r="AZ75" s="958"/>
      <c r="BA75" s="958"/>
      <c r="BB75" s="958"/>
      <c r="BC75" s="958"/>
      <c r="BD75" s="959"/>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x14ac:dyDescent="0.15">
      <c r="A76" s="261">
        <v>9</v>
      </c>
      <c r="B76" s="954"/>
      <c r="C76" s="955"/>
      <c r="D76" s="955"/>
      <c r="E76" s="955"/>
      <c r="F76" s="955"/>
      <c r="G76" s="955"/>
      <c r="H76" s="955"/>
      <c r="I76" s="955"/>
      <c r="J76" s="955"/>
      <c r="K76" s="955"/>
      <c r="L76" s="955"/>
      <c r="M76" s="955"/>
      <c r="N76" s="955"/>
      <c r="O76" s="955"/>
      <c r="P76" s="956"/>
      <c r="Q76" s="960"/>
      <c r="R76" s="961"/>
      <c r="S76" s="961"/>
      <c r="T76" s="961"/>
      <c r="U76" s="911"/>
      <c r="V76" s="962"/>
      <c r="W76" s="961"/>
      <c r="X76" s="961"/>
      <c r="Y76" s="961"/>
      <c r="Z76" s="911"/>
      <c r="AA76" s="962"/>
      <c r="AB76" s="961"/>
      <c r="AC76" s="961"/>
      <c r="AD76" s="961"/>
      <c r="AE76" s="911"/>
      <c r="AF76" s="962"/>
      <c r="AG76" s="961"/>
      <c r="AH76" s="961"/>
      <c r="AI76" s="961"/>
      <c r="AJ76" s="911"/>
      <c r="AK76" s="962"/>
      <c r="AL76" s="961"/>
      <c r="AM76" s="961"/>
      <c r="AN76" s="961"/>
      <c r="AO76" s="911"/>
      <c r="AP76" s="962"/>
      <c r="AQ76" s="961"/>
      <c r="AR76" s="961"/>
      <c r="AS76" s="961"/>
      <c r="AT76" s="911"/>
      <c r="AU76" s="962"/>
      <c r="AV76" s="961"/>
      <c r="AW76" s="961"/>
      <c r="AX76" s="961"/>
      <c r="AY76" s="911"/>
      <c r="AZ76" s="958"/>
      <c r="BA76" s="958"/>
      <c r="BB76" s="958"/>
      <c r="BC76" s="958"/>
      <c r="BD76" s="959"/>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x14ac:dyDescent="0.15">
      <c r="A77" s="261">
        <v>10</v>
      </c>
      <c r="B77" s="954"/>
      <c r="C77" s="955"/>
      <c r="D77" s="955"/>
      <c r="E77" s="955"/>
      <c r="F77" s="955"/>
      <c r="G77" s="955"/>
      <c r="H77" s="955"/>
      <c r="I77" s="955"/>
      <c r="J77" s="955"/>
      <c r="K77" s="955"/>
      <c r="L77" s="955"/>
      <c r="M77" s="955"/>
      <c r="N77" s="955"/>
      <c r="O77" s="955"/>
      <c r="P77" s="956"/>
      <c r="Q77" s="960"/>
      <c r="R77" s="961"/>
      <c r="S77" s="961"/>
      <c r="T77" s="961"/>
      <c r="U77" s="911"/>
      <c r="V77" s="962"/>
      <c r="W77" s="961"/>
      <c r="X77" s="961"/>
      <c r="Y77" s="961"/>
      <c r="Z77" s="911"/>
      <c r="AA77" s="962"/>
      <c r="AB77" s="961"/>
      <c r="AC77" s="961"/>
      <c r="AD77" s="961"/>
      <c r="AE77" s="911"/>
      <c r="AF77" s="962"/>
      <c r="AG77" s="961"/>
      <c r="AH77" s="961"/>
      <c r="AI77" s="961"/>
      <c r="AJ77" s="911"/>
      <c r="AK77" s="962"/>
      <c r="AL77" s="961"/>
      <c r="AM77" s="961"/>
      <c r="AN77" s="961"/>
      <c r="AO77" s="911"/>
      <c r="AP77" s="962"/>
      <c r="AQ77" s="961"/>
      <c r="AR77" s="961"/>
      <c r="AS77" s="961"/>
      <c r="AT77" s="911"/>
      <c r="AU77" s="962"/>
      <c r="AV77" s="961"/>
      <c r="AW77" s="961"/>
      <c r="AX77" s="961"/>
      <c r="AY77" s="911"/>
      <c r="AZ77" s="958"/>
      <c r="BA77" s="958"/>
      <c r="BB77" s="958"/>
      <c r="BC77" s="958"/>
      <c r="BD77" s="959"/>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x14ac:dyDescent="0.15">
      <c r="A78" s="261">
        <v>11</v>
      </c>
      <c r="B78" s="954"/>
      <c r="C78" s="955"/>
      <c r="D78" s="955"/>
      <c r="E78" s="955"/>
      <c r="F78" s="955"/>
      <c r="G78" s="955"/>
      <c r="H78" s="955"/>
      <c r="I78" s="955"/>
      <c r="J78" s="955"/>
      <c r="K78" s="955"/>
      <c r="L78" s="955"/>
      <c r="M78" s="955"/>
      <c r="N78" s="955"/>
      <c r="O78" s="955"/>
      <c r="P78" s="956"/>
      <c r="Q78" s="957"/>
      <c r="R78" s="912"/>
      <c r="S78" s="912"/>
      <c r="T78" s="912"/>
      <c r="U78" s="912"/>
      <c r="V78" s="912"/>
      <c r="W78" s="912"/>
      <c r="X78" s="912"/>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2"/>
      <c r="AY78" s="912"/>
      <c r="AZ78" s="958"/>
      <c r="BA78" s="958"/>
      <c r="BB78" s="958"/>
      <c r="BC78" s="958"/>
      <c r="BD78" s="959"/>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x14ac:dyDescent="0.15">
      <c r="A79" s="261">
        <v>12</v>
      </c>
      <c r="B79" s="954"/>
      <c r="C79" s="955"/>
      <c r="D79" s="955"/>
      <c r="E79" s="955"/>
      <c r="F79" s="955"/>
      <c r="G79" s="955"/>
      <c r="H79" s="955"/>
      <c r="I79" s="955"/>
      <c r="J79" s="955"/>
      <c r="K79" s="955"/>
      <c r="L79" s="955"/>
      <c r="M79" s="955"/>
      <c r="N79" s="955"/>
      <c r="O79" s="955"/>
      <c r="P79" s="956"/>
      <c r="Q79" s="957"/>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58"/>
      <c r="BA79" s="958"/>
      <c r="BB79" s="958"/>
      <c r="BC79" s="958"/>
      <c r="BD79" s="959"/>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x14ac:dyDescent="0.15">
      <c r="A80" s="261">
        <v>13</v>
      </c>
      <c r="B80" s="954"/>
      <c r="C80" s="955"/>
      <c r="D80" s="955"/>
      <c r="E80" s="955"/>
      <c r="F80" s="955"/>
      <c r="G80" s="955"/>
      <c r="H80" s="955"/>
      <c r="I80" s="955"/>
      <c r="J80" s="955"/>
      <c r="K80" s="955"/>
      <c r="L80" s="955"/>
      <c r="M80" s="955"/>
      <c r="N80" s="955"/>
      <c r="O80" s="955"/>
      <c r="P80" s="956"/>
      <c r="Q80" s="957"/>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58"/>
      <c r="BA80" s="958"/>
      <c r="BB80" s="958"/>
      <c r="BC80" s="958"/>
      <c r="BD80" s="959"/>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x14ac:dyDescent="0.15">
      <c r="A81" s="261">
        <v>14</v>
      </c>
      <c r="B81" s="954"/>
      <c r="C81" s="955"/>
      <c r="D81" s="955"/>
      <c r="E81" s="955"/>
      <c r="F81" s="955"/>
      <c r="G81" s="955"/>
      <c r="H81" s="955"/>
      <c r="I81" s="955"/>
      <c r="J81" s="955"/>
      <c r="K81" s="955"/>
      <c r="L81" s="955"/>
      <c r="M81" s="955"/>
      <c r="N81" s="955"/>
      <c r="O81" s="955"/>
      <c r="P81" s="956"/>
      <c r="Q81" s="957"/>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8"/>
      <c r="BA81" s="958"/>
      <c r="BB81" s="958"/>
      <c r="BC81" s="958"/>
      <c r="BD81" s="959"/>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x14ac:dyDescent="0.15">
      <c r="A82" s="261">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x14ac:dyDescent="0.15">
      <c r="A83" s="261">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x14ac:dyDescent="0.15">
      <c r="A84" s="261">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x14ac:dyDescent="0.15">
      <c r="A85" s="261">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x14ac:dyDescent="0.15">
      <c r="A86" s="261">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x14ac:dyDescent="0.15">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x14ac:dyDescent="0.2">
      <c r="A88" s="264" t="s">
        <v>394</v>
      </c>
      <c r="B88" s="871" t="s">
        <v>424</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v>27475</v>
      </c>
      <c r="AG88" s="923"/>
      <c r="AH88" s="923"/>
      <c r="AI88" s="923"/>
      <c r="AJ88" s="923"/>
      <c r="AK88" s="920"/>
      <c r="AL88" s="920"/>
      <c r="AM88" s="920"/>
      <c r="AN88" s="920"/>
      <c r="AO88" s="920"/>
      <c r="AP88" s="923" t="s">
        <v>582</v>
      </c>
      <c r="AQ88" s="923"/>
      <c r="AR88" s="923"/>
      <c r="AS88" s="923"/>
      <c r="AT88" s="923"/>
      <c r="AU88" s="923" t="s">
        <v>582</v>
      </c>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871" t="s">
        <v>425</v>
      </c>
      <c r="BS102" s="872"/>
      <c r="BT102" s="872"/>
      <c r="BU102" s="872"/>
      <c r="BV102" s="872"/>
      <c r="BW102" s="872"/>
      <c r="BX102" s="872"/>
      <c r="BY102" s="872"/>
      <c r="BZ102" s="872"/>
      <c r="CA102" s="872"/>
      <c r="CB102" s="872"/>
      <c r="CC102" s="872"/>
      <c r="CD102" s="872"/>
      <c r="CE102" s="872"/>
      <c r="CF102" s="872"/>
      <c r="CG102" s="873"/>
      <c r="CH102" s="970"/>
      <c r="CI102" s="971"/>
      <c r="CJ102" s="971"/>
      <c r="CK102" s="971"/>
      <c r="CL102" s="972"/>
      <c r="CM102" s="970"/>
      <c r="CN102" s="971"/>
      <c r="CO102" s="971"/>
      <c r="CP102" s="971"/>
      <c r="CQ102" s="972"/>
      <c r="CR102" s="973">
        <v>92</v>
      </c>
      <c r="CS102" s="931"/>
      <c r="CT102" s="931"/>
      <c r="CU102" s="931"/>
      <c r="CV102" s="974"/>
      <c r="CW102" s="973">
        <v>792</v>
      </c>
      <c r="CX102" s="931"/>
      <c r="CY102" s="931"/>
      <c r="CZ102" s="931"/>
      <c r="DA102" s="974"/>
      <c r="DB102" s="973">
        <v>500</v>
      </c>
      <c r="DC102" s="931"/>
      <c r="DD102" s="931"/>
      <c r="DE102" s="931"/>
      <c r="DF102" s="974"/>
      <c r="DG102" s="973">
        <v>884</v>
      </c>
      <c r="DH102" s="931"/>
      <c r="DI102" s="931"/>
      <c r="DJ102" s="931"/>
      <c r="DK102" s="974"/>
      <c r="DL102" s="973" t="s">
        <v>591</v>
      </c>
      <c r="DM102" s="931"/>
      <c r="DN102" s="931"/>
      <c r="DO102" s="931"/>
      <c r="DP102" s="974"/>
      <c r="DQ102" s="973" t="s">
        <v>591</v>
      </c>
      <c r="DR102" s="931"/>
      <c r="DS102" s="931"/>
      <c r="DT102" s="931"/>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426</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427</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430</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431</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432</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433</v>
      </c>
      <c r="AB109" s="976"/>
      <c r="AC109" s="976"/>
      <c r="AD109" s="976"/>
      <c r="AE109" s="977"/>
      <c r="AF109" s="975" t="s">
        <v>309</v>
      </c>
      <c r="AG109" s="976"/>
      <c r="AH109" s="976"/>
      <c r="AI109" s="976"/>
      <c r="AJ109" s="977"/>
      <c r="AK109" s="975" t="s">
        <v>308</v>
      </c>
      <c r="AL109" s="976"/>
      <c r="AM109" s="976"/>
      <c r="AN109" s="976"/>
      <c r="AO109" s="977"/>
      <c r="AP109" s="975" t="s">
        <v>434</v>
      </c>
      <c r="AQ109" s="976"/>
      <c r="AR109" s="976"/>
      <c r="AS109" s="976"/>
      <c r="AT109" s="978"/>
      <c r="AU109" s="995" t="s">
        <v>432</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433</v>
      </c>
      <c r="BR109" s="976"/>
      <c r="BS109" s="976"/>
      <c r="BT109" s="976"/>
      <c r="BU109" s="977"/>
      <c r="BV109" s="975" t="s">
        <v>309</v>
      </c>
      <c r="BW109" s="976"/>
      <c r="BX109" s="976"/>
      <c r="BY109" s="976"/>
      <c r="BZ109" s="977"/>
      <c r="CA109" s="975" t="s">
        <v>308</v>
      </c>
      <c r="CB109" s="976"/>
      <c r="CC109" s="976"/>
      <c r="CD109" s="976"/>
      <c r="CE109" s="977"/>
      <c r="CF109" s="996" t="s">
        <v>434</v>
      </c>
      <c r="CG109" s="996"/>
      <c r="CH109" s="996"/>
      <c r="CI109" s="996"/>
      <c r="CJ109" s="996"/>
      <c r="CK109" s="975" t="s">
        <v>435</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433</v>
      </c>
      <c r="DH109" s="976"/>
      <c r="DI109" s="976"/>
      <c r="DJ109" s="976"/>
      <c r="DK109" s="977"/>
      <c r="DL109" s="975" t="s">
        <v>309</v>
      </c>
      <c r="DM109" s="976"/>
      <c r="DN109" s="976"/>
      <c r="DO109" s="976"/>
      <c r="DP109" s="977"/>
      <c r="DQ109" s="975" t="s">
        <v>308</v>
      </c>
      <c r="DR109" s="976"/>
      <c r="DS109" s="976"/>
      <c r="DT109" s="976"/>
      <c r="DU109" s="977"/>
      <c r="DV109" s="975" t="s">
        <v>434</v>
      </c>
      <c r="DW109" s="976"/>
      <c r="DX109" s="976"/>
      <c r="DY109" s="976"/>
      <c r="DZ109" s="978"/>
    </row>
    <row r="110" spans="1:131" s="246" customFormat="1" ht="26.25" customHeight="1" x14ac:dyDescent="0.15">
      <c r="A110" s="979" t="s">
        <v>436</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6529890</v>
      </c>
      <c r="AB110" s="983"/>
      <c r="AC110" s="983"/>
      <c r="AD110" s="983"/>
      <c r="AE110" s="984"/>
      <c r="AF110" s="985">
        <v>6303538</v>
      </c>
      <c r="AG110" s="983"/>
      <c r="AH110" s="983"/>
      <c r="AI110" s="983"/>
      <c r="AJ110" s="984"/>
      <c r="AK110" s="985">
        <v>6175546</v>
      </c>
      <c r="AL110" s="983"/>
      <c r="AM110" s="983"/>
      <c r="AN110" s="983"/>
      <c r="AO110" s="984"/>
      <c r="AP110" s="986">
        <v>9.1</v>
      </c>
      <c r="AQ110" s="987"/>
      <c r="AR110" s="987"/>
      <c r="AS110" s="987"/>
      <c r="AT110" s="988"/>
      <c r="AU110" s="989" t="s">
        <v>72</v>
      </c>
      <c r="AV110" s="990"/>
      <c r="AW110" s="990"/>
      <c r="AX110" s="990"/>
      <c r="AY110" s="990"/>
      <c r="AZ110" s="1031" t="s">
        <v>437</v>
      </c>
      <c r="BA110" s="980"/>
      <c r="BB110" s="980"/>
      <c r="BC110" s="980"/>
      <c r="BD110" s="980"/>
      <c r="BE110" s="980"/>
      <c r="BF110" s="980"/>
      <c r="BG110" s="980"/>
      <c r="BH110" s="980"/>
      <c r="BI110" s="980"/>
      <c r="BJ110" s="980"/>
      <c r="BK110" s="980"/>
      <c r="BL110" s="980"/>
      <c r="BM110" s="980"/>
      <c r="BN110" s="980"/>
      <c r="BO110" s="980"/>
      <c r="BP110" s="981"/>
      <c r="BQ110" s="1017">
        <v>62208283</v>
      </c>
      <c r="BR110" s="1018"/>
      <c r="BS110" s="1018"/>
      <c r="BT110" s="1018"/>
      <c r="BU110" s="1018"/>
      <c r="BV110" s="1018">
        <v>61823604</v>
      </c>
      <c r="BW110" s="1018"/>
      <c r="BX110" s="1018"/>
      <c r="BY110" s="1018"/>
      <c r="BZ110" s="1018"/>
      <c r="CA110" s="1018">
        <v>60700492</v>
      </c>
      <c r="CB110" s="1018"/>
      <c r="CC110" s="1018"/>
      <c r="CD110" s="1018"/>
      <c r="CE110" s="1018"/>
      <c r="CF110" s="1032">
        <v>89.5</v>
      </c>
      <c r="CG110" s="1033"/>
      <c r="CH110" s="1033"/>
      <c r="CI110" s="1033"/>
      <c r="CJ110" s="1033"/>
      <c r="CK110" s="1034" t="s">
        <v>438</v>
      </c>
      <c r="CL110" s="1035"/>
      <c r="CM110" s="1014" t="s">
        <v>439</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v>2319777</v>
      </c>
      <c r="DH110" s="1018"/>
      <c r="DI110" s="1018"/>
      <c r="DJ110" s="1018"/>
      <c r="DK110" s="1018"/>
      <c r="DL110" s="1018">
        <v>2605412</v>
      </c>
      <c r="DM110" s="1018"/>
      <c r="DN110" s="1018"/>
      <c r="DO110" s="1018"/>
      <c r="DP110" s="1018"/>
      <c r="DQ110" s="1018">
        <v>2684933</v>
      </c>
      <c r="DR110" s="1018"/>
      <c r="DS110" s="1018"/>
      <c r="DT110" s="1018"/>
      <c r="DU110" s="1018"/>
      <c r="DV110" s="1019">
        <v>4</v>
      </c>
      <c r="DW110" s="1019"/>
      <c r="DX110" s="1019"/>
      <c r="DY110" s="1019"/>
      <c r="DZ110" s="1020"/>
    </row>
    <row r="111" spans="1:131" s="246" customFormat="1" ht="26.25" customHeight="1" x14ac:dyDescent="0.15">
      <c r="A111" s="1021" t="s">
        <v>440</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139</v>
      </c>
      <c r="AB111" s="1025"/>
      <c r="AC111" s="1025"/>
      <c r="AD111" s="1025"/>
      <c r="AE111" s="1026"/>
      <c r="AF111" s="1027" t="s">
        <v>139</v>
      </c>
      <c r="AG111" s="1025"/>
      <c r="AH111" s="1025"/>
      <c r="AI111" s="1025"/>
      <c r="AJ111" s="1026"/>
      <c r="AK111" s="1027" t="s">
        <v>139</v>
      </c>
      <c r="AL111" s="1025"/>
      <c r="AM111" s="1025"/>
      <c r="AN111" s="1025"/>
      <c r="AO111" s="1026"/>
      <c r="AP111" s="1028" t="s">
        <v>139</v>
      </c>
      <c r="AQ111" s="1029"/>
      <c r="AR111" s="1029"/>
      <c r="AS111" s="1029"/>
      <c r="AT111" s="1030"/>
      <c r="AU111" s="991"/>
      <c r="AV111" s="992"/>
      <c r="AW111" s="992"/>
      <c r="AX111" s="992"/>
      <c r="AY111" s="992"/>
      <c r="AZ111" s="1040" t="s">
        <v>441</v>
      </c>
      <c r="BA111" s="1041"/>
      <c r="BB111" s="1041"/>
      <c r="BC111" s="1041"/>
      <c r="BD111" s="1041"/>
      <c r="BE111" s="1041"/>
      <c r="BF111" s="1041"/>
      <c r="BG111" s="1041"/>
      <c r="BH111" s="1041"/>
      <c r="BI111" s="1041"/>
      <c r="BJ111" s="1041"/>
      <c r="BK111" s="1041"/>
      <c r="BL111" s="1041"/>
      <c r="BM111" s="1041"/>
      <c r="BN111" s="1041"/>
      <c r="BO111" s="1041"/>
      <c r="BP111" s="1042"/>
      <c r="BQ111" s="1010">
        <v>4396195</v>
      </c>
      <c r="BR111" s="1011"/>
      <c r="BS111" s="1011"/>
      <c r="BT111" s="1011"/>
      <c r="BU111" s="1011"/>
      <c r="BV111" s="1011">
        <v>3505331</v>
      </c>
      <c r="BW111" s="1011"/>
      <c r="BX111" s="1011"/>
      <c r="BY111" s="1011"/>
      <c r="BZ111" s="1011"/>
      <c r="CA111" s="1011">
        <v>4011123</v>
      </c>
      <c r="CB111" s="1011"/>
      <c r="CC111" s="1011"/>
      <c r="CD111" s="1011"/>
      <c r="CE111" s="1011"/>
      <c r="CF111" s="1005">
        <v>5.9</v>
      </c>
      <c r="CG111" s="1006"/>
      <c r="CH111" s="1006"/>
      <c r="CI111" s="1006"/>
      <c r="CJ111" s="1006"/>
      <c r="CK111" s="1036"/>
      <c r="CL111" s="1037"/>
      <c r="CM111" s="1007" t="s">
        <v>442</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139</v>
      </c>
      <c r="DH111" s="1011"/>
      <c r="DI111" s="1011"/>
      <c r="DJ111" s="1011"/>
      <c r="DK111" s="1011"/>
      <c r="DL111" s="1011" t="s">
        <v>139</v>
      </c>
      <c r="DM111" s="1011"/>
      <c r="DN111" s="1011"/>
      <c r="DO111" s="1011"/>
      <c r="DP111" s="1011"/>
      <c r="DQ111" s="1011" t="s">
        <v>139</v>
      </c>
      <c r="DR111" s="1011"/>
      <c r="DS111" s="1011"/>
      <c r="DT111" s="1011"/>
      <c r="DU111" s="1011"/>
      <c r="DV111" s="1012" t="s">
        <v>139</v>
      </c>
      <c r="DW111" s="1012"/>
      <c r="DX111" s="1012"/>
      <c r="DY111" s="1012"/>
      <c r="DZ111" s="1013"/>
    </row>
    <row r="112" spans="1:131" s="246" customFormat="1" ht="26.25" customHeight="1" x14ac:dyDescent="0.15">
      <c r="A112" s="1043" t="s">
        <v>443</v>
      </c>
      <c r="B112" s="1044"/>
      <c r="C112" s="1041" t="s">
        <v>444</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139</v>
      </c>
      <c r="AB112" s="1050"/>
      <c r="AC112" s="1050"/>
      <c r="AD112" s="1050"/>
      <c r="AE112" s="1051"/>
      <c r="AF112" s="1052" t="s">
        <v>139</v>
      </c>
      <c r="AG112" s="1050"/>
      <c r="AH112" s="1050"/>
      <c r="AI112" s="1050"/>
      <c r="AJ112" s="1051"/>
      <c r="AK112" s="1052" t="s">
        <v>139</v>
      </c>
      <c r="AL112" s="1050"/>
      <c r="AM112" s="1050"/>
      <c r="AN112" s="1050"/>
      <c r="AO112" s="1051"/>
      <c r="AP112" s="1053" t="s">
        <v>139</v>
      </c>
      <c r="AQ112" s="1054"/>
      <c r="AR112" s="1054"/>
      <c r="AS112" s="1054"/>
      <c r="AT112" s="1055"/>
      <c r="AU112" s="991"/>
      <c r="AV112" s="992"/>
      <c r="AW112" s="992"/>
      <c r="AX112" s="992"/>
      <c r="AY112" s="992"/>
      <c r="AZ112" s="1040" t="s">
        <v>445</v>
      </c>
      <c r="BA112" s="1041"/>
      <c r="BB112" s="1041"/>
      <c r="BC112" s="1041"/>
      <c r="BD112" s="1041"/>
      <c r="BE112" s="1041"/>
      <c r="BF112" s="1041"/>
      <c r="BG112" s="1041"/>
      <c r="BH112" s="1041"/>
      <c r="BI112" s="1041"/>
      <c r="BJ112" s="1041"/>
      <c r="BK112" s="1041"/>
      <c r="BL112" s="1041"/>
      <c r="BM112" s="1041"/>
      <c r="BN112" s="1041"/>
      <c r="BO112" s="1041"/>
      <c r="BP112" s="1042"/>
      <c r="BQ112" s="1010">
        <v>52467799</v>
      </c>
      <c r="BR112" s="1011"/>
      <c r="BS112" s="1011"/>
      <c r="BT112" s="1011"/>
      <c r="BU112" s="1011"/>
      <c r="BV112" s="1011">
        <v>48162632</v>
      </c>
      <c r="BW112" s="1011"/>
      <c r="BX112" s="1011"/>
      <c r="BY112" s="1011"/>
      <c r="BZ112" s="1011"/>
      <c r="CA112" s="1011">
        <v>47918955</v>
      </c>
      <c r="CB112" s="1011"/>
      <c r="CC112" s="1011"/>
      <c r="CD112" s="1011"/>
      <c r="CE112" s="1011"/>
      <c r="CF112" s="1005">
        <v>70.7</v>
      </c>
      <c r="CG112" s="1006"/>
      <c r="CH112" s="1006"/>
      <c r="CI112" s="1006"/>
      <c r="CJ112" s="1006"/>
      <c r="CK112" s="1036"/>
      <c r="CL112" s="1037"/>
      <c r="CM112" s="1007" t="s">
        <v>446</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139</v>
      </c>
      <c r="DH112" s="1011"/>
      <c r="DI112" s="1011"/>
      <c r="DJ112" s="1011"/>
      <c r="DK112" s="1011"/>
      <c r="DL112" s="1011" t="s">
        <v>139</v>
      </c>
      <c r="DM112" s="1011"/>
      <c r="DN112" s="1011"/>
      <c r="DO112" s="1011"/>
      <c r="DP112" s="1011"/>
      <c r="DQ112" s="1011" t="s">
        <v>139</v>
      </c>
      <c r="DR112" s="1011"/>
      <c r="DS112" s="1011"/>
      <c r="DT112" s="1011"/>
      <c r="DU112" s="1011"/>
      <c r="DV112" s="1012" t="s">
        <v>139</v>
      </c>
      <c r="DW112" s="1012"/>
      <c r="DX112" s="1012"/>
      <c r="DY112" s="1012"/>
      <c r="DZ112" s="1013"/>
    </row>
    <row r="113" spans="1:130" s="246" customFormat="1" ht="26.25" customHeight="1" x14ac:dyDescent="0.15">
      <c r="A113" s="1045"/>
      <c r="B113" s="1046"/>
      <c r="C113" s="1041" t="s">
        <v>447</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3775308</v>
      </c>
      <c r="AB113" s="1025"/>
      <c r="AC113" s="1025"/>
      <c r="AD113" s="1025"/>
      <c r="AE113" s="1026"/>
      <c r="AF113" s="1027">
        <v>3691582</v>
      </c>
      <c r="AG113" s="1025"/>
      <c r="AH113" s="1025"/>
      <c r="AI113" s="1025"/>
      <c r="AJ113" s="1026"/>
      <c r="AK113" s="1027">
        <v>3680895</v>
      </c>
      <c r="AL113" s="1025"/>
      <c r="AM113" s="1025"/>
      <c r="AN113" s="1025"/>
      <c r="AO113" s="1026"/>
      <c r="AP113" s="1028">
        <v>5.4</v>
      </c>
      <c r="AQ113" s="1029"/>
      <c r="AR113" s="1029"/>
      <c r="AS113" s="1029"/>
      <c r="AT113" s="1030"/>
      <c r="AU113" s="991"/>
      <c r="AV113" s="992"/>
      <c r="AW113" s="992"/>
      <c r="AX113" s="992"/>
      <c r="AY113" s="992"/>
      <c r="AZ113" s="1040" t="s">
        <v>448</v>
      </c>
      <c r="BA113" s="1041"/>
      <c r="BB113" s="1041"/>
      <c r="BC113" s="1041"/>
      <c r="BD113" s="1041"/>
      <c r="BE113" s="1041"/>
      <c r="BF113" s="1041"/>
      <c r="BG113" s="1041"/>
      <c r="BH113" s="1041"/>
      <c r="BI113" s="1041"/>
      <c r="BJ113" s="1041"/>
      <c r="BK113" s="1041"/>
      <c r="BL113" s="1041"/>
      <c r="BM113" s="1041"/>
      <c r="BN113" s="1041"/>
      <c r="BO113" s="1041"/>
      <c r="BP113" s="1042"/>
      <c r="BQ113" s="1010" t="s">
        <v>139</v>
      </c>
      <c r="BR113" s="1011"/>
      <c r="BS113" s="1011"/>
      <c r="BT113" s="1011"/>
      <c r="BU113" s="1011"/>
      <c r="BV113" s="1011" t="s">
        <v>139</v>
      </c>
      <c r="BW113" s="1011"/>
      <c r="BX113" s="1011"/>
      <c r="BY113" s="1011"/>
      <c r="BZ113" s="1011"/>
      <c r="CA113" s="1011" t="s">
        <v>139</v>
      </c>
      <c r="CB113" s="1011"/>
      <c r="CC113" s="1011"/>
      <c r="CD113" s="1011"/>
      <c r="CE113" s="1011"/>
      <c r="CF113" s="1005" t="s">
        <v>139</v>
      </c>
      <c r="CG113" s="1006"/>
      <c r="CH113" s="1006"/>
      <c r="CI113" s="1006"/>
      <c r="CJ113" s="1006"/>
      <c r="CK113" s="1036"/>
      <c r="CL113" s="1037"/>
      <c r="CM113" s="1007" t="s">
        <v>449</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139</v>
      </c>
      <c r="DH113" s="1050"/>
      <c r="DI113" s="1050"/>
      <c r="DJ113" s="1050"/>
      <c r="DK113" s="1051"/>
      <c r="DL113" s="1052" t="s">
        <v>139</v>
      </c>
      <c r="DM113" s="1050"/>
      <c r="DN113" s="1050"/>
      <c r="DO113" s="1050"/>
      <c r="DP113" s="1051"/>
      <c r="DQ113" s="1052" t="s">
        <v>139</v>
      </c>
      <c r="DR113" s="1050"/>
      <c r="DS113" s="1050"/>
      <c r="DT113" s="1050"/>
      <c r="DU113" s="1051"/>
      <c r="DV113" s="1053" t="s">
        <v>139</v>
      </c>
      <c r="DW113" s="1054"/>
      <c r="DX113" s="1054"/>
      <c r="DY113" s="1054"/>
      <c r="DZ113" s="1055"/>
    </row>
    <row r="114" spans="1:130" s="246" customFormat="1" ht="26.25" customHeight="1" x14ac:dyDescent="0.15">
      <c r="A114" s="1045"/>
      <c r="B114" s="1046"/>
      <c r="C114" s="1041" t="s">
        <v>450</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t="s">
        <v>139</v>
      </c>
      <c r="AB114" s="1050"/>
      <c r="AC114" s="1050"/>
      <c r="AD114" s="1050"/>
      <c r="AE114" s="1051"/>
      <c r="AF114" s="1052" t="s">
        <v>139</v>
      </c>
      <c r="AG114" s="1050"/>
      <c r="AH114" s="1050"/>
      <c r="AI114" s="1050"/>
      <c r="AJ114" s="1051"/>
      <c r="AK114" s="1052" t="s">
        <v>139</v>
      </c>
      <c r="AL114" s="1050"/>
      <c r="AM114" s="1050"/>
      <c r="AN114" s="1050"/>
      <c r="AO114" s="1051"/>
      <c r="AP114" s="1053" t="s">
        <v>139</v>
      </c>
      <c r="AQ114" s="1054"/>
      <c r="AR114" s="1054"/>
      <c r="AS114" s="1054"/>
      <c r="AT114" s="1055"/>
      <c r="AU114" s="991"/>
      <c r="AV114" s="992"/>
      <c r="AW114" s="992"/>
      <c r="AX114" s="992"/>
      <c r="AY114" s="992"/>
      <c r="AZ114" s="1040" t="s">
        <v>451</v>
      </c>
      <c r="BA114" s="1041"/>
      <c r="BB114" s="1041"/>
      <c r="BC114" s="1041"/>
      <c r="BD114" s="1041"/>
      <c r="BE114" s="1041"/>
      <c r="BF114" s="1041"/>
      <c r="BG114" s="1041"/>
      <c r="BH114" s="1041"/>
      <c r="BI114" s="1041"/>
      <c r="BJ114" s="1041"/>
      <c r="BK114" s="1041"/>
      <c r="BL114" s="1041"/>
      <c r="BM114" s="1041"/>
      <c r="BN114" s="1041"/>
      <c r="BO114" s="1041"/>
      <c r="BP114" s="1042"/>
      <c r="BQ114" s="1010">
        <v>14592422</v>
      </c>
      <c r="BR114" s="1011"/>
      <c r="BS114" s="1011"/>
      <c r="BT114" s="1011"/>
      <c r="BU114" s="1011"/>
      <c r="BV114" s="1011">
        <v>14132965</v>
      </c>
      <c r="BW114" s="1011"/>
      <c r="BX114" s="1011"/>
      <c r="BY114" s="1011"/>
      <c r="BZ114" s="1011"/>
      <c r="CA114" s="1011">
        <v>14230296</v>
      </c>
      <c r="CB114" s="1011"/>
      <c r="CC114" s="1011"/>
      <c r="CD114" s="1011"/>
      <c r="CE114" s="1011"/>
      <c r="CF114" s="1005">
        <v>21</v>
      </c>
      <c r="CG114" s="1006"/>
      <c r="CH114" s="1006"/>
      <c r="CI114" s="1006"/>
      <c r="CJ114" s="1006"/>
      <c r="CK114" s="1036"/>
      <c r="CL114" s="1037"/>
      <c r="CM114" s="1007" t="s">
        <v>452</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139</v>
      </c>
      <c r="DH114" s="1050"/>
      <c r="DI114" s="1050"/>
      <c r="DJ114" s="1050"/>
      <c r="DK114" s="1051"/>
      <c r="DL114" s="1052" t="s">
        <v>139</v>
      </c>
      <c r="DM114" s="1050"/>
      <c r="DN114" s="1050"/>
      <c r="DO114" s="1050"/>
      <c r="DP114" s="1051"/>
      <c r="DQ114" s="1052" t="s">
        <v>139</v>
      </c>
      <c r="DR114" s="1050"/>
      <c r="DS114" s="1050"/>
      <c r="DT114" s="1050"/>
      <c r="DU114" s="1051"/>
      <c r="DV114" s="1053" t="s">
        <v>139</v>
      </c>
      <c r="DW114" s="1054"/>
      <c r="DX114" s="1054"/>
      <c r="DY114" s="1054"/>
      <c r="DZ114" s="1055"/>
    </row>
    <row r="115" spans="1:130" s="246" customFormat="1" ht="26.25" customHeight="1" x14ac:dyDescent="0.15">
      <c r="A115" s="1045"/>
      <c r="B115" s="1046"/>
      <c r="C115" s="1041" t="s">
        <v>453</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161033</v>
      </c>
      <c r="AB115" s="1025"/>
      <c r="AC115" s="1025"/>
      <c r="AD115" s="1025"/>
      <c r="AE115" s="1026"/>
      <c r="AF115" s="1027">
        <v>204406</v>
      </c>
      <c r="AG115" s="1025"/>
      <c r="AH115" s="1025"/>
      <c r="AI115" s="1025"/>
      <c r="AJ115" s="1026"/>
      <c r="AK115" s="1027">
        <v>216734</v>
      </c>
      <c r="AL115" s="1025"/>
      <c r="AM115" s="1025"/>
      <c r="AN115" s="1025"/>
      <c r="AO115" s="1026"/>
      <c r="AP115" s="1028">
        <v>0.3</v>
      </c>
      <c r="AQ115" s="1029"/>
      <c r="AR115" s="1029"/>
      <c r="AS115" s="1029"/>
      <c r="AT115" s="1030"/>
      <c r="AU115" s="991"/>
      <c r="AV115" s="992"/>
      <c r="AW115" s="992"/>
      <c r="AX115" s="992"/>
      <c r="AY115" s="992"/>
      <c r="AZ115" s="1040" t="s">
        <v>454</v>
      </c>
      <c r="BA115" s="1041"/>
      <c r="BB115" s="1041"/>
      <c r="BC115" s="1041"/>
      <c r="BD115" s="1041"/>
      <c r="BE115" s="1041"/>
      <c r="BF115" s="1041"/>
      <c r="BG115" s="1041"/>
      <c r="BH115" s="1041"/>
      <c r="BI115" s="1041"/>
      <c r="BJ115" s="1041"/>
      <c r="BK115" s="1041"/>
      <c r="BL115" s="1041"/>
      <c r="BM115" s="1041"/>
      <c r="BN115" s="1041"/>
      <c r="BO115" s="1041"/>
      <c r="BP115" s="1042"/>
      <c r="BQ115" s="1010">
        <v>3018</v>
      </c>
      <c r="BR115" s="1011"/>
      <c r="BS115" s="1011"/>
      <c r="BT115" s="1011"/>
      <c r="BU115" s="1011"/>
      <c r="BV115" s="1011">
        <v>5597</v>
      </c>
      <c r="BW115" s="1011"/>
      <c r="BX115" s="1011"/>
      <c r="BY115" s="1011"/>
      <c r="BZ115" s="1011"/>
      <c r="CA115" s="1011">
        <v>1254</v>
      </c>
      <c r="CB115" s="1011"/>
      <c r="CC115" s="1011"/>
      <c r="CD115" s="1011"/>
      <c r="CE115" s="1011"/>
      <c r="CF115" s="1005">
        <v>0</v>
      </c>
      <c r="CG115" s="1006"/>
      <c r="CH115" s="1006"/>
      <c r="CI115" s="1006"/>
      <c r="CJ115" s="1006"/>
      <c r="CK115" s="1036"/>
      <c r="CL115" s="1037"/>
      <c r="CM115" s="1040" t="s">
        <v>455</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v>2076418</v>
      </c>
      <c r="DH115" s="1050"/>
      <c r="DI115" s="1050"/>
      <c r="DJ115" s="1050"/>
      <c r="DK115" s="1051"/>
      <c r="DL115" s="1052">
        <v>899919</v>
      </c>
      <c r="DM115" s="1050"/>
      <c r="DN115" s="1050"/>
      <c r="DO115" s="1050"/>
      <c r="DP115" s="1051"/>
      <c r="DQ115" s="1052">
        <v>1326190</v>
      </c>
      <c r="DR115" s="1050"/>
      <c r="DS115" s="1050"/>
      <c r="DT115" s="1050"/>
      <c r="DU115" s="1051"/>
      <c r="DV115" s="1053">
        <v>2</v>
      </c>
      <c r="DW115" s="1054"/>
      <c r="DX115" s="1054"/>
      <c r="DY115" s="1054"/>
      <c r="DZ115" s="1055"/>
    </row>
    <row r="116" spans="1:130" s="246" customFormat="1" ht="26.25" customHeight="1" x14ac:dyDescent="0.15">
      <c r="A116" s="1047"/>
      <c r="B116" s="1048"/>
      <c r="C116" s="1056" t="s">
        <v>456</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139</v>
      </c>
      <c r="AB116" s="1050"/>
      <c r="AC116" s="1050"/>
      <c r="AD116" s="1050"/>
      <c r="AE116" s="1051"/>
      <c r="AF116" s="1052" t="s">
        <v>139</v>
      </c>
      <c r="AG116" s="1050"/>
      <c r="AH116" s="1050"/>
      <c r="AI116" s="1050"/>
      <c r="AJ116" s="1051"/>
      <c r="AK116" s="1052" t="s">
        <v>139</v>
      </c>
      <c r="AL116" s="1050"/>
      <c r="AM116" s="1050"/>
      <c r="AN116" s="1050"/>
      <c r="AO116" s="1051"/>
      <c r="AP116" s="1053" t="s">
        <v>139</v>
      </c>
      <c r="AQ116" s="1054"/>
      <c r="AR116" s="1054"/>
      <c r="AS116" s="1054"/>
      <c r="AT116" s="1055"/>
      <c r="AU116" s="991"/>
      <c r="AV116" s="992"/>
      <c r="AW116" s="992"/>
      <c r="AX116" s="992"/>
      <c r="AY116" s="992"/>
      <c r="AZ116" s="1058" t="s">
        <v>457</v>
      </c>
      <c r="BA116" s="1059"/>
      <c r="BB116" s="1059"/>
      <c r="BC116" s="1059"/>
      <c r="BD116" s="1059"/>
      <c r="BE116" s="1059"/>
      <c r="BF116" s="1059"/>
      <c r="BG116" s="1059"/>
      <c r="BH116" s="1059"/>
      <c r="BI116" s="1059"/>
      <c r="BJ116" s="1059"/>
      <c r="BK116" s="1059"/>
      <c r="BL116" s="1059"/>
      <c r="BM116" s="1059"/>
      <c r="BN116" s="1059"/>
      <c r="BO116" s="1059"/>
      <c r="BP116" s="1060"/>
      <c r="BQ116" s="1010" t="s">
        <v>139</v>
      </c>
      <c r="BR116" s="1011"/>
      <c r="BS116" s="1011"/>
      <c r="BT116" s="1011"/>
      <c r="BU116" s="1011"/>
      <c r="BV116" s="1011" t="s">
        <v>139</v>
      </c>
      <c r="BW116" s="1011"/>
      <c r="BX116" s="1011"/>
      <c r="BY116" s="1011"/>
      <c r="BZ116" s="1011"/>
      <c r="CA116" s="1011" t="s">
        <v>139</v>
      </c>
      <c r="CB116" s="1011"/>
      <c r="CC116" s="1011"/>
      <c r="CD116" s="1011"/>
      <c r="CE116" s="1011"/>
      <c r="CF116" s="1005" t="s">
        <v>139</v>
      </c>
      <c r="CG116" s="1006"/>
      <c r="CH116" s="1006"/>
      <c r="CI116" s="1006"/>
      <c r="CJ116" s="1006"/>
      <c r="CK116" s="1036"/>
      <c r="CL116" s="1037"/>
      <c r="CM116" s="1007" t="s">
        <v>458</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139</v>
      </c>
      <c r="DH116" s="1050"/>
      <c r="DI116" s="1050"/>
      <c r="DJ116" s="1050"/>
      <c r="DK116" s="1051"/>
      <c r="DL116" s="1052" t="s">
        <v>139</v>
      </c>
      <c r="DM116" s="1050"/>
      <c r="DN116" s="1050"/>
      <c r="DO116" s="1050"/>
      <c r="DP116" s="1051"/>
      <c r="DQ116" s="1052" t="s">
        <v>139</v>
      </c>
      <c r="DR116" s="1050"/>
      <c r="DS116" s="1050"/>
      <c r="DT116" s="1050"/>
      <c r="DU116" s="1051"/>
      <c r="DV116" s="1053" t="s">
        <v>139</v>
      </c>
      <c r="DW116" s="1054"/>
      <c r="DX116" s="1054"/>
      <c r="DY116" s="1054"/>
      <c r="DZ116" s="1055"/>
    </row>
    <row r="117" spans="1:130" s="246" customFormat="1" ht="26.25" customHeight="1" x14ac:dyDescent="0.15">
      <c r="A117" s="995" t="s">
        <v>191</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459</v>
      </c>
      <c r="Z117" s="977"/>
      <c r="AA117" s="1067">
        <v>10466231</v>
      </c>
      <c r="AB117" s="1068"/>
      <c r="AC117" s="1068"/>
      <c r="AD117" s="1068"/>
      <c r="AE117" s="1069"/>
      <c r="AF117" s="1070">
        <v>10199526</v>
      </c>
      <c r="AG117" s="1068"/>
      <c r="AH117" s="1068"/>
      <c r="AI117" s="1068"/>
      <c r="AJ117" s="1069"/>
      <c r="AK117" s="1070">
        <v>10073175</v>
      </c>
      <c r="AL117" s="1068"/>
      <c r="AM117" s="1068"/>
      <c r="AN117" s="1068"/>
      <c r="AO117" s="1069"/>
      <c r="AP117" s="1071"/>
      <c r="AQ117" s="1072"/>
      <c r="AR117" s="1072"/>
      <c r="AS117" s="1072"/>
      <c r="AT117" s="1073"/>
      <c r="AU117" s="991"/>
      <c r="AV117" s="992"/>
      <c r="AW117" s="992"/>
      <c r="AX117" s="992"/>
      <c r="AY117" s="992"/>
      <c r="AZ117" s="1058" t="s">
        <v>460</v>
      </c>
      <c r="BA117" s="1059"/>
      <c r="BB117" s="1059"/>
      <c r="BC117" s="1059"/>
      <c r="BD117" s="1059"/>
      <c r="BE117" s="1059"/>
      <c r="BF117" s="1059"/>
      <c r="BG117" s="1059"/>
      <c r="BH117" s="1059"/>
      <c r="BI117" s="1059"/>
      <c r="BJ117" s="1059"/>
      <c r="BK117" s="1059"/>
      <c r="BL117" s="1059"/>
      <c r="BM117" s="1059"/>
      <c r="BN117" s="1059"/>
      <c r="BO117" s="1059"/>
      <c r="BP117" s="1060"/>
      <c r="BQ117" s="1010" t="s">
        <v>139</v>
      </c>
      <c r="BR117" s="1011"/>
      <c r="BS117" s="1011"/>
      <c r="BT117" s="1011"/>
      <c r="BU117" s="1011"/>
      <c r="BV117" s="1011" t="s">
        <v>139</v>
      </c>
      <c r="BW117" s="1011"/>
      <c r="BX117" s="1011"/>
      <c r="BY117" s="1011"/>
      <c r="BZ117" s="1011"/>
      <c r="CA117" s="1011" t="s">
        <v>139</v>
      </c>
      <c r="CB117" s="1011"/>
      <c r="CC117" s="1011"/>
      <c r="CD117" s="1011"/>
      <c r="CE117" s="1011"/>
      <c r="CF117" s="1005" t="s">
        <v>139</v>
      </c>
      <c r="CG117" s="1006"/>
      <c r="CH117" s="1006"/>
      <c r="CI117" s="1006"/>
      <c r="CJ117" s="1006"/>
      <c r="CK117" s="1036"/>
      <c r="CL117" s="1037"/>
      <c r="CM117" s="1007" t="s">
        <v>461</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139</v>
      </c>
      <c r="DH117" s="1050"/>
      <c r="DI117" s="1050"/>
      <c r="DJ117" s="1050"/>
      <c r="DK117" s="1051"/>
      <c r="DL117" s="1052" t="s">
        <v>139</v>
      </c>
      <c r="DM117" s="1050"/>
      <c r="DN117" s="1050"/>
      <c r="DO117" s="1050"/>
      <c r="DP117" s="1051"/>
      <c r="DQ117" s="1052" t="s">
        <v>139</v>
      </c>
      <c r="DR117" s="1050"/>
      <c r="DS117" s="1050"/>
      <c r="DT117" s="1050"/>
      <c r="DU117" s="1051"/>
      <c r="DV117" s="1053" t="s">
        <v>139</v>
      </c>
      <c r="DW117" s="1054"/>
      <c r="DX117" s="1054"/>
      <c r="DY117" s="1054"/>
      <c r="DZ117" s="1055"/>
    </row>
    <row r="118" spans="1:130" s="246" customFormat="1" ht="26.25" customHeight="1" x14ac:dyDescent="0.15">
      <c r="A118" s="995" t="s">
        <v>435</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433</v>
      </c>
      <c r="AB118" s="976"/>
      <c r="AC118" s="976"/>
      <c r="AD118" s="976"/>
      <c r="AE118" s="977"/>
      <c r="AF118" s="975" t="s">
        <v>309</v>
      </c>
      <c r="AG118" s="976"/>
      <c r="AH118" s="976"/>
      <c r="AI118" s="976"/>
      <c r="AJ118" s="977"/>
      <c r="AK118" s="975" t="s">
        <v>308</v>
      </c>
      <c r="AL118" s="976"/>
      <c r="AM118" s="976"/>
      <c r="AN118" s="976"/>
      <c r="AO118" s="977"/>
      <c r="AP118" s="1062" t="s">
        <v>434</v>
      </c>
      <c r="AQ118" s="1063"/>
      <c r="AR118" s="1063"/>
      <c r="AS118" s="1063"/>
      <c r="AT118" s="1064"/>
      <c r="AU118" s="991"/>
      <c r="AV118" s="992"/>
      <c r="AW118" s="992"/>
      <c r="AX118" s="992"/>
      <c r="AY118" s="992"/>
      <c r="AZ118" s="1065" t="s">
        <v>462</v>
      </c>
      <c r="BA118" s="1056"/>
      <c r="BB118" s="1056"/>
      <c r="BC118" s="1056"/>
      <c r="BD118" s="1056"/>
      <c r="BE118" s="1056"/>
      <c r="BF118" s="1056"/>
      <c r="BG118" s="1056"/>
      <c r="BH118" s="1056"/>
      <c r="BI118" s="1056"/>
      <c r="BJ118" s="1056"/>
      <c r="BK118" s="1056"/>
      <c r="BL118" s="1056"/>
      <c r="BM118" s="1056"/>
      <c r="BN118" s="1056"/>
      <c r="BO118" s="1056"/>
      <c r="BP118" s="1057"/>
      <c r="BQ118" s="1088" t="s">
        <v>139</v>
      </c>
      <c r="BR118" s="1089"/>
      <c r="BS118" s="1089"/>
      <c r="BT118" s="1089"/>
      <c r="BU118" s="1089"/>
      <c r="BV118" s="1089" t="s">
        <v>139</v>
      </c>
      <c r="BW118" s="1089"/>
      <c r="BX118" s="1089"/>
      <c r="BY118" s="1089"/>
      <c r="BZ118" s="1089"/>
      <c r="CA118" s="1089" t="s">
        <v>139</v>
      </c>
      <c r="CB118" s="1089"/>
      <c r="CC118" s="1089"/>
      <c r="CD118" s="1089"/>
      <c r="CE118" s="1089"/>
      <c r="CF118" s="1005" t="s">
        <v>139</v>
      </c>
      <c r="CG118" s="1006"/>
      <c r="CH118" s="1006"/>
      <c r="CI118" s="1006"/>
      <c r="CJ118" s="1006"/>
      <c r="CK118" s="1036"/>
      <c r="CL118" s="1037"/>
      <c r="CM118" s="1007" t="s">
        <v>463</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139</v>
      </c>
      <c r="DH118" s="1050"/>
      <c r="DI118" s="1050"/>
      <c r="DJ118" s="1050"/>
      <c r="DK118" s="1051"/>
      <c r="DL118" s="1052" t="s">
        <v>139</v>
      </c>
      <c r="DM118" s="1050"/>
      <c r="DN118" s="1050"/>
      <c r="DO118" s="1050"/>
      <c r="DP118" s="1051"/>
      <c r="DQ118" s="1052" t="s">
        <v>139</v>
      </c>
      <c r="DR118" s="1050"/>
      <c r="DS118" s="1050"/>
      <c r="DT118" s="1050"/>
      <c r="DU118" s="1051"/>
      <c r="DV118" s="1053" t="s">
        <v>139</v>
      </c>
      <c r="DW118" s="1054"/>
      <c r="DX118" s="1054"/>
      <c r="DY118" s="1054"/>
      <c r="DZ118" s="1055"/>
    </row>
    <row r="119" spans="1:130" s="246" customFormat="1" ht="26.25" customHeight="1" x14ac:dyDescent="0.15">
      <c r="A119" s="1149" t="s">
        <v>438</v>
      </c>
      <c r="B119" s="1035"/>
      <c r="C119" s="1014" t="s">
        <v>439</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v>161033</v>
      </c>
      <c r="AB119" s="983"/>
      <c r="AC119" s="983"/>
      <c r="AD119" s="983"/>
      <c r="AE119" s="984"/>
      <c r="AF119" s="985">
        <v>204406</v>
      </c>
      <c r="AG119" s="983"/>
      <c r="AH119" s="983"/>
      <c r="AI119" s="983"/>
      <c r="AJ119" s="984"/>
      <c r="AK119" s="985">
        <v>216734</v>
      </c>
      <c r="AL119" s="983"/>
      <c r="AM119" s="983"/>
      <c r="AN119" s="983"/>
      <c r="AO119" s="984"/>
      <c r="AP119" s="986">
        <v>0.3</v>
      </c>
      <c r="AQ119" s="987"/>
      <c r="AR119" s="987"/>
      <c r="AS119" s="987"/>
      <c r="AT119" s="988"/>
      <c r="AU119" s="993"/>
      <c r="AV119" s="994"/>
      <c r="AW119" s="994"/>
      <c r="AX119" s="994"/>
      <c r="AY119" s="994"/>
      <c r="AZ119" s="277" t="s">
        <v>191</v>
      </c>
      <c r="BA119" s="277"/>
      <c r="BB119" s="277"/>
      <c r="BC119" s="277"/>
      <c r="BD119" s="277"/>
      <c r="BE119" s="277"/>
      <c r="BF119" s="277"/>
      <c r="BG119" s="277"/>
      <c r="BH119" s="277"/>
      <c r="BI119" s="277"/>
      <c r="BJ119" s="277"/>
      <c r="BK119" s="277"/>
      <c r="BL119" s="277"/>
      <c r="BM119" s="277"/>
      <c r="BN119" s="277"/>
      <c r="BO119" s="1066" t="s">
        <v>464</v>
      </c>
      <c r="BP119" s="1097"/>
      <c r="BQ119" s="1088">
        <v>133667717</v>
      </c>
      <c r="BR119" s="1089"/>
      <c r="BS119" s="1089"/>
      <c r="BT119" s="1089"/>
      <c r="BU119" s="1089"/>
      <c r="BV119" s="1089">
        <v>127630129</v>
      </c>
      <c r="BW119" s="1089"/>
      <c r="BX119" s="1089"/>
      <c r="BY119" s="1089"/>
      <c r="BZ119" s="1089"/>
      <c r="CA119" s="1089">
        <v>126862120</v>
      </c>
      <c r="CB119" s="1089"/>
      <c r="CC119" s="1089"/>
      <c r="CD119" s="1089"/>
      <c r="CE119" s="1089"/>
      <c r="CF119" s="1090"/>
      <c r="CG119" s="1091"/>
      <c r="CH119" s="1091"/>
      <c r="CI119" s="1091"/>
      <c r="CJ119" s="1092"/>
      <c r="CK119" s="1038"/>
      <c r="CL119" s="1039"/>
      <c r="CM119" s="1093" t="s">
        <v>465</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139</v>
      </c>
      <c r="DH119" s="1075"/>
      <c r="DI119" s="1075"/>
      <c r="DJ119" s="1075"/>
      <c r="DK119" s="1076"/>
      <c r="DL119" s="1074" t="s">
        <v>139</v>
      </c>
      <c r="DM119" s="1075"/>
      <c r="DN119" s="1075"/>
      <c r="DO119" s="1075"/>
      <c r="DP119" s="1076"/>
      <c r="DQ119" s="1074" t="s">
        <v>139</v>
      </c>
      <c r="DR119" s="1075"/>
      <c r="DS119" s="1075"/>
      <c r="DT119" s="1075"/>
      <c r="DU119" s="1076"/>
      <c r="DV119" s="1077" t="s">
        <v>139</v>
      </c>
      <c r="DW119" s="1078"/>
      <c r="DX119" s="1078"/>
      <c r="DY119" s="1078"/>
      <c r="DZ119" s="1079"/>
    </row>
    <row r="120" spans="1:130" s="246" customFormat="1" ht="26.25" customHeight="1" x14ac:dyDescent="0.15">
      <c r="A120" s="1150"/>
      <c r="B120" s="1037"/>
      <c r="C120" s="1007" t="s">
        <v>442</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139</v>
      </c>
      <c r="AB120" s="1050"/>
      <c r="AC120" s="1050"/>
      <c r="AD120" s="1050"/>
      <c r="AE120" s="1051"/>
      <c r="AF120" s="1052" t="s">
        <v>139</v>
      </c>
      <c r="AG120" s="1050"/>
      <c r="AH120" s="1050"/>
      <c r="AI120" s="1050"/>
      <c r="AJ120" s="1051"/>
      <c r="AK120" s="1052" t="s">
        <v>139</v>
      </c>
      <c r="AL120" s="1050"/>
      <c r="AM120" s="1050"/>
      <c r="AN120" s="1050"/>
      <c r="AO120" s="1051"/>
      <c r="AP120" s="1053" t="s">
        <v>139</v>
      </c>
      <c r="AQ120" s="1054"/>
      <c r="AR120" s="1054"/>
      <c r="AS120" s="1054"/>
      <c r="AT120" s="1055"/>
      <c r="AU120" s="1080" t="s">
        <v>466</v>
      </c>
      <c r="AV120" s="1081"/>
      <c r="AW120" s="1081"/>
      <c r="AX120" s="1081"/>
      <c r="AY120" s="1082"/>
      <c r="AZ120" s="1031" t="s">
        <v>467</v>
      </c>
      <c r="BA120" s="980"/>
      <c r="BB120" s="980"/>
      <c r="BC120" s="980"/>
      <c r="BD120" s="980"/>
      <c r="BE120" s="980"/>
      <c r="BF120" s="980"/>
      <c r="BG120" s="980"/>
      <c r="BH120" s="980"/>
      <c r="BI120" s="980"/>
      <c r="BJ120" s="980"/>
      <c r="BK120" s="980"/>
      <c r="BL120" s="980"/>
      <c r="BM120" s="980"/>
      <c r="BN120" s="980"/>
      <c r="BO120" s="980"/>
      <c r="BP120" s="981"/>
      <c r="BQ120" s="1017">
        <v>32626879</v>
      </c>
      <c r="BR120" s="1018"/>
      <c r="BS120" s="1018"/>
      <c r="BT120" s="1018"/>
      <c r="BU120" s="1018"/>
      <c r="BV120" s="1018">
        <v>32159886</v>
      </c>
      <c r="BW120" s="1018"/>
      <c r="BX120" s="1018"/>
      <c r="BY120" s="1018"/>
      <c r="BZ120" s="1018"/>
      <c r="CA120" s="1018">
        <v>31645825</v>
      </c>
      <c r="CB120" s="1018"/>
      <c r="CC120" s="1018"/>
      <c r="CD120" s="1018"/>
      <c r="CE120" s="1018"/>
      <c r="CF120" s="1032">
        <v>46.7</v>
      </c>
      <c r="CG120" s="1033"/>
      <c r="CH120" s="1033"/>
      <c r="CI120" s="1033"/>
      <c r="CJ120" s="1033"/>
      <c r="CK120" s="1098" t="s">
        <v>468</v>
      </c>
      <c r="CL120" s="1099"/>
      <c r="CM120" s="1099"/>
      <c r="CN120" s="1099"/>
      <c r="CO120" s="1100"/>
      <c r="CP120" s="1106" t="s">
        <v>469</v>
      </c>
      <c r="CQ120" s="1107"/>
      <c r="CR120" s="1107"/>
      <c r="CS120" s="1107"/>
      <c r="CT120" s="1107"/>
      <c r="CU120" s="1107"/>
      <c r="CV120" s="1107"/>
      <c r="CW120" s="1107"/>
      <c r="CX120" s="1107"/>
      <c r="CY120" s="1107"/>
      <c r="CZ120" s="1107"/>
      <c r="DA120" s="1107"/>
      <c r="DB120" s="1107"/>
      <c r="DC120" s="1107"/>
      <c r="DD120" s="1107"/>
      <c r="DE120" s="1107"/>
      <c r="DF120" s="1108"/>
      <c r="DG120" s="1017">
        <v>38965167</v>
      </c>
      <c r="DH120" s="1018"/>
      <c r="DI120" s="1018"/>
      <c r="DJ120" s="1018"/>
      <c r="DK120" s="1018"/>
      <c r="DL120" s="1018">
        <v>35031774</v>
      </c>
      <c r="DM120" s="1018"/>
      <c r="DN120" s="1018"/>
      <c r="DO120" s="1018"/>
      <c r="DP120" s="1018"/>
      <c r="DQ120" s="1018">
        <v>35614865</v>
      </c>
      <c r="DR120" s="1018"/>
      <c r="DS120" s="1018"/>
      <c r="DT120" s="1018"/>
      <c r="DU120" s="1018"/>
      <c r="DV120" s="1019">
        <v>52.5</v>
      </c>
      <c r="DW120" s="1019"/>
      <c r="DX120" s="1019"/>
      <c r="DY120" s="1019"/>
      <c r="DZ120" s="1020"/>
    </row>
    <row r="121" spans="1:130" s="246" customFormat="1" ht="26.25" customHeight="1" x14ac:dyDescent="0.15">
      <c r="A121" s="1150"/>
      <c r="B121" s="1037"/>
      <c r="C121" s="1058" t="s">
        <v>470</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139</v>
      </c>
      <c r="AB121" s="1050"/>
      <c r="AC121" s="1050"/>
      <c r="AD121" s="1050"/>
      <c r="AE121" s="1051"/>
      <c r="AF121" s="1052" t="s">
        <v>139</v>
      </c>
      <c r="AG121" s="1050"/>
      <c r="AH121" s="1050"/>
      <c r="AI121" s="1050"/>
      <c r="AJ121" s="1051"/>
      <c r="AK121" s="1052" t="s">
        <v>139</v>
      </c>
      <c r="AL121" s="1050"/>
      <c r="AM121" s="1050"/>
      <c r="AN121" s="1050"/>
      <c r="AO121" s="1051"/>
      <c r="AP121" s="1053" t="s">
        <v>139</v>
      </c>
      <c r="AQ121" s="1054"/>
      <c r="AR121" s="1054"/>
      <c r="AS121" s="1054"/>
      <c r="AT121" s="1055"/>
      <c r="AU121" s="1083"/>
      <c r="AV121" s="1084"/>
      <c r="AW121" s="1084"/>
      <c r="AX121" s="1084"/>
      <c r="AY121" s="1085"/>
      <c r="AZ121" s="1040" t="s">
        <v>471</v>
      </c>
      <c r="BA121" s="1041"/>
      <c r="BB121" s="1041"/>
      <c r="BC121" s="1041"/>
      <c r="BD121" s="1041"/>
      <c r="BE121" s="1041"/>
      <c r="BF121" s="1041"/>
      <c r="BG121" s="1041"/>
      <c r="BH121" s="1041"/>
      <c r="BI121" s="1041"/>
      <c r="BJ121" s="1041"/>
      <c r="BK121" s="1041"/>
      <c r="BL121" s="1041"/>
      <c r="BM121" s="1041"/>
      <c r="BN121" s="1041"/>
      <c r="BO121" s="1041"/>
      <c r="BP121" s="1042"/>
      <c r="BQ121" s="1010">
        <v>39538120</v>
      </c>
      <c r="BR121" s="1011"/>
      <c r="BS121" s="1011"/>
      <c r="BT121" s="1011"/>
      <c r="BU121" s="1011"/>
      <c r="BV121" s="1011">
        <v>37139897</v>
      </c>
      <c r="BW121" s="1011"/>
      <c r="BX121" s="1011"/>
      <c r="BY121" s="1011"/>
      <c r="BZ121" s="1011"/>
      <c r="CA121" s="1011">
        <v>41634254</v>
      </c>
      <c r="CB121" s="1011"/>
      <c r="CC121" s="1011"/>
      <c r="CD121" s="1011"/>
      <c r="CE121" s="1011"/>
      <c r="CF121" s="1005">
        <v>61.4</v>
      </c>
      <c r="CG121" s="1006"/>
      <c r="CH121" s="1006"/>
      <c r="CI121" s="1006"/>
      <c r="CJ121" s="1006"/>
      <c r="CK121" s="1101"/>
      <c r="CL121" s="1102"/>
      <c r="CM121" s="1102"/>
      <c r="CN121" s="1102"/>
      <c r="CO121" s="1103"/>
      <c r="CP121" s="1111" t="s">
        <v>409</v>
      </c>
      <c r="CQ121" s="1112"/>
      <c r="CR121" s="1112"/>
      <c r="CS121" s="1112"/>
      <c r="CT121" s="1112"/>
      <c r="CU121" s="1112"/>
      <c r="CV121" s="1112"/>
      <c r="CW121" s="1112"/>
      <c r="CX121" s="1112"/>
      <c r="CY121" s="1112"/>
      <c r="CZ121" s="1112"/>
      <c r="DA121" s="1112"/>
      <c r="DB121" s="1112"/>
      <c r="DC121" s="1112"/>
      <c r="DD121" s="1112"/>
      <c r="DE121" s="1112"/>
      <c r="DF121" s="1113"/>
      <c r="DG121" s="1010">
        <v>10039258</v>
      </c>
      <c r="DH121" s="1011"/>
      <c r="DI121" s="1011"/>
      <c r="DJ121" s="1011"/>
      <c r="DK121" s="1011"/>
      <c r="DL121" s="1011">
        <v>9757221</v>
      </c>
      <c r="DM121" s="1011"/>
      <c r="DN121" s="1011"/>
      <c r="DO121" s="1011"/>
      <c r="DP121" s="1011"/>
      <c r="DQ121" s="1011">
        <v>9183840</v>
      </c>
      <c r="DR121" s="1011"/>
      <c r="DS121" s="1011"/>
      <c r="DT121" s="1011"/>
      <c r="DU121" s="1011"/>
      <c r="DV121" s="1012">
        <v>13.5</v>
      </c>
      <c r="DW121" s="1012"/>
      <c r="DX121" s="1012"/>
      <c r="DY121" s="1012"/>
      <c r="DZ121" s="1013"/>
    </row>
    <row r="122" spans="1:130" s="246" customFormat="1" ht="26.25" customHeight="1" x14ac:dyDescent="0.15">
      <c r="A122" s="1150"/>
      <c r="B122" s="1037"/>
      <c r="C122" s="1007" t="s">
        <v>452</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139</v>
      </c>
      <c r="AB122" s="1050"/>
      <c r="AC122" s="1050"/>
      <c r="AD122" s="1050"/>
      <c r="AE122" s="1051"/>
      <c r="AF122" s="1052" t="s">
        <v>139</v>
      </c>
      <c r="AG122" s="1050"/>
      <c r="AH122" s="1050"/>
      <c r="AI122" s="1050"/>
      <c r="AJ122" s="1051"/>
      <c r="AK122" s="1052" t="s">
        <v>139</v>
      </c>
      <c r="AL122" s="1050"/>
      <c r="AM122" s="1050"/>
      <c r="AN122" s="1050"/>
      <c r="AO122" s="1051"/>
      <c r="AP122" s="1053" t="s">
        <v>139</v>
      </c>
      <c r="AQ122" s="1054"/>
      <c r="AR122" s="1054"/>
      <c r="AS122" s="1054"/>
      <c r="AT122" s="1055"/>
      <c r="AU122" s="1083"/>
      <c r="AV122" s="1084"/>
      <c r="AW122" s="1084"/>
      <c r="AX122" s="1084"/>
      <c r="AY122" s="1085"/>
      <c r="AZ122" s="1065" t="s">
        <v>472</v>
      </c>
      <c r="BA122" s="1056"/>
      <c r="BB122" s="1056"/>
      <c r="BC122" s="1056"/>
      <c r="BD122" s="1056"/>
      <c r="BE122" s="1056"/>
      <c r="BF122" s="1056"/>
      <c r="BG122" s="1056"/>
      <c r="BH122" s="1056"/>
      <c r="BI122" s="1056"/>
      <c r="BJ122" s="1056"/>
      <c r="BK122" s="1056"/>
      <c r="BL122" s="1056"/>
      <c r="BM122" s="1056"/>
      <c r="BN122" s="1056"/>
      <c r="BO122" s="1056"/>
      <c r="BP122" s="1057"/>
      <c r="BQ122" s="1088">
        <v>82475493</v>
      </c>
      <c r="BR122" s="1089"/>
      <c r="BS122" s="1089"/>
      <c r="BT122" s="1089"/>
      <c r="BU122" s="1089"/>
      <c r="BV122" s="1089">
        <v>78241860</v>
      </c>
      <c r="BW122" s="1089"/>
      <c r="BX122" s="1089"/>
      <c r="BY122" s="1089"/>
      <c r="BZ122" s="1089"/>
      <c r="CA122" s="1089">
        <v>76310975</v>
      </c>
      <c r="CB122" s="1089"/>
      <c r="CC122" s="1089"/>
      <c r="CD122" s="1089"/>
      <c r="CE122" s="1089"/>
      <c r="CF122" s="1109">
        <v>112.6</v>
      </c>
      <c r="CG122" s="1110"/>
      <c r="CH122" s="1110"/>
      <c r="CI122" s="1110"/>
      <c r="CJ122" s="1110"/>
      <c r="CK122" s="1101"/>
      <c r="CL122" s="1102"/>
      <c r="CM122" s="1102"/>
      <c r="CN122" s="1102"/>
      <c r="CO122" s="1103"/>
      <c r="CP122" s="1111" t="s">
        <v>473</v>
      </c>
      <c r="CQ122" s="1112"/>
      <c r="CR122" s="1112"/>
      <c r="CS122" s="1112"/>
      <c r="CT122" s="1112"/>
      <c r="CU122" s="1112"/>
      <c r="CV122" s="1112"/>
      <c r="CW122" s="1112"/>
      <c r="CX122" s="1112"/>
      <c r="CY122" s="1112"/>
      <c r="CZ122" s="1112"/>
      <c r="DA122" s="1112"/>
      <c r="DB122" s="1112"/>
      <c r="DC122" s="1112"/>
      <c r="DD122" s="1112"/>
      <c r="DE122" s="1112"/>
      <c r="DF122" s="1113"/>
      <c r="DG122" s="1010">
        <v>1517568</v>
      </c>
      <c r="DH122" s="1011"/>
      <c r="DI122" s="1011"/>
      <c r="DJ122" s="1011"/>
      <c r="DK122" s="1011"/>
      <c r="DL122" s="1011">
        <v>1541576</v>
      </c>
      <c r="DM122" s="1011"/>
      <c r="DN122" s="1011"/>
      <c r="DO122" s="1011"/>
      <c r="DP122" s="1011"/>
      <c r="DQ122" s="1011">
        <v>1532906</v>
      </c>
      <c r="DR122" s="1011"/>
      <c r="DS122" s="1011"/>
      <c r="DT122" s="1011"/>
      <c r="DU122" s="1011"/>
      <c r="DV122" s="1012">
        <v>2.2999999999999998</v>
      </c>
      <c r="DW122" s="1012"/>
      <c r="DX122" s="1012"/>
      <c r="DY122" s="1012"/>
      <c r="DZ122" s="1013"/>
    </row>
    <row r="123" spans="1:130" s="246" customFormat="1" ht="26.25" customHeight="1" x14ac:dyDescent="0.15">
      <c r="A123" s="1150"/>
      <c r="B123" s="1037"/>
      <c r="C123" s="1007" t="s">
        <v>458</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139</v>
      </c>
      <c r="AB123" s="1050"/>
      <c r="AC123" s="1050"/>
      <c r="AD123" s="1050"/>
      <c r="AE123" s="1051"/>
      <c r="AF123" s="1052" t="s">
        <v>139</v>
      </c>
      <c r="AG123" s="1050"/>
      <c r="AH123" s="1050"/>
      <c r="AI123" s="1050"/>
      <c r="AJ123" s="1051"/>
      <c r="AK123" s="1052" t="s">
        <v>139</v>
      </c>
      <c r="AL123" s="1050"/>
      <c r="AM123" s="1050"/>
      <c r="AN123" s="1050"/>
      <c r="AO123" s="1051"/>
      <c r="AP123" s="1053" t="s">
        <v>139</v>
      </c>
      <c r="AQ123" s="1054"/>
      <c r="AR123" s="1054"/>
      <c r="AS123" s="1054"/>
      <c r="AT123" s="1055"/>
      <c r="AU123" s="1086"/>
      <c r="AV123" s="1087"/>
      <c r="AW123" s="1087"/>
      <c r="AX123" s="1087"/>
      <c r="AY123" s="1087"/>
      <c r="AZ123" s="277" t="s">
        <v>191</v>
      </c>
      <c r="BA123" s="277"/>
      <c r="BB123" s="277"/>
      <c r="BC123" s="277"/>
      <c r="BD123" s="277"/>
      <c r="BE123" s="277"/>
      <c r="BF123" s="277"/>
      <c r="BG123" s="277"/>
      <c r="BH123" s="277"/>
      <c r="BI123" s="277"/>
      <c r="BJ123" s="277"/>
      <c r="BK123" s="277"/>
      <c r="BL123" s="277"/>
      <c r="BM123" s="277"/>
      <c r="BN123" s="277"/>
      <c r="BO123" s="1066" t="s">
        <v>474</v>
      </c>
      <c r="BP123" s="1097"/>
      <c r="BQ123" s="1156">
        <v>154640492</v>
      </c>
      <c r="BR123" s="1157"/>
      <c r="BS123" s="1157"/>
      <c r="BT123" s="1157"/>
      <c r="BU123" s="1157"/>
      <c r="BV123" s="1157">
        <v>147541643</v>
      </c>
      <c r="BW123" s="1157"/>
      <c r="BX123" s="1157"/>
      <c r="BY123" s="1157"/>
      <c r="BZ123" s="1157"/>
      <c r="CA123" s="1157">
        <v>149591054</v>
      </c>
      <c r="CB123" s="1157"/>
      <c r="CC123" s="1157"/>
      <c r="CD123" s="1157"/>
      <c r="CE123" s="1157"/>
      <c r="CF123" s="1090"/>
      <c r="CG123" s="1091"/>
      <c r="CH123" s="1091"/>
      <c r="CI123" s="1091"/>
      <c r="CJ123" s="1092"/>
      <c r="CK123" s="1101"/>
      <c r="CL123" s="1102"/>
      <c r="CM123" s="1102"/>
      <c r="CN123" s="1102"/>
      <c r="CO123" s="1103"/>
      <c r="CP123" s="1111" t="s">
        <v>415</v>
      </c>
      <c r="CQ123" s="1112"/>
      <c r="CR123" s="1112"/>
      <c r="CS123" s="1112"/>
      <c r="CT123" s="1112"/>
      <c r="CU123" s="1112"/>
      <c r="CV123" s="1112"/>
      <c r="CW123" s="1112"/>
      <c r="CX123" s="1112"/>
      <c r="CY123" s="1112"/>
      <c r="CZ123" s="1112"/>
      <c r="DA123" s="1112"/>
      <c r="DB123" s="1112"/>
      <c r="DC123" s="1112"/>
      <c r="DD123" s="1112"/>
      <c r="DE123" s="1112"/>
      <c r="DF123" s="1113"/>
      <c r="DG123" s="1049">
        <v>1693320</v>
      </c>
      <c r="DH123" s="1050"/>
      <c r="DI123" s="1050"/>
      <c r="DJ123" s="1050"/>
      <c r="DK123" s="1051"/>
      <c r="DL123" s="1052">
        <v>1579468</v>
      </c>
      <c r="DM123" s="1050"/>
      <c r="DN123" s="1050"/>
      <c r="DO123" s="1050"/>
      <c r="DP123" s="1051"/>
      <c r="DQ123" s="1052">
        <v>1462938</v>
      </c>
      <c r="DR123" s="1050"/>
      <c r="DS123" s="1050"/>
      <c r="DT123" s="1050"/>
      <c r="DU123" s="1051"/>
      <c r="DV123" s="1053">
        <v>2.2000000000000002</v>
      </c>
      <c r="DW123" s="1054"/>
      <c r="DX123" s="1054"/>
      <c r="DY123" s="1054"/>
      <c r="DZ123" s="1055"/>
    </row>
    <row r="124" spans="1:130" s="246" customFormat="1" ht="26.25" customHeight="1" thickBot="1" x14ac:dyDescent="0.2">
      <c r="A124" s="1150"/>
      <c r="B124" s="1037"/>
      <c r="C124" s="1007" t="s">
        <v>461</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139</v>
      </c>
      <c r="AB124" s="1050"/>
      <c r="AC124" s="1050"/>
      <c r="AD124" s="1050"/>
      <c r="AE124" s="1051"/>
      <c r="AF124" s="1052" t="s">
        <v>139</v>
      </c>
      <c r="AG124" s="1050"/>
      <c r="AH124" s="1050"/>
      <c r="AI124" s="1050"/>
      <c r="AJ124" s="1051"/>
      <c r="AK124" s="1052" t="s">
        <v>139</v>
      </c>
      <c r="AL124" s="1050"/>
      <c r="AM124" s="1050"/>
      <c r="AN124" s="1050"/>
      <c r="AO124" s="1051"/>
      <c r="AP124" s="1053" t="s">
        <v>139</v>
      </c>
      <c r="AQ124" s="1054"/>
      <c r="AR124" s="1054"/>
      <c r="AS124" s="1054"/>
      <c r="AT124" s="1055"/>
      <c r="AU124" s="1152" t="s">
        <v>475</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t="s">
        <v>139</v>
      </c>
      <c r="BR124" s="1119"/>
      <c r="BS124" s="1119"/>
      <c r="BT124" s="1119"/>
      <c r="BU124" s="1119"/>
      <c r="BV124" s="1119" t="s">
        <v>139</v>
      </c>
      <c r="BW124" s="1119"/>
      <c r="BX124" s="1119"/>
      <c r="BY124" s="1119"/>
      <c r="BZ124" s="1119"/>
      <c r="CA124" s="1119" t="s">
        <v>139</v>
      </c>
      <c r="CB124" s="1119"/>
      <c r="CC124" s="1119"/>
      <c r="CD124" s="1119"/>
      <c r="CE124" s="1119"/>
      <c r="CF124" s="1120"/>
      <c r="CG124" s="1121"/>
      <c r="CH124" s="1121"/>
      <c r="CI124" s="1121"/>
      <c r="CJ124" s="1122"/>
      <c r="CK124" s="1104"/>
      <c r="CL124" s="1104"/>
      <c r="CM124" s="1104"/>
      <c r="CN124" s="1104"/>
      <c r="CO124" s="1105"/>
      <c r="CP124" s="1111" t="s">
        <v>476</v>
      </c>
      <c r="CQ124" s="1112"/>
      <c r="CR124" s="1112"/>
      <c r="CS124" s="1112"/>
      <c r="CT124" s="1112"/>
      <c r="CU124" s="1112"/>
      <c r="CV124" s="1112"/>
      <c r="CW124" s="1112"/>
      <c r="CX124" s="1112"/>
      <c r="CY124" s="1112"/>
      <c r="CZ124" s="1112"/>
      <c r="DA124" s="1112"/>
      <c r="DB124" s="1112"/>
      <c r="DC124" s="1112"/>
      <c r="DD124" s="1112"/>
      <c r="DE124" s="1112"/>
      <c r="DF124" s="1113"/>
      <c r="DG124" s="1096">
        <v>252486</v>
      </c>
      <c r="DH124" s="1075"/>
      <c r="DI124" s="1075"/>
      <c r="DJ124" s="1075"/>
      <c r="DK124" s="1076"/>
      <c r="DL124" s="1074">
        <v>252593</v>
      </c>
      <c r="DM124" s="1075"/>
      <c r="DN124" s="1075"/>
      <c r="DO124" s="1075"/>
      <c r="DP124" s="1076"/>
      <c r="DQ124" s="1074">
        <v>124406</v>
      </c>
      <c r="DR124" s="1075"/>
      <c r="DS124" s="1075"/>
      <c r="DT124" s="1075"/>
      <c r="DU124" s="1076"/>
      <c r="DV124" s="1077">
        <v>0.2</v>
      </c>
      <c r="DW124" s="1078"/>
      <c r="DX124" s="1078"/>
      <c r="DY124" s="1078"/>
      <c r="DZ124" s="1079"/>
    </row>
    <row r="125" spans="1:130" s="246" customFormat="1" ht="26.25" customHeight="1" x14ac:dyDescent="0.15">
      <c r="A125" s="1150"/>
      <c r="B125" s="1037"/>
      <c r="C125" s="1007" t="s">
        <v>463</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139</v>
      </c>
      <c r="AB125" s="1050"/>
      <c r="AC125" s="1050"/>
      <c r="AD125" s="1050"/>
      <c r="AE125" s="1051"/>
      <c r="AF125" s="1052" t="s">
        <v>139</v>
      </c>
      <c r="AG125" s="1050"/>
      <c r="AH125" s="1050"/>
      <c r="AI125" s="1050"/>
      <c r="AJ125" s="1051"/>
      <c r="AK125" s="1052" t="s">
        <v>139</v>
      </c>
      <c r="AL125" s="1050"/>
      <c r="AM125" s="1050"/>
      <c r="AN125" s="1050"/>
      <c r="AO125" s="1051"/>
      <c r="AP125" s="1053" t="s">
        <v>139</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477</v>
      </c>
      <c r="CL125" s="1099"/>
      <c r="CM125" s="1099"/>
      <c r="CN125" s="1099"/>
      <c r="CO125" s="1100"/>
      <c r="CP125" s="1031" t="s">
        <v>478</v>
      </c>
      <c r="CQ125" s="980"/>
      <c r="CR125" s="980"/>
      <c r="CS125" s="980"/>
      <c r="CT125" s="980"/>
      <c r="CU125" s="980"/>
      <c r="CV125" s="980"/>
      <c r="CW125" s="980"/>
      <c r="CX125" s="980"/>
      <c r="CY125" s="980"/>
      <c r="CZ125" s="980"/>
      <c r="DA125" s="980"/>
      <c r="DB125" s="980"/>
      <c r="DC125" s="980"/>
      <c r="DD125" s="980"/>
      <c r="DE125" s="980"/>
      <c r="DF125" s="981"/>
      <c r="DG125" s="1017" t="s">
        <v>139</v>
      </c>
      <c r="DH125" s="1018"/>
      <c r="DI125" s="1018"/>
      <c r="DJ125" s="1018"/>
      <c r="DK125" s="1018"/>
      <c r="DL125" s="1018" t="s">
        <v>139</v>
      </c>
      <c r="DM125" s="1018"/>
      <c r="DN125" s="1018"/>
      <c r="DO125" s="1018"/>
      <c r="DP125" s="1018"/>
      <c r="DQ125" s="1018" t="s">
        <v>139</v>
      </c>
      <c r="DR125" s="1018"/>
      <c r="DS125" s="1018"/>
      <c r="DT125" s="1018"/>
      <c r="DU125" s="1018"/>
      <c r="DV125" s="1019" t="s">
        <v>139</v>
      </c>
      <c r="DW125" s="1019"/>
      <c r="DX125" s="1019"/>
      <c r="DY125" s="1019"/>
      <c r="DZ125" s="1020"/>
    </row>
    <row r="126" spans="1:130" s="246" customFormat="1" ht="26.25" customHeight="1" thickBot="1" x14ac:dyDescent="0.2">
      <c r="A126" s="1150"/>
      <c r="B126" s="1037"/>
      <c r="C126" s="1007" t="s">
        <v>465</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139</v>
      </c>
      <c r="AB126" s="1050"/>
      <c r="AC126" s="1050"/>
      <c r="AD126" s="1050"/>
      <c r="AE126" s="1051"/>
      <c r="AF126" s="1052" t="s">
        <v>139</v>
      </c>
      <c r="AG126" s="1050"/>
      <c r="AH126" s="1050"/>
      <c r="AI126" s="1050"/>
      <c r="AJ126" s="1051"/>
      <c r="AK126" s="1052" t="s">
        <v>139</v>
      </c>
      <c r="AL126" s="1050"/>
      <c r="AM126" s="1050"/>
      <c r="AN126" s="1050"/>
      <c r="AO126" s="1051"/>
      <c r="AP126" s="1053" t="s">
        <v>139</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479</v>
      </c>
      <c r="CQ126" s="1041"/>
      <c r="CR126" s="1041"/>
      <c r="CS126" s="1041"/>
      <c r="CT126" s="1041"/>
      <c r="CU126" s="1041"/>
      <c r="CV126" s="1041"/>
      <c r="CW126" s="1041"/>
      <c r="CX126" s="1041"/>
      <c r="CY126" s="1041"/>
      <c r="CZ126" s="1041"/>
      <c r="DA126" s="1041"/>
      <c r="DB126" s="1041"/>
      <c r="DC126" s="1041"/>
      <c r="DD126" s="1041"/>
      <c r="DE126" s="1041"/>
      <c r="DF126" s="1042"/>
      <c r="DG126" s="1010" t="s">
        <v>139</v>
      </c>
      <c r="DH126" s="1011"/>
      <c r="DI126" s="1011"/>
      <c r="DJ126" s="1011"/>
      <c r="DK126" s="1011"/>
      <c r="DL126" s="1011" t="s">
        <v>139</v>
      </c>
      <c r="DM126" s="1011"/>
      <c r="DN126" s="1011"/>
      <c r="DO126" s="1011"/>
      <c r="DP126" s="1011"/>
      <c r="DQ126" s="1011" t="s">
        <v>139</v>
      </c>
      <c r="DR126" s="1011"/>
      <c r="DS126" s="1011"/>
      <c r="DT126" s="1011"/>
      <c r="DU126" s="1011"/>
      <c r="DV126" s="1012" t="s">
        <v>139</v>
      </c>
      <c r="DW126" s="1012"/>
      <c r="DX126" s="1012"/>
      <c r="DY126" s="1012"/>
      <c r="DZ126" s="1013"/>
    </row>
    <row r="127" spans="1:130" s="246" customFormat="1" ht="26.25" customHeight="1" x14ac:dyDescent="0.15">
      <c r="A127" s="1151"/>
      <c r="B127" s="1039"/>
      <c r="C127" s="1093" t="s">
        <v>480</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139</v>
      </c>
      <c r="AB127" s="1050"/>
      <c r="AC127" s="1050"/>
      <c r="AD127" s="1050"/>
      <c r="AE127" s="1051"/>
      <c r="AF127" s="1052" t="s">
        <v>139</v>
      </c>
      <c r="AG127" s="1050"/>
      <c r="AH127" s="1050"/>
      <c r="AI127" s="1050"/>
      <c r="AJ127" s="1051"/>
      <c r="AK127" s="1052" t="s">
        <v>139</v>
      </c>
      <c r="AL127" s="1050"/>
      <c r="AM127" s="1050"/>
      <c r="AN127" s="1050"/>
      <c r="AO127" s="1051"/>
      <c r="AP127" s="1053" t="s">
        <v>139</v>
      </c>
      <c r="AQ127" s="1054"/>
      <c r="AR127" s="1054"/>
      <c r="AS127" s="1054"/>
      <c r="AT127" s="1055"/>
      <c r="AU127" s="282"/>
      <c r="AV127" s="282"/>
      <c r="AW127" s="282"/>
      <c r="AX127" s="1123" t="s">
        <v>481</v>
      </c>
      <c r="AY127" s="1124"/>
      <c r="AZ127" s="1124"/>
      <c r="BA127" s="1124"/>
      <c r="BB127" s="1124"/>
      <c r="BC127" s="1124"/>
      <c r="BD127" s="1124"/>
      <c r="BE127" s="1125"/>
      <c r="BF127" s="1126" t="s">
        <v>482</v>
      </c>
      <c r="BG127" s="1124"/>
      <c r="BH127" s="1124"/>
      <c r="BI127" s="1124"/>
      <c r="BJ127" s="1124"/>
      <c r="BK127" s="1124"/>
      <c r="BL127" s="1125"/>
      <c r="BM127" s="1126" t="s">
        <v>483</v>
      </c>
      <c r="BN127" s="1124"/>
      <c r="BO127" s="1124"/>
      <c r="BP127" s="1124"/>
      <c r="BQ127" s="1124"/>
      <c r="BR127" s="1124"/>
      <c r="BS127" s="1125"/>
      <c r="BT127" s="1126" t="s">
        <v>484</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485</v>
      </c>
      <c r="CQ127" s="1041"/>
      <c r="CR127" s="1041"/>
      <c r="CS127" s="1041"/>
      <c r="CT127" s="1041"/>
      <c r="CU127" s="1041"/>
      <c r="CV127" s="1041"/>
      <c r="CW127" s="1041"/>
      <c r="CX127" s="1041"/>
      <c r="CY127" s="1041"/>
      <c r="CZ127" s="1041"/>
      <c r="DA127" s="1041"/>
      <c r="DB127" s="1041"/>
      <c r="DC127" s="1041"/>
      <c r="DD127" s="1041"/>
      <c r="DE127" s="1041"/>
      <c r="DF127" s="1042"/>
      <c r="DG127" s="1010" t="s">
        <v>139</v>
      </c>
      <c r="DH127" s="1011"/>
      <c r="DI127" s="1011"/>
      <c r="DJ127" s="1011"/>
      <c r="DK127" s="1011"/>
      <c r="DL127" s="1011" t="s">
        <v>139</v>
      </c>
      <c r="DM127" s="1011"/>
      <c r="DN127" s="1011"/>
      <c r="DO127" s="1011"/>
      <c r="DP127" s="1011"/>
      <c r="DQ127" s="1011" t="s">
        <v>139</v>
      </c>
      <c r="DR127" s="1011"/>
      <c r="DS127" s="1011"/>
      <c r="DT127" s="1011"/>
      <c r="DU127" s="1011"/>
      <c r="DV127" s="1012" t="s">
        <v>139</v>
      </c>
      <c r="DW127" s="1012"/>
      <c r="DX127" s="1012"/>
      <c r="DY127" s="1012"/>
      <c r="DZ127" s="1013"/>
    </row>
    <row r="128" spans="1:130" s="246" customFormat="1" ht="26.25" customHeight="1" thickBot="1" x14ac:dyDescent="0.2">
      <c r="A128" s="1134" t="s">
        <v>486</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487</v>
      </c>
      <c r="X128" s="1136"/>
      <c r="Y128" s="1136"/>
      <c r="Z128" s="1137"/>
      <c r="AA128" s="1138">
        <v>3477415</v>
      </c>
      <c r="AB128" s="1139"/>
      <c r="AC128" s="1139"/>
      <c r="AD128" s="1139"/>
      <c r="AE128" s="1140"/>
      <c r="AF128" s="1141">
        <v>3403277</v>
      </c>
      <c r="AG128" s="1139"/>
      <c r="AH128" s="1139"/>
      <c r="AI128" s="1139"/>
      <c r="AJ128" s="1140"/>
      <c r="AK128" s="1141">
        <v>3675262</v>
      </c>
      <c r="AL128" s="1139"/>
      <c r="AM128" s="1139"/>
      <c r="AN128" s="1139"/>
      <c r="AO128" s="1140"/>
      <c r="AP128" s="1142"/>
      <c r="AQ128" s="1143"/>
      <c r="AR128" s="1143"/>
      <c r="AS128" s="1143"/>
      <c r="AT128" s="1144"/>
      <c r="AU128" s="282"/>
      <c r="AV128" s="282"/>
      <c r="AW128" s="282"/>
      <c r="AX128" s="979" t="s">
        <v>488</v>
      </c>
      <c r="AY128" s="980"/>
      <c r="AZ128" s="980"/>
      <c r="BA128" s="980"/>
      <c r="BB128" s="980"/>
      <c r="BC128" s="980"/>
      <c r="BD128" s="980"/>
      <c r="BE128" s="981"/>
      <c r="BF128" s="1145" t="s">
        <v>139</v>
      </c>
      <c r="BG128" s="1146"/>
      <c r="BH128" s="1146"/>
      <c r="BI128" s="1146"/>
      <c r="BJ128" s="1146"/>
      <c r="BK128" s="1146"/>
      <c r="BL128" s="1147"/>
      <c r="BM128" s="1145">
        <v>11.25</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489</v>
      </c>
      <c r="CQ128" s="1128"/>
      <c r="CR128" s="1128"/>
      <c r="CS128" s="1128"/>
      <c r="CT128" s="1128"/>
      <c r="CU128" s="1128"/>
      <c r="CV128" s="1128"/>
      <c r="CW128" s="1128"/>
      <c r="CX128" s="1128"/>
      <c r="CY128" s="1128"/>
      <c r="CZ128" s="1128"/>
      <c r="DA128" s="1128"/>
      <c r="DB128" s="1128"/>
      <c r="DC128" s="1128"/>
      <c r="DD128" s="1128"/>
      <c r="DE128" s="1128"/>
      <c r="DF128" s="1129"/>
      <c r="DG128" s="1130">
        <v>3018</v>
      </c>
      <c r="DH128" s="1131"/>
      <c r="DI128" s="1131"/>
      <c r="DJ128" s="1131"/>
      <c r="DK128" s="1131"/>
      <c r="DL128" s="1131">
        <v>5597</v>
      </c>
      <c r="DM128" s="1131"/>
      <c r="DN128" s="1131"/>
      <c r="DO128" s="1131"/>
      <c r="DP128" s="1131"/>
      <c r="DQ128" s="1131">
        <v>1254</v>
      </c>
      <c r="DR128" s="1131"/>
      <c r="DS128" s="1131"/>
      <c r="DT128" s="1131"/>
      <c r="DU128" s="1131"/>
      <c r="DV128" s="1132">
        <v>0</v>
      </c>
      <c r="DW128" s="1132"/>
      <c r="DX128" s="1132"/>
      <c r="DY128" s="1132"/>
      <c r="DZ128" s="1133"/>
    </row>
    <row r="129" spans="1:131" s="246" customFormat="1" ht="26.25" customHeight="1" x14ac:dyDescent="0.15">
      <c r="A129" s="1021" t="s">
        <v>107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490</v>
      </c>
      <c r="X129" s="1165"/>
      <c r="Y129" s="1165"/>
      <c r="Z129" s="1166"/>
      <c r="AA129" s="1049">
        <v>73665239</v>
      </c>
      <c r="AB129" s="1050"/>
      <c r="AC129" s="1050"/>
      <c r="AD129" s="1050"/>
      <c r="AE129" s="1051"/>
      <c r="AF129" s="1052">
        <v>74216656</v>
      </c>
      <c r="AG129" s="1050"/>
      <c r="AH129" s="1050"/>
      <c r="AI129" s="1050"/>
      <c r="AJ129" s="1051"/>
      <c r="AK129" s="1052">
        <v>75061749</v>
      </c>
      <c r="AL129" s="1050"/>
      <c r="AM129" s="1050"/>
      <c r="AN129" s="1050"/>
      <c r="AO129" s="1051"/>
      <c r="AP129" s="1167"/>
      <c r="AQ129" s="1168"/>
      <c r="AR129" s="1168"/>
      <c r="AS129" s="1168"/>
      <c r="AT129" s="1169"/>
      <c r="AU129" s="284"/>
      <c r="AV129" s="284"/>
      <c r="AW129" s="284"/>
      <c r="AX129" s="1158" t="s">
        <v>491</v>
      </c>
      <c r="AY129" s="1041"/>
      <c r="AZ129" s="1041"/>
      <c r="BA129" s="1041"/>
      <c r="BB129" s="1041"/>
      <c r="BC129" s="1041"/>
      <c r="BD129" s="1041"/>
      <c r="BE129" s="1042"/>
      <c r="BF129" s="1159" t="s">
        <v>139</v>
      </c>
      <c r="BG129" s="1160"/>
      <c r="BH129" s="1160"/>
      <c r="BI129" s="1160"/>
      <c r="BJ129" s="1160"/>
      <c r="BK129" s="1160"/>
      <c r="BL129" s="1161"/>
      <c r="BM129" s="1159">
        <v>16.25</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492</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493</v>
      </c>
      <c r="X130" s="1165"/>
      <c r="Y130" s="1165"/>
      <c r="Z130" s="1166"/>
      <c r="AA130" s="1049">
        <v>7753158</v>
      </c>
      <c r="AB130" s="1050"/>
      <c r="AC130" s="1050"/>
      <c r="AD130" s="1050"/>
      <c r="AE130" s="1051"/>
      <c r="AF130" s="1052">
        <v>7766453</v>
      </c>
      <c r="AG130" s="1050"/>
      <c r="AH130" s="1050"/>
      <c r="AI130" s="1050"/>
      <c r="AJ130" s="1051"/>
      <c r="AK130" s="1052">
        <v>7263937</v>
      </c>
      <c r="AL130" s="1050"/>
      <c r="AM130" s="1050"/>
      <c r="AN130" s="1050"/>
      <c r="AO130" s="1051"/>
      <c r="AP130" s="1167"/>
      <c r="AQ130" s="1168"/>
      <c r="AR130" s="1168"/>
      <c r="AS130" s="1168"/>
      <c r="AT130" s="1169"/>
      <c r="AU130" s="284"/>
      <c r="AV130" s="284"/>
      <c r="AW130" s="284"/>
      <c r="AX130" s="1158" t="s">
        <v>494</v>
      </c>
      <c r="AY130" s="1041"/>
      <c r="AZ130" s="1041"/>
      <c r="BA130" s="1041"/>
      <c r="BB130" s="1041"/>
      <c r="BC130" s="1041"/>
      <c r="BD130" s="1041"/>
      <c r="BE130" s="1042"/>
      <c r="BF130" s="1195">
        <v>-1.2</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495</v>
      </c>
      <c r="X131" s="1203"/>
      <c r="Y131" s="1203"/>
      <c r="Z131" s="1204"/>
      <c r="AA131" s="1096">
        <v>65912081</v>
      </c>
      <c r="AB131" s="1075"/>
      <c r="AC131" s="1075"/>
      <c r="AD131" s="1075"/>
      <c r="AE131" s="1076"/>
      <c r="AF131" s="1074">
        <v>66450203</v>
      </c>
      <c r="AG131" s="1075"/>
      <c r="AH131" s="1075"/>
      <c r="AI131" s="1075"/>
      <c r="AJ131" s="1076"/>
      <c r="AK131" s="1074">
        <v>67797812</v>
      </c>
      <c r="AL131" s="1075"/>
      <c r="AM131" s="1075"/>
      <c r="AN131" s="1075"/>
      <c r="AO131" s="1076"/>
      <c r="AP131" s="1205"/>
      <c r="AQ131" s="1206"/>
      <c r="AR131" s="1206"/>
      <c r="AS131" s="1206"/>
      <c r="AT131" s="1207"/>
      <c r="AU131" s="284"/>
      <c r="AV131" s="284"/>
      <c r="AW131" s="284"/>
      <c r="AX131" s="1177" t="s">
        <v>496</v>
      </c>
      <c r="AY131" s="1128"/>
      <c r="AZ131" s="1128"/>
      <c r="BA131" s="1128"/>
      <c r="BB131" s="1128"/>
      <c r="BC131" s="1128"/>
      <c r="BD131" s="1128"/>
      <c r="BE131" s="1129"/>
      <c r="BF131" s="1178" t="s">
        <v>139</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497</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498</v>
      </c>
      <c r="W132" s="1188"/>
      <c r="X132" s="1188"/>
      <c r="Y132" s="1188"/>
      <c r="Z132" s="1189"/>
      <c r="AA132" s="1190">
        <v>-1.159638701</v>
      </c>
      <c r="AB132" s="1191"/>
      <c r="AC132" s="1191"/>
      <c r="AD132" s="1191"/>
      <c r="AE132" s="1192"/>
      <c r="AF132" s="1193">
        <v>-1.460046706</v>
      </c>
      <c r="AG132" s="1191"/>
      <c r="AH132" s="1191"/>
      <c r="AI132" s="1191"/>
      <c r="AJ132" s="1192"/>
      <c r="AK132" s="1193">
        <v>-1.277362756</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499</v>
      </c>
      <c r="W133" s="1171"/>
      <c r="X133" s="1171"/>
      <c r="Y133" s="1171"/>
      <c r="Z133" s="1172"/>
      <c r="AA133" s="1173">
        <v>-1.4</v>
      </c>
      <c r="AB133" s="1174"/>
      <c r="AC133" s="1174"/>
      <c r="AD133" s="1174"/>
      <c r="AE133" s="1175"/>
      <c r="AF133" s="1173">
        <v>-1.2</v>
      </c>
      <c r="AG133" s="1174"/>
      <c r="AH133" s="1174"/>
      <c r="AI133" s="1174"/>
      <c r="AJ133" s="1175"/>
      <c r="AK133" s="1173">
        <v>-1.2</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09n2Wd39hA9Upo2fQOnKNMM592PRjlQ12Xh2gjp0DLHWVTPid0kQfJqC6c/PEyL5xCt++rM0u05s+HuUXLTLQ==" saltValue="eKc9iJ3mKfJ+CNRagpHq2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V8hn09b/CXtSOq3uxk8rz5xJ7CBEpU3WUFmOsYhHg4TZMCexbluiWl4Hc2SJWtWkFJTFpqpB01IniGtW+/i+Q==" saltValue="rAfJ9bMNxlahy+9gFGR9pQ=="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jNiSFsFNnuVflr8xZGu8cXoF6zjfrD7OMeLK9B7viM7E9ASww+NOJ66/88SM3bkZgeUMZCNaNATC0XGa5wwvw==" saltValue="vi0ybZGfErvfeiM090aruQ=="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508</v>
      </c>
      <c r="AL9" s="1214"/>
      <c r="AM9" s="1214"/>
      <c r="AN9" s="1215"/>
      <c r="AO9" s="312">
        <v>20270197</v>
      </c>
      <c r="AP9" s="312">
        <v>52264</v>
      </c>
      <c r="AQ9" s="313">
        <v>57923</v>
      </c>
      <c r="AR9" s="314">
        <v>-9.8000000000000007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509</v>
      </c>
      <c r="AL10" s="1214"/>
      <c r="AM10" s="1214"/>
      <c r="AN10" s="1215"/>
      <c r="AO10" s="315">
        <v>1366154</v>
      </c>
      <c r="AP10" s="315">
        <v>3522</v>
      </c>
      <c r="AQ10" s="316">
        <v>2689</v>
      </c>
      <c r="AR10" s="317">
        <v>31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510</v>
      </c>
      <c r="AL11" s="1214"/>
      <c r="AM11" s="1214"/>
      <c r="AN11" s="1215"/>
      <c r="AO11" s="315">
        <v>921</v>
      </c>
      <c r="AP11" s="315">
        <v>2</v>
      </c>
      <c r="AQ11" s="316">
        <v>1561</v>
      </c>
      <c r="AR11" s="317">
        <v>-99.9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511</v>
      </c>
      <c r="AL12" s="1214"/>
      <c r="AM12" s="1214"/>
      <c r="AN12" s="1215"/>
      <c r="AO12" s="315">
        <v>316621</v>
      </c>
      <c r="AP12" s="315">
        <v>816</v>
      </c>
      <c r="AQ12" s="316">
        <v>539</v>
      </c>
      <c r="AR12" s="317">
        <v>51.4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512</v>
      </c>
      <c r="AL13" s="1214"/>
      <c r="AM13" s="1214"/>
      <c r="AN13" s="1215"/>
      <c r="AO13" s="315" t="s">
        <v>513</v>
      </c>
      <c r="AP13" s="315" t="s">
        <v>513</v>
      </c>
      <c r="AQ13" s="316">
        <v>13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514</v>
      </c>
      <c r="AL14" s="1214"/>
      <c r="AM14" s="1214"/>
      <c r="AN14" s="1215"/>
      <c r="AO14" s="315">
        <v>520718</v>
      </c>
      <c r="AP14" s="315">
        <v>1343</v>
      </c>
      <c r="AQ14" s="316">
        <v>1886</v>
      </c>
      <c r="AR14" s="317">
        <v>-28.8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515</v>
      </c>
      <c r="AL15" s="1214"/>
      <c r="AM15" s="1214"/>
      <c r="AN15" s="1215"/>
      <c r="AO15" s="315">
        <v>516455</v>
      </c>
      <c r="AP15" s="315">
        <v>1332</v>
      </c>
      <c r="AQ15" s="316">
        <v>1251</v>
      </c>
      <c r="AR15" s="317">
        <v>6.5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516</v>
      </c>
      <c r="AL16" s="1217"/>
      <c r="AM16" s="1217"/>
      <c r="AN16" s="1218"/>
      <c r="AO16" s="315">
        <v>-1171000</v>
      </c>
      <c r="AP16" s="315">
        <v>-3019</v>
      </c>
      <c r="AQ16" s="316">
        <v>-4255</v>
      </c>
      <c r="AR16" s="317">
        <v>-29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191</v>
      </c>
      <c r="AL17" s="1217"/>
      <c r="AM17" s="1217"/>
      <c r="AN17" s="1218"/>
      <c r="AO17" s="315">
        <v>21820066</v>
      </c>
      <c r="AP17" s="315">
        <v>56260</v>
      </c>
      <c r="AQ17" s="316">
        <v>61607</v>
      </c>
      <c r="AR17" s="317">
        <v>-8.6999999999999993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521</v>
      </c>
      <c r="AL21" s="1209"/>
      <c r="AM21" s="1209"/>
      <c r="AN21" s="1210"/>
      <c r="AO21" s="327">
        <v>6.31</v>
      </c>
      <c r="AP21" s="328">
        <v>6.25</v>
      </c>
      <c r="AQ21" s="329">
        <v>0.06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522</v>
      </c>
      <c r="AL22" s="1209"/>
      <c r="AM22" s="1209"/>
      <c r="AN22" s="1210"/>
      <c r="AO22" s="332">
        <v>101.3</v>
      </c>
      <c r="AP22" s="333">
        <v>100</v>
      </c>
      <c r="AQ22" s="334">
        <v>1.3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526</v>
      </c>
      <c r="AL32" s="1225"/>
      <c r="AM32" s="1225"/>
      <c r="AN32" s="1226"/>
      <c r="AO32" s="342">
        <v>6175546</v>
      </c>
      <c r="AP32" s="342">
        <v>15923</v>
      </c>
      <c r="AQ32" s="343">
        <v>37305</v>
      </c>
      <c r="AR32" s="344">
        <v>-57.3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527</v>
      </c>
      <c r="AL33" s="1225"/>
      <c r="AM33" s="1225"/>
      <c r="AN33" s="1226"/>
      <c r="AO33" s="342" t="s">
        <v>513</v>
      </c>
      <c r="AP33" s="342" t="s">
        <v>513</v>
      </c>
      <c r="AQ33" s="343">
        <v>4</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528</v>
      </c>
      <c r="AL34" s="1225"/>
      <c r="AM34" s="1225"/>
      <c r="AN34" s="1226"/>
      <c r="AO34" s="342" t="s">
        <v>513</v>
      </c>
      <c r="AP34" s="342" t="s">
        <v>513</v>
      </c>
      <c r="AQ34" s="343">
        <v>89</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529</v>
      </c>
      <c r="AL35" s="1225"/>
      <c r="AM35" s="1225"/>
      <c r="AN35" s="1226"/>
      <c r="AO35" s="342">
        <v>3680895</v>
      </c>
      <c r="AP35" s="342">
        <v>9491</v>
      </c>
      <c r="AQ35" s="343">
        <v>9317</v>
      </c>
      <c r="AR35" s="344">
        <v>1.9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530</v>
      </c>
      <c r="AL36" s="1225"/>
      <c r="AM36" s="1225"/>
      <c r="AN36" s="1226"/>
      <c r="AO36" s="342" t="s">
        <v>513</v>
      </c>
      <c r="AP36" s="342" t="s">
        <v>513</v>
      </c>
      <c r="AQ36" s="343">
        <v>337</v>
      </c>
      <c r="AR36" s="344" t="s">
        <v>513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531</v>
      </c>
      <c r="AL37" s="1225"/>
      <c r="AM37" s="1225"/>
      <c r="AN37" s="1226"/>
      <c r="AO37" s="342">
        <v>216734</v>
      </c>
      <c r="AP37" s="342">
        <v>559</v>
      </c>
      <c r="AQ37" s="343">
        <v>969</v>
      </c>
      <c r="AR37" s="344">
        <v>-42.3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532</v>
      </c>
      <c r="AL38" s="1228"/>
      <c r="AM38" s="1228"/>
      <c r="AN38" s="1229"/>
      <c r="AO38" s="345" t="s">
        <v>513</v>
      </c>
      <c r="AP38" s="345" t="s">
        <v>513</v>
      </c>
      <c r="AQ38" s="346">
        <v>1</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533</v>
      </c>
      <c r="AL39" s="1228"/>
      <c r="AM39" s="1228"/>
      <c r="AN39" s="1229"/>
      <c r="AO39" s="342">
        <v>-3675262</v>
      </c>
      <c r="AP39" s="342">
        <v>-9476</v>
      </c>
      <c r="AQ39" s="343">
        <v>-8362</v>
      </c>
      <c r="AR39" s="344">
        <v>13.3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534</v>
      </c>
      <c r="AL40" s="1225"/>
      <c r="AM40" s="1225"/>
      <c r="AN40" s="1226"/>
      <c r="AO40" s="342">
        <v>-7263937</v>
      </c>
      <c r="AP40" s="342">
        <v>-18729</v>
      </c>
      <c r="AQ40" s="343">
        <v>-29125</v>
      </c>
      <c r="AR40" s="344">
        <v>-35.700000000000003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303</v>
      </c>
      <c r="AL41" s="1231"/>
      <c r="AM41" s="1231"/>
      <c r="AN41" s="1232"/>
      <c r="AO41" s="342">
        <v>-866024</v>
      </c>
      <c r="AP41" s="342">
        <v>-2233</v>
      </c>
      <c r="AQ41" s="343">
        <v>10534</v>
      </c>
      <c r="AR41" s="344">
        <v>-121.2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503</v>
      </c>
      <c r="AN49" s="1221" t="s">
        <v>538</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13506891</v>
      </c>
      <c r="AN51" s="364">
        <v>35494</v>
      </c>
      <c r="AO51" s="365">
        <v>4.8</v>
      </c>
      <c r="AP51" s="366">
        <v>51613</v>
      </c>
      <c r="AQ51" s="367">
        <v>8.3000000000000007</v>
      </c>
      <c r="AR51" s="368">
        <v>-3.5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9833649</v>
      </c>
      <c r="AN52" s="372">
        <v>25842</v>
      </c>
      <c r="AO52" s="373">
        <v>7.4</v>
      </c>
      <c r="AP52" s="374">
        <v>25872</v>
      </c>
      <c r="AQ52" s="375">
        <v>10.8</v>
      </c>
      <c r="AR52" s="376">
        <v>-3.4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18259552</v>
      </c>
      <c r="AN53" s="364">
        <v>47702</v>
      </c>
      <c r="AO53" s="365">
        <v>34.4</v>
      </c>
      <c r="AP53" s="366">
        <v>50880</v>
      </c>
      <c r="AQ53" s="367">
        <v>-1.4</v>
      </c>
      <c r="AR53" s="368">
        <v>35.799999999999997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13836746</v>
      </c>
      <c r="AN54" s="372">
        <v>36148</v>
      </c>
      <c r="AO54" s="373">
        <v>39.9</v>
      </c>
      <c r="AP54" s="374">
        <v>27819</v>
      </c>
      <c r="AQ54" s="375">
        <v>7.5</v>
      </c>
      <c r="AR54" s="376">
        <v>32.4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18371657</v>
      </c>
      <c r="AN55" s="364">
        <v>47761</v>
      </c>
      <c r="AO55" s="365">
        <v>0.1</v>
      </c>
      <c r="AP55" s="366">
        <v>46395</v>
      </c>
      <c r="AQ55" s="367">
        <v>-8.8000000000000007</v>
      </c>
      <c r="AR55" s="368">
        <v>8.9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14711003</v>
      </c>
      <c r="AN56" s="372">
        <v>38244</v>
      </c>
      <c r="AO56" s="373">
        <v>5.8</v>
      </c>
      <c r="AP56" s="374">
        <v>26304</v>
      </c>
      <c r="AQ56" s="375">
        <v>-5.4</v>
      </c>
      <c r="AR56" s="376">
        <v>11.2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19666260</v>
      </c>
      <c r="AN57" s="364">
        <v>50848</v>
      </c>
      <c r="AO57" s="365">
        <v>6.5</v>
      </c>
      <c r="AP57" s="366">
        <v>48088</v>
      </c>
      <c r="AQ57" s="367">
        <v>3.6</v>
      </c>
      <c r="AR57" s="368">
        <v>2.9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15172105</v>
      </c>
      <c r="AN58" s="372">
        <v>39228</v>
      </c>
      <c r="AO58" s="373">
        <v>2.6</v>
      </c>
      <c r="AP58" s="374">
        <v>25183</v>
      </c>
      <c r="AQ58" s="375">
        <v>-4.3</v>
      </c>
      <c r="AR58" s="376">
        <v>6.9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19784927</v>
      </c>
      <c r="AN59" s="364">
        <v>51013</v>
      </c>
      <c r="AO59" s="365">
        <v>0.3</v>
      </c>
      <c r="AP59" s="366">
        <v>46457</v>
      </c>
      <c r="AQ59" s="367">
        <v>-3.4</v>
      </c>
      <c r="AR59" s="368">
        <v>3.7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13936928</v>
      </c>
      <c r="AN60" s="372">
        <v>35935</v>
      </c>
      <c r="AO60" s="373">
        <v>-8.4</v>
      </c>
      <c r="AP60" s="374">
        <v>24020</v>
      </c>
      <c r="AQ60" s="375">
        <v>-4.5999999999999996</v>
      </c>
      <c r="AR60" s="376">
        <v>-3.8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17917857</v>
      </c>
      <c r="AN61" s="379">
        <v>46564</v>
      </c>
      <c r="AO61" s="380">
        <v>9.1999999999999993</v>
      </c>
      <c r="AP61" s="381">
        <v>48687</v>
      </c>
      <c r="AQ61" s="382">
        <v>-0.3</v>
      </c>
      <c r="AR61" s="368">
        <v>9.5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13498086</v>
      </c>
      <c r="AN62" s="372">
        <v>35079</v>
      </c>
      <c r="AO62" s="373">
        <v>9.5</v>
      </c>
      <c r="AP62" s="374">
        <v>25840</v>
      </c>
      <c r="AQ62" s="375">
        <v>0.8</v>
      </c>
      <c r="AR62" s="376">
        <v>8.6999999999999993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KBcqMutCD5IKQ/791e7o6wv76iwJmAHi+3/CjVbTPG2KEgPRZmHbuRevFTudAOo+ZfLlYvB71IyB0Mf1AHu8Q==" saltValue="TJmzzLpt78LnyQxHZCRY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75DyJG5EKQeceiTSwAMlXYLfQZf8RGNLkDOLDVrNRlaY5MVkwcL81AinMzp05eoP5gDCoHNmhWwheoxQ1Hc2A==" saltValue="AIl8/uO3YMddXaHxB7v6PQ=="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KElLJiF5gXopW28O2c3+ALdPU6jQtW+WNLES6V4FP53jpF+r9VGbzyDRXCnGnC6KKUb8nhRpPB0OEDwxs1IwQ==" saltValue="3krDj9ua85dvRcA225NT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3" t="s">
        <v>3</v>
      </c>
      <c r="D47" s="1233"/>
      <c r="E47" s="1234"/>
      <c r="F47" s="11">
        <v>20.98</v>
      </c>
      <c r="G47" s="12">
        <v>18.32</v>
      </c>
      <c r="H47" s="12">
        <v>17.3</v>
      </c>
      <c r="I47" s="12">
        <v>16.48</v>
      </c>
      <c r="J47" s="13">
        <v>16.2</v>
      </c>
    </row>
    <row r="48" spans="2:10" ht="57.75" customHeight="1" x14ac:dyDescent="0.15">
      <c r="B48" s="14"/>
      <c r="C48" s="1235" t="s">
        <v>4</v>
      </c>
      <c r="D48" s="1235"/>
      <c r="E48" s="1236"/>
      <c r="F48" s="15">
        <v>6.26</v>
      </c>
      <c r="G48" s="16">
        <v>6.74</v>
      </c>
      <c r="H48" s="16">
        <v>5.28</v>
      </c>
      <c r="I48" s="16">
        <v>6.38</v>
      </c>
      <c r="J48" s="17">
        <v>6.01</v>
      </c>
    </row>
    <row r="49" spans="2:10" ht="57.75" customHeight="1" thickBot="1" x14ac:dyDescent="0.2">
      <c r="B49" s="18"/>
      <c r="C49" s="1237" t="s">
        <v>5</v>
      </c>
      <c r="D49" s="1237"/>
      <c r="E49" s="1238"/>
      <c r="F49" s="19" t="s">
        <v>559</v>
      </c>
      <c r="G49" s="20" t="s">
        <v>560</v>
      </c>
      <c r="H49" s="20" t="s">
        <v>561</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IyIuLw15ZM8ufoLFletgpkRgjLsFY//UXTyb/7IMQ6NnPah5l9WAkhSu3EhLkYvtDlqK/ZNpjl+B+1WpC2RpQ==" saltValue="2kxu6Rb9rMcVYXMGb+7Q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2020-03-11T02:12:30Z</cp:lastPrinted>
  <dcterms:created xsi:type="dcterms:W3CDTF">2020-02-10T04:17:47Z</dcterms:created>
  <dcterms:modified xsi:type="dcterms:W3CDTF">2020-09-29T11:06:35Z</dcterms:modified>
  <cp:category/>
</cp:coreProperties>
</file>