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J00126100\Desktop\新しいフォルダー\"/>
    </mc:Choice>
  </mc:AlternateContent>
  <bookViews>
    <workbookView xWindow="1965"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6" i="10"/>
  <c r="AO35"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C38" i="10"/>
  <c r="CO37" i="10"/>
  <c r="BW37" i="10"/>
  <c r="BE37" i="10"/>
  <c r="AM37" i="10"/>
  <c r="C37" i="10"/>
  <c r="CO36" i="10"/>
  <c r="BW36" i="10"/>
  <c r="BE36" i="10"/>
  <c r="C36" i="10"/>
  <c r="CO35" i="10"/>
  <c r="BW35" i="10"/>
  <c r="BE35" i="10"/>
  <c r="C35" i="10"/>
  <c r="CO34" i="10"/>
  <c r="BW34" i="10"/>
  <c r="C34" i="10"/>
  <c r="U34" i="10" l="1"/>
  <c r="U35" i="10" s="1"/>
  <c r="U36" i="10" s="1"/>
  <c r="U37" i="10" s="1"/>
  <c r="U38"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AM36" i="10" s="1"/>
  <c r="BE34" i="10" l="1"/>
</calcChain>
</file>

<file path=xl/sharedStrings.xml><?xml version="1.0" encoding="utf-8"?>
<sst xmlns="http://schemas.openxmlformats.org/spreadsheetml/2006/main" count="1114" uniqueCount="614">
  <si>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</si>
  <si>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</si>
  <si>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</si>
  <si>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</si>
  <si>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</si>
  <si>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</si>
  <si>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</si>
  <si>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</si>
  <si>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</si>
  <si>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</si>
  <si>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</si>
  <si>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</si>
  <si>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</si>
  <si>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</si>
  <si>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</si>
  <si>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</si>
  <si>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</si>
  <si>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</si>
  <si>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</si>
  <si>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</si>
  <si>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</si>
  <si>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</si>
  <si>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</si>
  <si>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</si>
  <si>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</si>
  <si>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</si>
  <si>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</si>
  <si>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</si>
  <si>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</si>
  <si>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</si>
  <si>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</si>
  <si>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</si>
  <si>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</si>
  <si>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</si>
  <si>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</si>
  <si>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</si>
  <si>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</si>
  <si>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</si>
  <si>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</si>
  <si>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</si>
  <si>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</si>
  <si>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</si>
  <si>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</si>
  <si>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</si>
  <si>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</si>
  <si>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</si>
  <si>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</si>
  <si>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</si>
  <si>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</si>
  <si>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</si>
  <si>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</si>
  <si>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</si>
  <si>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</si>
  <si>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</si>
  <si>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</si>
  <si>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</si>
  <si>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</si>
  <si>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</si>
  <si>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</si>
  <si>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</si>
  <si>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</si>
  <si>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</si>
  <si>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</si>
  <si>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</si>
  <si>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</si>
  <si>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</si>
  <si>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</si>
  <si>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</si>
  <si>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</si>
  <si>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</si>
  <si>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</si>
  <si>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</si>
  <si>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</si>
  <si>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</si>
  <si>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</si>
  <si>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</si>
  <si>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</si>
  <si>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</si>
  <si>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</si>
  <si>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</si>
  <si>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</si>
  <si>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</si>
  <si>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</si>
  <si>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愛知県</t>
    <phoneticPr fontId="5"/>
  </si>
  <si>
    <t>市町村類型</t>
    <phoneticPr fontId="5"/>
  </si>
  <si>
    <t>施行時特例市</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</si>
  <si>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</si>
  <si>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</si>
  <si>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</si>
  <si>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</si>
  <si>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</si>
  <si>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</si>
  <si>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</si>
  <si>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</si>
  <si>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</si>
  <si>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</si>
  <si>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</si>
  <si>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</si>
  <si>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一宮市</t>
    <phoneticPr fontId="5"/>
  </si>
  <si>
    <t>地方交付税種地</t>
    <rPh sb="0" eb="2">
      <t>チホウ</t>
    </rPh>
    <rPh sb="2" eb="5">
      <t>コウフゼイ</t>
    </rPh>
    <rPh sb="5" eb="6">
      <t>シュ</t>
    </rPh>
    <rPh sb="6" eb="7">
      <t>チ</t>
    </rPh>
    <phoneticPr fontId="5"/>
  </si>
  <si>
    <t>1-6</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</si>
  <si>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</si>
  <si>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</si>
  <si>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</si>
  <si>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</si>
  <si>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</si>
  <si>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</si>
  <si>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</si>
  <si>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</si>
  <si>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</si>
  <si>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</si>
  <si>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</si>
  <si>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</si>
  <si>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</si>
  <si>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</si>
  <si>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</si>
  <si>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</si>
  <si>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</si>
  <si>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</si>
  <si>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</si>
  <si>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</si>
  <si>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</si>
  <si>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</si>
  <si>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</si>
  <si>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</si>
  <si>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0.6</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</si>
  <si>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</si>
  <si>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</si>
  <si>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</si>
  <si>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</si>
  <si>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</si>
  <si>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</si>
  <si>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</si>
  <si>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</si>
  <si>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</si>
  <si>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</si>
  <si>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</si>
  <si>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</si>
  <si>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</si>
  <si>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</si>
  <si>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</si>
  <si>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</si>
  <si>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</si>
  <si>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</si>
  <si>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</si>
  <si>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</si>
  <si>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</si>
  <si>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</si>
  <si>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</si>
  <si>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</si>
  <si>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</si>
  <si>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</si>
  <si>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24"/>
  </si>
  <si>
    <t>うち日本人(％)</t>
    <phoneticPr fontId="5"/>
  </si>
  <si>
    <t>-0.2</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</si>
  <si>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</si>
  <si>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</si>
  <si>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</si>
  <si>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</si>
  <si>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</si>
  <si>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</si>
  <si>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</si>
  <si>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</si>
  <si>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</si>
  <si>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</si>
  <si>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</si>
  <si>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</si>
  <si>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</si>
  <si>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</si>
  <si>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</si>
  <si>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</si>
  <si>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</si>
  <si>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</si>
  <si>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</si>
  <si>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</si>
  <si>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</si>
  <si>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</si>
  <si>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</si>
  <si>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</si>
  <si>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</si>
  <si>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</si>
  <si>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</si>
  <si>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</si>
  <si>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</si>
  <si>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</si>
  <si>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</si>
  <si>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</si>
  <si>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</si>
  <si>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</si>
  <si>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</si>
  <si>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</si>
  <si>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</si>
  <si>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</si>
  <si>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</si>
  <si>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</si>
  <si>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</si>
  <si>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</si>
  <si>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</si>
  <si>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</si>
  <si>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</si>
  <si>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</si>
  <si>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</si>
  <si>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</si>
  <si>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</si>
  <si>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</si>
  <si>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</si>
  <si>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</si>
  <si>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</si>
  <si>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</si>
  <si>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</si>
  <si>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</si>
  <si>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</si>
  <si>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</si>
  <si>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</si>
  <si>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</si>
  <si>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</si>
  <si>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愛知県一宮市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</si>
  <si>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</si>
  <si>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</si>
  <si>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</si>
  <si>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</si>
  <si>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</si>
  <si>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</si>
  <si>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</si>
  <si>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</si>
  <si>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</si>
  <si>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</si>
  <si>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</si>
  <si>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</si>
  <si>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</si>
  <si>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</si>
  <si>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</si>
  <si>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</si>
  <si>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</si>
  <si>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</si>
  <si>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</si>
  <si>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</si>
  <si>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</si>
  <si>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</si>
  <si>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</si>
  <si>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</si>
  <si>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</si>
  <si>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</si>
  <si>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</si>
  <si>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</si>
  <si>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</si>
  <si>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</si>
  <si>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</si>
  <si>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</si>
  <si>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</si>
  <si>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</si>
  <si>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</si>
  <si>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</si>
  <si>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</si>
  <si>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</si>
  <si>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</si>
  <si>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</si>
  <si>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</si>
  <si>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</si>
  <si>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</si>
  <si>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</si>
  <si>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</si>
  <si>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</si>
  <si>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</si>
  <si>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</si>
  <si>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</si>
  <si>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</si>
  <si>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</si>
  <si>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</si>
  <si>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</si>
  <si>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</si>
  <si>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</si>
  <si>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</si>
  <si>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</si>
  <si>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</si>
  <si>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</si>
  <si>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</si>
  <si>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</si>
  <si>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</si>
  <si>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</si>
  <si>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</si>
  <si>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</si>
  <si>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</si>
  <si>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</si>
  <si>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</si>
  <si>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</si>
  <si>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</si>
  <si>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</si>
  <si>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</si>
  <si>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</si>
  <si>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</si>
  <si>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</si>
  <si>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</si>
  <si>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</si>
  <si>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</si>
  <si>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</si>
  <si>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</si>
  <si>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</si>
  <si>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</si>
  <si>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</si>
  <si>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</si>
  <si>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</si>
  <si>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</si>
  <si>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</si>
  <si>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</si>
  <si>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</si>
  <si>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</si>
  <si>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</si>
  <si>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</si>
  <si>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</si>
  <si>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</si>
  <si>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</si>
  <si>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</si>
  <si>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</si>
  <si>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</si>
  <si>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</si>
  <si>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</si>
  <si>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</si>
  <si>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</si>
  <si>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</si>
  <si>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</si>
  <si>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</si>
  <si>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</si>
  <si>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</si>
  <si>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</si>
  <si>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</si>
  <si>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</si>
  <si>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</si>
  <si>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</si>
  <si>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</si>
  <si>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</si>
  <si>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</si>
  <si>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</si>
  <si>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</si>
  <si>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</si>
  <si>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</si>
  <si>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</si>
  <si>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</si>
  <si>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</si>
  <si>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</si>
  <si>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</si>
  <si>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上水道</t>
    <phoneticPr fontId="5"/>
  </si>
  <si>
    <t>被保険者数(人)</t>
  </si>
  <si>
    <t>　繰出金</t>
    <phoneticPr fontId="5"/>
  </si>
  <si>
    <t>駐車場整備</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</si>
  <si>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</si>
  <si>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</si>
  <si>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</si>
  <si>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</si>
  <si>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</si>
  <si>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</si>
  <si>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</si>
  <si>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</si>
  <si>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</si>
  <si>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</si>
  <si>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</si>
  <si>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</si>
  <si>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</si>
  <si>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</si>
  <si>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</si>
  <si>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</si>
  <si>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</si>
  <si>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</si>
  <si>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</si>
  <si>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</si>
  <si>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</si>
  <si>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</si>
  <si>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愛知県一宮市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</si>
  <si>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</si>
  <si>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</si>
  <si>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</si>
  <si>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</si>
  <si>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</si>
  <si>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</si>
  <si>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</si>
  <si>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</si>
  <si>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</si>
  <si>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</si>
  <si>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</si>
  <si>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</si>
  <si>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</si>
  <si>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</si>
  <si>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</si>
  <si>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</si>
  <si>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</si>
  <si>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</si>
  <si>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</si>
  <si>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</si>
  <si>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</si>
  <si>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</si>
  <si>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</si>
  <si>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</si>
  <si>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</si>
  <si>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</si>
  <si>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</si>
  <si>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</si>
  <si>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</si>
  <si>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</si>
  <si>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</si>
  <si>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</si>
  <si>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</si>
  <si>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</si>
  <si>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</si>
  <si>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</si>
  <si>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</si>
  <si>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公共駐車場事業特別会計</t>
    <phoneticPr fontId="5"/>
  </si>
  <si>
    <t>競輪事業特別会計</t>
    <phoneticPr fontId="5"/>
  </si>
  <si>
    <t>水道事業会計</t>
    <phoneticPr fontId="5"/>
  </si>
  <si>
    <t>法適用企業</t>
    <phoneticPr fontId="5"/>
  </si>
  <si>
    <t>病院事業会計</t>
    <phoneticPr fontId="5"/>
  </si>
  <si>
    <t>法適用企業</t>
    <phoneticPr fontId="5"/>
  </si>
  <si>
    <t>下水道事業会計</t>
    <phoneticPr fontId="5"/>
  </si>
  <si>
    <t>簡易水道事業特別会計</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</si>
  <si>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</si>
  <si>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</si>
  <si>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</si>
  <si>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</si>
  <si>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</si>
  <si>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</si>
  <si>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</si>
  <si>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</si>
  <si>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</si>
  <si>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</si>
  <si>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</si>
  <si>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</si>
  <si>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</si>
  <si>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</si>
  <si>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</si>
  <si>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</si>
  <si>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</si>
  <si>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</si>
  <si>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</si>
  <si>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</si>
  <si>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</si>
  <si>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</si>
  <si>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</si>
  <si>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</si>
  <si>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</si>
  <si>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</si>
  <si>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</si>
  <si>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</si>
  <si>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</si>
  <si>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</si>
  <si>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</si>
  <si>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</si>
  <si>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</si>
  <si>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t>
    <phoneticPr fontId="5"/>
  </si>
  <si>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</si>
  <si>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</si>
  <si>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t>
    <phoneticPr fontId="5"/>
  </si>
  <si>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</si>
  <si>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</si>
  <si>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</si>
  <si>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</si>
  <si>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</si>
  <si>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</si>
  <si>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</si>
  <si>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</si>
  <si>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</si>
  <si>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</si>
  <si>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</si>
  <si>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</si>
  <si>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</si>
  <si>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</si>
  <si>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</si>
  <si>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</si>
  <si>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</si>
  <si>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</si>
  <si>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</si>
  <si>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</si>
  <si>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</si>
  <si>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</si>
  <si>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</si>
  <si>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</si>
  <si>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</si>
  <si>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</si>
  <si>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</si>
  <si>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</si>
  <si>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</si>
  <si>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水道事業会計</t>
    <phoneticPr fontId="5"/>
  </si>
  <si>
    <t>(Ｆ)</t>
    <phoneticPr fontId="5"/>
  </si>
  <si>
    <t>簡易水道事業特別会計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</si>
  <si>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</si>
  <si>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</si>
  <si>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</si>
  <si>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</si>
  <si>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</si>
  <si>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</si>
  <si>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</si>
  <si>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</si>
  <si>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</si>
  <si>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</si>
  <si>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</si>
  <si>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</si>
  <si>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</si>
  <si>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</si>
  <si>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</si>
  <si>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</si>
  <si>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</si>
  <si>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</si>
  <si>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</si>
  <si>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</si>
  <si>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</si>
  <si>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</si>
  <si>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</si>
  <si>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</si>
  <si>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</si>
  <si>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</si>
  <si>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</si>
  <si>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</si>
  <si>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</si>
  <si>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</si>
  <si>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</si>
  <si>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</si>
  <si>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</si>
  <si>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</si>
  <si>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</si>
  <si>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</si>
  <si>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</si>
  <si>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</si>
  <si>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</si>
  <si>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</si>
  <si>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</si>
  <si>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</si>
  <si>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</si>
  <si>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</si>
  <si>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</si>
  <si>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</si>
  <si>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</si>
  <si>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</si>
  <si>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</si>
  <si>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</si>
  <si>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</si>
  <si>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</si>
  <si>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</si>
  <si>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</si>
  <si>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</si>
  <si>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</si>
  <si>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</si>
  <si>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</si>
  <si>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</si>
  <si>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</si>
  <si>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</si>
  <si>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</si>
  <si>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</si>
  <si>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</si>
  <si>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</si>
  <si>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</si>
  <si>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</si>
  <si>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</si>
  <si>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</si>
  <si>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</si>
  <si>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</si>
  <si>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</si>
  <si>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</si>
  <si>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</si>
  <si>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</si>
  <si>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</si>
  <si>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</si>
  <si>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</si>
  <si>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</si>
  <si>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</si>
  <si>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</si>
  <si>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</si>
  <si>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</si>
  <si>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</si>
  <si>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</si>
  <si>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0.47</t>
  </si>
  <si>
    <t>▲ 0.15</t>
  </si>
  <si>
    <t>▲ 1.70</t>
  </si>
  <si>
    <t>国民健康保険事業特別会計</t>
  </si>
  <si>
    <t>▲ 0.33</t>
  </si>
  <si>
    <t>▲ 1.31</t>
  </si>
  <si>
    <t>▲ 1.49</t>
  </si>
  <si>
    <t>▲ 1.05</t>
  </si>
  <si>
    <t>▲ 1.09</t>
  </si>
  <si>
    <t>病院事業会計</t>
  </si>
  <si>
    <t>下水道事業会計</t>
  </si>
  <si>
    <t>水道事業会計</t>
  </si>
  <si>
    <t>一般会計</t>
  </si>
  <si>
    <t>介護保険事業特別会計</t>
  </si>
  <si>
    <t>競輪事業特別会計</t>
  </si>
  <si>
    <t>後期高齢者医療事業特別会計</t>
  </si>
  <si>
    <t>その他会計（赤字）</t>
  </si>
  <si>
    <t>その他会計（黒字）</t>
  </si>
  <si>
    <t>H25末</t>
    <phoneticPr fontId="5"/>
  </si>
  <si>
    <t>H26末</t>
    <phoneticPr fontId="5"/>
  </si>
  <si>
    <t>H27末</t>
    <phoneticPr fontId="5"/>
  </si>
  <si>
    <t>H28末</t>
    <phoneticPr fontId="5"/>
  </si>
  <si>
    <t>H29末</t>
    <phoneticPr fontId="5"/>
  </si>
  <si>
    <t>愛知県後期高齢者医療広域連合(一般会計)</t>
  </si>
  <si>
    <t>愛知県後期高齢者医療広域連合(後期高齢者医療特別会計)</t>
  </si>
  <si>
    <t>(一財)一宮市学校給食会</t>
  </si>
  <si>
    <t>一宮地方総合卸売市場(株)</t>
  </si>
  <si>
    <t>一宮市土地開発公社</t>
  </si>
  <si>
    <t>○</t>
  </si>
  <si>
    <t>-</t>
    <phoneticPr fontId="2"/>
  </si>
  <si>
    <t>公共施設整備等基金</t>
  </si>
  <si>
    <t>市勢振興基金</t>
  </si>
  <si>
    <t>国際交流基金</t>
  </si>
  <si>
    <t>いちのみや応援基金</t>
  </si>
  <si>
    <t>墨国際交流基金</t>
  </si>
  <si>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</si>
  <si>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</si>
  <si>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</si>
  <si>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</si>
  <si>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</si>
  <si>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</si>
  <si>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</si>
  <si>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</si>
  <si>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</si>
  <si>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両指標とも、過去の大規模な借入の償還が順次終了していることなどにより、良化傾向で推移してきた。平成30年度は、合併後の新市建設計画の事業進捗による元利償還額の増などにより、実質公債費比率はやや悪化した。一方、将来負担比率は大幅に良化しているが、平成29年度に充当可能財源のひとつである都市計画税の充当対象事業の範囲を見直したことの影響を含んでいる。
　類似団体との比較について、実質公債費比率は、合併特例債等の交付税算入率の高い起債を行っていることから、類似団体平均よりも良い水準にあるものと考えられる。一方、将来負担比率が類似団体より悪い水準にあるのは、一般会計から下水道事業会計への繰出金が多額であることや下水道事業債の残高が大きいことが、同比率の分子の要素である公営企業債等繰入見込額を引上げているためと考えられる（公営企業の中で下水道事業の影響度が最も大きく、公営企業への繰出金の総額68.2億円のうち下水道事業分は49.8億円、公営企業にかかる企業債残高の合計1,163.3億円のうち下水道事業分は796.5億円である）。平成29年度には下水道使用料の見直し（引き上げ）を実施したが、引き続き、下水道接続促進による収入確保、単独公共下水道の流域下水道への処理区統合など、収益性・効率性改善のための検討を進め、健全な財政運営に努める。</t>
    <rPh sb="1" eb="2">
      <t>リョウ</t>
    </rPh>
    <rPh sb="2" eb="4">
      <t>シヒョウ</t>
    </rPh>
    <rPh sb="41" eb="43">
      <t>スイイ</t>
    </rPh>
    <rPh sb="48" eb="50">
      <t>ヘイセイ</t>
    </rPh>
    <rPh sb="52" eb="54">
      <t>ネンド</t>
    </rPh>
    <rPh sb="56" eb="59">
      <t>ガッペイゴ</t>
    </rPh>
    <rPh sb="60" eb="61">
      <t>シン</t>
    </rPh>
    <rPh sb="61" eb="62">
      <t>シ</t>
    </rPh>
    <rPh sb="62" eb="64">
      <t>ケンセツ</t>
    </rPh>
    <rPh sb="64" eb="66">
      <t>ケイカク</t>
    </rPh>
    <rPh sb="67" eb="69">
      <t>ジギョウ</t>
    </rPh>
    <rPh sb="69" eb="71">
      <t>シンチョク</t>
    </rPh>
    <rPh sb="74" eb="76">
      <t>ガンリ</t>
    </rPh>
    <rPh sb="76" eb="78">
      <t>ショウカン</t>
    </rPh>
    <rPh sb="78" eb="79">
      <t>ガク</t>
    </rPh>
    <rPh sb="80" eb="81">
      <t>ゾウ</t>
    </rPh>
    <rPh sb="87" eb="89">
      <t>ジッシツ</t>
    </rPh>
    <rPh sb="89" eb="92">
      <t>コウサイヒ</t>
    </rPh>
    <rPh sb="92" eb="94">
      <t>ヒリツ</t>
    </rPh>
    <rPh sb="97" eb="99">
      <t>アッカ</t>
    </rPh>
    <rPh sb="102" eb="104">
      <t>イッポウ</t>
    </rPh>
    <rPh sb="112" eb="114">
      <t>オオハバ</t>
    </rPh>
    <rPh sb="115" eb="117">
      <t>リョウカ</t>
    </rPh>
    <rPh sb="123" eb="125">
      <t>ヘイセイ</t>
    </rPh>
    <rPh sb="127" eb="129">
      <t>ネンド</t>
    </rPh>
    <rPh sb="130" eb="132">
      <t>ジュウトウ</t>
    </rPh>
    <rPh sb="132" eb="134">
      <t>カノウ</t>
    </rPh>
    <rPh sb="134" eb="136">
      <t>ザイゲン</t>
    </rPh>
    <rPh sb="166" eb="168">
      <t>エイキョウ</t>
    </rPh>
    <rPh sb="169" eb="170">
      <t>フク</t>
    </rPh>
    <phoneticPr fontId="5"/>
  </si>
  <si>
    <t>実質公債費比率</t>
    <phoneticPr fontId="5"/>
  </si>
  <si>
    <t>　将来負担比率については、一般会計分の地方債現在高は増加傾向にあるものの、その要因が合併特例債・臨時財政対策債などの交付税算入率の高い借入れであり、同比率への影響が緩和されていることや、公営企業分の地方債現在高の減少に対応して公営企業債等繰入見込額が減少傾向にあることなどから、数値は良化傾向で推移してきた。なお、平成29年度に算式上の充当可能財源のひとつである都市計画税の充当対象事業の範囲を見直した影響により、令和元年度までの3年間の数値の推移は変則的なものとなっている（算式において都市計画税の3年間平均充当率を用いるため）。
　有形固定資産減価償却率は、統一的基準への移行にあたり、固定資産の評価基準の見直しと精査を行った以降は60%前半と類似団体に比べやや高い数値で推移している。
　両指標からみて、公共施設等の老朽化への対応に直ちに懸念が生じている状況ではないが、公共施設等総合管理計画や施設ごとの個別計画などにしたがい、老朽化した施設の除却や更新時の複合化などを進め、更新費用・維持管理費用の低減に努めていく。</t>
    <rPh sb="1" eb="3">
      <t>ショウライ</t>
    </rPh>
    <rPh sb="3" eb="5">
      <t>フタン</t>
    </rPh>
    <rPh sb="5" eb="7">
      <t>ヒリツ</t>
    </rPh>
    <rPh sb="13" eb="15">
      <t>イッパン</t>
    </rPh>
    <rPh sb="15" eb="17">
      <t>カイケイ</t>
    </rPh>
    <rPh sb="17" eb="18">
      <t>ブン</t>
    </rPh>
    <rPh sb="19" eb="22">
      <t>チホウサイ</t>
    </rPh>
    <rPh sb="22" eb="24">
      <t>ゲンザイ</t>
    </rPh>
    <rPh sb="24" eb="25">
      <t>ダカ</t>
    </rPh>
    <rPh sb="26" eb="28">
      <t>ゾウカ</t>
    </rPh>
    <rPh sb="28" eb="30">
      <t>ケイコウ</t>
    </rPh>
    <rPh sb="39" eb="41">
      <t>ヨウイン</t>
    </rPh>
    <rPh sb="42" eb="44">
      <t>ガッペイ</t>
    </rPh>
    <rPh sb="44" eb="46">
      <t>トクレイ</t>
    </rPh>
    <rPh sb="46" eb="47">
      <t>サイ</t>
    </rPh>
    <rPh sb="67" eb="69">
      <t>カリイレ</t>
    </rPh>
    <rPh sb="74" eb="77">
      <t>ドウヒリツ</t>
    </rPh>
    <rPh sb="79" eb="81">
      <t>エイキョウ</t>
    </rPh>
    <rPh sb="82" eb="84">
      <t>カンワ</t>
    </rPh>
    <rPh sb="93" eb="95">
      <t>コウエイ</t>
    </rPh>
    <rPh sb="95" eb="97">
      <t>キギョウ</t>
    </rPh>
    <rPh sb="97" eb="98">
      <t>ブン</t>
    </rPh>
    <rPh sb="99" eb="102">
      <t>チホウサイ</t>
    </rPh>
    <rPh sb="102" eb="104">
      <t>ゲンザイ</t>
    </rPh>
    <rPh sb="104" eb="105">
      <t>ダカ</t>
    </rPh>
    <rPh sb="106" eb="108">
      <t>ゲンショウ</t>
    </rPh>
    <rPh sb="109" eb="111">
      <t>タイオウ</t>
    </rPh>
    <rPh sb="113" eb="115">
      <t>コウエイ</t>
    </rPh>
    <rPh sb="115" eb="117">
      <t>キギョウ</t>
    </rPh>
    <rPh sb="117" eb="118">
      <t>サイ</t>
    </rPh>
    <rPh sb="118" eb="119">
      <t>トウ</t>
    </rPh>
    <rPh sb="119" eb="121">
      <t>クリイレ</t>
    </rPh>
    <rPh sb="121" eb="123">
      <t>ミコミ</t>
    </rPh>
    <rPh sb="123" eb="124">
      <t>ガク</t>
    </rPh>
    <rPh sb="125" eb="127">
      <t>ゲンショウ</t>
    </rPh>
    <rPh sb="127" eb="129">
      <t>ケイコウ</t>
    </rPh>
    <rPh sb="139" eb="141">
      <t>スウチ</t>
    </rPh>
    <rPh sb="142" eb="144">
      <t>リョウカ</t>
    </rPh>
    <rPh sb="144" eb="146">
      <t>ケイコウ</t>
    </rPh>
    <rPh sb="147" eb="149">
      <t>スイイ</t>
    </rPh>
    <rPh sb="157" eb="159">
      <t>ヘイセイ</t>
    </rPh>
    <rPh sb="161" eb="163">
      <t>ネンド</t>
    </rPh>
    <rPh sb="164" eb="166">
      <t>サンシキ</t>
    </rPh>
    <rPh sb="166" eb="167">
      <t>ジョウ</t>
    </rPh>
    <rPh sb="168" eb="170">
      <t>ジュウトウ</t>
    </rPh>
    <rPh sb="170" eb="172">
      <t>カノウ</t>
    </rPh>
    <rPh sb="172" eb="174">
      <t>ザイゲン</t>
    </rPh>
    <rPh sb="181" eb="183">
      <t>トシ</t>
    </rPh>
    <rPh sb="183" eb="185">
      <t>ケイカク</t>
    </rPh>
    <rPh sb="185" eb="186">
      <t>ゼイ</t>
    </rPh>
    <rPh sb="187" eb="189">
      <t>ジュウトウ</t>
    </rPh>
    <rPh sb="189" eb="191">
      <t>タイショウ</t>
    </rPh>
    <rPh sb="191" eb="193">
      <t>ジギョウ</t>
    </rPh>
    <rPh sb="194" eb="196">
      <t>ハンイ</t>
    </rPh>
    <rPh sb="197" eb="199">
      <t>ミナオ</t>
    </rPh>
    <rPh sb="201" eb="203">
      <t>エイキョウ</t>
    </rPh>
    <rPh sb="268" eb="270">
      <t>ユウケイ</t>
    </rPh>
    <rPh sb="270" eb="272">
      <t>コテイ</t>
    </rPh>
    <rPh sb="272" eb="274">
      <t>シサン</t>
    </rPh>
    <rPh sb="274" eb="276">
      <t>ゲンカ</t>
    </rPh>
    <rPh sb="276" eb="278">
      <t>ショウキャク</t>
    </rPh>
    <rPh sb="278" eb="279">
      <t>リツ</t>
    </rPh>
    <rPh sb="347" eb="348">
      <t>リョウ</t>
    </rPh>
    <rPh sb="348" eb="350">
      <t>シヒョウ</t>
    </rPh>
    <rPh sb="355" eb="357">
      <t>コウキョウ</t>
    </rPh>
    <rPh sb="357" eb="359">
      <t>シセツ</t>
    </rPh>
    <rPh sb="359" eb="360">
      <t>トウ</t>
    </rPh>
    <rPh sb="361" eb="364">
      <t>ロウキュウカ</t>
    </rPh>
    <rPh sb="366" eb="368">
      <t>タイオウ</t>
    </rPh>
    <rPh sb="369" eb="370">
      <t>タダ</t>
    </rPh>
    <rPh sb="372" eb="374">
      <t>ケネン</t>
    </rPh>
    <rPh sb="375" eb="376">
      <t>ショウ</t>
    </rPh>
    <rPh sb="380" eb="382">
      <t>ジョウキョウ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</si>
</sst>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26" fillId="0" borderId="41" xfId="16" applyFont="1" applyBorder="1" applyAlignment="1" applyProtection="1">
      <alignment horizontal="left" vertical="top" wrapText="1"/>
      <protection locked="0"/>
    </xf>
    <xf numFmtId="0" fontId="26" fillId="0" borderId="12" xfId="16" applyFont="1" applyBorder="1" applyAlignment="1" applyProtection="1">
      <alignment horizontal="left" vertical="top" wrapText="1"/>
      <protection locked="0"/>
    </xf>
    <xf numFmtId="0" fontId="26" fillId="0" borderId="48" xfId="16" applyFont="1" applyBorder="1" applyAlignment="1" applyProtection="1">
      <alignment horizontal="left" vertical="top" wrapText="1"/>
      <protection locked="0"/>
    </xf>
    <xf numFmtId="0" fontId="26" fillId="0" borderId="64" xfId="16" applyFont="1" applyBorder="1" applyAlignment="1" applyProtection="1">
      <alignment horizontal="left" vertical="top" wrapText="1"/>
      <protection locked="0"/>
    </xf>
    <xf numFmtId="0" fontId="26" fillId="0" borderId="0" xfId="16" applyFont="1" applyAlignment="1" applyProtection="1">
      <alignment horizontal="left" vertical="top" wrapText="1"/>
      <protection locked="0"/>
    </xf>
    <xf numFmtId="0" fontId="26" fillId="0" borderId="38" xfId="16" applyFont="1" applyBorder="1" applyAlignment="1" applyProtection="1">
      <alignment horizontal="left" vertical="top" wrapText="1"/>
      <protection locked="0"/>
    </xf>
    <xf numFmtId="0" fontId="26" fillId="0" borderId="37" xfId="16" applyFont="1" applyBorder="1" applyAlignment="1" applyProtection="1">
      <alignment horizontal="left" vertical="top" wrapText="1"/>
      <protection locked="0"/>
    </xf>
    <xf numFmtId="0" fontId="26" fillId="0" borderId="54" xfId="16" applyFont="1" applyBorder="1" applyAlignment="1" applyProtection="1">
      <alignment horizontal="left" vertical="top" wrapText="1"/>
      <protection locked="0"/>
    </xf>
    <xf numFmtId="0" fontId="26"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5"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41862</c:v>
                </c:pt>
                <c:pt idx="1">
                  <c:v>43554</c:v>
                </c:pt>
                <c:pt idx="2">
                  <c:v>42581</c:v>
                </c:pt>
                <c:pt idx="3">
                  <c:v>45426</c:v>
                </c:pt>
                <c:pt idx="4">
                  <c:v>45022</c:v>
                </c:pt>
              </c:numCache>
            </c:numRef>
          </c:val>
          <c:smooth val="0"/>
          <c:extLst>
            <c:ext xmlns:c16="http://schemas.microsoft.com/office/drawing/2014/chart" uri="{C3380CC4-5D6E-409C-BE32-E72D297353CC}">
              <c16:uniqueId val="{00000000-2D29-41FF-9458-7B08AA5F1CD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30722</c:v>
                </c:pt>
                <c:pt idx="1">
                  <c:v>43416</c:v>
                </c:pt>
                <c:pt idx="2">
                  <c:v>37499</c:v>
                </c:pt>
                <c:pt idx="3">
                  <c:v>35606</c:v>
                </c:pt>
                <c:pt idx="4">
                  <c:v>36187</c:v>
                </c:pt>
              </c:numCache>
            </c:numRef>
          </c:val>
          <c:smooth val="0"/>
          <c:extLst>
            <c:ext xmlns:c16="http://schemas.microsoft.com/office/drawing/2014/chart" uri="{C3380CC4-5D6E-409C-BE32-E72D297353CC}">
              <c16:uniqueId val="{00000001-2D29-41FF-9458-7B08AA5F1CD8}"/>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55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5.41</c:v>
                </c:pt>
                <c:pt idx="1">
                  <c:v>3.99</c:v>
                </c:pt>
                <c:pt idx="2">
                  <c:v>2.97</c:v>
                </c:pt>
                <c:pt idx="3">
                  <c:v>3.5</c:v>
                </c:pt>
                <c:pt idx="4">
                  <c:v>3.62</c:v>
                </c:pt>
              </c:numCache>
            </c:numRef>
          </c:val>
          <c:extLst>
            <c:ext xmlns:c16="http://schemas.microsoft.com/office/drawing/2014/chart" uri="{C3380CC4-5D6E-409C-BE32-E72D297353CC}">
              <c16:uniqueId val="{00000000-84D8-49AC-BF00-D43439F504F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6.02</c:v>
                </c:pt>
                <c:pt idx="1">
                  <c:v>7.02</c:v>
                </c:pt>
                <c:pt idx="2">
                  <c:v>6.28</c:v>
                </c:pt>
                <c:pt idx="3">
                  <c:v>6.23</c:v>
                </c:pt>
                <c:pt idx="4">
                  <c:v>6.18</c:v>
                </c:pt>
              </c:numCache>
            </c:numRef>
          </c:val>
          <c:extLst>
            <c:ext xmlns:c16="http://schemas.microsoft.com/office/drawing/2014/chart" uri="{C3380CC4-5D6E-409C-BE32-E72D297353CC}">
              <c16:uniqueId val="{00000001-84D8-49AC-BF00-D43439F504F1}"/>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-0.47</c:v>
                </c:pt>
                <c:pt idx="1">
                  <c:v>-0.15</c:v>
                </c:pt>
                <c:pt idx="2">
                  <c:v>-1.7</c:v>
                </c:pt>
                <c:pt idx="3">
                  <c:v>0.56000000000000005</c:v>
                </c:pt>
                <c:pt idx="4">
                  <c:v>0.16</c:v>
                </c:pt>
              </c:numCache>
            </c:numRef>
          </c:val>
          <c:smooth val="0"/>
          <c:extLst>
            <c:ext xmlns:c16="http://schemas.microsoft.com/office/drawing/2014/chart" uri="{C3380CC4-5D6E-409C-BE32-E72D297353CC}">
              <c16:uniqueId val="{00000002-84D8-49AC-BF00-D43439F504F1}"/>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BF50-4DFC-BA18-EC64C06B1B3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F50-4DFC-BA18-EC64C06B1B31}"/>
            </c:ext>
          </c:extLst>
        </c:ser>
        <c:ser>
          <c:idx val="2"/>
          <c:order val="2"/>
          <c:tx>
            <c:strRef>
              <c:f>データシート!$A$29</c:f>
              <c:strCache>
                <c:ptCount val="1"/>
                <c:pt idx="0">
                  <c:v>後期高齢者医療事業特別会計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0.08</c:v>
                </c:pt>
                <c:pt idx="2">
                  <c:v>#N/A</c:v>
                </c:pt>
                <c:pt idx="3">
                  <c:v>0.02</c:v>
                </c:pt>
                <c:pt idx="4">
                  <c:v>#N/A</c:v>
                </c:pt>
                <c:pt idx="5">
                  <c:v>0.06</c:v>
                </c:pt>
                <c:pt idx="6">
                  <c:v>#N/A</c:v>
                </c:pt>
                <c:pt idx="7">
                  <c:v>0.12</c:v>
                </c:pt>
                <c:pt idx="8">
                  <c:v>#N/A</c:v>
                </c:pt>
                <c:pt idx="9">
                  <c:v>0.02</c:v>
                </c:pt>
              </c:numCache>
            </c:numRef>
          </c:val>
          <c:extLst>
            <c:ext xmlns:c16="http://schemas.microsoft.com/office/drawing/2014/chart" uri="{C3380CC4-5D6E-409C-BE32-E72D297353CC}">
              <c16:uniqueId val="{00000002-BF50-4DFC-BA18-EC64C06B1B31}"/>
            </c:ext>
          </c:extLst>
        </c:ser>
        <c:ser>
          <c:idx val="3"/>
          <c:order val="3"/>
          <c:tx>
            <c:strRef>
              <c:f>データシート!$A$30</c:f>
              <c:strCache>
                <c:ptCount val="1"/>
                <c:pt idx="0">
                  <c:v>競輪事業特別会計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0.22</c:v>
                </c:pt>
                <c:pt idx="2">
                  <c:v>#N/A</c:v>
                </c:pt>
                <c:pt idx="3">
                  <c:v>0.12</c:v>
                </c:pt>
                <c:pt idx="4">
                  <c:v>#N/A</c:v>
                </c:pt>
                <c:pt idx="5">
                  <c:v>0.17</c:v>
                </c:pt>
                <c:pt idx="6">
                  <c:v>#N/A</c:v>
                </c:pt>
                <c:pt idx="7">
                  <c:v>0.11</c:v>
                </c:pt>
                <c:pt idx="8">
                  <c:v>#N/A</c:v>
                </c:pt>
                <c:pt idx="9">
                  <c:v>0.03</c:v>
                </c:pt>
              </c:numCache>
            </c:numRef>
          </c:val>
          <c:extLst>
            <c:ext xmlns:c16="http://schemas.microsoft.com/office/drawing/2014/chart" uri="{C3380CC4-5D6E-409C-BE32-E72D297353CC}">
              <c16:uniqueId val="{00000003-BF50-4DFC-BA18-EC64C06B1B31}"/>
            </c:ext>
          </c:extLst>
        </c:ser>
        <c:ser>
          <c:idx val="4"/>
          <c:order val="4"/>
          <c:tx>
            <c:strRef>
              <c:f>データシート!$A$31</c:f>
              <c:strCache>
                <c:ptCount val="1"/>
                <c:pt idx="0">
                  <c:v>介護保険事業特別会計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0.87</c:v>
                </c:pt>
                <c:pt idx="2">
                  <c:v>#N/A</c:v>
                </c:pt>
                <c:pt idx="3">
                  <c:v>0.56000000000000005</c:v>
                </c:pt>
                <c:pt idx="4">
                  <c:v>#N/A</c:v>
                </c:pt>
                <c:pt idx="5">
                  <c:v>0.75</c:v>
                </c:pt>
                <c:pt idx="6">
                  <c:v>#N/A</c:v>
                </c:pt>
                <c:pt idx="7">
                  <c:v>1.24</c:v>
                </c:pt>
                <c:pt idx="8">
                  <c:v>#N/A</c:v>
                </c:pt>
                <c:pt idx="9">
                  <c:v>1.0900000000000001</c:v>
                </c:pt>
              </c:numCache>
            </c:numRef>
          </c:val>
          <c:extLst>
            <c:ext xmlns:c16="http://schemas.microsoft.com/office/drawing/2014/chart" uri="{C3380CC4-5D6E-409C-BE32-E72D297353CC}">
              <c16:uniqueId val="{00000004-BF50-4DFC-BA18-EC64C06B1B31}"/>
            </c:ext>
          </c:extLst>
        </c:ser>
        <c:ser>
          <c:idx val="5"/>
          <c:order val="5"/>
          <c:tx>
            <c:strRef>
              <c:f>データシート!$A$32</c:f>
              <c:strCache>
                <c:ptCount val="1"/>
                <c:pt idx="0">
                  <c:v>一般会計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5.41</c:v>
                </c:pt>
                <c:pt idx="2">
                  <c:v>#N/A</c:v>
                </c:pt>
                <c:pt idx="3">
                  <c:v>3.98</c:v>
                </c:pt>
                <c:pt idx="4">
                  <c:v>#N/A</c:v>
                </c:pt>
                <c:pt idx="5">
                  <c:v>2.97</c:v>
                </c:pt>
                <c:pt idx="6">
                  <c:v>#N/A</c:v>
                </c:pt>
                <c:pt idx="7">
                  <c:v>3.5</c:v>
                </c:pt>
                <c:pt idx="8">
                  <c:v>#N/A</c:v>
                </c:pt>
                <c:pt idx="9">
                  <c:v>3.62</c:v>
                </c:pt>
              </c:numCache>
            </c:numRef>
          </c:val>
          <c:extLst>
            <c:ext xmlns:c16="http://schemas.microsoft.com/office/drawing/2014/chart" uri="{C3380CC4-5D6E-409C-BE32-E72D297353CC}">
              <c16:uniqueId val="{00000005-BF50-4DFC-BA18-EC64C06B1B31}"/>
            </c:ext>
          </c:extLst>
        </c:ser>
        <c:ser>
          <c:idx val="6"/>
          <c:order val="6"/>
          <c:tx>
            <c:strRef>
              <c:f>データシート!$A$33</c:f>
              <c:strCache>
                <c:ptCount val="1"/>
                <c:pt idx="0">
                  <c:v>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6.92</c:v>
                </c:pt>
                <c:pt idx="2">
                  <c:v>#N/A</c:v>
                </c:pt>
                <c:pt idx="3">
                  <c:v>6.31</c:v>
                </c:pt>
                <c:pt idx="4">
                  <c:v>#N/A</c:v>
                </c:pt>
                <c:pt idx="5">
                  <c:v>6.15</c:v>
                </c:pt>
                <c:pt idx="6">
                  <c:v>#N/A</c:v>
                </c:pt>
                <c:pt idx="7">
                  <c:v>5.9</c:v>
                </c:pt>
                <c:pt idx="8">
                  <c:v>#N/A</c:v>
                </c:pt>
                <c:pt idx="9">
                  <c:v>5.35</c:v>
                </c:pt>
              </c:numCache>
            </c:numRef>
          </c:val>
          <c:extLst>
            <c:ext xmlns:c16="http://schemas.microsoft.com/office/drawing/2014/chart" uri="{C3380CC4-5D6E-409C-BE32-E72D297353CC}">
              <c16:uniqueId val="{00000006-BF50-4DFC-BA18-EC64C06B1B31}"/>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7.28</c:v>
                </c:pt>
                <c:pt idx="2">
                  <c:v>#N/A</c:v>
                </c:pt>
                <c:pt idx="3">
                  <c:v>7.22</c:v>
                </c:pt>
                <c:pt idx="4">
                  <c:v>#N/A</c:v>
                </c:pt>
                <c:pt idx="5">
                  <c:v>6.89</c:v>
                </c:pt>
                <c:pt idx="6">
                  <c:v>#N/A</c:v>
                </c:pt>
                <c:pt idx="7">
                  <c:v>6.64</c:v>
                </c:pt>
                <c:pt idx="8">
                  <c:v>#N/A</c:v>
                </c:pt>
                <c:pt idx="9">
                  <c:v>7.21</c:v>
                </c:pt>
              </c:numCache>
            </c:numRef>
          </c:val>
          <c:extLst>
            <c:ext xmlns:c16="http://schemas.microsoft.com/office/drawing/2014/chart" uri="{C3380CC4-5D6E-409C-BE32-E72D297353CC}">
              <c16:uniqueId val="{00000007-BF50-4DFC-BA18-EC64C06B1B31}"/>
            </c:ext>
          </c:extLst>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10.17</c:v>
                </c:pt>
                <c:pt idx="2">
                  <c:v>#N/A</c:v>
                </c:pt>
                <c:pt idx="3">
                  <c:v>10.94</c:v>
                </c:pt>
                <c:pt idx="4">
                  <c:v>#N/A</c:v>
                </c:pt>
                <c:pt idx="5">
                  <c:v>14.14</c:v>
                </c:pt>
                <c:pt idx="6">
                  <c:v>#N/A</c:v>
                </c:pt>
                <c:pt idx="7">
                  <c:v>13.85</c:v>
                </c:pt>
                <c:pt idx="8">
                  <c:v>#N/A</c:v>
                </c:pt>
                <c:pt idx="9">
                  <c:v>8.6199999999999992</c:v>
                </c:pt>
              </c:numCache>
            </c:numRef>
          </c:val>
          <c:extLst>
            <c:ext xmlns:c16="http://schemas.microsoft.com/office/drawing/2014/chart" uri="{C3380CC4-5D6E-409C-BE32-E72D297353CC}">
              <c16:uniqueId val="{00000008-BF50-4DFC-BA18-EC64C06B1B31}"/>
            </c:ext>
          </c:extLst>
        </c:ser>
        <c:ser>
          <c:idx val="9"/>
          <c:order val="9"/>
          <c:tx>
            <c:strRef>
              <c:f>データシート!$A$36</c:f>
              <c:strCache>
                <c:ptCount val="1"/>
                <c:pt idx="0">
                  <c:v>国民健康保険事業特別会計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0.33</c:v>
                </c:pt>
                <c:pt idx="1">
                  <c:v>#N/A</c:v>
                </c:pt>
                <c:pt idx="2">
                  <c:v>1.31</c:v>
                </c:pt>
                <c:pt idx="3">
                  <c:v>#N/A</c:v>
                </c:pt>
                <c:pt idx="4">
                  <c:v>1.49</c:v>
                </c:pt>
                <c:pt idx="5">
                  <c:v>#N/A</c:v>
                </c:pt>
                <c:pt idx="6">
                  <c:v>1.05</c:v>
                </c:pt>
                <c:pt idx="7">
                  <c:v>#N/A</c:v>
                </c:pt>
                <c:pt idx="8">
                  <c:v>1.0900000000000001</c:v>
                </c:pt>
                <c:pt idx="9">
                  <c:v>#N/A</c:v>
                </c:pt>
              </c:numCache>
            </c:numRef>
          </c:val>
          <c:extLst>
            <c:ext xmlns:c16="http://schemas.microsoft.com/office/drawing/2014/chart" uri="{C3380CC4-5D6E-409C-BE32-E72D297353CC}">
              <c16:uniqueId val="{00000009-BF50-4DFC-BA18-EC64C06B1B31}"/>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10737</c:v>
                </c:pt>
                <c:pt idx="5">
                  <c:v>10580</c:v>
                </c:pt>
                <c:pt idx="8">
                  <c:v>10519</c:v>
                </c:pt>
                <c:pt idx="11">
                  <c:v>10703</c:v>
                </c:pt>
                <c:pt idx="14">
                  <c:v>10730</c:v>
                </c:pt>
              </c:numCache>
            </c:numRef>
          </c:val>
          <c:extLst>
            <c:ext xmlns:c16="http://schemas.microsoft.com/office/drawing/2014/chart" uri="{C3380CC4-5D6E-409C-BE32-E72D297353CC}">
              <c16:uniqueId val="{00000000-CE1D-4275-9102-1EDFEA841A9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E1D-4275-9102-1EDFEA841A9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3</c:v>
                </c:pt>
                <c:pt idx="3">
                  <c:v>10</c:v>
                </c:pt>
                <c:pt idx="6">
                  <c:v>134</c:v>
                </c:pt>
                <c:pt idx="9">
                  <c:v>0</c:v>
                </c:pt>
                <c:pt idx="12">
                  <c:v>3</c:v>
                </c:pt>
              </c:numCache>
            </c:numRef>
          </c:val>
          <c:extLst>
            <c:ext xmlns:c16="http://schemas.microsoft.com/office/drawing/2014/chart" uri="{C3380CC4-5D6E-409C-BE32-E72D297353CC}">
              <c16:uniqueId val="{00000002-CE1D-4275-9102-1EDFEA841A9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E1D-4275-9102-1EDFEA841A9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4292</c:v>
                </c:pt>
                <c:pt idx="3">
                  <c:v>4170</c:v>
                </c:pt>
                <c:pt idx="6">
                  <c:v>4007</c:v>
                </c:pt>
                <c:pt idx="9">
                  <c:v>3931</c:v>
                </c:pt>
                <c:pt idx="12">
                  <c:v>3900</c:v>
                </c:pt>
              </c:numCache>
            </c:numRef>
          </c:val>
          <c:extLst>
            <c:ext xmlns:c16="http://schemas.microsoft.com/office/drawing/2014/chart" uri="{C3380CC4-5D6E-409C-BE32-E72D297353CC}">
              <c16:uniqueId val="{00000004-CE1D-4275-9102-1EDFEA841A9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E1D-4275-9102-1EDFEA841A9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E1D-4275-9102-1EDFEA841A9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8675</c:v>
                </c:pt>
                <c:pt idx="3">
                  <c:v>8364</c:v>
                </c:pt>
                <c:pt idx="6">
                  <c:v>8413</c:v>
                </c:pt>
                <c:pt idx="9">
                  <c:v>8980</c:v>
                </c:pt>
                <c:pt idx="12">
                  <c:v>9081</c:v>
                </c:pt>
              </c:numCache>
            </c:numRef>
          </c:val>
          <c:extLst>
            <c:ext xmlns:c16="http://schemas.microsoft.com/office/drawing/2014/chart" uri="{C3380CC4-5D6E-409C-BE32-E72D297353CC}">
              <c16:uniqueId val="{00000007-CE1D-4275-9102-1EDFEA841A97}"/>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2233</c:v>
                </c:pt>
                <c:pt idx="2">
                  <c:v>#N/A</c:v>
                </c:pt>
                <c:pt idx="3">
                  <c:v>#N/A</c:v>
                </c:pt>
                <c:pt idx="4">
                  <c:v>1964</c:v>
                </c:pt>
                <c:pt idx="5">
                  <c:v>#N/A</c:v>
                </c:pt>
                <c:pt idx="6">
                  <c:v>#N/A</c:v>
                </c:pt>
                <c:pt idx="7">
                  <c:v>2035</c:v>
                </c:pt>
                <c:pt idx="8">
                  <c:v>#N/A</c:v>
                </c:pt>
                <c:pt idx="9">
                  <c:v>#N/A</c:v>
                </c:pt>
                <c:pt idx="10">
                  <c:v>2208</c:v>
                </c:pt>
                <c:pt idx="11">
                  <c:v>#N/A</c:v>
                </c:pt>
                <c:pt idx="12">
                  <c:v>#N/A</c:v>
                </c:pt>
                <c:pt idx="13">
                  <c:v>2254</c:v>
                </c:pt>
                <c:pt idx="14">
                  <c:v>#N/A</c:v>
                </c:pt>
              </c:numCache>
            </c:numRef>
          </c:val>
          <c:smooth val="0"/>
          <c:extLst>
            <c:ext xmlns:c16="http://schemas.microsoft.com/office/drawing/2014/chart" uri="{C3380CC4-5D6E-409C-BE32-E72D297353CC}">
              <c16:uniqueId val="{00000008-CE1D-4275-9102-1EDFEA841A97}"/>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117597</c:v>
                </c:pt>
                <c:pt idx="5">
                  <c:v>120675</c:v>
                </c:pt>
                <c:pt idx="8">
                  <c:v>121222</c:v>
                </c:pt>
                <c:pt idx="11">
                  <c:v>122744</c:v>
                </c:pt>
                <c:pt idx="14">
                  <c:v>124891</c:v>
                </c:pt>
              </c:numCache>
            </c:numRef>
          </c:val>
          <c:extLst>
            <c:ext xmlns:c16="http://schemas.microsoft.com/office/drawing/2014/chart" uri="{C3380CC4-5D6E-409C-BE32-E72D297353CC}">
              <c16:uniqueId val="{00000000-DE30-4A6B-8C15-C480E109CAD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29499</c:v>
                </c:pt>
                <c:pt idx="5">
                  <c:v>31722</c:v>
                </c:pt>
                <c:pt idx="8">
                  <c:v>31743</c:v>
                </c:pt>
                <c:pt idx="11">
                  <c:v>23324</c:v>
                </c:pt>
                <c:pt idx="14">
                  <c:v>26258</c:v>
                </c:pt>
              </c:numCache>
            </c:numRef>
          </c:val>
          <c:extLst>
            <c:ext xmlns:c16="http://schemas.microsoft.com/office/drawing/2014/chart" uri="{C3380CC4-5D6E-409C-BE32-E72D297353CC}">
              <c16:uniqueId val="{00000001-DE30-4A6B-8C15-C480E109CAD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8301</c:v>
                </c:pt>
                <c:pt idx="5">
                  <c:v>9959</c:v>
                </c:pt>
                <c:pt idx="8">
                  <c:v>9897</c:v>
                </c:pt>
                <c:pt idx="11">
                  <c:v>10334</c:v>
                </c:pt>
                <c:pt idx="14">
                  <c:v>10195</c:v>
                </c:pt>
              </c:numCache>
            </c:numRef>
          </c:val>
          <c:extLst>
            <c:ext xmlns:c16="http://schemas.microsoft.com/office/drawing/2014/chart" uri="{C3380CC4-5D6E-409C-BE32-E72D297353CC}">
              <c16:uniqueId val="{00000002-DE30-4A6B-8C15-C480E109CAD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E30-4A6B-8C15-C480E109CAD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E30-4A6B-8C15-C480E109CAD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113</c:v>
                </c:pt>
                <c:pt idx="3">
                  <c:v>113</c:v>
                </c:pt>
                <c:pt idx="6">
                  <c:v>111</c:v>
                </c:pt>
                <c:pt idx="9">
                  <c:v>106</c:v>
                </c:pt>
                <c:pt idx="12">
                  <c:v>101</c:v>
                </c:pt>
              </c:numCache>
            </c:numRef>
          </c:val>
          <c:extLst>
            <c:ext xmlns:c16="http://schemas.microsoft.com/office/drawing/2014/chart" uri="{C3380CC4-5D6E-409C-BE32-E72D297353CC}">
              <c16:uniqueId val="{00000005-DE30-4A6B-8C15-C480E109CAD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15142</c:v>
                </c:pt>
                <c:pt idx="3">
                  <c:v>15649</c:v>
                </c:pt>
                <c:pt idx="6">
                  <c:v>15160</c:v>
                </c:pt>
                <c:pt idx="9">
                  <c:v>14595</c:v>
                </c:pt>
                <c:pt idx="12">
                  <c:v>14644</c:v>
                </c:pt>
              </c:numCache>
            </c:numRef>
          </c:val>
          <c:extLst>
            <c:ext xmlns:c16="http://schemas.microsoft.com/office/drawing/2014/chart" uri="{C3380CC4-5D6E-409C-BE32-E72D297353CC}">
              <c16:uniqueId val="{00000006-DE30-4A6B-8C15-C480E109CAD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DE30-4A6B-8C15-C480E109CAD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74183</c:v>
                </c:pt>
                <c:pt idx="3">
                  <c:v>74009</c:v>
                </c:pt>
                <c:pt idx="6">
                  <c:v>71786</c:v>
                </c:pt>
                <c:pt idx="9">
                  <c:v>69201</c:v>
                </c:pt>
                <c:pt idx="12">
                  <c:v>67619</c:v>
                </c:pt>
              </c:numCache>
            </c:numRef>
          </c:val>
          <c:extLst>
            <c:ext xmlns:c16="http://schemas.microsoft.com/office/drawing/2014/chart" uri="{C3380CC4-5D6E-409C-BE32-E72D297353CC}">
              <c16:uniqueId val="{00000008-DE30-4A6B-8C15-C480E109CAD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764</c:v>
                </c:pt>
                <c:pt idx="3">
                  <c:v>400</c:v>
                </c:pt>
                <c:pt idx="6">
                  <c:v>357</c:v>
                </c:pt>
                <c:pt idx="9">
                  <c:v>424</c:v>
                </c:pt>
                <c:pt idx="12">
                  <c:v>638</c:v>
                </c:pt>
              </c:numCache>
            </c:numRef>
          </c:val>
          <c:extLst>
            <c:ext xmlns:c16="http://schemas.microsoft.com/office/drawing/2014/chart" uri="{C3380CC4-5D6E-409C-BE32-E72D297353CC}">
              <c16:uniqueId val="{00000009-DE30-4A6B-8C15-C480E109CAD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96983</c:v>
                </c:pt>
                <c:pt idx="3">
                  <c:v>101344</c:v>
                </c:pt>
                <c:pt idx="6">
                  <c:v>102651</c:v>
                </c:pt>
                <c:pt idx="9">
                  <c:v>104829</c:v>
                </c:pt>
                <c:pt idx="12">
                  <c:v>107580</c:v>
                </c:pt>
              </c:numCache>
            </c:numRef>
          </c:val>
          <c:extLst>
            <c:ext xmlns:c16="http://schemas.microsoft.com/office/drawing/2014/chart" uri="{C3380CC4-5D6E-409C-BE32-E72D297353CC}">
              <c16:uniqueId val="{0000000A-DE30-4A6B-8C15-C480E109CAD0}"/>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31788</c:v>
                </c:pt>
                <c:pt idx="2">
                  <c:v>#N/A</c:v>
                </c:pt>
                <c:pt idx="3">
                  <c:v>#N/A</c:v>
                </c:pt>
                <c:pt idx="4">
                  <c:v>29158</c:v>
                </c:pt>
                <c:pt idx="5">
                  <c:v>#N/A</c:v>
                </c:pt>
                <c:pt idx="6">
                  <c:v>#N/A</c:v>
                </c:pt>
                <c:pt idx="7">
                  <c:v>27202</c:v>
                </c:pt>
                <c:pt idx="8">
                  <c:v>#N/A</c:v>
                </c:pt>
                <c:pt idx="9">
                  <c:v>#N/A</c:v>
                </c:pt>
                <c:pt idx="10">
                  <c:v>32752</c:v>
                </c:pt>
                <c:pt idx="11">
                  <c:v>#N/A</c:v>
                </c:pt>
                <c:pt idx="12">
                  <c:v>#N/A</c:v>
                </c:pt>
                <c:pt idx="13">
                  <c:v>29238</c:v>
                </c:pt>
                <c:pt idx="14">
                  <c:v>#N/A</c:v>
                </c:pt>
              </c:numCache>
            </c:numRef>
          </c:val>
          <c:smooth val="0"/>
          <c:extLst>
            <c:ext xmlns:c16="http://schemas.microsoft.com/office/drawing/2014/chart" uri="{C3380CC4-5D6E-409C-BE32-E72D297353CC}">
              <c16:uniqueId val="{0000000B-DE30-4A6B-8C15-C480E109CAD0}"/>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4441</c:v>
                </c:pt>
                <c:pt idx="1">
                  <c:v>4446</c:v>
                </c:pt>
                <c:pt idx="2">
                  <c:v>4451</c:v>
                </c:pt>
              </c:numCache>
            </c:numRef>
          </c:val>
          <c:extLst>
            <c:ext xmlns:c16="http://schemas.microsoft.com/office/drawing/2014/chart" uri="{C3380CC4-5D6E-409C-BE32-E72D297353CC}">
              <c16:uniqueId val="{00000000-ECE7-476D-9551-DF3F7C6A9E9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50</c:v>
                </c:pt>
                <c:pt idx="1">
                  <c:v>50</c:v>
                </c:pt>
                <c:pt idx="2">
                  <c:v>50</c:v>
                </c:pt>
              </c:numCache>
            </c:numRef>
          </c:val>
          <c:extLst>
            <c:ext xmlns:c16="http://schemas.microsoft.com/office/drawing/2014/chart" uri="{C3380CC4-5D6E-409C-BE32-E72D297353CC}">
              <c16:uniqueId val="{00000001-ECE7-476D-9551-DF3F7C6A9E9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3948</c:v>
                </c:pt>
                <c:pt idx="1">
                  <c:v>3343</c:v>
                </c:pt>
                <c:pt idx="2">
                  <c:v>3201</c:v>
                </c:pt>
              </c:numCache>
            </c:numRef>
          </c:val>
          <c:extLst>
            <c:ext xmlns:c16="http://schemas.microsoft.com/office/drawing/2014/chart" uri="{C3380CC4-5D6E-409C-BE32-E72D297353CC}">
              <c16:uniqueId val="{00000002-ECE7-476D-9551-DF3F7C6A9E93}"/>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{F0AD9910-7F42-4C0D-ACD6-1BCA9B890D86}</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4E76-424F-B0A0-B6AC973FB73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{282472E5-209A-443B-A519-299003B3CF45}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E76-424F-B0A0-B6AC973FB73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{1A34C8B6-4195-4653-90C3-FEB5C6B6F14E}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E76-424F-B0A0-B6AC973FB73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{A1EED47C-D5A1-44F6-AC1D-7CDBB8AC0024}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E76-424F-B0A0-B6AC973FB73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{1FB6B263-4A95-4A12-A6F4-44453B5B41F7}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E76-424F-B0A0-B6AC973FB733}"/>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{218341B6-9A6D-4E0E-A07D-18EE6DBC1EF0}</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4E76-424F-B0A0-B6AC973FB733}"/>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{0249A5BB-E6B8-4D8B-9165-BD3C85D88213}</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4E76-424F-B0A0-B6AC973FB733}"/>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{7732096B-F80F-4F90-8999-3ED23AE8D7ED}</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4E76-424F-B0A0-B6AC973FB733}"/>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{FF583583-9B16-4C70-BDCF-00406157C711}</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4E76-424F-B0A0-B6AC973FB73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49.7</c:v>
                </c:pt>
                <c:pt idx="16">
                  <c:v>61.7</c:v>
                </c:pt>
                <c:pt idx="24">
                  <c:v>61.9</c:v>
                </c:pt>
                <c:pt idx="32">
                  <c:v>62.5</c:v>
                </c:pt>
              </c:numCache>
            </c:numRef>
          </c:xVal>
          <c:yVal>
            <c:numRef>
              <c:f>公会計指標分析・財政指標組合せ分析表!$BP$51:$DC$51</c:f>
              <c:numCache>
                <c:formatCode>#,##0.0;"▲ "#,##0.0</c:formatCode>
                <c:ptCount val="40"/>
                <c:pt idx="8">
                  <c:v>47.1</c:v>
                </c:pt>
                <c:pt idx="16">
                  <c:v>43.7</c:v>
                </c:pt>
                <c:pt idx="24">
                  <c:v>52.3</c:v>
                </c:pt>
                <c:pt idx="32">
                  <c:v>46.1</c:v>
                </c:pt>
              </c:numCache>
            </c:numRef>
          </c:yVal>
          <c:smooth val="0"/>
          <c:extLst>
            <c:ext xmlns:c16="http://schemas.microsoft.com/office/drawing/2014/chart" uri="{C3380CC4-5D6E-409C-BE32-E72D297353CC}">
              <c16:uniqueId val="{00000009-4E76-424F-B0A0-B6AC973FB733}"/>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{9A01073C-3773-49F9-A7C9-598612AC7468}</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4E76-424F-B0A0-B6AC973FB733}"/>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{1BE3B1A3-1A2D-4D99-AAAC-36379EBA1437}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E76-424F-B0A0-B6AC973FB73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{2DAB3804-58D6-4B54-9476-1718B059DC08}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E76-424F-B0A0-B6AC973FB73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{D0A7BE9F-A1FB-4A40-94B6-68A90368F6A1}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E76-424F-B0A0-B6AC973FB73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{E4A534E5-0AFB-4E8C-A769-0395FF0D9338}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E76-424F-B0A0-B6AC973FB733}"/>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{5D45E7A4-F456-49AB-9189-027C267D3F01}</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4E76-424F-B0A0-B6AC973FB733}"/>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{86F2066B-F2D5-4A4D-9E19-119CF84F70A8}</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4E76-424F-B0A0-B6AC973FB733}"/>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{E3074CEC-78E3-4AAB-98A8-E61BAD96FBBF}</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4E76-424F-B0A0-B6AC973FB733}"/>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{56BC710C-18D9-4862-A51D-05203ACB4D10}</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4E76-424F-B0A0-B6AC973FB73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54.4</c:v>
                </c:pt>
                <c:pt idx="16">
                  <c:v>57.4</c:v>
                </c:pt>
                <c:pt idx="24">
                  <c:v>58.3</c:v>
                </c:pt>
                <c:pt idx="32">
                  <c:v>60.3</c:v>
                </c:pt>
              </c:numCache>
            </c:numRef>
          </c:xVal>
          <c:yVal>
            <c:numRef>
              <c:f>公会計指標分析・財政指標組合せ分析表!$BP$55:$DC$55</c:f>
              <c:numCache>
                <c:formatCode>#,##0.0;"▲ "#,##0.0</c:formatCode>
                <c:ptCount val="40"/>
                <c:pt idx="8">
                  <c:v>37.4</c:v>
                </c:pt>
                <c:pt idx="16">
                  <c:v>31</c:v>
                </c:pt>
                <c:pt idx="24">
                  <c:v>30</c:v>
                </c:pt>
                <c:pt idx="32">
                  <c:v>23.1</c:v>
                </c:pt>
              </c:numCache>
            </c:numRef>
          </c:yVal>
          <c:smooth val="0"/>
          <c:extLst>
            <c:ext xmlns:c16="http://schemas.microsoft.com/office/drawing/2014/chart" uri="{C3380CC4-5D6E-409C-BE32-E72D297353CC}">
              <c16:uniqueId val="{00000013-4E76-424F-B0A0-B6AC973FB733}"/>
            </c:ext>
          </c:extLst>
        </c:ser>
        <c:dLbls>
          <c:showLegendKey val="0"/>
          <c:showVal val="1"/>
          <c:showCatName val="0"/>
          <c:showSerName val="0"/>
          <c:showPercent val="0"/>
          <c:showBubbleSize val="0"/>
        </c:dLbls>
        <c:axId val="46179840"/>
        <c:axId val="46181760"/>
      </c:scatterChart>
      <c:valAx>
        <c:axId val="46179840"/>
        <c:scaling>
          <c:orientation val="minMax"/>
          <c:max val="64"/>
          <c:min val="4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58"/>
          <c:min val="1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{B0ADD584-FFDF-404B-83AF-AA4AD411DDDA}</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02AD-4ADE-B5DD-190BE3E06EB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{823C4906-1D00-4D24-BDC5-8CE8F13E1734}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2AD-4ADE-B5DD-190BE3E06EB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{4A4513DA-D4D4-437C-B992-093FDDAC304F}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2AD-4ADE-B5DD-190BE3E06EB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{00722735-C548-4360-B999-09D6C7A0F65E}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2AD-4ADE-B5DD-190BE3E06EB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{CC574071-19DE-4054-B35B-EEAECFB09698}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2AD-4ADE-B5DD-190BE3E06EBD}"/>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{81497517-BBEA-4938-B6F9-00C60DCD1826}</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02AD-4ADE-B5DD-190BE3E06EBD}"/>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{2514636B-DD89-489E-AA32-D0111850C0DA}</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02AD-4ADE-B5DD-190BE3E06EBD}"/>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{38277C6D-6DA4-4FFB-A178-F2E802AB6C45}</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02AD-4ADE-B5DD-190BE3E06EBD}"/>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{B13355EC-903C-4309-87E7-35FF00A9B612}</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02AD-4ADE-B5DD-190BE3E06EB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4.2</c:v>
                </c:pt>
                <c:pt idx="8">
                  <c:v>3.7</c:v>
                </c:pt>
                <c:pt idx="16">
                  <c:v>3.3</c:v>
                </c:pt>
                <c:pt idx="24">
                  <c:v>3.3</c:v>
                </c:pt>
                <c:pt idx="32">
                  <c:v>3.4</c:v>
                </c:pt>
              </c:numCache>
            </c:numRef>
          </c:xVal>
          <c:yVal>
            <c:numRef>
              <c:f>公会計指標分析・財政指標組合せ分析表!$BP$73:$DC$73</c:f>
              <c:numCache>
                <c:formatCode>#,##0.0;"▲ "#,##0.0</c:formatCode>
                <c:ptCount val="40"/>
                <c:pt idx="0">
                  <c:v>53</c:v>
                </c:pt>
                <c:pt idx="8">
                  <c:v>47.1</c:v>
                </c:pt>
                <c:pt idx="16">
                  <c:v>43.7</c:v>
                </c:pt>
                <c:pt idx="24">
                  <c:v>52.3</c:v>
                </c:pt>
                <c:pt idx="32">
                  <c:v>46.1</c:v>
                </c:pt>
              </c:numCache>
            </c:numRef>
          </c:yVal>
          <c:smooth val="0"/>
          <c:extLst>
            <c:ext xmlns:c16="http://schemas.microsoft.com/office/drawing/2014/chart" uri="{C3380CC4-5D6E-409C-BE32-E72D297353CC}">
              <c16:uniqueId val="{00000009-02AD-4ADE-B5DD-190BE3E06EBD}"/>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{89A1BB67-F9B8-41DF-9183-38698AFD0BC2}</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02AD-4ADE-B5DD-190BE3E06EBD}"/>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{821481BE-0168-44FA-8947-1AB334EBF1D6}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2AD-4ADE-B5DD-190BE3E06EB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{235EC515-84BB-4D73-85F5-2644C31F4DF4}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2AD-4ADE-B5DD-190BE3E06EB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{226DED34-E586-4D83-916C-0575F487CCA3}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2AD-4ADE-B5DD-190BE3E06EB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{82A2B7C1-5242-4315-AF7F-4672937955CA}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2AD-4ADE-B5DD-190BE3E06EBD}"/>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{D315F3C0-4116-4D88-A2A2-2E2BD4ACBFE1}</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02AD-4ADE-B5DD-190BE3E06EBD}"/>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{446E3DFF-4E80-4A5F-B97D-A842EDAF0864}</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02AD-4ADE-B5DD-190BE3E06EBD}"/>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{2AA2A7DB-E198-4B25-B6CB-25502DFEFE52}</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02AD-4ADE-B5DD-190BE3E06EBD}"/>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{E955CEFB-A1D1-4890-8BC8-C081B6C37717}</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02AD-4ADE-B5DD-190BE3E06EB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7.1</c:v>
                </c:pt>
                <c:pt idx="8">
                  <c:v>6.3</c:v>
                </c:pt>
                <c:pt idx="16">
                  <c:v>5.2</c:v>
                </c:pt>
                <c:pt idx="24">
                  <c:v>5</c:v>
                </c:pt>
                <c:pt idx="32">
                  <c:v>4.2</c:v>
                </c:pt>
              </c:numCache>
            </c:numRef>
          </c:xVal>
          <c:yVal>
            <c:numRef>
              <c:f>公会計指標分析・財政指標組合せ分析表!$BP$77:$DC$77</c:f>
              <c:numCache>
                <c:formatCode>#,##0.0;"▲ "#,##0.0</c:formatCode>
                <c:ptCount val="40"/>
                <c:pt idx="0">
                  <c:v>45.1</c:v>
                </c:pt>
                <c:pt idx="8">
                  <c:v>37.4</c:v>
                </c:pt>
                <c:pt idx="16">
                  <c:v>31</c:v>
                </c:pt>
                <c:pt idx="24">
                  <c:v>30</c:v>
                </c:pt>
                <c:pt idx="32">
                  <c:v>23.1</c:v>
                </c:pt>
              </c:numCache>
            </c:numRef>
          </c:yVal>
          <c:smooth val="0"/>
          <c:extLst>
            <c:ext xmlns:c16="http://schemas.microsoft.com/office/drawing/2014/chart" uri="{C3380CC4-5D6E-409C-BE32-E72D297353CC}">
              <c16:uniqueId val="{00000013-02AD-4ADE-B5DD-190BE3E06EBD}"/>
            </c:ext>
          </c:extLst>
        </c:ser>
        <c:dLbls>
          <c:showLegendKey val="0"/>
          <c:showVal val="1"/>
          <c:showCatName val="0"/>
          <c:showSerName val="0"/>
          <c:showPercent val="0"/>
          <c:showBubbleSize val="0"/>
        </c:dLbls>
        <c:axId val="84219776"/>
        <c:axId val="84234240"/>
      </c:scatterChart>
      <c:valAx>
        <c:axId val="84219776"/>
        <c:scaling>
          <c:orientation val="minMax"/>
          <c:max val="7.5"/>
          <c:min val="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58"/>
          <c:min val="1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愛知県一宮市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元利償還金は、臨時財政対策債や合併特例債などの発行増により前年度に比べ増となっている。今後の見込みとしても、臨時財政対策債・合併特例債の借入れが一定規模で続くことから増傾向は変わらないものと考えられる。</a:t>
          </a:r>
        </a:p>
        <a:p>
          <a:r>
            <a:rPr kumimoji="1" lang="ja-JP" altLang="en-US" sz="1000">
              <a:latin typeface="ＭＳ ゴシック" pitchFamily="49" charset="-128"/>
              <a:ea typeface="ＭＳ ゴシック" pitchFamily="49" charset="-128"/>
            </a:rPr>
            <a:t>　公営企業債の元利償還金に対する繰入金は、病院事業における企業債元金償還金の減により、全体として減少した。</a:t>
          </a:r>
        </a:p>
        <a:p>
          <a:r>
            <a:rPr kumimoji="1" lang="ja-JP" altLang="en-US" sz="1000">
              <a:latin typeface="ＭＳ ゴシック" pitchFamily="49" charset="-128"/>
              <a:ea typeface="ＭＳ ゴシック" pitchFamily="49" charset="-128"/>
            </a:rPr>
            <a:t>　債務負担行為に基づく支出額は、土地開発公社用地買戻しの大型案件が終了したことを受け、平成</a:t>
          </a:r>
          <a:r>
            <a:rPr kumimoji="1" lang="en-US" altLang="ja-JP" sz="1000">
              <a:latin typeface="ＭＳ ゴシック" pitchFamily="49" charset="-128"/>
              <a:ea typeface="ＭＳ ゴシック" pitchFamily="49" charset="-128"/>
            </a:rPr>
            <a:t>26</a:t>
          </a:r>
          <a:r>
            <a:rPr kumimoji="1" lang="ja-JP" altLang="en-US" sz="1000">
              <a:latin typeface="ＭＳ ゴシック" pitchFamily="49" charset="-128"/>
              <a:ea typeface="ＭＳ ゴシック" pitchFamily="49" charset="-128"/>
            </a:rPr>
            <a:t>年度以降は概ね低い水準の金額で推移している。今後は、合併特例事業期間の終期を迎えるにあたり、都市計画道路福塚線改築事業及び今伊勢北方線改築事業に関連した土地開発公社からの用地買戻しが本格化するため、支出が増加することが見込まれる。</a:t>
          </a:r>
        </a:p>
        <a:p>
          <a:r>
            <a:rPr kumimoji="1" lang="ja-JP" altLang="en-US" sz="1000">
              <a:latin typeface="ＭＳ ゴシック" pitchFamily="49" charset="-128"/>
              <a:ea typeface="ＭＳ ゴシック" pitchFamily="49" charset="-128"/>
            </a:rPr>
            <a:t>　算入公債費等は、交付税算入率の高い合併特例債や臨時財政対策債の発行を引き続き行っていることから、増加傾向が続いている。</a:t>
          </a:r>
        </a:p>
        <a:p>
          <a:r>
            <a:rPr kumimoji="1" lang="ja-JP" altLang="en-US" sz="1000">
              <a:latin typeface="ＭＳ ゴシック" pitchFamily="49" charset="-128"/>
              <a:ea typeface="ＭＳ ゴシック" pitchFamily="49" charset="-128"/>
            </a:rPr>
            <a:t>　その結果、平成</a:t>
          </a:r>
          <a:r>
            <a:rPr kumimoji="1" lang="en-US" altLang="ja-JP" sz="1000">
              <a:latin typeface="ＭＳ ゴシック" pitchFamily="49" charset="-128"/>
              <a:ea typeface="ＭＳ ゴシック" pitchFamily="49" charset="-128"/>
            </a:rPr>
            <a:t>30</a:t>
          </a:r>
          <a:r>
            <a:rPr kumimoji="1" lang="ja-JP" altLang="en-US" sz="1000">
              <a:latin typeface="ＭＳ ゴシック" pitchFamily="49" charset="-128"/>
              <a:ea typeface="ＭＳ ゴシック" pitchFamily="49" charset="-128"/>
            </a:rPr>
            <a:t>年度は、元利償還金等</a:t>
          </a:r>
          <a:r>
            <a:rPr kumimoji="1" lang="en-US" altLang="ja-JP" sz="1000">
              <a:latin typeface="ＭＳ ゴシック" pitchFamily="49" charset="-128"/>
              <a:ea typeface="ＭＳ ゴシック" pitchFamily="49" charset="-128"/>
            </a:rPr>
            <a:t>(A)</a:t>
          </a:r>
          <a:r>
            <a:rPr kumimoji="1" lang="ja-JP" altLang="en-US" sz="1000">
              <a:latin typeface="ＭＳ ゴシック" pitchFamily="49" charset="-128"/>
              <a:ea typeface="ＭＳ ゴシック" pitchFamily="49" charset="-128"/>
            </a:rPr>
            <a:t>と算入公債費等</a:t>
          </a:r>
          <a:r>
            <a:rPr kumimoji="1" lang="en-US" altLang="ja-JP" sz="1000">
              <a:latin typeface="ＭＳ ゴシック" pitchFamily="49" charset="-128"/>
              <a:ea typeface="ＭＳ ゴシック" pitchFamily="49" charset="-128"/>
            </a:rPr>
            <a:t>(B)</a:t>
          </a:r>
          <a:r>
            <a:rPr kumimoji="1" lang="ja-JP" altLang="en-US" sz="1000">
              <a:latin typeface="ＭＳ ゴシック" pitchFamily="49" charset="-128"/>
              <a:ea typeface="ＭＳ ゴシック" pitchFamily="49" charset="-128"/>
            </a:rPr>
            <a:t>の両方が増加したが、</a:t>
          </a:r>
          <a:r>
            <a:rPr kumimoji="1" lang="en-US" altLang="ja-JP" sz="1000">
              <a:latin typeface="ＭＳ ゴシック" pitchFamily="49" charset="-128"/>
              <a:ea typeface="ＭＳ ゴシック" pitchFamily="49" charset="-128"/>
            </a:rPr>
            <a:t>(A)</a:t>
          </a:r>
          <a:r>
            <a:rPr kumimoji="1" lang="ja-JP" altLang="en-US" sz="1000">
              <a:latin typeface="ＭＳ ゴシック" pitchFamily="49" charset="-128"/>
              <a:ea typeface="ＭＳ ゴシック" pitchFamily="49" charset="-128"/>
            </a:rPr>
            <a:t>の増加の方が大きいため、実質公債費比率の分子</a:t>
          </a:r>
          <a:r>
            <a:rPr kumimoji="1" lang="en-US" altLang="ja-JP" sz="1000">
              <a:latin typeface="ＭＳ ゴシック" pitchFamily="49" charset="-128"/>
              <a:ea typeface="ＭＳ ゴシック" pitchFamily="49" charset="-128"/>
            </a:rPr>
            <a:t>(A-B)</a:t>
          </a:r>
          <a:r>
            <a:rPr kumimoji="1" lang="ja-JP" altLang="en-US" sz="1000">
              <a:latin typeface="ＭＳ ゴシック" pitchFamily="49" charset="-128"/>
              <a:ea typeface="ＭＳ ゴシック" pitchFamily="49" charset="-128"/>
            </a:rPr>
            <a:t>は増となった。</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満期一括償還地方債の借入れはない。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愛知県一宮市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地方債現在高は、平成</a:t>
          </a:r>
          <a:r>
            <a:rPr kumimoji="1" lang="en-US" altLang="ja-JP" sz="1000">
              <a:latin typeface="ＭＳ ゴシック" pitchFamily="49" charset="-128"/>
              <a:ea typeface="ＭＳ ゴシック" pitchFamily="49" charset="-128"/>
            </a:rPr>
            <a:t>21</a:t>
          </a:r>
          <a:r>
            <a:rPr kumimoji="1" lang="ja-JP" altLang="en-US" sz="1000">
              <a:latin typeface="ＭＳ ゴシック" pitchFamily="49" charset="-128"/>
              <a:ea typeface="ＭＳ ゴシック" pitchFamily="49" charset="-128"/>
            </a:rPr>
            <a:t>年度を底にして増加傾向にある。これは、合併特例債と臨時財政対策債の発行が大きく影響している。</a:t>
          </a:r>
        </a:p>
        <a:p>
          <a:r>
            <a:rPr kumimoji="1" lang="ja-JP" altLang="en-US" sz="1000">
              <a:latin typeface="ＭＳ ゴシック" pitchFamily="49" charset="-128"/>
              <a:ea typeface="ＭＳ ゴシック" pitchFamily="49" charset="-128"/>
            </a:rPr>
            <a:t>　債務負担行為に基づく支出予定額は、平成</a:t>
          </a:r>
          <a:r>
            <a:rPr kumimoji="1" lang="en-US" altLang="ja-JP" sz="1000">
              <a:latin typeface="ＭＳ ゴシック" pitchFamily="49" charset="-128"/>
              <a:ea typeface="ＭＳ ゴシック" pitchFamily="49" charset="-128"/>
            </a:rPr>
            <a:t>25</a:t>
          </a:r>
          <a:r>
            <a:rPr kumimoji="1" lang="ja-JP" altLang="en-US" sz="1000">
              <a:latin typeface="ＭＳ ゴシック" pitchFamily="49" charset="-128"/>
              <a:ea typeface="ＭＳ ゴシック" pitchFamily="49" charset="-128"/>
            </a:rPr>
            <a:t>年度に大きく減となって以降、同程度の規模で推移していたが、都市計画道路福塚線改築事業及び今伊勢北方線改築事業に係る土地開発公社からの用地買戻しが進んだため前年度より増加した。</a:t>
          </a:r>
        </a:p>
        <a:p>
          <a:r>
            <a:rPr kumimoji="1" lang="ja-JP" altLang="en-US" sz="1000">
              <a:latin typeface="ＭＳ ゴシック" pitchFamily="49" charset="-128"/>
              <a:ea typeface="ＭＳ ゴシック" pitchFamily="49" charset="-128"/>
            </a:rPr>
            <a:t>　公営企業債等繰入見込額は、その大半を占める下水道事業債分が減となったため、全体としても前年度から減少した。</a:t>
          </a:r>
        </a:p>
        <a:p>
          <a:r>
            <a:rPr kumimoji="1" lang="ja-JP" altLang="en-US" sz="1000">
              <a:latin typeface="ＭＳ ゴシック" pitchFamily="49" charset="-128"/>
              <a:ea typeface="ＭＳ ゴシック" pitchFamily="49" charset="-128"/>
            </a:rPr>
            <a:t>　退職手当負担見込額は、勤続年数の少ない職員数の割合が増えたことなどにより前年度から減少した。</a:t>
          </a:r>
        </a:p>
        <a:p>
          <a:r>
            <a:rPr kumimoji="1" lang="ja-JP" altLang="en-US" sz="1000">
              <a:latin typeface="ＭＳ ゴシック" pitchFamily="49" charset="-128"/>
              <a:ea typeface="ＭＳ ゴシック" pitchFamily="49" charset="-128"/>
            </a:rPr>
            <a:t>　充当可能基金は、競輪事業基金の廃止による皆減（</a:t>
          </a:r>
          <a:r>
            <a:rPr kumimoji="1" lang="en-US" altLang="ja-JP" sz="1000">
              <a:latin typeface="ＭＳ ゴシック" pitchFamily="49" charset="-128"/>
              <a:ea typeface="ＭＳ ゴシック" pitchFamily="49" charset="-128"/>
            </a:rPr>
            <a:t>2.4</a:t>
          </a:r>
          <a:r>
            <a:rPr kumimoji="1" lang="ja-JP" altLang="en-US" sz="1000">
              <a:latin typeface="ＭＳ ゴシック" pitchFamily="49" charset="-128"/>
              <a:ea typeface="ＭＳ ゴシック" pitchFamily="49" charset="-128"/>
            </a:rPr>
            <a:t>億円）等により、前年度から減少した。</a:t>
          </a:r>
        </a:p>
        <a:p>
          <a:r>
            <a:rPr kumimoji="1" lang="ja-JP" altLang="en-US" sz="1000">
              <a:latin typeface="ＭＳ ゴシック" pitchFamily="49" charset="-128"/>
              <a:ea typeface="ＭＳ ゴシック" pitchFamily="49" charset="-128"/>
            </a:rPr>
            <a:t>　充当可能特定歳入は、平成</a:t>
          </a:r>
          <a:r>
            <a:rPr kumimoji="1" lang="en-US" altLang="ja-JP" sz="1000">
              <a:latin typeface="ＭＳ ゴシック" pitchFamily="49" charset="-128"/>
              <a:ea typeface="ＭＳ ゴシック" pitchFamily="49" charset="-128"/>
            </a:rPr>
            <a:t>29</a:t>
          </a:r>
          <a:r>
            <a:rPr kumimoji="1" lang="ja-JP" altLang="en-US" sz="1000">
              <a:latin typeface="ＭＳ ゴシック" pitchFamily="49" charset="-128"/>
              <a:ea typeface="ＭＳ ゴシック" pitchFamily="49" charset="-128"/>
            </a:rPr>
            <a:t>年度決算に都市計画税を充当する事業の対象範囲の見直し（縮小）を行い一旦減少したものの、</a:t>
          </a:r>
          <a:r>
            <a:rPr kumimoji="1" lang="en-US" altLang="ja-JP" sz="1000">
              <a:latin typeface="ＭＳ ゴシック" pitchFamily="49" charset="-128"/>
              <a:ea typeface="ＭＳ ゴシック" pitchFamily="49" charset="-128"/>
            </a:rPr>
            <a:t>2</a:t>
          </a:r>
          <a:r>
            <a:rPr kumimoji="1" lang="ja-JP" altLang="en-US" sz="1000">
              <a:latin typeface="ＭＳ ゴシック" pitchFamily="49" charset="-128"/>
              <a:ea typeface="ＭＳ ゴシック" pitchFamily="49" charset="-128"/>
            </a:rPr>
            <a:t>年目にあたり</a:t>
          </a:r>
          <a:r>
            <a:rPr kumimoji="1" lang="en-US" altLang="ja-JP" sz="1000">
              <a:latin typeface="ＭＳ ゴシック" pitchFamily="49" charset="-128"/>
              <a:ea typeface="ＭＳ ゴシック" pitchFamily="49" charset="-128"/>
            </a:rPr>
            <a:t>3</a:t>
          </a:r>
          <a:r>
            <a:rPr kumimoji="1" lang="ja-JP" altLang="en-US" sz="1000">
              <a:latin typeface="ＭＳ ゴシック" pitchFamily="49" charset="-128"/>
              <a:ea typeface="ＭＳ ゴシック" pitchFamily="49" charset="-128"/>
            </a:rPr>
            <a:t>年平均の充当率が上昇したため、前年度から増加した。</a:t>
          </a:r>
        </a:p>
        <a:p>
          <a:r>
            <a:rPr kumimoji="1" lang="ja-JP" altLang="en-US" sz="1000">
              <a:latin typeface="ＭＳ ゴシック" pitchFamily="49" charset="-128"/>
              <a:ea typeface="ＭＳ ゴシック" pitchFamily="49" charset="-128"/>
            </a:rPr>
            <a:t>　基準財政需要額算入見込額は増加傾向にあるが、これは、交付税算入率の高い合併特例債や臨時財政対策債の発行によるものである。</a:t>
          </a:r>
        </a:p>
        <a:p>
          <a:r>
            <a:rPr kumimoji="1" lang="ja-JP" altLang="en-US" sz="1000">
              <a:latin typeface="ＭＳ ゴシック" pitchFamily="49" charset="-128"/>
              <a:ea typeface="ＭＳ ゴシック" pitchFamily="49" charset="-128"/>
            </a:rPr>
            <a:t>　その結果、平成</a:t>
          </a:r>
          <a:r>
            <a:rPr kumimoji="1" lang="en-US" altLang="ja-JP" sz="1000">
              <a:latin typeface="ＭＳ ゴシック" pitchFamily="49" charset="-128"/>
              <a:ea typeface="ＭＳ ゴシック" pitchFamily="49" charset="-128"/>
            </a:rPr>
            <a:t>30</a:t>
          </a:r>
          <a:r>
            <a:rPr kumimoji="1" lang="ja-JP" altLang="en-US" sz="1000">
              <a:latin typeface="ＭＳ ゴシック" pitchFamily="49" charset="-128"/>
              <a:ea typeface="ＭＳ ゴシック" pitchFamily="49" charset="-128"/>
            </a:rPr>
            <a:t>年度は、将来負担額</a:t>
          </a:r>
          <a:r>
            <a:rPr kumimoji="1" lang="en-US" altLang="ja-JP" sz="1000">
              <a:latin typeface="ＭＳ ゴシック" pitchFamily="49" charset="-128"/>
              <a:ea typeface="ＭＳ ゴシック" pitchFamily="49" charset="-128"/>
            </a:rPr>
            <a:t>(A)</a:t>
          </a:r>
          <a:r>
            <a:rPr kumimoji="1" lang="ja-JP" altLang="en-US" sz="1000">
              <a:latin typeface="ＭＳ ゴシック" pitchFamily="49" charset="-128"/>
              <a:ea typeface="ＭＳ ゴシック" pitchFamily="49" charset="-128"/>
            </a:rPr>
            <a:t>と充当可能財源等</a:t>
          </a:r>
          <a:r>
            <a:rPr kumimoji="1" lang="en-US" altLang="ja-JP" sz="1000">
              <a:latin typeface="ＭＳ ゴシック" pitchFamily="49" charset="-128"/>
              <a:ea typeface="ＭＳ ゴシック" pitchFamily="49" charset="-128"/>
            </a:rPr>
            <a:t>(B)</a:t>
          </a:r>
          <a:r>
            <a:rPr kumimoji="1" lang="ja-JP" altLang="en-US" sz="1000">
              <a:latin typeface="ＭＳ ゴシック" pitchFamily="49" charset="-128"/>
              <a:ea typeface="ＭＳ ゴシック" pitchFamily="49" charset="-128"/>
            </a:rPr>
            <a:t>の両方が増となったが、</a:t>
          </a:r>
          <a:r>
            <a:rPr kumimoji="1" lang="en-US" altLang="ja-JP" sz="1000">
              <a:latin typeface="ＭＳ ゴシック" pitchFamily="49" charset="-128"/>
              <a:ea typeface="ＭＳ ゴシック" pitchFamily="49" charset="-128"/>
            </a:rPr>
            <a:t>(B)</a:t>
          </a:r>
          <a:r>
            <a:rPr kumimoji="1" lang="ja-JP" altLang="en-US" sz="1000">
              <a:latin typeface="ＭＳ ゴシック" pitchFamily="49" charset="-128"/>
              <a:ea typeface="ＭＳ ゴシック" pitchFamily="49" charset="-128"/>
            </a:rPr>
            <a:t>の増加幅が大きいため、将来負担比率の分子</a:t>
          </a:r>
          <a:r>
            <a:rPr kumimoji="1" lang="en-US" altLang="ja-JP" sz="1000">
              <a:latin typeface="ＭＳ ゴシック" pitchFamily="49" charset="-128"/>
              <a:ea typeface="ＭＳ ゴシック" pitchFamily="49" charset="-128"/>
            </a:rPr>
            <a:t>(A-B)</a:t>
          </a:r>
          <a:r>
            <a:rPr kumimoji="1" lang="ja-JP" altLang="en-US" sz="1000">
              <a:latin typeface="ＭＳ ゴシック" pitchFamily="49" charset="-128"/>
              <a:ea typeface="ＭＳ ゴシック" pitchFamily="49" charset="-128"/>
            </a:rPr>
            <a:t>は減少した。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愛知県一宮市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・寄附金の積立と教育文化事業等への充当によりいちのみや応援基金が</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0.2</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億円の増となり、市勢振興基金に</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株式配当金等</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0.2</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億円を積み立てた一方、中学校屋内運動場改修事業などの財源として地域振興基金</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1.7</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億円</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を取り崩したことなどにより、基金全体としては</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億円の減となった。</a:t>
          </a:r>
        </a:p>
        <a:p>
          <a:endPar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・財政調整基金は、標準財政規模の</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％以上を基準にしつつ、財政状況を踏まえて可能な範囲の額を積み立て</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ることを予定している。</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・地域振興基金は、基金造成のための合併特例債の償還が終了しているため、地域振興に要する経費の財源に</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充当するため減少し、令和元年度末には残高なしとなる見込みである。</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・公共施設整備等基金：公共施設の整備及びその適切な維持管理</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・いちのみや応援基金：いちのみや応援寄附金を財源として、寄附者が指定する分野に係る政策・事業の実施</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及び推進</a:t>
          </a:r>
        </a:p>
        <a:p>
          <a:endPar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・地域振興基金：中学校屋内運動場改修事業及び公民館改築事業の財源として</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1.7</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億円を充当したことにより</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減少</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・いちのみや応援基金：移動式赤ちゃんの駅事業、小中学校の備品購入事業や施設整備事業の財源として</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0.3</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億円を充当した一方で、いちのみや応援寄附金</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0.5</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億円を積み立てたことにより増加</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・市勢振興基金：株式配当金等</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0.2</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億円を積み立てたことにより増加</a:t>
          </a:r>
        </a:p>
        <a:p>
          <a:endPar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・市勢振興基金：市勢振興及び市民活動の推進に資する事業の財源とするため、毎年株式配当金等を積立予定</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・公共施設整備等基金：公共施設等総合管理計画に基づく施設の更新・統廃合・長寿命化などの実施に向けて、</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可能な範囲の額を積立予定</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年度及び平成</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年度は、積立・取崩しがあったものの同額だったため、結果的に利子分のみの増額と</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なった。</a:t>
          </a:r>
        </a:p>
        <a:p>
          <a:endPar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・財政調整基金の残高は、標準財政規模の</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％以上を基準にしつつ、財政状況を踏まえて可能な範囲の額を</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積み立てるように努めることとしている。</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・取崩しがなく、低い基金残高で利子分のみの積立が続いており、増減がない。</a:t>
          </a:r>
        </a:p>
        <a:p>
          <a:endPar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・積立、取崩しの予定はない。</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E733AFA7-F366-4C55-A315-F1F14903AAD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46E7EF56-19E7-486F-BF20-5527D4A9C8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5E4CD57D-A3A5-46DF-A720-A42E0B079CA1}"/>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BCE66948-44EE-4CA9-9F1C-348989746963}"/>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B92AC6BB-AD47-4B0F-97EB-1C6A33E335E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903BD6BE-CD26-4D35-A3FE-74AA48B3FC2D}"/>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愛知県一宮市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A243617F-7C01-45AB-8956-3B8789561C5F}"/>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DC19477E-DCB2-43F6-97EB-52393A7F1BFE}"/>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83558517-1804-47D1-91B8-550BD4C6D19B}"/>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C11A2BC2-CC14-4570-ACE9-16D575334383}"/>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8C9570D1-894D-46EB-A3C6-28293DA0124A}"/>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A4FD13BB-504A-4357-B884-4DB2B1EA8C8D}"/>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385,609
379,507
113.82
117,945,410
115,202,350
2,611,662
72,083,407
107,579,954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34FE241F-2462-4560-90AB-1C89B6179BDE}"/>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9CEF52B4-AA3B-475D-AAFB-BDF0C1E03747}"/>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36FE1F2B-CB0E-4FD6-896C-AA41F13625C7}"/>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3.4
46.1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5513B392-4DC8-435F-9A95-8F3A7CC08E15}"/>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D3C25BB2-93D3-4AEE-934D-D5A46764FCC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FBE8178F-472B-4A53-9C00-8F2442D7E5F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E8BCCF42-737A-4270-B4E0-5C426C3EAFE9}"/>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4CF9D7B4-2D7C-4A69-A98B-A57BAC584105}"/>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DE0947EC-7621-464D-9864-22CFF11F0C5A}"/>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4918D88C-6829-44FA-BA5F-261F718207CB}"/>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E49FE0C9-E7DC-4FAF-881B-F46563A9F395}"/>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2B47F155-9827-42E6-A8EF-92BCE0AB6E5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FB203AAE-1A30-4BFB-A320-AC312F638126}"/>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C4C626BB-8EE9-4318-AAC6-03B64B3EE99C}"/>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C73A16FD-75F8-4689-A670-369450611C7C}"/>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D4F14291-8B9A-470C-B398-A59CC0FE7F4B}"/>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9A1C9245-E719-4F79-B11F-C9475BA7267A}"/>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a:extLst>
            <a:ext uri="{FF2B5EF4-FFF2-40B4-BE49-F238E27FC236}">
              <a16:creationId xmlns:a16="http://schemas.microsoft.com/office/drawing/2014/main" id="{30DE2106-FD7A-43B3-9D02-F935800BB20E}"/>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a:extLst>
            <a:ext uri="{FF2B5EF4-FFF2-40B4-BE49-F238E27FC236}">
              <a16:creationId xmlns:a16="http://schemas.microsoft.com/office/drawing/2014/main" id="{EF15C010-A85D-43CB-8FA2-E31A319DEF91}"/>
            </a:ext>
          </a:extLst>
        </xdr:cNvPr>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a:extLst>
            <a:ext uri="{FF2B5EF4-FFF2-40B4-BE49-F238E27FC236}">
              <a16:creationId xmlns:a16="http://schemas.microsoft.com/office/drawing/2014/main" id="{807C9269-4A48-4C05-93A1-3ED1AC291593}"/>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a:extLst>
            <a:ext uri="{FF2B5EF4-FFF2-40B4-BE49-F238E27FC236}">
              <a16:creationId xmlns:a16="http://schemas.microsoft.com/office/drawing/2014/main" id="{C69E06F1-9B97-4473-B0D6-3B1820E76AC3}"/>
            </a:ext>
          </a:extLst>
        </xdr:cNvPr>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a:extLst>
            <a:ext uri="{FF2B5EF4-FFF2-40B4-BE49-F238E27FC236}">
              <a16:creationId xmlns:a16="http://schemas.microsoft.com/office/drawing/2014/main" id="{E72C13A9-05F4-48F5-B19F-84F50D097662}"/>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a:extLst>
            <a:ext uri="{FF2B5EF4-FFF2-40B4-BE49-F238E27FC236}">
              <a16:creationId xmlns:a16="http://schemas.microsoft.com/office/drawing/2014/main" id="{45BB0028-637D-4A38-B450-2B1AE3F8EE87}"/>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a:extLst>
            <a:ext uri="{FF2B5EF4-FFF2-40B4-BE49-F238E27FC236}">
              <a16:creationId xmlns:a16="http://schemas.microsoft.com/office/drawing/2014/main" id="{AC1D0DAD-6108-4155-A1F5-FA8C96C1F2FF}"/>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[ 62.5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a:extLst>
            <a:ext uri="{FF2B5EF4-FFF2-40B4-BE49-F238E27FC236}">
              <a16:creationId xmlns:a16="http://schemas.microsoft.com/office/drawing/2014/main" id="{243318F3-CFCA-4FAB-9C2B-60147D460B9F}"/>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a:extLst>
            <a:ext uri="{FF2B5EF4-FFF2-40B4-BE49-F238E27FC236}">
              <a16:creationId xmlns:a16="http://schemas.microsoft.com/office/drawing/2014/main" id="{4D9E21D9-E30C-44F2-B1DB-23064506DC0E}"/>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a:extLst>
            <a:ext uri="{FF2B5EF4-FFF2-40B4-BE49-F238E27FC236}">
              <a16:creationId xmlns:a16="http://schemas.microsoft.com/office/drawing/2014/main" id="{C9A690B8-B6BA-43B0-9EFE-5059E151E3A8}"/>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a:extLst>
            <a:ext uri="{FF2B5EF4-FFF2-40B4-BE49-F238E27FC236}">
              <a16:creationId xmlns:a16="http://schemas.microsoft.com/office/drawing/2014/main" id="{EAC5BE48-8660-4A2B-A5C5-47F6AF897E4A}"/>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a:extLst>
            <a:ext uri="{FF2B5EF4-FFF2-40B4-BE49-F238E27FC236}">
              <a16:creationId xmlns:a16="http://schemas.microsoft.com/office/drawing/2014/main" id="{62B9522B-ECEE-4DBF-BC44-2116F781887D}"/>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a:extLst>
            <a:ext uri="{FF2B5EF4-FFF2-40B4-BE49-F238E27FC236}">
              <a16:creationId xmlns:a16="http://schemas.microsoft.com/office/drawing/2014/main" id="{9262DB40-FC96-471B-AE70-F39BB962A30D}"/>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a:extLst>
            <a:ext uri="{FF2B5EF4-FFF2-40B4-BE49-F238E27FC236}">
              <a16:creationId xmlns:a16="http://schemas.microsoft.com/office/drawing/2014/main" id="{D42933FB-999C-4813-B48E-8934872E44FE}"/>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a:extLst>
            <a:ext uri="{FF2B5EF4-FFF2-40B4-BE49-F238E27FC236}">
              <a16:creationId xmlns:a16="http://schemas.microsoft.com/office/drawing/2014/main" id="{21F4B520-A658-433F-8989-5A77DC78E338}"/>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a:extLst>
            <a:ext uri="{FF2B5EF4-FFF2-40B4-BE49-F238E27FC236}">
              <a16:creationId xmlns:a16="http://schemas.microsoft.com/office/drawing/2014/main" id="{F7CA13E7-C177-42EE-941B-5C13C9C2406C}"/>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a:extLst>
            <a:ext uri="{FF2B5EF4-FFF2-40B4-BE49-F238E27FC236}">
              <a16:creationId xmlns:a16="http://schemas.microsoft.com/office/drawing/2014/main" id="{4D6442C1-7868-48B0-9DF5-8A18B9AB3E7E}"/>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latin typeface="ＭＳ Ｐゴシック" panose="020B0600070205080204" pitchFamily="50" charset="-128"/>
              <a:ea typeface="ＭＳ Ｐゴシック" panose="020B0600070205080204" pitchFamily="50" charset="-128"/>
            </a:rPr>
            <a:t>　統一的基準への移行にあたり、固定資産の評価基準の見直しと精査を行った以降は</a:t>
          </a:r>
          <a:r>
            <a:rPr kumimoji="1" lang="en-US" altLang="ja-JP" sz="900">
              <a:latin typeface="ＭＳ Ｐゴシック" panose="020B0600070205080204" pitchFamily="50" charset="-128"/>
              <a:ea typeface="ＭＳ Ｐゴシック" panose="020B0600070205080204" pitchFamily="50" charset="-128"/>
            </a:rPr>
            <a:t>60%</a:t>
          </a:r>
          <a:r>
            <a:rPr kumimoji="1" lang="ja-JP" altLang="en-US" sz="900">
              <a:latin typeface="ＭＳ Ｐゴシック" panose="020B0600070205080204" pitchFamily="50" charset="-128"/>
              <a:ea typeface="ＭＳ Ｐゴシック" panose="020B0600070205080204" pitchFamily="50" charset="-128"/>
            </a:rPr>
            <a:t>前半で推移している。</a:t>
          </a:r>
        </a:p>
        <a:p>
          <a:r>
            <a:rPr kumimoji="1" lang="ja-JP" altLang="en-US" sz="900">
              <a:latin typeface="ＭＳ Ｐゴシック" panose="020B0600070205080204" pitchFamily="50" charset="-128"/>
              <a:ea typeface="ＭＳ Ｐゴシック" panose="020B0600070205080204" pitchFamily="50" charset="-128"/>
            </a:rPr>
            <a:t>　新庁舎の建設など合併特例事業を推し進め、有形固定資産額が増加しているものの、学校や保育所などの既存施設の老朽化が進んでいるため、有形固定資産減価償却率は類似団体と比べてやや高い値を示している。</a:t>
          </a:r>
        </a:p>
        <a:p>
          <a:r>
            <a:rPr kumimoji="1" lang="ja-JP" altLang="en-US" sz="900">
              <a:latin typeface="ＭＳ Ｐゴシック" panose="020B0600070205080204" pitchFamily="50" charset="-128"/>
              <a:ea typeface="ＭＳ Ｐゴシック" panose="020B0600070205080204" pitchFamily="50" charset="-128"/>
            </a:rPr>
            <a:t>　平成</a:t>
          </a:r>
          <a:r>
            <a:rPr kumimoji="1" lang="en-US" altLang="ja-JP" sz="900">
              <a:latin typeface="ＭＳ Ｐゴシック" panose="020B0600070205080204" pitchFamily="50" charset="-128"/>
              <a:ea typeface="ＭＳ Ｐゴシック" panose="020B0600070205080204" pitchFamily="50" charset="-128"/>
            </a:rPr>
            <a:t>28</a:t>
          </a:r>
          <a:r>
            <a:rPr kumimoji="1" lang="ja-JP" altLang="en-US" sz="900">
              <a:latin typeface="ＭＳ Ｐゴシック" panose="020B0600070205080204" pitchFamily="50" charset="-128"/>
              <a:ea typeface="ＭＳ Ｐゴシック" panose="020B0600070205080204" pitchFamily="50" charset="-128"/>
            </a:rPr>
            <a:t>年度に策定した公共施設等総合管理計画において、</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今後</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年間で</a:t>
          </a:r>
          <a:r>
            <a:rPr kumimoji="1" lang="ja-JP" altLang="en-US" sz="900">
              <a:latin typeface="ＭＳ Ｐゴシック" panose="020B0600070205080204" pitchFamily="50" charset="-128"/>
              <a:ea typeface="ＭＳ Ｐゴシック" panose="020B0600070205080204" pitchFamily="50" charset="-128"/>
            </a:rPr>
            <a:t>公共施設等の延べ床面積を</a:t>
          </a:r>
          <a:r>
            <a:rPr kumimoji="1" lang="en-US" altLang="ja-JP" sz="900">
              <a:latin typeface="ＭＳ Ｐゴシック" panose="020B0600070205080204" pitchFamily="50" charset="-128"/>
              <a:ea typeface="ＭＳ Ｐゴシック" panose="020B0600070205080204" pitchFamily="50" charset="-128"/>
            </a:rPr>
            <a:t>15</a:t>
          </a:r>
          <a:r>
            <a:rPr kumimoji="1" lang="ja-JP" altLang="en-US" sz="900">
              <a:latin typeface="ＭＳ Ｐゴシック" panose="020B0600070205080204" pitchFamily="50" charset="-128"/>
              <a:ea typeface="ＭＳ Ｐゴシック" panose="020B0600070205080204" pitchFamily="50" charset="-128"/>
            </a:rPr>
            <a:t>％縮減するという目標を掲げている。今後は施設ごとの個別計画を策定するなどして、老朽化した施設の除却や更新時の複合化などを進め、有形固定資産減価償却率の上昇を抑制するよう努めていく。</a:t>
          </a:r>
        </a:p>
      </xdr:txBody>
    </xdr:sp>
    <xdr:clientData/>
  </xdr:twoCellAnchor>
  <xdr:oneCellAnchor>
    <xdr:from>
      <xdr:col>4</xdr:col>
      <xdr:colOff>174625</xdr:colOff>
      <xdr:row>23</xdr:row>
      <xdr:rowOff>47625</xdr:rowOff>
    </xdr:from>
    <xdr:ext cx="349839" cy="225703"/>
    <xdr:sp macro="" textlink="">
      <xdr:nvSpPr>
        <xdr:cNvPr id="48" name="テキスト ボックス 47">
          <a:extLst>
            <a:ext uri="{FF2B5EF4-FFF2-40B4-BE49-F238E27FC236}">
              <a16:creationId xmlns:a16="http://schemas.microsoft.com/office/drawing/2014/main" id="{02B0477E-D43D-4EB4-844E-CDE44047E9EF}"/>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a:extLst>
            <a:ext uri="{FF2B5EF4-FFF2-40B4-BE49-F238E27FC236}">
              <a16:creationId xmlns:a16="http://schemas.microsoft.com/office/drawing/2014/main" id="{87CC0844-C98F-4271-8615-4C5536F745F3}"/>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a:extLst>
            <a:ext uri="{FF2B5EF4-FFF2-40B4-BE49-F238E27FC236}">
              <a16:creationId xmlns:a16="http://schemas.microsoft.com/office/drawing/2014/main" id="{9CD41D70-9AB7-4FCA-9BF0-DC44126A3807}"/>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a:extLst>
            <a:ext uri="{FF2B5EF4-FFF2-40B4-BE49-F238E27FC236}">
              <a16:creationId xmlns:a16="http://schemas.microsoft.com/office/drawing/2014/main" id="{1E6A0E7E-582E-48F4-AF6B-736A0CB39470}"/>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a:extLst>
            <a:ext uri="{FF2B5EF4-FFF2-40B4-BE49-F238E27FC236}">
              <a16:creationId xmlns:a16="http://schemas.microsoft.com/office/drawing/2014/main" id="{C078C7F9-D3E2-4B27-ACB9-DE194E1CAE96}"/>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a:extLst>
            <a:ext uri="{FF2B5EF4-FFF2-40B4-BE49-F238E27FC236}">
              <a16:creationId xmlns:a16="http://schemas.microsoft.com/office/drawing/2014/main" id="{A1EE8780-EAFD-4642-98A4-0EF26B6BD5AA}"/>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a:extLst>
            <a:ext uri="{FF2B5EF4-FFF2-40B4-BE49-F238E27FC236}">
              <a16:creationId xmlns:a16="http://schemas.microsoft.com/office/drawing/2014/main" id="{83C14F4F-F214-4A4C-98B4-EFC40CA1B469}"/>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a:extLst>
            <a:ext uri="{FF2B5EF4-FFF2-40B4-BE49-F238E27FC236}">
              <a16:creationId xmlns:a16="http://schemas.microsoft.com/office/drawing/2014/main" id="{AACEB449-7AA8-48AC-B4C8-F268B36F4EC2}"/>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a:extLst>
            <a:ext uri="{FF2B5EF4-FFF2-40B4-BE49-F238E27FC236}">
              <a16:creationId xmlns:a16="http://schemas.microsoft.com/office/drawing/2014/main" id="{D280BB39-3C2C-4A30-BE90-CB2C56CCD055}"/>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a:extLst>
            <a:ext uri="{FF2B5EF4-FFF2-40B4-BE49-F238E27FC236}">
              <a16:creationId xmlns:a16="http://schemas.microsoft.com/office/drawing/2014/main" id="{71EE6CCA-7EAC-4343-801A-9B227B76328A}"/>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a:extLst>
            <a:ext uri="{FF2B5EF4-FFF2-40B4-BE49-F238E27FC236}">
              <a16:creationId xmlns:a16="http://schemas.microsoft.com/office/drawing/2014/main" id="{52351FB1-82AC-4826-9EE5-ED46F9C4B826}"/>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a:extLst>
            <a:ext uri="{FF2B5EF4-FFF2-40B4-BE49-F238E27FC236}">
              <a16:creationId xmlns:a16="http://schemas.microsoft.com/office/drawing/2014/main" id="{BEEFA3F4-6C42-40DB-AE6E-0D50AF518989}"/>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0" name="テキスト ボックス 59">
          <a:extLst>
            <a:ext uri="{FF2B5EF4-FFF2-40B4-BE49-F238E27FC236}">
              <a16:creationId xmlns:a16="http://schemas.microsoft.com/office/drawing/2014/main" id="{887D7B0A-7126-4A07-AB2C-CE0FF08D55A7}"/>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a:extLst>
            <a:ext uri="{FF2B5EF4-FFF2-40B4-BE49-F238E27FC236}">
              <a16:creationId xmlns:a16="http://schemas.microsoft.com/office/drawing/2014/main" id="{25A14560-77EE-4326-B20E-EC2069A3D978}"/>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2" name="テキスト ボックス 61">
          <a:extLst>
            <a:ext uri="{FF2B5EF4-FFF2-40B4-BE49-F238E27FC236}">
              <a16:creationId xmlns:a16="http://schemas.microsoft.com/office/drawing/2014/main" id="{120F4A00-6AF2-49EF-8998-BD2EDE096FDE}"/>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a:extLst>
            <a:ext uri="{FF2B5EF4-FFF2-40B4-BE49-F238E27FC236}">
              <a16:creationId xmlns:a16="http://schemas.microsoft.com/office/drawing/2014/main" id="{C6C54C19-4470-4CAB-953F-357F647C0FEB}"/>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149648</xdr:rowOff>
    </xdr:from>
    <xdr:to>
      <xdr:col>23</xdr:col>
      <xdr:colOff>85090</xdr:colOff>
      <xdr:row>33</xdr:row>
      <xdr:rowOff>56515</xdr:rowOff>
    </xdr:to>
    <xdr:cxnSp macro="">
      <xdr:nvCxnSpPr>
        <xdr:cNvPr id="64" name="直線コネクタ 63">
          <a:extLst>
            <a:ext uri="{FF2B5EF4-FFF2-40B4-BE49-F238E27FC236}">
              <a16:creationId xmlns:a16="http://schemas.microsoft.com/office/drawing/2014/main" id="{7003BC67-EFF8-4F31-8B7A-46A411D257FF}"/>
            </a:ext>
          </a:extLst>
        </xdr:cNvPr>
        <xdr:cNvCxnSpPr/>
      </xdr:nvCxnSpPr>
      <xdr:spPr>
        <a:xfrm flipV="1">
          <a:off x="4760595" y="5550323"/>
          <a:ext cx="1270" cy="935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60342</xdr:rowOff>
    </xdr:from>
    <xdr:ext cx="405111" cy="259045"/>
    <xdr:sp macro="" textlink="">
      <xdr:nvSpPr>
        <xdr:cNvPr id="65" name="有形固定資産減価償却率最小値テキスト">
          <a:extLst>
            <a:ext uri="{FF2B5EF4-FFF2-40B4-BE49-F238E27FC236}">
              <a16:creationId xmlns:a16="http://schemas.microsoft.com/office/drawing/2014/main" id="{6FC6D596-B000-42AC-9ED4-288D8242BA58}"/>
            </a:ext>
          </a:extLst>
        </xdr:cNvPr>
        <xdr:cNvSpPr txBox="1"/>
      </xdr:nvSpPr>
      <xdr:spPr>
        <a:xfrm>
          <a:off x="4813300" y="6489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56515</xdr:rowOff>
    </xdr:from>
    <xdr:to>
      <xdr:col>23</xdr:col>
      <xdr:colOff>174625</xdr:colOff>
      <xdr:row>33</xdr:row>
      <xdr:rowOff>56515</xdr:rowOff>
    </xdr:to>
    <xdr:cxnSp macro="">
      <xdr:nvCxnSpPr>
        <xdr:cNvPr id="66" name="直線コネクタ 65">
          <a:extLst>
            <a:ext uri="{FF2B5EF4-FFF2-40B4-BE49-F238E27FC236}">
              <a16:creationId xmlns:a16="http://schemas.microsoft.com/office/drawing/2014/main" id="{80689859-7FB6-4616-B1B0-8FA0E2CC730E}"/>
            </a:ext>
          </a:extLst>
        </xdr:cNvPr>
        <xdr:cNvCxnSpPr/>
      </xdr:nvCxnSpPr>
      <xdr:spPr>
        <a:xfrm>
          <a:off x="4673600" y="6485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96325</xdr:rowOff>
    </xdr:from>
    <xdr:ext cx="405111" cy="259045"/>
    <xdr:sp macro="" textlink="">
      <xdr:nvSpPr>
        <xdr:cNvPr id="67" name="有形固定資産減価償却率最大値テキスト">
          <a:extLst>
            <a:ext uri="{FF2B5EF4-FFF2-40B4-BE49-F238E27FC236}">
              <a16:creationId xmlns:a16="http://schemas.microsoft.com/office/drawing/2014/main" id="{93199364-8282-47C4-A68E-72C23F1C58B2}"/>
            </a:ext>
          </a:extLst>
        </xdr:cNvPr>
        <xdr:cNvSpPr txBox="1"/>
      </xdr:nvSpPr>
      <xdr:spPr>
        <a:xfrm>
          <a:off x="4813300" y="5325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149648</xdr:rowOff>
    </xdr:from>
    <xdr:to>
      <xdr:col>23</xdr:col>
      <xdr:colOff>174625</xdr:colOff>
      <xdr:row>27</xdr:row>
      <xdr:rowOff>149648</xdr:rowOff>
    </xdr:to>
    <xdr:cxnSp macro="">
      <xdr:nvCxnSpPr>
        <xdr:cNvPr id="68" name="直線コネクタ 67">
          <a:extLst>
            <a:ext uri="{FF2B5EF4-FFF2-40B4-BE49-F238E27FC236}">
              <a16:creationId xmlns:a16="http://schemas.microsoft.com/office/drawing/2014/main" id="{1F59C9D1-57B9-4B7D-A968-C748AE3FA115}"/>
            </a:ext>
          </a:extLst>
        </xdr:cNvPr>
        <xdr:cNvCxnSpPr/>
      </xdr:nvCxnSpPr>
      <xdr:spPr>
        <a:xfrm>
          <a:off x="4673600" y="5550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34307</xdr:rowOff>
    </xdr:from>
    <xdr:ext cx="405111" cy="259045"/>
    <xdr:sp macro="" textlink="">
      <xdr:nvSpPr>
        <xdr:cNvPr id="69" name="有形固定資産減価償却率平均値テキスト">
          <a:extLst>
            <a:ext uri="{FF2B5EF4-FFF2-40B4-BE49-F238E27FC236}">
              <a16:creationId xmlns:a16="http://schemas.microsoft.com/office/drawing/2014/main" id="{DC25F395-71D0-4408-9DB2-60107868690B}"/>
            </a:ext>
          </a:extLst>
        </xdr:cNvPr>
        <xdr:cNvSpPr txBox="1"/>
      </xdr:nvSpPr>
      <xdr:spPr>
        <a:xfrm>
          <a:off x="4813300" y="59493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55880</xdr:rowOff>
    </xdr:from>
    <xdr:to>
      <xdr:col>23</xdr:col>
      <xdr:colOff>136525</xdr:colOff>
      <xdr:row>30</xdr:row>
      <xdr:rowOff>157480</xdr:rowOff>
    </xdr:to>
    <xdr:sp macro="" textlink="">
      <xdr:nvSpPr>
        <xdr:cNvPr id="70" name="フローチャート: 判断 69">
          <a:extLst>
            <a:ext uri="{FF2B5EF4-FFF2-40B4-BE49-F238E27FC236}">
              <a16:creationId xmlns:a16="http://schemas.microsoft.com/office/drawing/2014/main" id="{92AF950D-7CFE-408B-BB34-5AD18302561B}"/>
            </a:ext>
          </a:extLst>
        </xdr:cNvPr>
        <xdr:cNvSpPr/>
      </xdr:nvSpPr>
      <xdr:spPr>
        <a:xfrm>
          <a:off x="4711700" y="5970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127847</xdr:rowOff>
    </xdr:from>
    <xdr:to>
      <xdr:col>19</xdr:col>
      <xdr:colOff>187325</xdr:colOff>
      <xdr:row>31</xdr:row>
      <xdr:rowOff>57997</xdr:rowOff>
    </xdr:to>
    <xdr:sp macro="" textlink="">
      <xdr:nvSpPr>
        <xdr:cNvPr id="71" name="フローチャート: 判断 70">
          <a:extLst>
            <a:ext uri="{FF2B5EF4-FFF2-40B4-BE49-F238E27FC236}">
              <a16:creationId xmlns:a16="http://schemas.microsoft.com/office/drawing/2014/main" id="{6E44DE31-E79E-417F-98EB-2068CB1C00E9}"/>
            </a:ext>
          </a:extLst>
        </xdr:cNvPr>
        <xdr:cNvSpPr/>
      </xdr:nvSpPr>
      <xdr:spPr>
        <a:xfrm>
          <a:off x="4000500" y="6042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160232</xdr:rowOff>
    </xdr:from>
    <xdr:to>
      <xdr:col>15</xdr:col>
      <xdr:colOff>187325</xdr:colOff>
      <xdr:row>31</xdr:row>
      <xdr:rowOff>90382</xdr:rowOff>
    </xdr:to>
    <xdr:sp macro="" textlink="">
      <xdr:nvSpPr>
        <xdr:cNvPr id="72" name="フローチャート: 判断 71">
          <a:extLst>
            <a:ext uri="{FF2B5EF4-FFF2-40B4-BE49-F238E27FC236}">
              <a16:creationId xmlns:a16="http://schemas.microsoft.com/office/drawing/2014/main" id="{9FF6FD3C-29B8-43BF-87B9-DC995ADEC7C5}"/>
            </a:ext>
          </a:extLst>
        </xdr:cNvPr>
        <xdr:cNvSpPr/>
      </xdr:nvSpPr>
      <xdr:spPr>
        <a:xfrm>
          <a:off x="3238500" y="607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96732</xdr:rowOff>
    </xdr:from>
    <xdr:to>
      <xdr:col>11</xdr:col>
      <xdr:colOff>187325</xdr:colOff>
      <xdr:row>32</xdr:row>
      <xdr:rowOff>26882</xdr:rowOff>
    </xdr:to>
    <xdr:sp macro="" textlink="">
      <xdr:nvSpPr>
        <xdr:cNvPr id="73" name="フローチャート: 判断 72">
          <a:extLst>
            <a:ext uri="{FF2B5EF4-FFF2-40B4-BE49-F238E27FC236}">
              <a16:creationId xmlns:a16="http://schemas.microsoft.com/office/drawing/2014/main" id="{76630020-A02B-48FF-80BB-916217314518}"/>
            </a:ext>
          </a:extLst>
        </xdr:cNvPr>
        <xdr:cNvSpPr/>
      </xdr:nvSpPr>
      <xdr:spPr>
        <a:xfrm>
          <a:off x="2476500" y="6183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4B32D56E-26EB-4A58-A1A5-DE4E7E447249}"/>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FD9D159F-46EA-4D2D-8FA9-7B33E9DA120E}"/>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E48B1C96-4D09-4D94-B4D1-AE1EFAD8D02B}"/>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5A20DBC1-24E5-4DDD-AD87-8AD0D23B89F9}"/>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23F4E4FA-8775-4C41-9918-8E033FE38968}"/>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148167</xdr:rowOff>
    </xdr:from>
    <xdr:to>
      <xdr:col>23</xdr:col>
      <xdr:colOff>136525</xdr:colOff>
      <xdr:row>30</xdr:row>
      <xdr:rowOff>78317</xdr:rowOff>
    </xdr:to>
    <xdr:sp macro="" textlink="">
      <xdr:nvSpPr>
        <xdr:cNvPr id="79" name="楕円 78">
          <a:extLst>
            <a:ext uri="{FF2B5EF4-FFF2-40B4-BE49-F238E27FC236}">
              <a16:creationId xmlns:a16="http://schemas.microsoft.com/office/drawing/2014/main" id="{B555A1EF-FF0A-4356-8530-A169AF40A4A3}"/>
            </a:ext>
          </a:extLst>
        </xdr:cNvPr>
        <xdr:cNvSpPr/>
      </xdr:nvSpPr>
      <xdr:spPr>
        <a:xfrm>
          <a:off x="4711700" y="5891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171044</xdr:rowOff>
    </xdr:from>
    <xdr:ext cx="405111" cy="259045"/>
    <xdr:sp macro="" textlink="">
      <xdr:nvSpPr>
        <xdr:cNvPr id="80" name="有形固定資産減価償却率該当値テキスト">
          <a:extLst>
            <a:ext uri="{FF2B5EF4-FFF2-40B4-BE49-F238E27FC236}">
              <a16:creationId xmlns:a16="http://schemas.microsoft.com/office/drawing/2014/main" id="{FD5828FB-EFEF-4F72-AD39-721458122904}"/>
            </a:ext>
          </a:extLst>
        </xdr:cNvPr>
        <xdr:cNvSpPr txBox="1"/>
      </xdr:nvSpPr>
      <xdr:spPr>
        <a:xfrm>
          <a:off x="4813300" y="5743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169757</xdr:rowOff>
    </xdr:from>
    <xdr:to>
      <xdr:col>19</xdr:col>
      <xdr:colOff>187325</xdr:colOff>
      <xdr:row>30</xdr:row>
      <xdr:rowOff>99907</xdr:rowOff>
    </xdr:to>
    <xdr:sp macro="" textlink="">
      <xdr:nvSpPr>
        <xdr:cNvPr id="81" name="楕円 80">
          <a:extLst>
            <a:ext uri="{FF2B5EF4-FFF2-40B4-BE49-F238E27FC236}">
              <a16:creationId xmlns:a16="http://schemas.microsoft.com/office/drawing/2014/main" id="{F1A54768-437B-4791-BA64-86A9799CBB6A}"/>
            </a:ext>
          </a:extLst>
        </xdr:cNvPr>
        <xdr:cNvSpPr/>
      </xdr:nvSpPr>
      <xdr:spPr>
        <a:xfrm>
          <a:off x="4000500" y="5913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27517</xdr:rowOff>
    </xdr:from>
    <xdr:to>
      <xdr:col>23</xdr:col>
      <xdr:colOff>85725</xdr:colOff>
      <xdr:row>30</xdr:row>
      <xdr:rowOff>49107</xdr:rowOff>
    </xdr:to>
    <xdr:cxnSp macro="">
      <xdr:nvCxnSpPr>
        <xdr:cNvPr id="82" name="直線コネクタ 81">
          <a:extLst>
            <a:ext uri="{FF2B5EF4-FFF2-40B4-BE49-F238E27FC236}">
              <a16:creationId xmlns:a16="http://schemas.microsoft.com/office/drawing/2014/main" id="{D6F2BA15-2F1D-4075-B011-A93A1B743F1B}"/>
            </a:ext>
          </a:extLst>
        </xdr:cNvPr>
        <xdr:cNvCxnSpPr/>
      </xdr:nvCxnSpPr>
      <xdr:spPr>
        <a:xfrm flipV="1">
          <a:off x="4051300" y="5942542"/>
          <a:ext cx="7112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5503</xdr:rowOff>
    </xdr:from>
    <xdr:to>
      <xdr:col>15</xdr:col>
      <xdr:colOff>187325</xdr:colOff>
      <xdr:row>30</xdr:row>
      <xdr:rowOff>107103</xdr:rowOff>
    </xdr:to>
    <xdr:sp macro="" textlink="">
      <xdr:nvSpPr>
        <xdr:cNvPr id="83" name="楕円 82">
          <a:extLst>
            <a:ext uri="{FF2B5EF4-FFF2-40B4-BE49-F238E27FC236}">
              <a16:creationId xmlns:a16="http://schemas.microsoft.com/office/drawing/2014/main" id="{B0E8A5FF-E647-422A-B9D7-AC13D67C235B}"/>
            </a:ext>
          </a:extLst>
        </xdr:cNvPr>
        <xdr:cNvSpPr/>
      </xdr:nvSpPr>
      <xdr:spPr>
        <a:xfrm>
          <a:off x="3238500" y="5920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49107</xdr:rowOff>
    </xdr:from>
    <xdr:to>
      <xdr:col>19</xdr:col>
      <xdr:colOff>136525</xdr:colOff>
      <xdr:row>30</xdr:row>
      <xdr:rowOff>56303</xdr:rowOff>
    </xdr:to>
    <xdr:cxnSp macro="">
      <xdr:nvCxnSpPr>
        <xdr:cNvPr id="84" name="直線コネクタ 83">
          <a:extLst>
            <a:ext uri="{FF2B5EF4-FFF2-40B4-BE49-F238E27FC236}">
              <a16:creationId xmlns:a16="http://schemas.microsoft.com/office/drawing/2014/main" id="{CCCE70F6-F18D-4B85-8C28-8343132D7365}"/>
            </a:ext>
          </a:extLst>
        </xdr:cNvPr>
        <xdr:cNvCxnSpPr/>
      </xdr:nvCxnSpPr>
      <xdr:spPr>
        <a:xfrm flipV="1">
          <a:off x="3289300" y="5964132"/>
          <a:ext cx="762000" cy="7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32</xdr:row>
      <xdr:rowOff>94403</xdr:rowOff>
    </xdr:from>
    <xdr:to>
      <xdr:col>11</xdr:col>
      <xdr:colOff>187325</xdr:colOff>
      <xdr:row>33</xdr:row>
      <xdr:rowOff>24553</xdr:rowOff>
    </xdr:to>
    <xdr:sp macro="" textlink="">
      <xdr:nvSpPr>
        <xdr:cNvPr id="85" name="楕円 84">
          <a:extLst>
            <a:ext uri="{FF2B5EF4-FFF2-40B4-BE49-F238E27FC236}">
              <a16:creationId xmlns:a16="http://schemas.microsoft.com/office/drawing/2014/main" id="{720CA914-D3FF-403B-A2D4-BD3C3C6384CF}"/>
            </a:ext>
          </a:extLst>
        </xdr:cNvPr>
        <xdr:cNvSpPr/>
      </xdr:nvSpPr>
      <xdr:spPr>
        <a:xfrm>
          <a:off x="2476500" y="635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56303</xdr:rowOff>
    </xdr:from>
    <xdr:to>
      <xdr:col>15</xdr:col>
      <xdr:colOff>136525</xdr:colOff>
      <xdr:row>32</xdr:row>
      <xdr:rowOff>145203</xdr:rowOff>
    </xdr:to>
    <xdr:cxnSp macro="">
      <xdr:nvCxnSpPr>
        <xdr:cNvPr id="86" name="直線コネクタ 85">
          <a:extLst>
            <a:ext uri="{FF2B5EF4-FFF2-40B4-BE49-F238E27FC236}">
              <a16:creationId xmlns:a16="http://schemas.microsoft.com/office/drawing/2014/main" id="{6E6EB517-A6F1-495D-A27A-5FA5235D3FA6}"/>
            </a:ext>
          </a:extLst>
        </xdr:cNvPr>
        <xdr:cNvCxnSpPr/>
      </xdr:nvCxnSpPr>
      <xdr:spPr>
        <a:xfrm flipV="1">
          <a:off x="2527300" y="5971328"/>
          <a:ext cx="762000" cy="431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49124</xdr:rowOff>
    </xdr:from>
    <xdr:ext cx="405111" cy="259045"/>
    <xdr:sp macro="" textlink="">
      <xdr:nvSpPr>
        <xdr:cNvPr id="87" name="n_1aveValue有形固定資産減価償却率">
          <a:extLst>
            <a:ext uri="{FF2B5EF4-FFF2-40B4-BE49-F238E27FC236}">
              <a16:creationId xmlns:a16="http://schemas.microsoft.com/office/drawing/2014/main" id="{02F280CB-EA12-49E2-9E15-E2EFCFABB634}"/>
            </a:ext>
          </a:extLst>
        </xdr:cNvPr>
        <xdr:cNvSpPr txBox="1"/>
      </xdr:nvSpPr>
      <xdr:spPr>
        <a:xfrm>
          <a:off x="3836044" y="6135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81509</xdr:rowOff>
    </xdr:from>
    <xdr:ext cx="405111" cy="259045"/>
    <xdr:sp macro="" textlink="">
      <xdr:nvSpPr>
        <xdr:cNvPr id="88" name="n_2aveValue有形固定資産減価償却率">
          <a:extLst>
            <a:ext uri="{FF2B5EF4-FFF2-40B4-BE49-F238E27FC236}">
              <a16:creationId xmlns:a16="http://schemas.microsoft.com/office/drawing/2014/main" id="{CFC046CF-A39E-4E29-85A8-E1F15C32F273}"/>
            </a:ext>
          </a:extLst>
        </xdr:cNvPr>
        <xdr:cNvSpPr txBox="1"/>
      </xdr:nvSpPr>
      <xdr:spPr>
        <a:xfrm>
          <a:off x="3086744" y="6167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43409</xdr:rowOff>
    </xdr:from>
    <xdr:ext cx="405111" cy="259045"/>
    <xdr:sp macro="" textlink="">
      <xdr:nvSpPr>
        <xdr:cNvPr id="89" name="n_3aveValue有形固定資産減価償却率">
          <a:extLst>
            <a:ext uri="{FF2B5EF4-FFF2-40B4-BE49-F238E27FC236}">
              <a16:creationId xmlns:a16="http://schemas.microsoft.com/office/drawing/2014/main" id="{D9644FA0-0F89-4C1C-8EB3-52F1447C9CCC}"/>
            </a:ext>
          </a:extLst>
        </xdr:cNvPr>
        <xdr:cNvSpPr txBox="1"/>
      </xdr:nvSpPr>
      <xdr:spPr>
        <a:xfrm>
          <a:off x="2324744" y="5958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116434</xdr:rowOff>
    </xdr:from>
    <xdr:ext cx="405111" cy="259045"/>
    <xdr:sp macro="" textlink="">
      <xdr:nvSpPr>
        <xdr:cNvPr id="90" name="n_1mainValue有形固定資産減価償却率">
          <a:extLst>
            <a:ext uri="{FF2B5EF4-FFF2-40B4-BE49-F238E27FC236}">
              <a16:creationId xmlns:a16="http://schemas.microsoft.com/office/drawing/2014/main" id="{39326D50-81F2-479E-9AE9-71C2BD0D64DB}"/>
            </a:ext>
          </a:extLst>
        </xdr:cNvPr>
        <xdr:cNvSpPr txBox="1"/>
      </xdr:nvSpPr>
      <xdr:spPr>
        <a:xfrm>
          <a:off x="3836044" y="5688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123630</xdr:rowOff>
    </xdr:from>
    <xdr:ext cx="405111" cy="259045"/>
    <xdr:sp macro="" textlink="">
      <xdr:nvSpPr>
        <xdr:cNvPr id="91" name="n_2mainValue有形固定資産減価償却率">
          <a:extLst>
            <a:ext uri="{FF2B5EF4-FFF2-40B4-BE49-F238E27FC236}">
              <a16:creationId xmlns:a16="http://schemas.microsoft.com/office/drawing/2014/main" id="{91E0C47A-A602-4B20-A175-C9D59F9D680F}"/>
            </a:ext>
          </a:extLst>
        </xdr:cNvPr>
        <xdr:cNvSpPr txBox="1"/>
      </xdr:nvSpPr>
      <xdr:spPr>
        <a:xfrm>
          <a:off x="3086744" y="5695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33</xdr:row>
      <xdr:rowOff>15680</xdr:rowOff>
    </xdr:from>
    <xdr:ext cx="405111" cy="259045"/>
    <xdr:sp macro="" textlink="">
      <xdr:nvSpPr>
        <xdr:cNvPr id="92" name="n_3mainValue有形固定資産減価償却率">
          <a:extLst>
            <a:ext uri="{FF2B5EF4-FFF2-40B4-BE49-F238E27FC236}">
              <a16:creationId xmlns:a16="http://schemas.microsoft.com/office/drawing/2014/main" id="{C1DEAE55-563D-4884-8CED-DBDFA8428195}"/>
            </a:ext>
          </a:extLst>
        </xdr:cNvPr>
        <xdr:cNvSpPr txBox="1"/>
      </xdr:nvSpPr>
      <xdr:spPr>
        <a:xfrm>
          <a:off x="2324744" y="6445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3" name="正方形/長方形 92">
          <a:extLst>
            <a:ext uri="{FF2B5EF4-FFF2-40B4-BE49-F238E27FC236}">
              <a16:creationId xmlns:a16="http://schemas.microsoft.com/office/drawing/2014/main" id="{EEAFB56D-20C0-4437-8969-C024E8231307}"/>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4" name="正方形/長方形 93">
          <a:extLst>
            <a:ext uri="{FF2B5EF4-FFF2-40B4-BE49-F238E27FC236}">
              <a16:creationId xmlns:a16="http://schemas.microsoft.com/office/drawing/2014/main" id="{832E2F98-DD86-4BFA-A570-12C37BE78C6F}"/>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5" name="正方形/長方形 94">
          <a:extLst>
            <a:ext uri="{FF2B5EF4-FFF2-40B4-BE49-F238E27FC236}">
              <a16:creationId xmlns:a16="http://schemas.microsoft.com/office/drawing/2014/main" id="{59FBD745-92F1-457D-AD06-F05065FF641E}"/>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[ 804.5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6" name="正方形/長方形 95">
          <a:extLst>
            <a:ext uri="{FF2B5EF4-FFF2-40B4-BE49-F238E27FC236}">
              <a16:creationId xmlns:a16="http://schemas.microsoft.com/office/drawing/2014/main" id="{5BE1BBF5-23B0-4B9C-A04C-772D79B688C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7" name="正方形/長方形 96">
          <a:extLst>
            <a:ext uri="{FF2B5EF4-FFF2-40B4-BE49-F238E27FC236}">
              <a16:creationId xmlns:a16="http://schemas.microsoft.com/office/drawing/2014/main" id="{C7C8D220-BF23-48E2-AA13-39A5550F765B}"/>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8" name="正方形/長方形 97">
          <a:extLst>
            <a:ext uri="{FF2B5EF4-FFF2-40B4-BE49-F238E27FC236}">
              <a16:creationId xmlns:a16="http://schemas.microsoft.com/office/drawing/2014/main" id="{2DAA26B6-87AB-418D-94CC-40B8FCC42F0E}"/>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9" name="正方形/長方形 98">
          <a:extLst>
            <a:ext uri="{FF2B5EF4-FFF2-40B4-BE49-F238E27FC236}">
              <a16:creationId xmlns:a16="http://schemas.microsoft.com/office/drawing/2014/main" id="{E396127C-6474-4B8C-99AF-1BDE17AA9BF8}"/>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0" name="正方形/長方形 99">
          <a:extLst>
            <a:ext uri="{FF2B5EF4-FFF2-40B4-BE49-F238E27FC236}">
              <a16:creationId xmlns:a16="http://schemas.microsoft.com/office/drawing/2014/main" id="{7E1B976D-173B-4984-B2DF-7288C335B7E9}"/>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1" name="正方形/長方形 100">
          <a:extLst>
            <a:ext uri="{FF2B5EF4-FFF2-40B4-BE49-F238E27FC236}">
              <a16:creationId xmlns:a16="http://schemas.microsoft.com/office/drawing/2014/main" id="{05592335-4609-460A-B2A3-FE2F50046656}"/>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2" name="正方形/長方形 101">
          <a:extLst>
            <a:ext uri="{FF2B5EF4-FFF2-40B4-BE49-F238E27FC236}">
              <a16:creationId xmlns:a16="http://schemas.microsoft.com/office/drawing/2014/main" id="{19519A27-D154-4867-A841-7C224324984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3" name="正方形/長方形 102">
          <a:extLst>
            <a:ext uri="{FF2B5EF4-FFF2-40B4-BE49-F238E27FC236}">
              <a16:creationId xmlns:a16="http://schemas.microsoft.com/office/drawing/2014/main" id="{609FC1CF-EFCE-4107-B4F8-A858F1B690FB}"/>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4" name="正方形/長方形 103">
          <a:extLst>
            <a:ext uri="{FF2B5EF4-FFF2-40B4-BE49-F238E27FC236}">
              <a16:creationId xmlns:a16="http://schemas.microsoft.com/office/drawing/2014/main" id="{10F71D80-11B1-490E-8E4A-ABEBA8F8736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5" name="テキスト ボックス 104">
          <a:extLst>
            <a:ext uri="{FF2B5EF4-FFF2-40B4-BE49-F238E27FC236}">
              <a16:creationId xmlns:a16="http://schemas.microsoft.com/office/drawing/2014/main" id="{E061C4AB-F524-4DF2-9A2E-ECD9A6BEDF28}"/>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8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8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800">
              <a:solidFill>
                <a:schemeClr val="dk1"/>
              </a:solidFill>
              <a:effectLst/>
              <a:latin typeface="ＭＳ Ｐゴシック" panose="020B0600070205080204" pitchFamily="50" charset="-128"/>
              <a:ea typeface="ＭＳ Ｐゴシック" panose="020B0600070205080204" pitchFamily="50" charset="-128"/>
              <a:cs typeface="+mn-cs"/>
            </a:rPr>
            <a:t>年度決算に都市計画税の充当の対象範囲の見直し（縮小）により一旦大幅に減少した充当可能特定歳入は、</a:t>
          </a:r>
          <a:r>
            <a:rPr kumimoji="1" lang="en-US" altLang="ja-JP" sz="8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800">
              <a:solidFill>
                <a:schemeClr val="dk1"/>
              </a:solidFill>
              <a:effectLst/>
              <a:latin typeface="ＭＳ Ｐゴシック" panose="020B0600070205080204" pitchFamily="50" charset="-128"/>
              <a:ea typeface="ＭＳ Ｐゴシック" panose="020B0600070205080204" pitchFamily="50" charset="-128"/>
              <a:cs typeface="+mn-cs"/>
            </a:rPr>
            <a:t>年目にあたり</a:t>
          </a:r>
          <a:r>
            <a:rPr kumimoji="1" lang="en-US" altLang="ja-JP" sz="8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800">
              <a:solidFill>
                <a:schemeClr val="dk1"/>
              </a:solidFill>
              <a:effectLst/>
              <a:latin typeface="ＭＳ Ｐゴシック" panose="020B0600070205080204" pitchFamily="50" charset="-128"/>
              <a:ea typeface="ＭＳ Ｐゴシック" panose="020B0600070205080204" pitchFamily="50" charset="-128"/>
              <a:cs typeface="+mn-cs"/>
            </a:rPr>
            <a:t>年平均の充当率が上昇したため、その結果、債務償還比率全体では良化した。</a:t>
          </a:r>
          <a:endParaRPr kumimoji="1" lang="en-US" altLang="ja-JP" sz="8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800">
              <a:solidFill>
                <a:schemeClr val="dk1"/>
              </a:solidFill>
              <a:effectLst/>
              <a:latin typeface="ＭＳ Ｐゴシック" panose="020B0600070205080204" pitchFamily="50" charset="-128"/>
              <a:ea typeface="ＭＳ Ｐゴシック" panose="020B0600070205080204" pitchFamily="50" charset="-128"/>
              <a:cs typeface="+mn-cs"/>
            </a:rPr>
            <a:t>　しかし、</a:t>
          </a:r>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臨時財政対策債と新市建設計画の延長に伴い発行期間を延長した合併特例債の影響により地方債現在高が高い水準で推移しており、将来負担額を引き上げる要因となって</a:t>
          </a:r>
          <a:r>
            <a:rPr kumimoji="1" lang="ja-JP" altLang="en-US" sz="800">
              <a:solidFill>
                <a:schemeClr val="dk1"/>
              </a:solidFill>
              <a:effectLst/>
              <a:latin typeface="ＭＳ Ｐゴシック" panose="020B0600070205080204" pitchFamily="50" charset="-128"/>
              <a:ea typeface="ＭＳ Ｐゴシック" panose="020B0600070205080204" pitchFamily="50" charset="-128"/>
              <a:cs typeface="+mn-cs"/>
            </a:rPr>
            <a:t>おり、</a:t>
          </a:r>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債務償還比率は、</a:t>
          </a:r>
          <a:r>
            <a:rPr kumimoji="1" lang="en-US" altLang="ja-JP" sz="800">
              <a:solidFill>
                <a:schemeClr val="dk1"/>
              </a:solidFill>
              <a:effectLst/>
              <a:latin typeface="ＭＳ Ｐゴシック" panose="020B0600070205080204" pitchFamily="50" charset="-128"/>
              <a:ea typeface="ＭＳ Ｐゴシック" panose="020B0600070205080204" pitchFamily="50" charset="-128"/>
              <a:cs typeface="+mn-cs"/>
            </a:rPr>
            <a:t>804.5%</a:t>
          </a:r>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と類似団体より高い数値を示している。</a:t>
          </a:r>
          <a:endParaRPr lang="ja-JP" altLang="ja-JP" sz="800">
            <a:effectLst/>
            <a:latin typeface="ＭＳ Ｐゴシック" panose="020B0600070205080204" pitchFamily="50" charset="-128"/>
            <a:ea typeface="ＭＳ Ｐゴシック" panose="020B0600070205080204" pitchFamily="50" charset="-128"/>
          </a:endParaRPr>
        </a:p>
        <a:p>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　一宮市中期財政計画において、令和</a:t>
          </a:r>
          <a:r>
            <a:rPr kumimoji="1" lang="en-US" altLang="ja-JP" sz="8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年度までに地方債現在高を</a:t>
          </a:r>
          <a:r>
            <a:rPr kumimoji="1" lang="en-US" altLang="ja-JP" sz="800">
              <a:solidFill>
                <a:schemeClr val="dk1"/>
              </a:solidFill>
              <a:effectLst/>
              <a:latin typeface="ＭＳ Ｐゴシック" panose="020B0600070205080204" pitchFamily="50" charset="-128"/>
              <a:ea typeface="ＭＳ Ｐゴシック" panose="020B0600070205080204" pitchFamily="50" charset="-128"/>
              <a:cs typeface="+mn-cs"/>
            </a:rPr>
            <a:t>1,000</a:t>
          </a:r>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億円以下と目標を掲げており、地方債の発行の抑制に努めていくとともに、事業の見直しに伴う経常経費の削減や使用料や手数料等の受益者負担の適正化による歳入確保を図り、債務償還</a:t>
          </a:r>
          <a:r>
            <a:rPr kumimoji="1" lang="ja-JP" altLang="en-US" sz="800">
              <a:solidFill>
                <a:schemeClr val="dk1"/>
              </a:solidFill>
              <a:effectLst/>
              <a:latin typeface="ＭＳ Ｐゴシック" panose="020B0600070205080204" pitchFamily="50" charset="-128"/>
              <a:ea typeface="ＭＳ Ｐゴシック" panose="020B0600070205080204" pitchFamily="50" charset="-128"/>
              <a:cs typeface="+mn-cs"/>
            </a:rPr>
            <a:t>比率の引き下げ</a:t>
          </a:r>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に努めていく。</a:t>
          </a:r>
          <a:endParaRPr lang="ja-JP" altLang="ja-JP" sz="8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6" name="テキスト ボックス 105">
          <a:extLst>
            <a:ext uri="{FF2B5EF4-FFF2-40B4-BE49-F238E27FC236}">
              <a16:creationId xmlns:a16="http://schemas.microsoft.com/office/drawing/2014/main" id="{4141FD33-8B56-4505-9B3F-B87619F06B12}"/>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7" name="直線コネクタ 106">
          <a:extLst>
            <a:ext uri="{FF2B5EF4-FFF2-40B4-BE49-F238E27FC236}">
              <a16:creationId xmlns:a16="http://schemas.microsoft.com/office/drawing/2014/main" id="{1B0CAECD-44E6-4242-85A7-E89B60BC81AE}"/>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36</xdr:row>
      <xdr:rowOff>74474</xdr:rowOff>
    </xdr:from>
    <xdr:ext cx="308097" cy="225703"/>
    <xdr:sp macro="" textlink="">
      <xdr:nvSpPr>
        <xdr:cNvPr id="108" name="テキスト ボックス 107">
          <a:extLst>
            <a:ext uri="{FF2B5EF4-FFF2-40B4-BE49-F238E27FC236}">
              <a16:creationId xmlns:a16="http://schemas.microsoft.com/office/drawing/2014/main" id="{DC95F37F-9280-4FB8-A81F-A1ABE908798E}"/>
            </a:ext>
          </a:extLst>
        </xdr:cNvPr>
        <xdr:cNvSpPr txBox="1"/>
      </xdr:nvSpPr>
      <xdr:spPr>
        <a:xfrm>
          <a:off x="10931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09" name="直線コネクタ 108">
          <a:extLst>
            <a:ext uri="{FF2B5EF4-FFF2-40B4-BE49-F238E27FC236}">
              <a16:creationId xmlns:a16="http://schemas.microsoft.com/office/drawing/2014/main" id="{20DC6182-50DC-464A-AA62-B278C2A3A151}"/>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10" name="テキスト ボックス 109">
          <a:extLst>
            <a:ext uri="{FF2B5EF4-FFF2-40B4-BE49-F238E27FC236}">
              <a16:creationId xmlns:a16="http://schemas.microsoft.com/office/drawing/2014/main" id="{DA6E5FB9-AB58-43EA-BE28-A420B07C1B7A}"/>
            </a:ext>
          </a:extLst>
        </xdr:cNvPr>
        <xdr:cNvSpPr txBox="1"/>
      </xdr:nvSpPr>
      <xdr:spPr>
        <a:xfrm>
          <a:off x="10828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1" name="直線コネクタ 110">
          <a:extLst>
            <a:ext uri="{FF2B5EF4-FFF2-40B4-BE49-F238E27FC236}">
              <a16:creationId xmlns:a16="http://schemas.microsoft.com/office/drawing/2014/main" id="{D24A6855-8068-4C99-A4E7-35401ED25B7E}"/>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2" name="テキスト ボックス 111">
          <a:extLst>
            <a:ext uri="{FF2B5EF4-FFF2-40B4-BE49-F238E27FC236}">
              <a16:creationId xmlns:a16="http://schemas.microsoft.com/office/drawing/2014/main" id="{1A6DB371-F540-4CC7-BB53-C3177D586071}"/>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3" name="直線コネクタ 112">
          <a:extLst>
            <a:ext uri="{FF2B5EF4-FFF2-40B4-BE49-F238E27FC236}">
              <a16:creationId xmlns:a16="http://schemas.microsoft.com/office/drawing/2014/main" id="{ED6F121A-1BE3-4126-9F28-739E9D03BC51}"/>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4" name="テキスト ボックス 113">
          <a:extLst>
            <a:ext uri="{FF2B5EF4-FFF2-40B4-BE49-F238E27FC236}">
              <a16:creationId xmlns:a16="http://schemas.microsoft.com/office/drawing/2014/main" id="{A7F41D8B-6A33-4C40-B58D-597E126E4143}"/>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5" name="直線コネクタ 114">
          <a:extLst>
            <a:ext uri="{FF2B5EF4-FFF2-40B4-BE49-F238E27FC236}">
              <a16:creationId xmlns:a16="http://schemas.microsoft.com/office/drawing/2014/main" id="{A9DCD5EB-83B3-44A8-A32B-38EEB5BD24AE}"/>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6" name="テキスト ボックス 115">
          <a:extLst>
            <a:ext uri="{FF2B5EF4-FFF2-40B4-BE49-F238E27FC236}">
              <a16:creationId xmlns:a16="http://schemas.microsoft.com/office/drawing/2014/main" id="{A675B7CF-DF13-4405-8583-2EF34CDE0FC5}"/>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7" name="直線コネクタ 116">
          <a:extLst>
            <a:ext uri="{FF2B5EF4-FFF2-40B4-BE49-F238E27FC236}">
              <a16:creationId xmlns:a16="http://schemas.microsoft.com/office/drawing/2014/main" id="{D614DD58-EB51-46EF-BCB3-8C40CBFAB2FD}"/>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8" name="テキスト ボックス 117">
          <a:extLst>
            <a:ext uri="{FF2B5EF4-FFF2-40B4-BE49-F238E27FC236}">
              <a16:creationId xmlns:a16="http://schemas.microsoft.com/office/drawing/2014/main" id="{5B03FE32-299F-48B8-A09B-B8FE0A091B95}"/>
            </a:ext>
          </a:extLst>
        </xdr:cNvPr>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9" name="直線コネクタ 118">
          <a:extLst>
            <a:ext uri="{FF2B5EF4-FFF2-40B4-BE49-F238E27FC236}">
              <a16:creationId xmlns:a16="http://schemas.microsoft.com/office/drawing/2014/main" id="{4E04DE27-DFB9-40B5-BB1D-6B978A3B9387}"/>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0" name="テキスト ボックス 119">
          <a:extLst>
            <a:ext uri="{FF2B5EF4-FFF2-40B4-BE49-F238E27FC236}">
              <a16:creationId xmlns:a16="http://schemas.microsoft.com/office/drawing/2014/main" id="{60F45D66-91F9-4506-BC97-63DD28630B90}"/>
            </a:ext>
          </a:extLst>
        </xdr:cNvPr>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1" name="債務償還比率グラフ枠">
          <a:extLst>
            <a:ext uri="{FF2B5EF4-FFF2-40B4-BE49-F238E27FC236}">
              <a16:creationId xmlns:a16="http://schemas.microsoft.com/office/drawing/2014/main" id="{4BFE7138-1591-4BAA-B6E0-FEE0017961EA}"/>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49784</xdr:rowOff>
    </xdr:from>
    <xdr:to>
      <xdr:col>76</xdr:col>
      <xdr:colOff>21589</xdr:colOff>
      <xdr:row>34</xdr:row>
      <xdr:rowOff>98266</xdr:rowOff>
    </xdr:to>
    <xdr:cxnSp macro="">
      <xdr:nvCxnSpPr>
        <xdr:cNvPr id="122" name="直線コネクタ 121">
          <a:extLst>
            <a:ext uri="{FF2B5EF4-FFF2-40B4-BE49-F238E27FC236}">
              <a16:creationId xmlns:a16="http://schemas.microsoft.com/office/drawing/2014/main" id="{B4766706-B9E8-4BEE-88F9-70AF1B67F708}"/>
            </a:ext>
          </a:extLst>
        </xdr:cNvPr>
        <xdr:cNvCxnSpPr/>
      </xdr:nvCxnSpPr>
      <xdr:spPr>
        <a:xfrm flipV="1">
          <a:off x="14793595" y="5279009"/>
          <a:ext cx="1269" cy="1420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102093</xdr:rowOff>
    </xdr:from>
    <xdr:ext cx="469744" cy="259045"/>
    <xdr:sp macro="" textlink="">
      <xdr:nvSpPr>
        <xdr:cNvPr id="123" name="債務償還比率最小値テキスト">
          <a:extLst>
            <a:ext uri="{FF2B5EF4-FFF2-40B4-BE49-F238E27FC236}">
              <a16:creationId xmlns:a16="http://schemas.microsoft.com/office/drawing/2014/main" id="{7588A34A-BB06-46CD-8C7D-48BFB9ECA242}"/>
            </a:ext>
          </a:extLst>
        </xdr:cNvPr>
        <xdr:cNvSpPr txBox="1"/>
      </xdr:nvSpPr>
      <xdr:spPr>
        <a:xfrm>
          <a:off x="14846300" y="6702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98266</xdr:rowOff>
    </xdr:from>
    <xdr:to>
      <xdr:col>76</xdr:col>
      <xdr:colOff>111125</xdr:colOff>
      <xdr:row>34</xdr:row>
      <xdr:rowOff>98266</xdr:rowOff>
    </xdr:to>
    <xdr:cxnSp macro="">
      <xdr:nvCxnSpPr>
        <xdr:cNvPr id="124" name="直線コネクタ 123">
          <a:extLst>
            <a:ext uri="{FF2B5EF4-FFF2-40B4-BE49-F238E27FC236}">
              <a16:creationId xmlns:a16="http://schemas.microsoft.com/office/drawing/2014/main" id="{E83C1C3C-F54A-45C3-8DB9-BC732B85A818}"/>
            </a:ext>
          </a:extLst>
        </xdr:cNvPr>
        <xdr:cNvCxnSpPr/>
      </xdr:nvCxnSpPr>
      <xdr:spPr>
        <a:xfrm>
          <a:off x="14706600" y="6699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167911</xdr:rowOff>
    </xdr:from>
    <xdr:ext cx="560923" cy="259045"/>
    <xdr:sp macro="" textlink="">
      <xdr:nvSpPr>
        <xdr:cNvPr id="125" name="債務償還比率最大値テキスト">
          <a:extLst>
            <a:ext uri="{FF2B5EF4-FFF2-40B4-BE49-F238E27FC236}">
              <a16:creationId xmlns:a16="http://schemas.microsoft.com/office/drawing/2014/main" id="{FD2EB6B2-6939-4527-9B70-BB8418D8EA57}"/>
            </a:ext>
          </a:extLst>
        </xdr:cNvPr>
        <xdr:cNvSpPr txBox="1"/>
      </xdr:nvSpPr>
      <xdr:spPr>
        <a:xfrm>
          <a:off x="14846300" y="505423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49784</xdr:rowOff>
    </xdr:from>
    <xdr:to>
      <xdr:col>76</xdr:col>
      <xdr:colOff>111125</xdr:colOff>
      <xdr:row>26</xdr:row>
      <xdr:rowOff>49784</xdr:rowOff>
    </xdr:to>
    <xdr:cxnSp macro="">
      <xdr:nvCxnSpPr>
        <xdr:cNvPr id="126" name="直線コネクタ 125">
          <a:extLst>
            <a:ext uri="{FF2B5EF4-FFF2-40B4-BE49-F238E27FC236}">
              <a16:creationId xmlns:a16="http://schemas.microsoft.com/office/drawing/2014/main" id="{971F43A0-AD59-4C37-B99E-52847A6AD285}"/>
            </a:ext>
          </a:extLst>
        </xdr:cNvPr>
        <xdr:cNvCxnSpPr/>
      </xdr:nvCxnSpPr>
      <xdr:spPr>
        <a:xfrm>
          <a:off x="14706600" y="5279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32867</xdr:rowOff>
    </xdr:from>
    <xdr:ext cx="469744" cy="259045"/>
    <xdr:sp macro="" textlink="">
      <xdr:nvSpPr>
        <xdr:cNvPr id="127" name="債務償還比率平均値テキスト">
          <a:extLst>
            <a:ext uri="{FF2B5EF4-FFF2-40B4-BE49-F238E27FC236}">
              <a16:creationId xmlns:a16="http://schemas.microsoft.com/office/drawing/2014/main" id="{F297105A-F47C-4168-BD69-96ED5A7FBE23}"/>
            </a:ext>
          </a:extLst>
        </xdr:cNvPr>
        <xdr:cNvSpPr txBox="1"/>
      </xdr:nvSpPr>
      <xdr:spPr>
        <a:xfrm>
          <a:off x="14846300" y="59478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54440</xdr:rowOff>
    </xdr:from>
    <xdr:to>
      <xdr:col>76</xdr:col>
      <xdr:colOff>73025</xdr:colOff>
      <xdr:row>30</xdr:row>
      <xdr:rowOff>156040</xdr:rowOff>
    </xdr:to>
    <xdr:sp macro="" textlink="">
      <xdr:nvSpPr>
        <xdr:cNvPr id="128" name="フローチャート: 判断 127">
          <a:extLst>
            <a:ext uri="{FF2B5EF4-FFF2-40B4-BE49-F238E27FC236}">
              <a16:creationId xmlns:a16="http://schemas.microsoft.com/office/drawing/2014/main" id="{C19DB77B-BBE4-4A01-A8F7-0F9646CF18D1}"/>
            </a:ext>
          </a:extLst>
        </xdr:cNvPr>
        <xdr:cNvSpPr/>
      </xdr:nvSpPr>
      <xdr:spPr>
        <a:xfrm>
          <a:off x="14744700" y="5969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1905</xdr:rowOff>
    </xdr:from>
    <xdr:to>
      <xdr:col>72</xdr:col>
      <xdr:colOff>123825</xdr:colOff>
      <xdr:row>30</xdr:row>
      <xdr:rowOff>103505</xdr:rowOff>
    </xdr:to>
    <xdr:sp macro="" textlink="">
      <xdr:nvSpPr>
        <xdr:cNvPr id="129" name="フローチャート: 判断 128">
          <a:extLst>
            <a:ext uri="{FF2B5EF4-FFF2-40B4-BE49-F238E27FC236}">
              <a16:creationId xmlns:a16="http://schemas.microsoft.com/office/drawing/2014/main" id="{7D29D149-D35A-4D3D-9EBA-1B7E44E08D29}"/>
            </a:ext>
          </a:extLst>
        </xdr:cNvPr>
        <xdr:cNvSpPr/>
      </xdr:nvSpPr>
      <xdr:spPr>
        <a:xfrm>
          <a:off x="14033500" y="5916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0" name="テキスト ボックス 129">
          <a:extLst>
            <a:ext uri="{FF2B5EF4-FFF2-40B4-BE49-F238E27FC236}">
              <a16:creationId xmlns:a16="http://schemas.microsoft.com/office/drawing/2014/main" id="{81F5C215-6637-4DF8-9B3F-CDADD971A8DD}"/>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1" name="テキスト ボックス 130">
          <a:extLst>
            <a:ext uri="{FF2B5EF4-FFF2-40B4-BE49-F238E27FC236}">
              <a16:creationId xmlns:a16="http://schemas.microsoft.com/office/drawing/2014/main" id="{474093A9-C7CA-4E8B-8258-526DC0C42E7D}"/>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2" name="テキスト ボックス 131">
          <a:extLst>
            <a:ext uri="{FF2B5EF4-FFF2-40B4-BE49-F238E27FC236}">
              <a16:creationId xmlns:a16="http://schemas.microsoft.com/office/drawing/2014/main" id="{96A4CC6F-9E54-4B3C-A828-ECEA4209610D}"/>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3" name="テキスト ボックス 132">
          <a:extLst>
            <a:ext uri="{FF2B5EF4-FFF2-40B4-BE49-F238E27FC236}">
              <a16:creationId xmlns:a16="http://schemas.microsoft.com/office/drawing/2014/main" id="{1EE29729-877F-4132-AF70-5D4A3024E172}"/>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4" name="テキスト ボックス 133">
          <a:extLst>
            <a:ext uri="{FF2B5EF4-FFF2-40B4-BE49-F238E27FC236}">
              <a16:creationId xmlns:a16="http://schemas.microsoft.com/office/drawing/2014/main" id="{575EF788-E3E4-4AAE-A161-14DF8D103B06}"/>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41646</xdr:rowOff>
    </xdr:from>
    <xdr:to>
      <xdr:col>76</xdr:col>
      <xdr:colOff>73025</xdr:colOff>
      <xdr:row>28</xdr:row>
      <xdr:rowOff>143246</xdr:rowOff>
    </xdr:to>
    <xdr:sp macro="" textlink="">
      <xdr:nvSpPr>
        <xdr:cNvPr id="135" name="楕円 134">
          <a:extLst>
            <a:ext uri="{FF2B5EF4-FFF2-40B4-BE49-F238E27FC236}">
              <a16:creationId xmlns:a16="http://schemas.microsoft.com/office/drawing/2014/main" id="{8730FEC9-2F23-42B1-A3C5-7608F4DFB5F2}"/>
            </a:ext>
          </a:extLst>
        </xdr:cNvPr>
        <xdr:cNvSpPr/>
      </xdr:nvSpPr>
      <xdr:spPr>
        <a:xfrm>
          <a:off x="14744700" y="5613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64523</xdr:rowOff>
    </xdr:from>
    <xdr:ext cx="469744" cy="259045"/>
    <xdr:sp macro="" textlink="">
      <xdr:nvSpPr>
        <xdr:cNvPr id="136" name="債務償還比率該当値テキスト">
          <a:extLst>
            <a:ext uri="{FF2B5EF4-FFF2-40B4-BE49-F238E27FC236}">
              <a16:creationId xmlns:a16="http://schemas.microsoft.com/office/drawing/2014/main" id="{B60CCFC7-6295-40A4-98C9-189371808248}"/>
            </a:ext>
          </a:extLst>
        </xdr:cNvPr>
        <xdr:cNvSpPr txBox="1"/>
      </xdr:nvSpPr>
      <xdr:spPr>
        <a:xfrm>
          <a:off x="14846300" y="5465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25813</xdr:rowOff>
    </xdr:from>
    <xdr:to>
      <xdr:col>72</xdr:col>
      <xdr:colOff>123825</xdr:colOff>
      <xdr:row>28</xdr:row>
      <xdr:rowOff>127413</xdr:rowOff>
    </xdr:to>
    <xdr:sp macro="" textlink="">
      <xdr:nvSpPr>
        <xdr:cNvPr id="137" name="楕円 136">
          <a:extLst>
            <a:ext uri="{FF2B5EF4-FFF2-40B4-BE49-F238E27FC236}">
              <a16:creationId xmlns:a16="http://schemas.microsoft.com/office/drawing/2014/main" id="{5118D78E-55B8-446A-B052-3306CA7EA563}"/>
            </a:ext>
          </a:extLst>
        </xdr:cNvPr>
        <xdr:cNvSpPr/>
      </xdr:nvSpPr>
      <xdr:spPr>
        <a:xfrm>
          <a:off x="14033500" y="5597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76613</xdr:rowOff>
    </xdr:from>
    <xdr:to>
      <xdr:col>76</xdr:col>
      <xdr:colOff>22225</xdr:colOff>
      <xdr:row>28</xdr:row>
      <xdr:rowOff>92446</xdr:rowOff>
    </xdr:to>
    <xdr:cxnSp macro="">
      <xdr:nvCxnSpPr>
        <xdr:cNvPr id="138" name="直線コネクタ 137">
          <a:extLst>
            <a:ext uri="{FF2B5EF4-FFF2-40B4-BE49-F238E27FC236}">
              <a16:creationId xmlns:a16="http://schemas.microsoft.com/office/drawing/2014/main" id="{9E3DB888-7C0E-4910-A6CA-36CF222B9555}"/>
            </a:ext>
          </a:extLst>
        </xdr:cNvPr>
        <xdr:cNvCxnSpPr/>
      </xdr:nvCxnSpPr>
      <xdr:spPr>
        <a:xfrm>
          <a:off x="14084300" y="5648738"/>
          <a:ext cx="711200" cy="15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94632</xdr:rowOff>
    </xdr:from>
    <xdr:ext cx="469744" cy="259045"/>
    <xdr:sp macro="" textlink="">
      <xdr:nvSpPr>
        <xdr:cNvPr id="139" name="n_1aveValue債務償還比率">
          <a:extLst>
            <a:ext uri="{FF2B5EF4-FFF2-40B4-BE49-F238E27FC236}">
              <a16:creationId xmlns:a16="http://schemas.microsoft.com/office/drawing/2014/main" id="{77E146C5-C2E0-499E-8044-2BFDDC75D44F}"/>
            </a:ext>
          </a:extLst>
        </xdr:cNvPr>
        <xdr:cNvSpPr txBox="1"/>
      </xdr:nvSpPr>
      <xdr:spPr>
        <a:xfrm>
          <a:off x="13836727" y="6009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26</xdr:row>
      <xdr:rowOff>143940</xdr:rowOff>
    </xdr:from>
    <xdr:ext cx="469744" cy="259045"/>
    <xdr:sp macro="" textlink="">
      <xdr:nvSpPr>
        <xdr:cNvPr id="140" name="n_1mainValue債務償還比率">
          <a:extLst>
            <a:ext uri="{FF2B5EF4-FFF2-40B4-BE49-F238E27FC236}">
              <a16:creationId xmlns:a16="http://schemas.microsoft.com/office/drawing/2014/main" id="{6D6E11C8-E6E1-4CE7-A2B9-C36225F327CF}"/>
            </a:ext>
          </a:extLst>
        </xdr:cNvPr>
        <xdr:cNvSpPr txBox="1"/>
      </xdr:nvSpPr>
      <xdr:spPr>
        <a:xfrm>
          <a:off x="13836727" y="5373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1" name="正方形/長方形 140">
          <a:extLst>
            <a:ext uri="{FF2B5EF4-FFF2-40B4-BE49-F238E27FC236}">
              <a16:creationId xmlns:a16="http://schemas.microsoft.com/office/drawing/2014/main" id="{5849FE72-4B85-43C7-8662-DB616F292523}"/>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2" name="正方形/長方形 141">
          <a:extLst>
            <a:ext uri="{FF2B5EF4-FFF2-40B4-BE49-F238E27FC236}">
              <a16:creationId xmlns:a16="http://schemas.microsoft.com/office/drawing/2014/main" id="{03123DD3-711A-499C-BC00-1150A1ABBB9A}"/>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3" name="テキスト ボックス 142">
          <a:extLst>
            <a:ext uri="{FF2B5EF4-FFF2-40B4-BE49-F238E27FC236}">
              <a16:creationId xmlns:a16="http://schemas.microsoft.com/office/drawing/2014/main" id="{B3CE4115-27D0-40D6-AEA0-01EE11456E18}"/>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4" name="テキスト ボックス 143">
          <a:extLst>
            <a:ext uri="{FF2B5EF4-FFF2-40B4-BE49-F238E27FC236}">
              <a16:creationId xmlns:a16="http://schemas.microsoft.com/office/drawing/2014/main" id="{779F95D0-C2FC-426D-90E2-4FD9913D0507}"/>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5" name="テキスト ボックス 144">
          <a:extLst>
            <a:ext uri="{FF2B5EF4-FFF2-40B4-BE49-F238E27FC236}">
              <a16:creationId xmlns:a16="http://schemas.microsoft.com/office/drawing/2014/main" id="{A2C56B8E-A015-44EC-8E23-C6F32477E295}"/>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6" name="テキスト ボックス 145">
          <a:extLst>
            <a:ext uri="{FF2B5EF4-FFF2-40B4-BE49-F238E27FC236}">
              <a16:creationId xmlns:a16="http://schemas.microsoft.com/office/drawing/2014/main" id="{96AD4EC3-A701-4094-8D16-E1B96719E15F}"/>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DDA85D35-4589-4E8F-9FA5-E2AB7E69A783}"/>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780B10D1-4268-4B46-9EDB-363C9566475D}"/>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34E5C67D-014C-492E-9C95-8895A82FF29B}"/>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FC228974-36B9-4A50-A87A-1BAB3DDCCEE2}"/>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愛知県一宮市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CA3B9F02-1EC2-4BF1-A8E8-CA8F6AFC5614}"/>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FF8E6CED-04E3-4CEF-AC87-BF9EC00E657E}"/>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1F43737A-F6D1-4CCC-B1BB-E736B83908D9}"/>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EB53477F-B0CD-4A73-A2E7-058B629F2BEF}"/>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528157C4-C864-429B-A24A-45CAD1B9B777}"/>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F0EDAC88-18C1-4277-A07E-E4C1E030C5BA}"/>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385,609
379,507
113.82
117,945,410
115,202,350
2,611,662
72,083,407
107,579,954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66760BE6-F44C-406E-88F2-D11FF51C1EF1}"/>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9BDF5A3E-1E42-46F0-944E-43571D7D5F18}"/>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F903138C-3C45-4F61-A7C4-AB9518BD82B3}"/>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3.4
46.1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90D1A353-B3E6-463C-9A67-7E8B1AB91CCF}"/>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49F3765C-DBAA-4E99-851B-2592D1CFCF2B}"/>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8DA7F070-D07E-4290-B805-8612DEB827F5}"/>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71161F6A-9B9D-42BB-8D42-8F3EA8335C84}"/>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491CCF81-9888-4427-9C09-7454D85DAEB9}"/>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2D8F6FFA-2DB4-4C3F-BDF2-782B25CEB327}"/>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9BB674EB-E424-4DB2-BBB8-D8870B30B142}"/>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37A95332-69A8-4330-98BC-C2B21A4F7D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322E7DD5-5C67-46CE-BFC6-4BE435FBA525}"/>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CAB4BA7F-AB75-4A40-8707-BF468B607289}"/>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30DF9BCC-1D1B-4019-8A21-7B59251EC6FB}"/>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8151AE84-2D78-4562-AA40-F55D0DB5E4DA}"/>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49FFBF29-CF40-4FFF-AD7D-CE91348E149A}"/>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55222AE3-056E-4E7F-B7E5-6C4E620D95F9}"/>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23116C16-332E-4F48-8F99-D706C7A1348B}"/>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D621FE05-AB58-4750-BD74-E41565A3DDB1}"/>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1ECFEAC1-FA51-4C7A-80F7-444D75BA92C8}"/>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3C108700-F140-4815-AB5D-C0092B704EBB}"/>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32915D15-879A-4577-BB63-D248CAB0688E}"/>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18926D6D-FD5E-4FCE-9825-1549934F7356}"/>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72514434-D8D2-4FE1-8F3C-398844972B35}"/>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7CC80F4F-605E-4BDD-B4C4-5A92A29DAAE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E1765412-01AF-4B01-9092-18AC6D87227C}"/>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9F61CC55-48E4-4E41-AE74-C5B6881C9503}"/>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39F43C90-09AD-4673-AE35-641C5E2B16BC}"/>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BADB29E9-EEEB-4A70-A344-72294DE024ED}"/>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5F6E4F50-A0D6-4AD9-8CC8-AB6641BAB596}"/>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a16="http://schemas.microsoft.com/office/drawing/2014/main" id="{D55D8A06-FD98-462B-A381-E1AB91A1B666}"/>
            </a:ext>
          </a:extLst>
        </xdr:cNvPr>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a16="http://schemas.microsoft.com/office/drawing/2014/main" id="{5525D72B-3A97-46F0-950B-C6BA56034F79}"/>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a16="http://schemas.microsoft.com/office/drawing/2014/main" id="{6F97D67F-4577-4844-BFCB-7185D98ACECB}"/>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id="{69785CDC-1CCE-42FE-BF14-4AE905B5FB5B}"/>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a16="http://schemas.microsoft.com/office/drawing/2014/main" id="{0F2C0ECB-A46C-4B30-96BC-4EA019F2CB19}"/>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id="{19101315-E885-4496-AD77-9017FA1F62A6}"/>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a16="http://schemas.microsoft.com/office/drawing/2014/main" id="{4E2C9EE1-6248-4590-842F-598B1698A567}"/>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a16="http://schemas.microsoft.com/office/drawing/2014/main" id="{1C92BB9A-F200-4E0E-924C-C25ADF770F92}"/>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a16="http://schemas.microsoft.com/office/drawing/2014/main" id="{995E6BF3-323C-4934-B695-1CEAACC108A7}"/>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id="{87215A1E-1374-4662-9BDD-0738A89EBC01}"/>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a:extLst>
            <a:ext uri="{FF2B5EF4-FFF2-40B4-BE49-F238E27FC236}">
              <a16:creationId xmlns:a16="http://schemas.microsoft.com/office/drawing/2014/main" id="{875669E2-F4D3-431C-B251-FEB8FDDE4EC1}"/>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id="{9E55B03E-CB06-46B1-9281-642B24AAA9AE}"/>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a:extLst>
            <a:ext uri="{FF2B5EF4-FFF2-40B4-BE49-F238E27FC236}">
              <a16:creationId xmlns:a16="http://schemas.microsoft.com/office/drawing/2014/main" id="{A0FA1414-5547-4110-A155-0A6901BC0A43}"/>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a:extLst>
            <a:ext uri="{FF2B5EF4-FFF2-40B4-BE49-F238E27FC236}">
              <a16:creationId xmlns:a16="http://schemas.microsoft.com/office/drawing/2014/main" id="{72306A7A-BA8F-4C45-B9D2-12AB52D534F9}"/>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146685</xdr:rowOff>
    </xdr:from>
    <xdr:to>
      <xdr:col>24</xdr:col>
      <xdr:colOff>62865</xdr:colOff>
      <xdr:row>42</xdr:row>
      <xdr:rowOff>13335</xdr:rowOff>
    </xdr:to>
    <xdr:cxnSp macro="">
      <xdr:nvCxnSpPr>
        <xdr:cNvPr id="56" name="直線コネクタ 55">
          <a:extLst>
            <a:ext uri="{FF2B5EF4-FFF2-40B4-BE49-F238E27FC236}">
              <a16:creationId xmlns:a16="http://schemas.microsoft.com/office/drawing/2014/main" id="{67E64F98-7900-427C-A444-B76443DC96A4}"/>
            </a:ext>
          </a:extLst>
        </xdr:cNvPr>
        <xdr:cNvCxnSpPr/>
      </xdr:nvCxnSpPr>
      <xdr:spPr>
        <a:xfrm flipV="1">
          <a:off x="4634865" y="5804535"/>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17162</xdr:rowOff>
    </xdr:from>
    <xdr:ext cx="405111" cy="259045"/>
    <xdr:sp macro="" textlink="">
      <xdr:nvSpPr>
        <xdr:cNvPr id="57" name="【道路】&#10;有形固定資産減価償却率最小値テキスト">
          <a:extLst>
            <a:ext uri="{FF2B5EF4-FFF2-40B4-BE49-F238E27FC236}">
              <a16:creationId xmlns:a16="http://schemas.microsoft.com/office/drawing/2014/main" id="{B97C727A-DC12-4AD1-809E-6AA6BE6146A3}"/>
            </a:ext>
          </a:extLst>
        </xdr:cNvPr>
        <xdr:cNvSpPr txBox="1"/>
      </xdr:nvSpPr>
      <xdr:spPr>
        <a:xfrm>
          <a:off x="4673600" y="7218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13335</xdr:rowOff>
    </xdr:from>
    <xdr:to>
      <xdr:col>24</xdr:col>
      <xdr:colOff>152400</xdr:colOff>
      <xdr:row>42</xdr:row>
      <xdr:rowOff>13335</xdr:rowOff>
    </xdr:to>
    <xdr:cxnSp macro="">
      <xdr:nvCxnSpPr>
        <xdr:cNvPr id="58" name="直線コネクタ 57">
          <a:extLst>
            <a:ext uri="{FF2B5EF4-FFF2-40B4-BE49-F238E27FC236}">
              <a16:creationId xmlns:a16="http://schemas.microsoft.com/office/drawing/2014/main" id="{87025553-84CD-4ADF-86C9-3CD35C65E98D}"/>
            </a:ext>
          </a:extLst>
        </xdr:cNvPr>
        <xdr:cNvCxnSpPr/>
      </xdr:nvCxnSpPr>
      <xdr:spPr>
        <a:xfrm>
          <a:off x="4546600" y="7214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93362</xdr:rowOff>
    </xdr:from>
    <xdr:ext cx="405111" cy="259045"/>
    <xdr:sp macro="" textlink="">
      <xdr:nvSpPr>
        <xdr:cNvPr id="59" name="【道路】&#10;有形固定資産減価償却率最大値テキスト">
          <a:extLst>
            <a:ext uri="{FF2B5EF4-FFF2-40B4-BE49-F238E27FC236}">
              <a16:creationId xmlns:a16="http://schemas.microsoft.com/office/drawing/2014/main" id="{2F9101C7-98B3-420D-B5EF-C34005C8F58E}"/>
            </a:ext>
          </a:extLst>
        </xdr:cNvPr>
        <xdr:cNvSpPr txBox="1"/>
      </xdr:nvSpPr>
      <xdr:spPr>
        <a:xfrm>
          <a:off x="4673600" y="5579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146685</xdr:rowOff>
    </xdr:from>
    <xdr:to>
      <xdr:col>24</xdr:col>
      <xdr:colOff>152400</xdr:colOff>
      <xdr:row>33</xdr:row>
      <xdr:rowOff>146685</xdr:rowOff>
    </xdr:to>
    <xdr:cxnSp macro="">
      <xdr:nvCxnSpPr>
        <xdr:cNvPr id="60" name="直線コネクタ 59">
          <a:extLst>
            <a:ext uri="{FF2B5EF4-FFF2-40B4-BE49-F238E27FC236}">
              <a16:creationId xmlns:a16="http://schemas.microsoft.com/office/drawing/2014/main" id="{CBD608B8-43FA-4C59-AC58-18021464FFEE}"/>
            </a:ext>
          </a:extLst>
        </xdr:cNvPr>
        <xdr:cNvCxnSpPr/>
      </xdr:nvCxnSpPr>
      <xdr:spPr>
        <a:xfrm>
          <a:off x="4546600" y="5804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73042</xdr:rowOff>
    </xdr:from>
    <xdr:ext cx="405111" cy="259045"/>
    <xdr:sp macro="" textlink="">
      <xdr:nvSpPr>
        <xdr:cNvPr id="61" name="【道路】&#10;有形固定資産減価償却率平均値テキスト">
          <a:extLst>
            <a:ext uri="{FF2B5EF4-FFF2-40B4-BE49-F238E27FC236}">
              <a16:creationId xmlns:a16="http://schemas.microsoft.com/office/drawing/2014/main" id="{00668FF4-78A4-4556-8E89-7AA7A7FD54A5}"/>
            </a:ext>
          </a:extLst>
        </xdr:cNvPr>
        <xdr:cNvSpPr txBox="1"/>
      </xdr:nvSpPr>
      <xdr:spPr>
        <a:xfrm>
          <a:off x="4673600" y="62452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50165</xdr:rowOff>
    </xdr:from>
    <xdr:to>
      <xdr:col>24</xdr:col>
      <xdr:colOff>114300</xdr:colOff>
      <xdr:row>37</xdr:row>
      <xdr:rowOff>151765</xdr:rowOff>
    </xdr:to>
    <xdr:sp macro="" textlink="">
      <xdr:nvSpPr>
        <xdr:cNvPr id="62" name="フローチャート: 判断 61">
          <a:extLst>
            <a:ext uri="{FF2B5EF4-FFF2-40B4-BE49-F238E27FC236}">
              <a16:creationId xmlns:a16="http://schemas.microsoft.com/office/drawing/2014/main" id="{F243CF9C-6901-49C5-AF72-B24F0FE84244}"/>
            </a:ext>
          </a:extLst>
        </xdr:cNvPr>
        <xdr:cNvSpPr/>
      </xdr:nvSpPr>
      <xdr:spPr>
        <a:xfrm>
          <a:off x="4584700" y="639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84455</xdr:rowOff>
    </xdr:from>
    <xdr:to>
      <xdr:col>20</xdr:col>
      <xdr:colOff>38100</xdr:colOff>
      <xdr:row>38</xdr:row>
      <xdr:rowOff>14605</xdr:rowOff>
    </xdr:to>
    <xdr:sp macro="" textlink="">
      <xdr:nvSpPr>
        <xdr:cNvPr id="63" name="フローチャート: 判断 62">
          <a:extLst>
            <a:ext uri="{FF2B5EF4-FFF2-40B4-BE49-F238E27FC236}">
              <a16:creationId xmlns:a16="http://schemas.microsoft.com/office/drawing/2014/main" id="{156670B7-F8D2-40EA-AF82-DCFBC28BEC06}"/>
            </a:ext>
          </a:extLst>
        </xdr:cNvPr>
        <xdr:cNvSpPr/>
      </xdr:nvSpPr>
      <xdr:spPr>
        <a:xfrm>
          <a:off x="37465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130175</xdr:rowOff>
    </xdr:from>
    <xdr:to>
      <xdr:col>15</xdr:col>
      <xdr:colOff>101600</xdr:colOff>
      <xdr:row>38</xdr:row>
      <xdr:rowOff>60325</xdr:rowOff>
    </xdr:to>
    <xdr:sp macro="" textlink="">
      <xdr:nvSpPr>
        <xdr:cNvPr id="64" name="フローチャート: 判断 63">
          <a:extLst>
            <a:ext uri="{FF2B5EF4-FFF2-40B4-BE49-F238E27FC236}">
              <a16:creationId xmlns:a16="http://schemas.microsoft.com/office/drawing/2014/main" id="{1DA78338-F51E-474F-859B-8AA2B907FBB1}"/>
            </a:ext>
          </a:extLst>
        </xdr:cNvPr>
        <xdr:cNvSpPr/>
      </xdr:nvSpPr>
      <xdr:spPr>
        <a:xfrm>
          <a:off x="2857500" y="647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13970</xdr:rowOff>
    </xdr:from>
    <xdr:to>
      <xdr:col>10</xdr:col>
      <xdr:colOff>165100</xdr:colOff>
      <xdr:row>38</xdr:row>
      <xdr:rowOff>115570</xdr:rowOff>
    </xdr:to>
    <xdr:sp macro="" textlink="">
      <xdr:nvSpPr>
        <xdr:cNvPr id="65" name="フローチャート: 判断 64">
          <a:extLst>
            <a:ext uri="{FF2B5EF4-FFF2-40B4-BE49-F238E27FC236}">
              <a16:creationId xmlns:a16="http://schemas.microsoft.com/office/drawing/2014/main" id="{8994C3A3-C4B8-48AE-8229-F25BBF5289C1}"/>
            </a:ext>
          </a:extLst>
        </xdr:cNvPr>
        <xdr:cNvSpPr/>
      </xdr:nvSpPr>
      <xdr:spPr>
        <a:xfrm>
          <a:off x="1968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2064F3EB-8143-44C1-8B3F-F68A0190797B}"/>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86BF574C-E175-48DE-93BF-37806D3323E3}"/>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44C6CF6B-0694-4014-B94A-A2DA0EECA2CB}"/>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9F794A2-FDF0-4F14-98C9-94B89B9DD2F9}"/>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1B06EE26-40C1-4670-899C-8ADB5E95B0B4}"/>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164465</xdr:rowOff>
    </xdr:from>
    <xdr:to>
      <xdr:col>24</xdr:col>
      <xdr:colOff>114300</xdr:colOff>
      <xdr:row>38</xdr:row>
      <xdr:rowOff>94615</xdr:rowOff>
    </xdr:to>
    <xdr:sp macro="" textlink="">
      <xdr:nvSpPr>
        <xdr:cNvPr id="71" name="楕円 70">
          <a:extLst>
            <a:ext uri="{FF2B5EF4-FFF2-40B4-BE49-F238E27FC236}">
              <a16:creationId xmlns:a16="http://schemas.microsoft.com/office/drawing/2014/main" id="{791003C4-FC31-4DE7-BA3F-E05FCA84EF42}"/>
            </a:ext>
          </a:extLst>
        </xdr:cNvPr>
        <xdr:cNvSpPr/>
      </xdr:nvSpPr>
      <xdr:spPr>
        <a:xfrm>
          <a:off x="4584700" y="6508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142892</xdr:rowOff>
    </xdr:from>
    <xdr:ext cx="405111" cy="259045"/>
    <xdr:sp macro="" textlink="">
      <xdr:nvSpPr>
        <xdr:cNvPr id="72" name="【道路】&#10;有形固定資産減価償却率該当値テキスト">
          <a:extLst>
            <a:ext uri="{FF2B5EF4-FFF2-40B4-BE49-F238E27FC236}">
              <a16:creationId xmlns:a16="http://schemas.microsoft.com/office/drawing/2014/main" id="{622F05C0-DFCD-44CB-8EC5-32FFB47A499C}"/>
            </a:ext>
          </a:extLst>
        </xdr:cNvPr>
        <xdr:cNvSpPr txBox="1"/>
      </xdr:nvSpPr>
      <xdr:spPr>
        <a:xfrm>
          <a:off x="4673600" y="6486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19685</xdr:rowOff>
    </xdr:from>
    <xdr:to>
      <xdr:col>20</xdr:col>
      <xdr:colOff>38100</xdr:colOff>
      <xdr:row>38</xdr:row>
      <xdr:rowOff>121285</xdr:rowOff>
    </xdr:to>
    <xdr:sp macro="" textlink="">
      <xdr:nvSpPr>
        <xdr:cNvPr id="73" name="楕円 72">
          <a:extLst>
            <a:ext uri="{FF2B5EF4-FFF2-40B4-BE49-F238E27FC236}">
              <a16:creationId xmlns:a16="http://schemas.microsoft.com/office/drawing/2014/main" id="{52502C6E-AC4B-446D-9FB1-30FE775A2E31}"/>
            </a:ext>
          </a:extLst>
        </xdr:cNvPr>
        <xdr:cNvSpPr/>
      </xdr:nvSpPr>
      <xdr:spPr>
        <a:xfrm>
          <a:off x="3746500" y="6534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43815</xdr:rowOff>
    </xdr:from>
    <xdr:to>
      <xdr:col>24</xdr:col>
      <xdr:colOff>63500</xdr:colOff>
      <xdr:row>38</xdr:row>
      <xdr:rowOff>70485</xdr:rowOff>
    </xdr:to>
    <xdr:cxnSp macro="">
      <xdr:nvCxnSpPr>
        <xdr:cNvPr id="74" name="直線コネクタ 73">
          <a:extLst>
            <a:ext uri="{FF2B5EF4-FFF2-40B4-BE49-F238E27FC236}">
              <a16:creationId xmlns:a16="http://schemas.microsoft.com/office/drawing/2014/main" id="{FFCB19FE-C363-4DAD-BA6A-2F567B515371}"/>
            </a:ext>
          </a:extLst>
        </xdr:cNvPr>
        <xdr:cNvCxnSpPr/>
      </xdr:nvCxnSpPr>
      <xdr:spPr>
        <a:xfrm flipV="1">
          <a:off x="3797300" y="6558915"/>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23495</xdr:rowOff>
    </xdr:from>
    <xdr:to>
      <xdr:col>15</xdr:col>
      <xdr:colOff>101600</xdr:colOff>
      <xdr:row>38</xdr:row>
      <xdr:rowOff>125095</xdr:rowOff>
    </xdr:to>
    <xdr:sp macro="" textlink="">
      <xdr:nvSpPr>
        <xdr:cNvPr id="75" name="楕円 74">
          <a:extLst>
            <a:ext uri="{FF2B5EF4-FFF2-40B4-BE49-F238E27FC236}">
              <a16:creationId xmlns:a16="http://schemas.microsoft.com/office/drawing/2014/main" id="{86F48542-271D-4F21-B408-7D125B481E1B}"/>
            </a:ext>
          </a:extLst>
        </xdr:cNvPr>
        <xdr:cNvSpPr/>
      </xdr:nvSpPr>
      <xdr:spPr>
        <a:xfrm>
          <a:off x="2857500" y="653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70485</xdr:rowOff>
    </xdr:from>
    <xdr:to>
      <xdr:col>19</xdr:col>
      <xdr:colOff>177800</xdr:colOff>
      <xdr:row>38</xdr:row>
      <xdr:rowOff>74295</xdr:rowOff>
    </xdr:to>
    <xdr:cxnSp macro="">
      <xdr:nvCxnSpPr>
        <xdr:cNvPr id="76" name="直線コネクタ 75">
          <a:extLst>
            <a:ext uri="{FF2B5EF4-FFF2-40B4-BE49-F238E27FC236}">
              <a16:creationId xmlns:a16="http://schemas.microsoft.com/office/drawing/2014/main" id="{D2978350-ADC5-4835-890E-73CD37CA3320}"/>
            </a:ext>
          </a:extLst>
        </xdr:cNvPr>
        <xdr:cNvCxnSpPr/>
      </xdr:nvCxnSpPr>
      <xdr:spPr>
        <a:xfrm flipV="1">
          <a:off x="2908300" y="658558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113030</xdr:rowOff>
    </xdr:from>
    <xdr:to>
      <xdr:col>10</xdr:col>
      <xdr:colOff>165100</xdr:colOff>
      <xdr:row>39</xdr:row>
      <xdr:rowOff>43180</xdr:rowOff>
    </xdr:to>
    <xdr:sp macro="" textlink="">
      <xdr:nvSpPr>
        <xdr:cNvPr id="77" name="楕円 76">
          <a:extLst>
            <a:ext uri="{FF2B5EF4-FFF2-40B4-BE49-F238E27FC236}">
              <a16:creationId xmlns:a16="http://schemas.microsoft.com/office/drawing/2014/main" id="{4CD24D1B-1D9A-4ADD-8145-B7B91900927C}"/>
            </a:ext>
          </a:extLst>
        </xdr:cNvPr>
        <xdr:cNvSpPr/>
      </xdr:nvSpPr>
      <xdr:spPr>
        <a:xfrm>
          <a:off x="1968500" y="662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74295</xdr:rowOff>
    </xdr:from>
    <xdr:to>
      <xdr:col>15</xdr:col>
      <xdr:colOff>50800</xdr:colOff>
      <xdr:row>38</xdr:row>
      <xdr:rowOff>163830</xdr:rowOff>
    </xdr:to>
    <xdr:cxnSp macro="">
      <xdr:nvCxnSpPr>
        <xdr:cNvPr id="78" name="直線コネクタ 77">
          <a:extLst>
            <a:ext uri="{FF2B5EF4-FFF2-40B4-BE49-F238E27FC236}">
              <a16:creationId xmlns:a16="http://schemas.microsoft.com/office/drawing/2014/main" id="{35F73964-5E32-4462-8BDA-E5274CF35961}"/>
            </a:ext>
          </a:extLst>
        </xdr:cNvPr>
        <xdr:cNvCxnSpPr/>
      </xdr:nvCxnSpPr>
      <xdr:spPr>
        <a:xfrm flipV="1">
          <a:off x="2019300" y="6589395"/>
          <a:ext cx="889000" cy="89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31132</xdr:rowOff>
    </xdr:from>
    <xdr:ext cx="405111" cy="259045"/>
    <xdr:sp macro="" textlink="">
      <xdr:nvSpPr>
        <xdr:cNvPr id="79" name="n_1aveValue【道路】&#10;有形固定資産減価償却率">
          <a:extLst>
            <a:ext uri="{FF2B5EF4-FFF2-40B4-BE49-F238E27FC236}">
              <a16:creationId xmlns:a16="http://schemas.microsoft.com/office/drawing/2014/main" id="{0BC84077-27C1-48A8-B3F9-60707DB11C1D}"/>
            </a:ext>
          </a:extLst>
        </xdr:cNvPr>
        <xdr:cNvSpPr txBox="1"/>
      </xdr:nvSpPr>
      <xdr:spPr>
        <a:xfrm>
          <a:off x="3582044" y="620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76852</xdr:rowOff>
    </xdr:from>
    <xdr:ext cx="405111" cy="259045"/>
    <xdr:sp macro="" textlink="">
      <xdr:nvSpPr>
        <xdr:cNvPr id="80" name="n_2aveValue【道路】&#10;有形固定資産減価償却率">
          <a:extLst>
            <a:ext uri="{FF2B5EF4-FFF2-40B4-BE49-F238E27FC236}">
              <a16:creationId xmlns:a16="http://schemas.microsoft.com/office/drawing/2014/main" id="{2A608EA4-F34C-486B-9C1D-A1D21425626E}"/>
            </a:ext>
          </a:extLst>
        </xdr:cNvPr>
        <xdr:cNvSpPr txBox="1"/>
      </xdr:nvSpPr>
      <xdr:spPr>
        <a:xfrm>
          <a:off x="2705744" y="624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132097</xdr:rowOff>
    </xdr:from>
    <xdr:ext cx="405111" cy="259045"/>
    <xdr:sp macro="" textlink="">
      <xdr:nvSpPr>
        <xdr:cNvPr id="81" name="n_3aveValue【道路】&#10;有形固定資産減価償却率">
          <a:extLst>
            <a:ext uri="{FF2B5EF4-FFF2-40B4-BE49-F238E27FC236}">
              <a16:creationId xmlns:a16="http://schemas.microsoft.com/office/drawing/2014/main" id="{868990A1-6D10-49F7-921C-49EE1C36A943}"/>
            </a:ext>
          </a:extLst>
        </xdr:cNvPr>
        <xdr:cNvSpPr txBox="1"/>
      </xdr:nvSpPr>
      <xdr:spPr>
        <a:xfrm>
          <a:off x="1816744" y="630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112412</xdr:rowOff>
    </xdr:from>
    <xdr:ext cx="405111" cy="259045"/>
    <xdr:sp macro="" textlink="">
      <xdr:nvSpPr>
        <xdr:cNvPr id="82" name="n_1mainValue【道路】&#10;有形固定資産減価償却率">
          <a:extLst>
            <a:ext uri="{FF2B5EF4-FFF2-40B4-BE49-F238E27FC236}">
              <a16:creationId xmlns:a16="http://schemas.microsoft.com/office/drawing/2014/main" id="{BA3F8688-E70D-4E76-9E67-1495510C8422}"/>
            </a:ext>
          </a:extLst>
        </xdr:cNvPr>
        <xdr:cNvSpPr txBox="1"/>
      </xdr:nvSpPr>
      <xdr:spPr>
        <a:xfrm>
          <a:off x="3582044" y="6627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116222</xdr:rowOff>
    </xdr:from>
    <xdr:ext cx="405111" cy="259045"/>
    <xdr:sp macro="" textlink="">
      <xdr:nvSpPr>
        <xdr:cNvPr id="83" name="n_2mainValue【道路】&#10;有形固定資産減価償却率">
          <a:extLst>
            <a:ext uri="{FF2B5EF4-FFF2-40B4-BE49-F238E27FC236}">
              <a16:creationId xmlns:a16="http://schemas.microsoft.com/office/drawing/2014/main" id="{E4C03E8D-62AA-471A-AE56-58AC02AEB82A}"/>
            </a:ext>
          </a:extLst>
        </xdr:cNvPr>
        <xdr:cNvSpPr txBox="1"/>
      </xdr:nvSpPr>
      <xdr:spPr>
        <a:xfrm>
          <a:off x="2705744" y="6631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34307</xdr:rowOff>
    </xdr:from>
    <xdr:ext cx="405111" cy="259045"/>
    <xdr:sp macro="" textlink="">
      <xdr:nvSpPr>
        <xdr:cNvPr id="84" name="n_3mainValue【道路】&#10;有形固定資産減価償却率">
          <a:extLst>
            <a:ext uri="{FF2B5EF4-FFF2-40B4-BE49-F238E27FC236}">
              <a16:creationId xmlns:a16="http://schemas.microsoft.com/office/drawing/2014/main" id="{ADD3DC52-FF05-4C87-B6C7-5379F857ECC8}"/>
            </a:ext>
          </a:extLst>
        </xdr:cNvPr>
        <xdr:cNvSpPr txBox="1"/>
      </xdr:nvSpPr>
      <xdr:spPr>
        <a:xfrm>
          <a:off x="1816744" y="6720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a:extLst>
            <a:ext uri="{FF2B5EF4-FFF2-40B4-BE49-F238E27FC236}">
              <a16:creationId xmlns:a16="http://schemas.microsoft.com/office/drawing/2014/main" id="{CC05DEF9-E8E2-4ECF-AA9A-BB5C6FD54012}"/>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a:extLst>
            <a:ext uri="{FF2B5EF4-FFF2-40B4-BE49-F238E27FC236}">
              <a16:creationId xmlns:a16="http://schemas.microsoft.com/office/drawing/2014/main" id="{6C5D5452-5EDB-4A9F-B707-77D01BB407E7}"/>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a:extLst>
            <a:ext uri="{FF2B5EF4-FFF2-40B4-BE49-F238E27FC236}">
              <a16:creationId xmlns:a16="http://schemas.microsoft.com/office/drawing/2014/main" id="{5DB10DB4-F1E2-4AFA-BAEF-F8017C8D7DE1}"/>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a:extLst>
            <a:ext uri="{FF2B5EF4-FFF2-40B4-BE49-F238E27FC236}">
              <a16:creationId xmlns:a16="http://schemas.microsoft.com/office/drawing/2014/main" id="{D8CF22DB-0C90-4C73-AF10-C9D1F99F7D4F}"/>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a:extLst>
            <a:ext uri="{FF2B5EF4-FFF2-40B4-BE49-F238E27FC236}">
              <a16:creationId xmlns:a16="http://schemas.microsoft.com/office/drawing/2014/main" id="{D14528AA-0CA8-4327-B946-7975670B2A52}"/>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a:extLst>
            <a:ext uri="{FF2B5EF4-FFF2-40B4-BE49-F238E27FC236}">
              <a16:creationId xmlns:a16="http://schemas.microsoft.com/office/drawing/2014/main" id="{29C6F682-584D-49A4-ADA1-B14E03BA061A}"/>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a:extLst>
            <a:ext uri="{FF2B5EF4-FFF2-40B4-BE49-F238E27FC236}">
              <a16:creationId xmlns:a16="http://schemas.microsoft.com/office/drawing/2014/main" id="{73438E07-AE7A-4D6B-9AC9-FB1FE3EE54C3}"/>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a:extLst>
            <a:ext uri="{FF2B5EF4-FFF2-40B4-BE49-F238E27FC236}">
              <a16:creationId xmlns:a16="http://schemas.microsoft.com/office/drawing/2014/main" id="{6BCE8B25-F708-4E4B-B5F8-D4EB273E3BDB}"/>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a:extLst>
            <a:ext uri="{FF2B5EF4-FFF2-40B4-BE49-F238E27FC236}">
              <a16:creationId xmlns:a16="http://schemas.microsoft.com/office/drawing/2014/main" id="{E19FA245-0C69-4D92-92FF-703259FA8C55}"/>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a:extLst>
            <a:ext uri="{FF2B5EF4-FFF2-40B4-BE49-F238E27FC236}">
              <a16:creationId xmlns:a16="http://schemas.microsoft.com/office/drawing/2014/main" id="{311C8524-B125-4F87-B00E-D8210DBECE4C}"/>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5" name="直線コネクタ 94">
          <a:extLst>
            <a:ext uri="{FF2B5EF4-FFF2-40B4-BE49-F238E27FC236}">
              <a16:creationId xmlns:a16="http://schemas.microsoft.com/office/drawing/2014/main" id="{2CBBB3FA-4F98-4F65-9E48-3BF208FE595D}"/>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6" name="テキスト ボックス 95">
          <a:extLst>
            <a:ext uri="{FF2B5EF4-FFF2-40B4-BE49-F238E27FC236}">
              <a16:creationId xmlns:a16="http://schemas.microsoft.com/office/drawing/2014/main" id="{ADCC851A-77C5-4E55-8451-2E2DEAFDC230}"/>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7" name="直線コネクタ 96">
          <a:extLst>
            <a:ext uri="{FF2B5EF4-FFF2-40B4-BE49-F238E27FC236}">
              <a16:creationId xmlns:a16="http://schemas.microsoft.com/office/drawing/2014/main" id="{5EE5122C-92DA-456D-9DB6-531D10FD9D14}"/>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98" name="テキスト ボックス 97">
          <a:extLst>
            <a:ext uri="{FF2B5EF4-FFF2-40B4-BE49-F238E27FC236}">
              <a16:creationId xmlns:a16="http://schemas.microsoft.com/office/drawing/2014/main" id="{15AD163E-C575-4816-9E67-7879158C128D}"/>
            </a:ext>
          </a:extLst>
        </xdr:cNvPr>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9" name="直線コネクタ 98">
          <a:extLst>
            <a:ext uri="{FF2B5EF4-FFF2-40B4-BE49-F238E27FC236}">
              <a16:creationId xmlns:a16="http://schemas.microsoft.com/office/drawing/2014/main" id="{098570C2-E938-49D3-9FDD-CD4CC786948B}"/>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100" name="テキスト ボックス 99">
          <a:extLst>
            <a:ext uri="{FF2B5EF4-FFF2-40B4-BE49-F238E27FC236}">
              <a16:creationId xmlns:a16="http://schemas.microsoft.com/office/drawing/2014/main" id="{A34D8A16-4D82-4A30-8849-B7159714ADFF}"/>
            </a:ext>
          </a:extLst>
        </xdr:cNvPr>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1" name="直線コネクタ 100">
          <a:extLst>
            <a:ext uri="{FF2B5EF4-FFF2-40B4-BE49-F238E27FC236}">
              <a16:creationId xmlns:a16="http://schemas.microsoft.com/office/drawing/2014/main" id="{E091039D-69B6-4E7E-9728-0FEB7B553698}"/>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102" name="テキスト ボックス 101">
          <a:extLst>
            <a:ext uri="{FF2B5EF4-FFF2-40B4-BE49-F238E27FC236}">
              <a16:creationId xmlns:a16="http://schemas.microsoft.com/office/drawing/2014/main" id="{DD3E54E8-A8E7-49BC-AF46-FB062587281F}"/>
            </a:ext>
          </a:extLst>
        </xdr:cNvPr>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a:extLst>
            <a:ext uri="{FF2B5EF4-FFF2-40B4-BE49-F238E27FC236}">
              <a16:creationId xmlns:a16="http://schemas.microsoft.com/office/drawing/2014/main" id="{E4178F56-A581-4FD5-9771-D57602240587}"/>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4" name="テキスト ボックス 103">
          <a:extLst>
            <a:ext uri="{FF2B5EF4-FFF2-40B4-BE49-F238E27FC236}">
              <a16:creationId xmlns:a16="http://schemas.microsoft.com/office/drawing/2014/main" id="{1C198664-82FB-41B1-A5DA-F16EA456C274}"/>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道路】&#10;一人当たり延長グラフ枠">
          <a:extLst>
            <a:ext uri="{FF2B5EF4-FFF2-40B4-BE49-F238E27FC236}">
              <a16:creationId xmlns:a16="http://schemas.microsoft.com/office/drawing/2014/main" id="{DE6BDAA2-9804-4100-BE81-D7AD0C9B4EB8}"/>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158862</xdr:rowOff>
    </xdr:from>
    <xdr:to>
      <xdr:col>54</xdr:col>
      <xdr:colOff>189865</xdr:colOff>
      <xdr:row>41</xdr:row>
      <xdr:rowOff>72771</xdr:rowOff>
    </xdr:to>
    <xdr:cxnSp macro="">
      <xdr:nvCxnSpPr>
        <xdr:cNvPr id="106" name="直線コネクタ 105">
          <a:extLst>
            <a:ext uri="{FF2B5EF4-FFF2-40B4-BE49-F238E27FC236}">
              <a16:creationId xmlns:a16="http://schemas.microsoft.com/office/drawing/2014/main" id="{F8CC9317-3D64-4EF7-86FB-20A4E32E96AD}"/>
            </a:ext>
          </a:extLst>
        </xdr:cNvPr>
        <xdr:cNvCxnSpPr/>
      </xdr:nvCxnSpPr>
      <xdr:spPr>
        <a:xfrm flipV="1">
          <a:off x="10476865" y="5816712"/>
          <a:ext cx="0" cy="1285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76598</xdr:rowOff>
    </xdr:from>
    <xdr:ext cx="469744" cy="259045"/>
    <xdr:sp macro="" textlink="">
      <xdr:nvSpPr>
        <xdr:cNvPr id="107" name="【道路】&#10;一人当たり延長最小値テキスト">
          <a:extLst>
            <a:ext uri="{FF2B5EF4-FFF2-40B4-BE49-F238E27FC236}">
              <a16:creationId xmlns:a16="http://schemas.microsoft.com/office/drawing/2014/main" id="{4A84C9A7-AEB9-4CE9-9826-D4B28FDC8555}"/>
            </a:ext>
          </a:extLst>
        </xdr:cNvPr>
        <xdr:cNvSpPr txBox="1"/>
      </xdr:nvSpPr>
      <xdr:spPr>
        <a:xfrm>
          <a:off x="10515600" y="7106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72771</xdr:rowOff>
    </xdr:from>
    <xdr:to>
      <xdr:col>55</xdr:col>
      <xdr:colOff>88900</xdr:colOff>
      <xdr:row>41</xdr:row>
      <xdr:rowOff>72771</xdr:rowOff>
    </xdr:to>
    <xdr:cxnSp macro="">
      <xdr:nvCxnSpPr>
        <xdr:cNvPr id="108" name="直線コネクタ 107">
          <a:extLst>
            <a:ext uri="{FF2B5EF4-FFF2-40B4-BE49-F238E27FC236}">
              <a16:creationId xmlns:a16="http://schemas.microsoft.com/office/drawing/2014/main" id="{34A5AD1F-D2EA-474E-94EA-74161C4BC098}"/>
            </a:ext>
          </a:extLst>
        </xdr:cNvPr>
        <xdr:cNvCxnSpPr/>
      </xdr:nvCxnSpPr>
      <xdr:spPr>
        <a:xfrm>
          <a:off x="10388600" y="7102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105539</xdr:rowOff>
    </xdr:from>
    <xdr:ext cx="534377" cy="259045"/>
    <xdr:sp macro="" textlink="">
      <xdr:nvSpPr>
        <xdr:cNvPr id="109" name="【道路】&#10;一人当たり延長最大値テキスト">
          <a:extLst>
            <a:ext uri="{FF2B5EF4-FFF2-40B4-BE49-F238E27FC236}">
              <a16:creationId xmlns:a16="http://schemas.microsoft.com/office/drawing/2014/main" id="{6CD60076-12EE-45B6-96EB-47788C7258B2}"/>
            </a:ext>
          </a:extLst>
        </xdr:cNvPr>
        <xdr:cNvSpPr txBox="1"/>
      </xdr:nvSpPr>
      <xdr:spPr>
        <a:xfrm>
          <a:off x="10515600" y="5591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158862</xdr:rowOff>
    </xdr:from>
    <xdr:to>
      <xdr:col>55</xdr:col>
      <xdr:colOff>88900</xdr:colOff>
      <xdr:row>33</xdr:row>
      <xdr:rowOff>158862</xdr:rowOff>
    </xdr:to>
    <xdr:cxnSp macro="">
      <xdr:nvCxnSpPr>
        <xdr:cNvPr id="110" name="直線コネクタ 109">
          <a:extLst>
            <a:ext uri="{FF2B5EF4-FFF2-40B4-BE49-F238E27FC236}">
              <a16:creationId xmlns:a16="http://schemas.microsoft.com/office/drawing/2014/main" id="{C4233FDD-3F1D-48CD-BF3B-F758F521FD50}"/>
            </a:ext>
          </a:extLst>
        </xdr:cNvPr>
        <xdr:cNvCxnSpPr/>
      </xdr:nvCxnSpPr>
      <xdr:spPr>
        <a:xfrm>
          <a:off x="10388600" y="5816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146072</xdr:rowOff>
    </xdr:from>
    <xdr:ext cx="469744" cy="259045"/>
    <xdr:sp macro="" textlink="">
      <xdr:nvSpPr>
        <xdr:cNvPr id="111" name="【道路】&#10;一人当たり延長平均値テキスト">
          <a:extLst>
            <a:ext uri="{FF2B5EF4-FFF2-40B4-BE49-F238E27FC236}">
              <a16:creationId xmlns:a16="http://schemas.microsoft.com/office/drawing/2014/main" id="{FCF5BCA7-96C3-405B-ADD4-7D298E367CF5}"/>
            </a:ext>
          </a:extLst>
        </xdr:cNvPr>
        <xdr:cNvSpPr txBox="1"/>
      </xdr:nvSpPr>
      <xdr:spPr>
        <a:xfrm>
          <a:off x="10515600" y="66611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123195</xdr:rowOff>
    </xdr:from>
    <xdr:to>
      <xdr:col>55</xdr:col>
      <xdr:colOff>50800</xdr:colOff>
      <xdr:row>40</xdr:row>
      <xdr:rowOff>53345</xdr:rowOff>
    </xdr:to>
    <xdr:sp macro="" textlink="">
      <xdr:nvSpPr>
        <xdr:cNvPr id="112" name="フローチャート: 判断 111">
          <a:extLst>
            <a:ext uri="{FF2B5EF4-FFF2-40B4-BE49-F238E27FC236}">
              <a16:creationId xmlns:a16="http://schemas.microsoft.com/office/drawing/2014/main" id="{33416E18-F9C6-438E-9E74-DF8B9D252D26}"/>
            </a:ext>
          </a:extLst>
        </xdr:cNvPr>
        <xdr:cNvSpPr/>
      </xdr:nvSpPr>
      <xdr:spPr>
        <a:xfrm>
          <a:off x="10426700" y="6809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142855</xdr:rowOff>
    </xdr:from>
    <xdr:to>
      <xdr:col>50</xdr:col>
      <xdr:colOff>165100</xdr:colOff>
      <xdr:row>40</xdr:row>
      <xdr:rowOff>73005</xdr:rowOff>
    </xdr:to>
    <xdr:sp macro="" textlink="">
      <xdr:nvSpPr>
        <xdr:cNvPr id="113" name="フローチャート: 判断 112">
          <a:extLst>
            <a:ext uri="{FF2B5EF4-FFF2-40B4-BE49-F238E27FC236}">
              <a16:creationId xmlns:a16="http://schemas.microsoft.com/office/drawing/2014/main" id="{6343F69A-3484-4368-90F2-154237BD08B8}"/>
            </a:ext>
          </a:extLst>
        </xdr:cNvPr>
        <xdr:cNvSpPr/>
      </xdr:nvSpPr>
      <xdr:spPr>
        <a:xfrm>
          <a:off x="9588500" y="6829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165440</xdr:rowOff>
    </xdr:from>
    <xdr:to>
      <xdr:col>46</xdr:col>
      <xdr:colOff>38100</xdr:colOff>
      <xdr:row>40</xdr:row>
      <xdr:rowOff>95590</xdr:rowOff>
    </xdr:to>
    <xdr:sp macro="" textlink="">
      <xdr:nvSpPr>
        <xdr:cNvPr id="114" name="フローチャート: 判断 113">
          <a:extLst>
            <a:ext uri="{FF2B5EF4-FFF2-40B4-BE49-F238E27FC236}">
              <a16:creationId xmlns:a16="http://schemas.microsoft.com/office/drawing/2014/main" id="{FF222098-5154-4C92-BA17-C1F4DDA1A131}"/>
            </a:ext>
          </a:extLst>
        </xdr:cNvPr>
        <xdr:cNvSpPr/>
      </xdr:nvSpPr>
      <xdr:spPr>
        <a:xfrm>
          <a:off x="8699500" y="6851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2266</xdr:rowOff>
    </xdr:from>
    <xdr:to>
      <xdr:col>41</xdr:col>
      <xdr:colOff>101600</xdr:colOff>
      <xdr:row>40</xdr:row>
      <xdr:rowOff>103866</xdr:rowOff>
    </xdr:to>
    <xdr:sp macro="" textlink="">
      <xdr:nvSpPr>
        <xdr:cNvPr id="115" name="フローチャート: 判断 114">
          <a:extLst>
            <a:ext uri="{FF2B5EF4-FFF2-40B4-BE49-F238E27FC236}">
              <a16:creationId xmlns:a16="http://schemas.microsoft.com/office/drawing/2014/main" id="{792B1A95-4D81-4841-A694-CBACD85CDA6F}"/>
            </a:ext>
          </a:extLst>
        </xdr:cNvPr>
        <xdr:cNvSpPr/>
      </xdr:nvSpPr>
      <xdr:spPr>
        <a:xfrm>
          <a:off x="7810500" y="6860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BE4495C2-8B91-4178-9DA3-F5C162C3169E}"/>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2A97798E-C840-42FE-ABDB-E10423B1E17B}"/>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1597E403-D28B-492C-B028-0A6E46E4CD73}"/>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51883CBC-31EB-4F08-8087-F55B0A5280F9}"/>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AC41BDC4-931B-43F7-9885-705604FE4F18}"/>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149347</xdr:rowOff>
    </xdr:from>
    <xdr:to>
      <xdr:col>55</xdr:col>
      <xdr:colOff>50800</xdr:colOff>
      <xdr:row>40</xdr:row>
      <xdr:rowOff>79497</xdr:rowOff>
    </xdr:to>
    <xdr:sp macro="" textlink="">
      <xdr:nvSpPr>
        <xdr:cNvPr id="121" name="楕円 120">
          <a:extLst>
            <a:ext uri="{FF2B5EF4-FFF2-40B4-BE49-F238E27FC236}">
              <a16:creationId xmlns:a16="http://schemas.microsoft.com/office/drawing/2014/main" id="{17D7CF86-2F03-46CE-AD90-659FE0F92B6C}"/>
            </a:ext>
          </a:extLst>
        </xdr:cNvPr>
        <xdr:cNvSpPr/>
      </xdr:nvSpPr>
      <xdr:spPr>
        <a:xfrm>
          <a:off x="10426700" y="6835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127774</xdr:rowOff>
    </xdr:from>
    <xdr:ext cx="469744" cy="259045"/>
    <xdr:sp macro="" textlink="">
      <xdr:nvSpPr>
        <xdr:cNvPr id="122" name="【道路】&#10;一人当たり延長該当値テキスト">
          <a:extLst>
            <a:ext uri="{FF2B5EF4-FFF2-40B4-BE49-F238E27FC236}">
              <a16:creationId xmlns:a16="http://schemas.microsoft.com/office/drawing/2014/main" id="{F6B406E3-AD67-4C5B-A6BC-4DE19B3691A0}"/>
            </a:ext>
          </a:extLst>
        </xdr:cNvPr>
        <xdr:cNvSpPr txBox="1"/>
      </xdr:nvSpPr>
      <xdr:spPr>
        <a:xfrm>
          <a:off x="10515600" y="6814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150170</xdr:rowOff>
    </xdr:from>
    <xdr:to>
      <xdr:col>50</xdr:col>
      <xdr:colOff>165100</xdr:colOff>
      <xdr:row>40</xdr:row>
      <xdr:rowOff>80320</xdr:rowOff>
    </xdr:to>
    <xdr:sp macro="" textlink="">
      <xdr:nvSpPr>
        <xdr:cNvPr id="123" name="楕円 122">
          <a:extLst>
            <a:ext uri="{FF2B5EF4-FFF2-40B4-BE49-F238E27FC236}">
              <a16:creationId xmlns:a16="http://schemas.microsoft.com/office/drawing/2014/main" id="{0F507617-D930-4A1B-A3CA-BE46DADBDD89}"/>
            </a:ext>
          </a:extLst>
        </xdr:cNvPr>
        <xdr:cNvSpPr/>
      </xdr:nvSpPr>
      <xdr:spPr>
        <a:xfrm>
          <a:off x="9588500" y="683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28697</xdr:rowOff>
    </xdr:from>
    <xdr:to>
      <xdr:col>55</xdr:col>
      <xdr:colOff>0</xdr:colOff>
      <xdr:row>40</xdr:row>
      <xdr:rowOff>29520</xdr:rowOff>
    </xdr:to>
    <xdr:cxnSp macro="">
      <xdr:nvCxnSpPr>
        <xdr:cNvPr id="124" name="直線コネクタ 123">
          <a:extLst>
            <a:ext uri="{FF2B5EF4-FFF2-40B4-BE49-F238E27FC236}">
              <a16:creationId xmlns:a16="http://schemas.microsoft.com/office/drawing/2014/main" id="{D01ACBBB-2CFE-40C2-83A7-7AF0A94B9A38}"/>
            </a:ext>
          </a:extLst>
        </xdr:cNvPr>
        <xdr:cNvCxnSpPr/>
      </xdr:nvCxnSpPr>
      <xdr:spPr>
        <a:xfrm flipV="1">
          <a:off x="9639300" y="6886697"/>
          <a:ext cx="838200" cy="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150261</xdr:rowOff>
    </xdr:from>
    <xdr:to>
      <xdr:col>46</xdr:col>
      <xdr:colOff>38100</xdr:colOff>
      <xdr:row>40</xdr:row>
      <xdr:rowOff>80411</xdr:rowOff>
    </xdr:to>
    <xdr:sp macro="" textlink="">
      <xdr:nvSpPr>
        <xdr:cNvPr id="125" name="楕円 124">
          <a:extLst>
            <a:ext uri="{FF2B5EF4-FFF2-40B4-BE49-F238E27FC236}">
              <a16:creationId xmlns:a16="http://schemas.microsoft.com/office/drawing/2014/main" id="{A00414F7-57CA-4912-B6AB-24F5B73CFBD7}"/>
            </a:ext>
          </a:extLst>
        </xdr:cNvPr>
        <xdr:cNvSpPr/>
      </xdr:nvSpPr>
      <xdr:spPr>
        <a:xfrm>
          <a:off x="8699500" y="6836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29520</xdr:rowOff>
    </xdr:from>
    <xdr:to>
      <xdr:col>50</xdr:col>
      <xdr:colOff>114300</xdr:colOff>
      <xdr:row>40</xdr:row>
      <xdr:rowOff>29611</xdr:rowOff>
    </xdr:to>
    <xdr:cxnSp macro="">
      <xdr:nvCxnSpPr>
        <xdr:cNvPr id="126" name="直線コネクタ 125">
          <a:extLst>
            <a:ext uri="{FF2B5EF4-FFF2-40B4-BE49-F238E27FC236}">
              <a16:creationId xmlns:a16="http://schemas.microsoft.com/office/drawing/2014/main" id="{20E8AB37-9C48-42E1-9F50-E041A7FA5365}"/>
            </a:ext>
          </a:extLst>
        </xdr:cNvPr>
        <xdr:cNvCxnSpPr/>
      </xdr:nvCxnSpPr>
      <xdr:spPr>
        <a:xfrm flipV="1">
          <a:off x="8750300" y="6887520"/>
          <a:ext cx="8890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149850</xdr:rowOff>
    </xdr:from>
    <xdr:to>
      <xdr:col>41</xdr:col>
      <xdr:colOff>101600</xdr:colOff>
      <xdr:row>40</xdr:row>
      <xdr:rowOff>80000</xdr:rowOff>
    </xdr:to>
    <xdr:sp macro="" textlink="">
      <xdr:nvSpPr>
        <xdr:cNvPr id="127" name="楕円 126">
          <a:extLst>
            <a:ext uri="{FF2B5EF4-FFF2-40B4-BE49-F238E27FC236}">
              <a16:creationId xmlns:a16="http://schemas.microsoft.com/office/drawing/2014/main" id="{6682BE09-54D7-4A4C-A56F-C352FE543BF1}"/>
            </a:ext>
          </a:extLst>
        </xdr:cNvPr>
        <xdr:cNvSpPr/>
      </xdr:nvSpPr>
      <xdr:spPr>
        <a:xfrm>
          <a:off x="7810500" y="683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29200</xdr:rowOff>
    </xdr:from>
    <xdr:to>
      <xdr:col>45</xdr:col>
      <xdr:colOff>177800</xdr:colOff>
      <xdr:row>40</xdr:row>
      <xdr:rowOff>29611</xdr:rowOff>
    </xdr:to>
    <xdr:cxnSp macro="">
      <xdr:nvCxnSpPr>
        <xdr:cNvPr id="128" name="直線コネクタ 127">
          <a:extLst>
            <a:ext uri="{FF2B5EF4-FFF2-40B4-BE49-F238E27FC236}">
              <a16:creationId xmlns:a16="http://schemas.microsoft.com/office/drawing/2014/main" id="{A146E8F4-B30A-4BA1-9256-43F3E485B943}"/>
            </a:ext>
          </a:extLst>
        </xdr:cNvPr>
        <xdr:cNvCxnSpPr/>
      </xdr:nvCxnSpPr>
      <xdr:spPr>
        <a:xfrm>
          <a:off x="7861300" y="6887200"/>
          <a:ext cx="889000" cy="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89532</xdr:rowOff>
    </xdr:from>
    <xdr:ext cx="469744" cy="259045"/>
    <xdr:sp macro="" textlink="">
      <xdr:nvSpPr>
        <xdr:cNvPr id="129" name="n_1aveValue【道路】&#10;一人当たり延長">
          <a:extLst>
            <a:ext uri="{FF2B5EF4-FFF2-40B4-BE49-F238E27FC236}">
              <a16:creationId xmlns:a16="http://schemas.microsoft.com/office/drawing/2014/main" id="{DBA71046-C898-49E2-B8B7-A76234B9B00B}"/>
            </a:ext>
          </a:extLst>
        </xdr:cNvPr>
        <xdr:cNvSpPr txBox="1"/>
      </xdr:nvSpPr>
      <xdr:spPr>
        <a:xfrm>
          <a:off x="9391727" y="6604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86717</xdr:rowOff>
    </xdr:from>
    <xdr:ext cx="469744" cy="259045"/>
    <xdr:sp macro="" textlink="">
      <xdr:nvSpPr>
        <xdr:cNvPr id="130" name="n_2aveValue【道路】&#10;一人当たり延長">
          <a:extLst>
            <a:ext uri="{FF2B5EF4-FFF2-40B4-BE49-F238E27FC236}">
              <a16:creationId xmlns:a16="http://schemas.microsoft.com/office/drawing/2014/main" id="{3E2279B5-5F8A-4741-BCD7-D71165536A18}"/>
            </a:ext>
          </a:extLst>
        </xdr:cNvPr>
        <xdr:cNvSpPr txBox="1"/>
      </xdr:nvSpPr>
      <xdr:spPr>
        <a:xfrm>
          <a:off x="8515427" y="6944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94993</xdr:rowOff>
    </xdr:from>
    <xdr:ext cx="469744" cy="259045"/>
    <xdr:sp macro="" textlink="">
      <xdr:nvSpPr>
        <xdr:cNvPr id="131" name="n_3aveValue【道路】&#10;一人当たり延長">
          <a:extLst>
            <a:ext uri="{FF2B5EF4-FFF2-40B4-BE49-F238E27FC236}">
              <a16:creationId xmlns:a16="http://schemas.microsoft.com/office/drawing/2014/main" id="{41554FB0-2E51-4968-AE50-A1374BD4949C}"/>
            </a:ext>
          </a:extLst>
        </xdr:cNvPr>
        <xdr:cNvSpPr txBox="1"/>
      </xdr:nvSpPr>
      <xdr:spPr>
        <a:xfrm>
          <a:off x="7626427" y="6952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71447</xdr:rowOff>
    </xdr:from>
    <xdr:ext cx="469744" cy="259045"/>
    <xdr:sp macro="" textlink="">
      <xdr:nvSpPr>
        <xdr:cNvPr id="132" name="n_1mainValue【道路】&#10;一人当たり延長">
          <a:extLst>
            <a:ext uri="{FF2B5EF4-FFF2-40B4-BE49-F238E27FC236}">
              <a16:creationId xmlns:a16="http://schemas.microsoft.com/office/drawing/2014/main" id="{7F687ECE-BAB9-4788-8714-577000C8720D}"/>
            </a:ext>
          </a:extLst>
        </xdr:cNvPr>
        <xdr:cNvSpPr txBox="1"/>
      </xdr:nvSpPr>
      <xdr:spPr>
        <a:xfrm>
          <a:off x="9391727" y="692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96938</xdr:rowOff>
    </xdr:from>
    <xdr:ext cx="469744" cy="259045"/>
    <xdr:sp macro="" textlink="">
      <xdr:nvSpPr>
        <xdr:cNvPr id="133" name="n_2mainValue【道路】&#10;一人当たり延長">
          <a:extLst>
            <a:ext uri="{FF2B5EF4-FFF2-40B4-BE49-F238E27FC236}">
              <a16:creationId xmlns:a16="http://schemas.microsoft.com/office/drawing/2014/main" id="{7B498345-7F14-46CD-9A63-E43DB1EF6018}"/>
            </a:ext>
          </a:extLst>
        </xdr:cNvPr>
        <xdr:cNvSpPr txBox="1"/>
      </xdr:nvSpPr>
      <xdr:spPr>
        <a:xfrm>
          <a:off x="8515427" y="6612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96527</xdr:rowOff>
    </xdr:from>
    <xdr:ext cx="469744" cy="259045"/>
    <xdr:sp macro="" textlink="">
      <xdr:nvSpPr>
        <xdr:cNvPr id="134" name="n_3mainValue【道路】&#10;一人当たり延長">
          <a:extLst>
            <a:ext uri="{FF2B5EF4-FFF2-40B4-BE49-F238E27FC236}">
              <a16:creationId xmlns:a16="http://schemas.microsoft.com/office/drawing/2014/main" id="{9972C704-01F5-4E10-80DB-7D6D905F9721}"/>
            </a:ext>
          </a:extLst>
        </xdr:cNvPr>
        <xdr:cNvSpPr txBox="1"/>
      </xdr:nvSpPr>
      <xdr:spPr>
        <a:xfrm>
          <a:off x="7626427" y="6611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5" name="正方形/長方形 134">
          <a:extLst>
            <a:ext uri="{FF2B5EF4-FFF2-40B4-BE49-F238E27FC236}">
              <a16:creationId xmlns:a16="http://schemas.microsoft.com/office/drawing/2014/main" id="{4A19A4C3-118C-4A6B-A288-CD4970D7C013}"/>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6" name="正方形/長方形 135">
          <a:extLst>
            <a:ext uri="{FF2B5EF4-FFF2-40B4-BE49-F238E27FC236}">
              <a16:creationId xmlns:a16="http://schemas.microsoft.com/office/drawing/2014/main" id="{B208036D-0207-4016-BAFA-C4EE349088F8}"/>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7" name="正方形/長方形 136">
          <a:extLst>
            <a:ext uri="{FF2B5EF4-FFF2-40B4-BE49-F238E27FC236}">
              <a16:creationId xmlns:a16="http://schemas.microsoft.com/office/drawing/2014/main" id="{E1D41DE4-39CC-40ED-9415-99D6927DD58C}"/>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8" name="正方形/長方形 137">
          <a:extLst>
            <a:ext uri="{FF2B5EF4-FFF2-40B4-BE49-F238E27FC236}">
              <a16:creationId xmlns:a16="http://schemas.microsoft.com/office/drawing/2014/main" id="{9920AA42-F91E-423B-85AD-62F9E13EA432}"/>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9" name="正方形/長方形 138">
          <a:extLst>
            <a:ext uri="{FF2B5EF4-FFF2-40B4-BE49-F238E27FC236}">
              <a16:creationId xmlns:a16="http://schemas.microsoft.com/office/drawing/2014/main" id="{49E23878-B54C-4A89-8E96-3CB92FEC632A}"/>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0" name="正方形/長方形 139">
          <a:extLst>
            <a:ext uri="{FF2B5EF4-FFF2-40B4-BE49-F238E27FC236}">
              <a16:creationId xmlns:a16="http://schemas.microsoft.com/office/drawing/2014/main" id="{2AA6BD61-B853-45BA-809A-3979A5F8EC0E}"/>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1" name="正方形/長方形 140">
          <a:extLst>
            <a:ext uri="{FF2B5EF4-FFF2-40B4-BE49-F238E27FC236}">
              <a16:creationId xmlns:a16="http://schemas.microsoft.com/office/drawing/2014/main" id="{0DFE12A0-605A-4F20-B6D6-615DA3347A0D}"/>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2" name="正方形/長方形 141">
          <a:extLst>
            <a:ext uri="{FF2B5EF4-FFF2-40B4-BE49-F238E27FC236}">
              <a16:creationId xmlns:a16="http://schemas.microsoft.com/office/drawing/2014/main" id="{0F2EB557-B149-44F7-AF55-AB7F305754E2}"/>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3" name="テキスト ボックス 142">
          <a:extLst>
            <a:ext uri="{FF2B5EF4-FFF2-40B4-BE49-F238E27FC236}">
              <a16:creationId xmlns:a16="http://schemas.microsoft.com/office/drawing/2014/main" id="{37946AC5-4227-4E63-9926-88A5902CB874}"/>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4" name="直線コネクタ 143">
          <a:extLst>
            <a:ext uri="{FF2B5EF4-FFF2-40B4-BE49-F238E27FC236}">
              <a16:creationId xmlns:a16="http://schemas.microsoft.com/office/drawing/2014/main" id="{5BD3769F-3EAC-4D05-BE8C-C2B7EFF794F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45" name="テキスト ボックス 144">
          <a:extLst>
            <a:ext uri="{FF2B5EF4-FFF2-40B4-BE49-F238E27FC236}">
              <a16:creationId xmlns:a16="http://schemas.microsoft.com/office/drawing/2014/main" id="{698BD9B2-79E7-4729-9FEF-E5CC53476830}"/>
            </a:ext>
          </a:extLst>
        </xdr:cNvPr>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46" name="直線コネクタ 145">
          <a:extLst>
            <a:ext uri="{FF2B5EF4-FFF2-40B4-BE49-F238E27FC236}">
              <a16:creationId xmlns:a16="http://schemas.microsoft.com/office/drawing/2014/main" id="{3508D55D-9400-4515-BE3B-51EB0F73919E}"/>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159855</xdr:rowOff>
    </xdr:from>
    <xdr:ext cx="403059" cy="259045"/>
    <xdr:sp macro="" textlink="">
      <xdr:nvSpPr>
        <xdr:cNvPr id="147" name="テキスト ボックス 146">
          <a:extLst>
            <a:ext uri="{FF2B5EF4-FFF2-40B4-BE49-F238E27FC236}">
              <a16:creationId xmlns:a16="http://schemas.microsoft.com/office/drawing/2014/main" id="{944E4B1F-62E8-4655-BB92-13151F3655A6}"/>
            </a:ext>
          </a:extLst>
        </xdr:cNvPr>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8" name="直線コネクタ 147">
          <a:extLst>
            <a:ext uri="{FF2B5EF4-FFF2-40B4-BE49-F238E27FC236}">
              <a16:creationId xmlns:a16="http://schemas.microsoft.com/office/drawing/2014/main" id="{21B7DC73-2E64-4EFD-A9E5-B29D4D07862E}"/>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9" name="テキスト ボックス 148">
          <a:extLst>
            <a:ext uri="{FF2B5EF4-FFF2-40B4-BE49-F238E27FC236}">
              <a16:creationId xmlns:a16="http://schemas.microsoft.com/office/drawing/2014/main" id="{FC6C9940-2D68-4BFE-88AB-CC234F017E2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0" name="直線コネクタ 149">
          <a:extLst>
            <a:ext uri="{FF2B5EF4-FFF2-40B4-BE49-F238E27FC236}">
              <a16:creationId xmlns:a16="http://schemas.microsoft.com/office/drawing/2014/main" id="{0B790B6B-569A-4B8E-B9E6-98A1A9949106}"/>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1" name="テキスト ボックス 150">
          <a:extLst>
            <a:ext uri="{FF2B5EF4-FFF2-40B4-BE49-F238E27FC236}">
              <a16:creationId xmlns:a16="http://schemas.microsoft.com/office/drawing/2014/main" id="{9F000C86-54A1-4662-B7CE-D68F67812C5E}"/>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2" name="直線コネクタ 151">
          <a:extLst>
            <a:ext uri="{FF2B5EF4-FFF2-40B4-BE49-F238E27FC236}">
              <a16:creationId xmlns:a16="http://schemas.microsoft.com/office/drawing/2014/main" id="{56891908-6208-47AF-BE10-3154D93F0CA1}"/>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3" name="テキスト ボックス 152">
          <a:extLst>
            <a:ext uri="{FF2B5EF4-FFF2-40B4-BE49-F238E27FC236}">
              <a16:creationId xmlns:a16="http://schemas.microsoft.com/office/drawing/2014/main" id="{4C2424CD-4B44-4D79-A91D-85EAD7E48975}"/>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4" name="直線コネクタ 153">
          <a:extLst>
            <a:ext uri="{FF2B5EF4-FFF2-40B4-BE49-F238E27FC236}">
              <a16:creationId xmlns:a16="http://schemas.microsoft.com/office/drawing/2014/main" id="{DC302D24-2BC6-4AEA-B704-09F4DEF770D9}"/>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5" name="テキスト ボックス 154">
          <a:extLst>
            <a:ext uri="{FF2B5EF4-FFF2-40B4-BE49-F238E27FC236}">
              <a16:creationId xmlns:a16="http://schemas.microsoft.com/office/drawing/2014/main" id="{17A5BD9E-395A-43B1-B5F7-601A6B84F9CD}"/>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6" name="直線コネクタ 155">
          <a:extLst>
            <a:ext uri="{FF2B5EF4-FFF2-40B4-BE49-F238E27FC236}">
              <a16:creationId xmlns:a16="http://schemas.microsoft.com/office/drawing/2014/main" id="{47485CEA-19CC-41F8-B013-E945CA0CB559}"/>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70049</xdr:rowOff>
    </xdr:from>
    <xdr:ext cx="403059" cy="259045"/>
    <xdr:sp macro="" textlink="">
      <xdr:nvSpPr>
        <xdr:cNvPr id="157" name="テキスト ボックス 156">
          <a:extLst>
            <a:ext uri="{FF2B5EF4-FFF2-40B4-BE49-F238E27FC236}">
              <a16:creationId xmlns:a16="http://schemas.microsoft.com/office/drawing/2014/main" id="{D197E7BA-C7E1-4E52-A944-5B558A9734F1}"/>
            </a:ext>
          </a:extLst>
        </xdr:cNvPr>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8" name="直線コネクタ 157">
          <a:extLst>
            <a:ext uri="{FF2B5EF4-FFF2-40B4-BE49-F238E27FC236}">
              <a16:creationId xmlns:a16="http://schemas.microsoft.com/office/drawing/2014/main" id="{E9900583-6976-4A5E-BA67-F66FFD9AF085}"/>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9" name="テキスト ボックス 158">
          <a:extLst>
            <a:ext uri="{FF2B5EF4-FFF2-40B4-BE49-F238E27FC236}">
              <a16:creationId xmlns:a16="http://schemas.microsoft.com/office/drawing/2014/main" id="{ECA81F01-7575-41AF-AC15-497A7BAF2223}"/>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0" name="【橋りょう・トンネル】&#10;有形固定資産減価償却率グラフ枠">
          <a:extLst>
            <a:ext uri="{FF2B5EF4-FFF2-40B4-BE49-F238E27FC236}">
              <a16:creationId xmlns:a16="http://schemas.microsoft.com/office/drawing/2014/main" id="{85CC7C0C-C100-4C1E-AEA7-1F68C8D93209}"/>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39188</xdr:rowOff>
    </xdr:from>
    <xdr:to>
      <xdr:col>24</xdr:col>
      <xdr:colOff>62865</xdr:colOff>
      <xdr:row>64</xdr:row>
      <xdr:rowOff>81643</xdr:rowOff>
    </xdr:to>
    <xdr:cxnSp macro="">
      <xdr:nvCxnSpPr>
        <xdr:cNvPr id="161" name="直線コネクタ 160">
          <a:extLst>
            <a:ext uri="{FF2B5EF4-FFF2-40B4-BE49-F238E27FC236}">
              <a16:creationId xmlns:a16="http://schemas.microsoft.com/office/drawing/2014/main" id="{BC060A06-67B1-41F9-BCE4-F65736005D75}"/>
            </a:ext>
          </a:extLst>
        </xdr:cNvPr>
        <xdr:cNvCxnSpPr/>
      </xdr:nvCxnSpPr>
      <xdr:spPr>
        <a:xfrm flipV="1">
          <a:off x="4634865" y="9640388"/>
          <a:ext cx="0" cy="1414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85470</xdr:rowOff>
    </xdr:from>
    <xdr:ext cx="405111" cy="259045"/>
    <xdr:sp macro="" textlink="">
      <xdr:nvSpPr>
        <xdr:cNvPr id="162" name="【橋りょう・トンネル】&#10;有形固定資産減価償却率最小値テキスト">
          <a:extLst>
            <a:ext uri="{FF2B5EF4-FFF2-40B4-BE49-F238E27FC236}">
              <a16:creationId xmlns:a16="http://schemas.microsoft.com/office/drawing/2014/main" id="{BDE32BA1-7A84-4E0E-A452-F180E644B603}"/>
            </a:ext>
          </a:extLst>
        </xdr:cNvPr>
        <xdr:cNvSpPr txBox="1"/>
      </xdr:nvSpPr>
      <xdr:spPr>
        <a:xfrm>
          <a:off x="4673600" y="11058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81643</xdr:rowOff>
    </xdr:from>
    <xdr:to>
      <xdr:col>24</xdr:col>
      <xdr:colOff>152400</xdr:colOff>
      <xdr:row>64</xdr:row>
      <xdr:rowOff>81643</xdr:rowOff>
    </xdr:to>
    <xdr:cxnSp macro="">
      <xdr:nvCxnSpPr>
        <xdr:cNvPr id="163" name="直線コネクタ 162">
          <a:extLst>
            <a:ext uri="{FF2B5EF4-FFF2-40B4-BE49-F238E27FC236}">
              <a16:creationId xmlns:a16="http://schemas.microsoft.com/office/drawing/2014/main" id="{A8267327-E563-405E-B8A7-8545087BB8D5}"/>
            </a:ext>
          </a:extLst>
        </xdr:cNvPr>
        <xdr:cNvCxnSpPr/>
      </xdr:nvCxnSpPr>
      <xdr:spPr>
        <a:xfrm>
          <a:off x="4546600" y="11054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157315</xdr:rowOff>
    </xdr:from>
    <xdr:ext cx="405111" cy="259045"/>
    <xdr:sp macro="" textlink="">
      <xdr:nvSpPr>
        <xdr:cNvPr id="164" name="【橋りょう・トンネル】&#10;有形固定資産減価償却率最大値テキスト">
          <a:extLst>
            <a:ext uri="{FF2B5EF4-FFF2-40B4-BE49-F238E27FC236}">
              <a16:creationId xmlns:a16="http://schemas.microsoft.com/office/drawing/2014/main" id="{4F84BF70-A573-4E86-B414-1AB798DE06B3}"/>
            </a:ext>
          </a:extLst>
        </xdr:cNvPr>
        <xdr:cNvSpPr txBox="1"/>
      </xdr:nvSpPr>
      <xdr:spPr>
        <a:xfrm>
          <a:off x="4673600" y="9415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39188</xdr:rowOff>
    </xdr:from>
    <xdr:to>
      <xdr:col>24</xdr:col>
      <xdr:colOff>152400</xdr:colOff>
      <xdr:row>56</xdr:row>
      <xdr:rowOff>39188</xdr:rowOff>
    </xdr:to>
    <xdr:cxnSp macro="">
      <xdr:nvCxnSpPr>
        <xdr:cNvPr id="165" name="直線コネクタ 164">
          <a:extLst>
            <a:ext uri="{FF2B5EF4-FFF2-40B4-BE49-F238E27FC236}">
              <a16:creationId xmlns:a16="http://schemas.microsoft.com/office/drawing/2014/main" id="{7CE2AC9C-F9D1-463C-8D38-DF083DB02E51}"/>
            </a:ext>
          </a:extLst>
        </xdr:cNvPr>
        <xdr:cNvCxnSpPr/>
      </xdr:nvCxnSpPr>
      <xdr:spPr>
        <a:xfrm>
          <a:off x="4546600" y="9640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55353</xdr:rowOff>
    </xdr:from>
    <xdr:ext cx="405111" cy="259045"/>
    <xdr:sp macro="" textlink="">
      <xdr:nvSpPr>
        <xdr:cNvPr id="166" name="【橋りょう・トンネル】&#10;有形固定資産減価償却率平均値テキスト">
          <a:extLst>
            <a:ext uri="{FF2B5EF4-FFF2-40B4-BE49-F238E27FC236}">
              <a16:creationId xmlns:a16="http://schemas.microsoft.com/office/drawing/2014/main" id="{CA301377-2681-4820-8CB9-86DB1D95EE6F}"/>
            </a:ext>
          </a:extLst>
        </xdr:cNvPr>
        <xdr:cNvSpPr txBox="1"/>
      </xdr:nvSpPr>
      <xdr:spPr>
        <a:xfrm>
          <a:off x="4673600" y="103423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32476</xdr:rowOff>
    </xdr:from>
    <xdr:to>
      <xdr:col>24</xdr:col>
      <xdr:colOff>114300</xdr:colOff>
      <xdr:row>61</xdr:row>
      <xdr:rowOff>134076</xdr:rowOff>
    </xdr:to>
    <xdr:sp macro="" textlink="">
      <xdr:nvSpPr>
        <xdr:cNvPr id="167" name="フローチャート: 判断 166">
          <a:extLst>
            <a:ext uri="{FF2B5EF4-FFF2-40B4-BE49-F238E27FC236}">
              <a16:creationId xmlns:a16="http://schemas.microsoft.com/office/drawing/2014/main" id="{57FD46A8-2EAC-490C-8822-F91F820DB8DA}"/>
            </a:ext>
          </a:extLst>
        </xdr:cNvPr>
        <xdr:cNvSpPr/>
      </xdr:nvSpPr>
      <xdr:spPr>
        <a:xfrm>
          <a:off x="4584700" y="1049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87993</xdr:rowOff>
    </xdr:from>
    <xdr:to>
      <xdr:col>20</xdr:col>
      <xdr:colOff>38100</xdr:colOff>
      <xdr:row>62</xdr:row>
      <xdr:rowOff>18143</xdr:rowOff>
    </xdr:to>
    <xdr:sp macro="" textlink="">
      <xdr:nvSpPr>
        <xdr:cNvPr id="168" name="フローチャート: 判断 167">
          <a:extLst>
            <a:ext uri="{FF2B5EF4-FFF2-40B4-BE49-F238E27FC236}">
              <a16:creationId xmlns:a16="http://schemas.microsoft.com/office/drawing/2014/main" id="{17FEBF92-44B0-41AF-A4B5-96EB2C26A558}"/>
            </a:ext>
          </a:extLst>
        </xdr:cNvPr>
        <xdr:cNvSpPr/>
      </xdr:nvSpPr>
      <xdr:spPr>
        <a:xfrm>
          <a:off x="3746500" y="1054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146776</xdr:rowOff>
    </xdr:from>
    <xdr:to>
      <xdr:col>15</xdr:col>
      <xdr:colOff>101600</xdr:colOff>
      <xdr:row>62</xdr:row>
      <xdr:rowOff>76926</xdr:rowOff>
    </xdr:to>
    <xdr:sp macro="" textlink="">
      <xdr:nvSpPr>
        <xdr:cNvPr id="169" name="フローチャート: 判断 168">
          <a:extLst>
            <a:ext uri="{FF2B5EF4-FFF2-40B4-BE49-F238E27FC236}">
              <a16:creationId xmlns:a16="http://schemas.microsoft.com/office/drawing/2014/main" id="{3EE62ECD-E9C2-4175-9477-2E201D360380}"/>
            </a:ext>
          </a:extLst>
        </xdr:cNvPr>
        <xdr:cNvSpPr/>
      </xdr:nvSpPr>
      <xdr:spPr>
        <a:xfrm>
          <a:off x="2857500" y="1060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62</xdr:row>
      <xdr:rowOff>122283</xdr:rowOff>
    </xdr:from>
    <xdr:to>
      <xdr:col>10</xdr:col>
      <xdr:colOff>165100</xdr:colOff>
      <xdr:row>63</xdr:row>
      <xdr:rowOff>52433</xdr:rowOff>
    </xdr:to>
    <xdr:sp macro="" textlink="">
      <xdr:nvSpPr>
        <xdr:cNvPr id="170" name="フローチャート: 判断 169">
          <a:extLst>
            <a:ext uri="{FF2B5EF4-FFF2-40B4-BE49-F238E27FC236}">
              <a16:creationId xmlns:a16="http://schemas.microsoft.com/office/drawing/2014/main" id="{96488CA0-5DE4-4900-A483-3113480336CD}"/>
            </a:ext>
          </a:extLst>
        </xdr:cNvPr>
        <xdr:cNvSpPr/>
      </xdr:nvSpPr>
      <xdr:spPr>
        <a:xfrm>
          <a:off x="1968500" y="10752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1" name="テキスト ボックス 170">
          <a:extLst>
            <a:ext uri="{FF2B5EF4-FFF2-40B4-BE49-F238E27FC236}">
              <a16:creationId xmlns:a16="http://schemas.microsoft.com/office/drawing/2014/main" id="{2FC17F6B-016A-4651-8F92-8DAEA4A408E5}"/>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2" name="テキスト ボックス 171">
          <a:extLst>
            <a:ext uri="{FF2B5EF4-FFF2-40B4-BE49-F238E27FC236}">
              <a16:creationId xmlns:a16="http://schemas.microsoft.com/office/drawing/2014/main" id="{7E1811EC-2B00-424D-823A-F45DC73E46A6}"/>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id="{4456C725-9C80-4B47-8634-FBB28CBB8385}"/>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id="{1343E709-5D47-4AE8-9FF6-BE37A378CD86}"/>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id="{D65CD0E5-0C33-45DD-B921-EF79491805A3}"/>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140244</xdr:rowOff>
    </xdr:from>
    <xdr:to>
      <xdr:col>24</xdr:col>
      <xdr:colOff>114300</xdr:colOff>
      <xdr:row>62</xdr:row>
      <xdr:rowOff>70394</xdr:rowOff>
    </xdr:to>
    <xdr:sp macro="" textlink="">
      <xdr:nvSpPr>
        <xdr:cNvPr id="176" name="楕円 175">
          <a:extLst>
            <a:ext uri="{FF2B5EF4-FFF2-40B4-BE49-F238E27FC236}">
              <a16:creationId xmlns:a16="http://schemas.microsoft.com/office/drawing/2014/main" id="{ED0403DA-59FA-4EA4-AC38-417E5E8A3596}"/>
            </a:ext>
          </a:extLst>
        </xdr:cNvPr>
        <xdr:cNvSpPr/>
      </xdr:nvSpPr>
      <xdr:spPr>
        <a:xfrm>
          <a:off x="4584700" y="1059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118671</xdr:rowOff>
    </xdr:from>
    <xdr:ext cx="405111" cy="259045"/>
    <xdr:sp macro="" textlink="">
      <xdr:nvSpPr>
        <xdr:cNvPr id="177" name="【橋りょう・トンネル】&#10;有形固定資産減価償却率該当値テキスト">
          <a:extLst>
            <a:ext uri="{FF2B5EF4-FFF2-40B4-BE49-F238E27FC236}">
              <a16:creationId xmlns:a16="http://schemas.microsoft.com/office/drawing/2014/main" id="{2A204349-842C-44AD-A9EA-E43B130EBB38}"/>
            </a:ext>
          </a:extLst>
        </xdr:cNvPr>
        <xdr:cNvSpPr txBox="1"/>
      </xdr:nvSpPr>
      <xdr:spPr>
        <a:xfrm>
          <a:off x="4673600" y="10577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37374</xdr:rowOff>
    </xdr:from>
    <xdr:to>
      <xdr:col>20</xdr:col>
      <xdr:colOff>38100</xdr:colOff>
      <xdr:row>60</xdr:row>
      <xdr:rowOff>138974</xdr:rowOff>
    </xdr:to>
    <xdr:sp macro="" textlink="">
      <xdr:nvSpPr>
        <xdr:cNvPr id="178" name="楕円 177">
          <a:extLst>
            <a:ext uri="{FF2B5EF4-FFF2-40B4-BE49-F238E27FC236}">
              <a16:creationId xmlns:a16="http://schemas.microsoft.com/office/drawing/2014/main" id="{A644AD95-BC98-492F-9283-90ED38ADBE6E}"/>
            </a:ext>
          </a:extLst>
        </xdr:cNvPr>
        <xdr:cNvSpPr/>
      </xdr:nvSpPr>
      <xdr:spPr>
        <a:xfrm>
          <a:off x="3746500" y="1032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88174</xdr:rowOff>
    </xdr:from>
    <xdr:to>
      <xdr:col>24</xdr:col>
      <xdr:colOff>63500</xdr:colOff>
      <xdr:row>62</xdr:row>
      <xdr:rowOff>19594</xdr:rowOff>
    </xdr:to>
    <xdr:cxnSp macro="">
      <xdr:nvCxnSpPr>
        <xdr:cNvPr id="179" name="直線コネクタ 178">
          <a:extLst>
            <a:ext uri="{FF2B5EF4-FFF2-40B4-BE49-F238E27FC236}">
              <a16:creationId xmlns:a16="http://schemas.microsoft.com/office/drawing/2014/main" id="{B0E06854-0423-4C41-ABBA-E7ACBC24910E}"/>
            </a:ext>
          </a:extLst>
        </xdr:cNvPr>
        <xdr:cNvCxnSpPr/>
      </xdr:nvCxnSpPr>
      <xdr:spPr>
        <a:xfrm>
          <a:off x="3797300" y="10375174"/>
          <a:ext cx="8382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56969</xdr:rowOff>
    </xdr:from>
    <xdr:to>
      <xdr:col>15</xdr:col>
      <xdr:colOff>101600</xdr:colOff>
      <xdr:row>60</xdr:row>
      <xdr:rowOff>158569</xdr:rowOff>
    </xdr:to>
    <xdr:sp macro="" textlink="">
      <xdr:nvSpPr>
        <xdr:cNvPr id="180" name="楕円 179">
          <a:extLst>
            <a:ext uri="{FF2B5EF4-FFF2-40B4-BE49-F238E27FC236}">
              <a16:creationId xmlns:a16="http://schemas.microsoft.com/office/drawing/2014/main" id="{99D20205-994C-4DD0-B4E9-2FC4707290E9}"/>
            </a:ext>
          </a:extLst>
        </xdr:cNvPr>
        <xdr:cNvSpPr/>
      </xdr:nvSpPr>
      <xdr:spPr>
        <a:xfrm>
          <a:off x="2857500" y="1034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88174</xdr:rowOff>
    </xdr:from>
    <xdr:to>
      <xdr:col>19</xdr:col>
      <xdr:colOff>177800</xdr:colOff>
      <xdr:row>60</xdr:row>
      <xdr:rowOff>107769</xdr:rowOff>
    </xdr:to>
    <xdr:cxnSp macro="">
      <xdr:nvCxnSpPr>
        <xdr:cNvPr id="181" name="直線コネクタ 180">
          <a:extLst>
            <a:ext uri="{FF2B5EF4-FFF2-40B4-BE49-F238E27FC236}">
              <a16:creationId xmlns:a16="http://schemas.microsoft.com/office/drawing/2014/main" id="{FD05C67C-51D7-478B-B28E-21A1EFBB2F4F}"/>
            </a:ext>
          </a:extLst>
        </xdr:cNvPr>
        <xdr:cNvCxnSpPr/>
      </xdr:nvCxnSpPr>
      <xdr:spPr>
        <a:xfrm flipV="1">
          <a:off x="2908300" y="10375174"/>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14515</xdr:rowOff>
    </xdr:from>
    <xdr:to>
      <xdr:col>10</xdr:col>
      <xdr:colOff>165100</xdr:colOff>
      <xdr:row>62</xdr:row>
      <xdr:rowOff>116115</xdr:rowOff>
    </xdr:to>
    <xdr:sp macro="" textlink="">
      <xdr:nvSpPr>
        <xdr:cNvPr id="182" name="楕円 181">
          <a:extLst>
            <a:ext uri="{FF2B5EF4-FFF2-40B4-BE49-F238E27FC236}">
              <a16:creationId xmlns:a16="http://schemas.microsoft.com/office/drawing/2014/main" id="{AEFEE5F1-9C99-415A-9D0E-90F32131E1AB}"/>
            </a:ext>
          </a:extLst>
        </xdr:cNvPr>
        <xdr:cNvSpPr/>
      </xdr:nvSpPr>
      <xdr:spPr>
        <a:xfrm>
          <a:off x="1968500" y="1064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107769</xdr:rowOff>
    </xdr:from>
    <xdr:to>
      <xdr:col>15</xdr:col>
      <xdr:colOff>50800</xdr:colOff>
      <xdr:row>62</xdr:row>
      <xdr:rowOff>65315</xdr:rowOff>
    </xdr:to>
    <xdr:cxnSp macro="">
      <xdr:nvCxnSpPr>
        <xdr:cNvPr id="183" name="直線コネクタ 182">
          <a:extLst>
            <a:ext uri="{FF2B5EF4-FFF2-40B4-BE49-F238E27FC236}">
              <a16:creationId xmlns:a16="http://schemas.microsoft.com/office/drawing/2014/main" id="{09CCDFED-E165-40E8-8601-1DF30341C2E6}"/>
            </a:ext>
          </a:extLst>
        </xdr:cNvPr>
        <xdr:cNvCxnSpPr/>
      </xdr:nvCxnSpPr>
      <xdr:spPr>
        <a:xfrm flipV="1">
          <a:off x="2019300" y="10394769"/>
          <a:ext cx="889000" cy="300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9270</xdr:rowOff>
    </xdr:from>
    <xdr:ext cx="405111" cy="259045"/>
    <xdr:sp macro="" textlink="">
      <xdr:nvSpPr>
        <xdr:cNvPr id="184" name="n_1aveValue【橋りょう・トンネル】&#10;有形固定資産減価償却率">
          <a:extLst>
            <a:ext uri="{FF2B5EF4-FFF2-40B4-BE49-F238E27FC236}">
              <a16:creationId xmlns:a16="http://schemas.microsoft.com/office/drawing/2014/main" id="{9A2D4D37-93CC-4D6D-9C3D-B5DDAF1F91EA}"/>
            </a:ext>
          </a:extLst>
        </xdr:cNvPr>
        <xdr:cNvSpPr txBox="1"/>
      </xdr:nvSpPr>
      <xdr:spPr>
        <a:xfrm>
          <a:off x="3582044" y="10639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68053</xdr:rowOff>
    </xdr:from>
    <xdr:ext cx="405111" cy="259045"/>
    <xdr:sp macro="" textlink="">
      <xdr:nvSpPr>
        <xdr:cNvPr id="185" name="n_2aveValue【橋りょう・トンネル】&#10;有形固定資産減価償却率">
          <a:extLst>
            <a:ext uri="{FF2B5EF4-FFF2-40B4-BE49-F238E27FC236}">
              <a16:creationId xmlns:a16="http://schemas.microsoft.com/office/drawing/2014/main" id="{638E8266-FDF0-4D90-9955-5D22ED6CB98C}"/>
            </a:ext>
          </a:extLst>
        </xdr:cNvPr>
        <xdr:cNvSpPr txBox="1"/>
      </xdr:nvSpPr>
      <xdr:spPr>
        <a:xfrm>
          <a:off x="2705744" y="10697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43560</xdr:rowOff>
    </xdr:from>
    <xdr:ext cx="405111" cy="259045"/>
    <xdr:sp macro="" textlink="">
      <xdr:nvSpPr>
        <xdr:cNvPr id="186" name="n_3aveValue【橋りょう・トンネル】&#10;有形固定資産減価償却率">
          <a:extLst>
            <a:ext uri="{FF2B5EF4-FFF2-40B4-BE49-F238E27FC236}">
              <a16:creationId xmlns:a16="http://schemas.microsoft.com/office/drawing/2014/main" id="{0179632D-1B6C-4C89-B753-0922F0FB50AE}"/>
            </a:ext>
          </a:extLst>
        </xdr:cNvPr>
        <xdr:cNvSpPr txBox="1"/>
      </xdr:nvSpPr>
      <xdr:spPr>
        <a:xfrm>
          <a:off x="1816744" y="10844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155501</xdr:rowOff>
    </xdr:from>
    <xdr:ext cx="405111" cy="259045"/>
    <xdr:sp macro="" textlink="">
      <xdr:nvSpPr>
        <xdr:cNvPr id="187" name="n_1mainValue【橋りょう・トンネル】&#10;有形固定資産減価償却率">
          <a:extLst>
            <a:ext uri="{FF2B5EF4-FFF2-40B4-BE49-F238E27FC236}">
              <a16:creationId xmlns:a16="http://schemas.microsoft.com/office/drawing/2014/main" id="{24F4F507-3FF4-4CAF-8F77-E96E577C254F}"/>
            </a:ext>
          </a:extLst>
        </xdr:cNvPr>
        <xdr:cNvSpPr txBox="1"/>
      </xdr:nvSpPr>
      <xdr:spPr>
        <a:xfrm>
          <a:off x="3582044" y="1009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3646</xdr:rowOff>
    </xdr:from>
    <xdr:ext cx="405111" cy="259045"/>
    <xdr:sp macro="" textlink="">
      <xdr:nvSpPr>
        <xdr:cNvPr id="188" name="n_2mainValue【橋りょう・トンネル】&#10;有形固定資産減価償却率">
          <a:extLst>
            <a:ext uri="{FF2B5EF4-FFF2-40B4-BE49-F238E27FC236}">
              <a16:creationId xmlns:a16="http://schemas.microsoft.com/office/drawing/2014/main" id="{E4720111-7778-46EF-9BA9-51E87EE1A435}"/>
            </a:ext>
          </a:extLst>
        </xdr:cNvPr>
        <xdr:cNvSpPr txBox="1"/>
      </xdr:nvSpPr>
      <xdr:spPr>
        <a:xfrm>
          <a:off x="2705744" y="10119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132642</xdr:rowOff>
    </xdr:from>
    <xdr:ext cx="405111" cy="259045"/>
    <xdr:sp macro="" textlink="">
      <xdr:nvSpPr>
        <xdr:cNvPr id="189" name="n_3mainValue【橋りょう・トンネル】&#10;有形固定資産減価償却率">
          <a:extLst>
            <a:ext uri="{FF2B5EF4-FFF2-40B4-BE49-F238E27FC236}">
              <a16:creationId xmlns:a16="http://schemas.microsoft.com/office/drawing/2014/main" id="{CAC0D7C2-D2FE-443C-A0E9-D4EA1328A1C2}"/>
            </a:ext>
          </a:extLst>
        </xdr:cNvPr>
        <xdr:cNvSpPr txBox="1"/>
      </xdr:nvSpPr>
      <xdr:spPr>
        <a:xfrm>
          <a:off x="1816744" y="10419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0" name="正方形/長方形 189">
          <a:extLst>
            <a:ext uri="{FF2B5EF4-FFF2-40B4-BE49-F238E27FC236}">
              <a16:creationId xmlns:a16="http://schemas.microsoft.com/office/drawing/2014/main" id="{FE3D082F-28F1-48E2-8810-D320D5FE7EDB}"/>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1" name="正方形/長方形 190">
          <a:extLst>
            <a:ext uri="{FF2B5EF4-FFF2-40B4-BE49-F238E27FC236}">
              <a16:creationId xmlns:a16="http://schemas.microsoft.com/office/drawing/2014/main" id="{9BD29D13-33AD-41FF-AED2-987A3F919E7C}"/>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2" name="正方形/長方形 191">
          <a:extLst>
            <a:ext uri="{FF2B5EF4-FFF2-40B4-BE49-F238E27FC236}">
              <a16:creationId xmlns:a16="http://schemas.microsoft.com/office/drawing/2014/main" id="{92B100D9-41D6-44EA-B25E-A9334160DB6E}"/>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3" name="正方形/長方形 192">
          <a:extLst>
            <a:ext uri="{FF2B5EF4-FFF2-40B4-BE49-F238E27FC236}">
              <a16:creationId xmlns:a16="http://schemas.microsoft.com/office/drawing/2014/main" id="{D553CCA1-4708-4A6A-85F1-7AEAAE9B8131}"/>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4" name="正方形/長方形 193">
          <a:extLst>
            <a:ext uri="{FF2B5EF4-FFF2-40B4-BE49-F238E27FC236}">
              <a16:creationId xmlns:a16="http://schemas.microsoft.com/office/drawing/2014/main" id="{D681BE3D-4B47-426E-8091-11E8476691F8}"/>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5" name="正方形/長方形 194">
          <a:extLst>
            <a:ext uri="{FF2B5EF4-FFF2-40B4-BE49-F238E27FC236}">
              <a16:creationId xmlns:a16="http://schemas.microsoft.com/office/drawing/2014/main" id="{591964BD-F60F-407E-A56F-10E6AC7A0DBD}"/>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6" name="正方形/長方形 195">
          <a:extLst>
            <a:ext uri="{FF2B5EF4-FFF2-40B4-BE49-F238E27FC236}">
              <a16:creationId xmlns:a16="http://schemas.microsoft.com/office/drawing/2014/main" id="{B0727883-6E2B-48DC-AC24-5E6CF93F874E}"/>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7" name="正方形/長方形 196">
          <a:extLst>
            <a:ext uri="{FF2B5EF4-FFF2-40B4-BE49-F238E27FC236}">
              <a16:creationId xmlns:a16="http://schemas.microsoft.com/office/drawing/2014/main" id="{AE3F9981-40BD-4C5E-A88D-20F020023A9F}"/>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8" name="テキスト ボックス 197">
          <a:extLst>
            <a:ext uri="{FF2B5EF4-FFF2-40B4-BE49-F238E27FC236}">
              <a16:creationId xmlns:a16="http://schemas.microsoft.com/office/drawing/2014/main" id="{03A1EC3E-6661-4233-9BF4-CD8647BFB536}"/>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9" name="直線コネクタ 198">
          <a:extLst>
            <a:ext uri="{FF2B5EF4-FFF2-40B4-BE49-F238E27FC236}">
              <a16:creationId xmlns:a16="http://schemas.microsoft.com/office/drawing/2014/main" id="{69A5D5AA-AC9E-45C1-AAF7-6A144019ECAE}"/>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0" name="直線コネクタ 199">
          <a:extLst>
            <a:ext uri="{FF2B5EF4-FFF2-40B4-BE49-F238E27FC236}">
              <a16:creationId xmlns:a16="http://schemas.microsoft.com/office/drawing/2014/main" id="{F95283A8-BC20-4C31-9EBC-451714AA1443}"/>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01" name="テキスト ボックス 200">
          <a:extLst>
            <a:ext uri="{FF2B5EF4-FFF2-40B4-BE49-F238E27FC236}">
              <a16:creationId xmlns:a16="http://schemas.microsoft.com/office/drawing/2014/main" id="{9C62F9FA-5731-46B2-9F87-CFC70FD6C6A6}"/>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2" name="直線コネクタ 201">
          <a:extLst>
            <a:ext uri="{FF2B5EF4-FFF2-40B4-BE49-F238E27FC236}">
              <a16:creationId xmlns:a16="http://schemas.microsoft.com/office/drawing/2014/main" id="{5C68358C-46AB-4D68-8B67-5A197E46CEBD}"/>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03" name="テキスト ボックス 202">
          <a:extLst>
            <a:ext uri="{FF2B5EF4-FFF2-40B4-BE49-F238E27FC236}">
              <a16:creationId xmlns:a16="http://schemas.microsoft.com/office/drawing/2014/main" id="{35E758BD-5C15-41D6-B241-33374D3D4485}"/>
            </a:ext>
          </a:extLst>
        </xdr:cNvPr>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4" name="直線コネクタ 203">
          <a:extLst>
            <a:ext uri="{FF2B5EF4-FFF2-40B4-BE49-F238E27FC236}">
              <a16:creationId xmlns:a16="http://schemas.microsoft.com/office/drawing/2014/main" id="{5D0E17F8-3C03-4538-8031-B5FDCEE6E497}"/>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05" name="テキスト ボックス 204">
          <a:extLst>
            <a:ext uri="{FF2B5EF4-FFF2-40B4-BE49-F238E27FC236}">
              <a16:creationId xmlns:a16="http://schemas.microsoft.com/office/drawing/2014/main" id="{5348445B-1D03-475F-810F-F77EA1AE3F0C}"/>
            </a:ext>
          </a:extLst>
        </xdr:cNvPr>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6" name="直線コネクタ 205">
          <a:extLst>
            <a:ext uri="{FF2B5EF4-FFF2-40B4-BE49-F238E27FC236}">
              <a16:creationId xmlns:a16="http://schemas.microsoft.com/office/drawing/2014/main" id="{E0901EF5-200A-4732-8C7B-F23488B0F06B}"/>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07" name="テキスト ボックス 206">
          <a:extLst>
            <a:ext uri="{FF2B5EF4-FFF2-40B4-BE49-F238E27FC236}">
              <a16:creationId xmlns:a16="http://schemas.microsoft.com/office/drawing/2014/main" id="{F0BCB289-10AF-407E-B320-307D0CF645C9}"/>
            </a:ext>
          </a:extLst>
        </xdr:cNvPr>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8" name="直線コネクタ 207">
          <a:extLst>
            <a:ext uri="{FF2B5EF4-FFF2-40B4-BE49-F238E27FC236}">
              <a16:creationId xmlns:a16="http://schemas.microsoft.com/office/drawing/2014/main" id="{B38E36BA-AD43-4C32-B0D9-4AEAD4D18B55}"/>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09" name="テキスト ボックス 208">
          <a:extLst>
            <a:ext uri="{FF2B5EF4-FFF2-40B4-BE49-F238E27FC236}">
              <a16:creationId xmlns:a16="http://schemas.microsoft.com/office/drawing/2014/main" id="{9A4937CD-FE30-43CC-ADFA-098BF12C031A}"/>
            </a:ext>
          </a:extLst>
        </xdr:cNvPr>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0" name="【橋りょう・トンネル】&#10;一人当たり有形固定資産（償却資産）額グラフ枠">
          <a:extLst>
            <a:ext uri="{FF2B5EF4-FFF2-40B4-BE49-F238E27FC236}">
              <a16:creationId xmlns:a16="http://schemas.microsoft.com/office/drawing/2014/main" id="{BE234B90-EF50-4670-94F3-C3E781FE9B6D}"/>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153126</xdr:rowOff>
    </xdr:from>
    <xdr:to>
      <xdr:col>54</xdr:col>
      <xdr:colOff>189865</xdr:colOff>
      <xdr:row>63</xdr:row>
      <xdr:rowOff>166915</xdr:rowOff>
    </xdr:to>
    <xdr:cxnSp macro="">
      <xdr:nvCxnSpPr>
        <xdr:cNvPr id="211" name="直線コネクタ 210">
          <a:extLst>
            <a:ext uri="{FF2B5EF4-FFF2-40B4-BE49-F238E27FC236}">
              <a16:creationId xmlns:a16="http://schemas.microsoft.com/office/drawing/2014/main" id="{A495101C-F63B-47C9-B747-59E5CA9A9496}"/>
            </a:ext>
          </a:extLst>
        </xdr:cNvPr>
        <xdr:cNvCxnSpPr/>
      </xdr:nvCxnSpPr>
      <xdr:spPr>
        <a:xfrm flipV="1">
          <a:off x="10476865" y="9754326"/>
          <a:ext cx="0" cy="1213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170742</xdr:rowOff>
    </xdr:from>
    <xdr:ext cx="378565" cy="259045"/>
    <xdr:sp macro="" textlink="">
      <xdr:nvSpPr>
        <xdr:cNvPr id="212" name="【橋りょう・トンネル】&#10;一人当たり有形固定資産（償却資産）額最小値テキスト">
          <a:extLst>
            <a:ext uri="{FF2B5EF4-FFF2-40B4-BE49-F238E27FC236}">
              <a16:creationId xmlns:a16="http://schemas.microsoft.com/office/drawing/2014/main" id="{A0E053E3-397F-4351-B2F0-8E56344A49DC}"/>
            </a:ext>
          </a:extLst>
        </xdr:cNvPr>
        <xdr:cNvSpPr txBox="1"/>
      </xdr:nvSpPr>
      <xdr:spPr>
        <a:xfrm>
          <a:off x="10515600" y="109720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166915</xdr:rowOff>
    </xdr:from>
    <xdr:to>
      <xdr:col>55</xdr:col>
      <xdr:colOff>88900</xdr:colOff>
      <xdr:row>63</xdr:row>
      <xdr:rowOff>166915</xdr:rowOff>
    </xdr:to>
    <xdr:cxnSp macro="">
      <xdr:nvCxnSpPr>
        <xdr:cNvPr id="213" name="直線コネクタ 212">
          <a:extLst>
            <a:ext uri="{FF2B5EF4-FFF2-40B4-BE49-F238E27FC236}">
              <a16:creationId xmlns:a16="http://schemas.microsoft.com/office/drawing/2014/main" id="{47CAF61C-FF75-4411-9BF0-20F4E9462F29}"/>
            </a:ext>
          </a:extLst>
        </xdr:cNvPr>
        <xdr:cNvCxnSpPr/>
      </xdr:nvCxnSpPr>
      <xdr:spPr>
        <a:xfrm>
          <a:off x="10388600" y="10968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99803</xdr:rowOff>
    </xdr:from>
    <xdr:ext cx="599010" cy="259045"/>
    <xdr:sp macro="" textlink="">
      <xdr:nvSpPr>
        <xdr:cNvPr id="214" name="【橋りょう・トンネル】&#10;一人当たり有形固定資産（償却資産）額最大値テキスト">
          <a:extLst>
            <a:ext uri="{FF2B5EF4-FFF2-40B4-BE49-F238E27FC236}">
              <a16:creationId xmlns:a16="http://schemas.microsoft.com/office/drawing/2014/main" id="{4F7939A3-ADD2-4F17-8517-B72CE1903EF6}"/>
            </a:ext>
          </a:extLst>
        </xdr:cNvPr>
        <xdr:cNvSpPr txBox="1"/>
      </xdr:nvSpPr>
      <xdr:spPr>
        <a:xfrm>
          <a:off x="10515600" y="9529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153126</xdr:rowOff>
    </xdr:from>
    <xdr:to>
      <xdr:col>55</xdr:col>
      <xdr:colOff>88900</xdr:colOff>
      <xdr:row>56</xdr:row>
      <xdr:rowOff>153126</xdr:rowOff>
    </xdr:to>
    <xdr:cxnSp macro="">
      <xdr:nvCxnSpPr>
        <xdr:cNvPr id="215" name="直線コネクタ 214">
          <a:extLst>
            <a:ext uri="{FF2B5EF4-FFF2-40B4-BE49-F238E27FC236}">
              <a16:creationId xmlns:a16="http://schemas.microsoft.com/office/drawing/2014/main" id="{0C0A397C-7934-4FDB-85E7-352BFA844439}"/>
            </a:ext>
          </a:extLst>
        </xdr:cNvPr>
        <xdr:cNvCxnSpPr/>
      </xdr:nvCxnSpPr>
      <xdr:spPr>
        <a:xfrm>
          <a:off x="10388600" y="9754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114440</xdr:rowOff>
    </xdr:from>
    <xdr:ext cx="534377" cy="259045"/>
    <xdr:sp macro="" textlink="">
      <xdr:nvSpPr>
        <xdr:cNvPr id="216" name="【橋りょう・トンネル】&#10;一人当たり有形固定資産（償却資産）額平均値テキスト">
          <a:extLst>
            <a:ext uri="{FF2B5EF4-FFF2-40B4-BE49-F238E27FC236}">
              <a16:creationId xmlns:a16="http://schemas.microsoft.com/office/drawing/2014/main" id="{DC610DA8-D8A6-4445-9218-BBFA70C193F9}"/>
            </a:ext>
          </a:extLst>
        </xdr:cNvPr>
        <xdr:cNvSpPr txBox="1"/>
      </xdr:nvSpPr>
      <xdr:spPr>
        <a:xfrm>
          <a:off x="10515600" y="104014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91563</xdr:rowOff>
    </xdr:from>
    <xdr:to>
      <xdr:col>55</xdr:col>
      <xdr:colOff>50800</xdr:colOff>
      <xdr:row>62</xdr:row>
      <xdr:rowOff>21713</xdr:rowOff>
    </xdr:to>
    <xdr:sp macro="" textlink="">
      <xdr:nvSpPr>
        <xdr:cNvPr id="217" name="フローチャート: 判断 216">
          <a:extLst>
            <a:ext uri="{FF2B5EF4-FFF2-40B4-BE49-F238E27FC236}">
              <a16:creationId xmlns:a16="http://schemas.microsoft.com/office/drawing/2014/main" id="{146557B6-DBD3-462D-B9FC-4EFE813964DF}"/>
            </a:ext>
          </a:extLst>
        </xdr:cNvPr>
        <xdr:cNvSpPr/>
      </xdr:nvSpPr>
      <xdr:spPr>
        <a:xfrm>
          <a:off x="10426700" y="10550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86913</xdr:rowOff>
    </xdr:from>
    <xdr:to>
      <xdr:col>50</xdr:col>
      <xdr:colOff>165100</xdr:colOff>
      <xdr:row>62</xdr:row>
      <xdr:rowOff>17063</xdr:rowOff>
    </xdr:to>
    <xdr:sp macro="" textlink="">
      <xdr:nvSpPr>
        <xdr:cNvPr id="218" name="フローチャート: 判断 217">
          <a:extLst>
            <a:ext uri="{FF2B5EF4-FFF2-40B4-BE49-F238E27FC236}">
              <a16:creationId xmlns:a16="http://schemas.microsoft.com/office/drawing/2014/main" id="{5C1C8F2B-C529-4D36-BBC0-0B1E342F7892}"/>
            </a:ext>
          </a:extLst>
        </xdr:cNvPr>
        <xdr:cNvSpPr/>
      </xdr:nvSpPr>
      <xdr:spPr>
        <a:xfrm>
          <a:off x="9588500" y="10545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97813</xdr:rowOff>
    </xdr:from>
    <xdr:to>
      <xdr:col>46</xdr:col>
      <xdr:colOff>38100</xdr:colOff>
      <xdr:row>62</xdr:row>
      <xdr:rowOff>27963</xdr:rowOff>
    </xdr:to>
    <xdr:sp macro="" textlink="">
      <xdr:nvSpPr>
        <xdr:cNvPr id="219" name="フローチャート: 判断 218">
          <a:extLst>
            <a:ext uri="{FF2B5EF4-FFF2-40B4-BE49-F238E27FC236}">
              <a16:creationId xmlns:a16="http://schemas.microsoft.com/office/drawing/2014/main" id="{2AB40BFC-3C25-4A46-BC44-AA703EC8CC45}"/>
            </a:ext>
          </a:extLst>
        </xdr:cNvPr>
        <xdr:cNvSpPr/>
      </xdr:nvSpPr>
      <xdr:spPr>
        <a:xfrm>
          <a:off x="8699500" y="1055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147007</xdr:rowOff>
    </xdr:from>
    <xdr:to>
      <xdr:col>41</xdr:col>
      <xdr:colOff>101600</xdr:colOff>
      <xdr:row>62</xdr:row>
      <xdr:rowOff>77157</xdr:rowOff>
    </xdr:to>
    <xdr:sp macro="" textlink="">
      <xdr:nvSpPr>
        <xdr:cNvPr id="220" name="フローチャート: 判断 219">
          <a:extLst>
            <a:ext uri="{FF2B5EF4-FFF2-40B4-BE49-F238E27FC236}">
              <a16:creationId xmlns:a16="http://schemas.microsoft.com/office/drawing/2014/main" id="{DC46609E-1B2F-4346-A397-B6E90700206F}"/>
            </a:ext>
          </a:extLst>
        </xdr:cNvPr>
        <xdr:cNvSpPr/>
      </xdr:nvSpPr>
      <xdr:spPr>
        <a:xfrm>
          <a:off x="7810500" y="1060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1" name="テキスト ボックス 220">
          <a:extLst>
            <a:ext uri="{FF2B5EF4-FFF2-40B4-BE49-F238E27FC236}">
              <a16:creationId xmlns:a16="http://schemas.microsoft.com/office/drawing/2014/main" id="{23FD7FF6-6267-47FF-B386-4B73EAB20092}"/>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2" name="テキスト ボックス 221">
          <a:extLst>
            <a:ext uri="{FF2B5EF4-FFF2-40B4-BE49-F238E27FC236}">
              <a16:creationId xmlns:a16="http://schemas.microsoft.com/office/drawing/2014/main" id="{3273A771-886C-4ADB-B583-39BDBF8BF765}"/>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3" name="テキスト ボックス 222">
          <a:extLst>
            <a:ext uri="{FF2B5EF4-FFF2-40B4-BE49-F238E27FC236}">
              <a16:creationId xmlns:a16="http://schemas.microsoft.com/office/drawing/2014/main" id="{446CC84C-83C3-4C4F-A6B5-7A28B0C13A93}"/>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4" name="テキスト ボックス 223">
          <a:extLst>
            <a:ext uri="{FF2B5EF4-FFF2-40B4-BE49-F238E27FC236}">
              <a16:creationId xmlns:a16="http://schemas.microsoft.com/office/drawing/2014/main" id="{42462DE6-11C2-4128-9340-07639859AE3A}"/>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5" name="テキスト ボックス 224">
          <a:extLst>
            <a:ext uri="{FF2B5EF4-FFF2-40B4-BE49-F238E27FC236}">
              <a16:creationId xmlns:a16="http://schemas.microsoft.com/office/drawing/2014/main" id="{645C4A6E-D3E1-430C-9102-9C0042EF3246}"/>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128052</xdr:rowOff>
    </xdr:from>
    <xdr:to>
      <xdr:col>55</xdr:col>
      <xdr:colOff>50800</xdr:colOff>
      <xdr:row>63</xdr:row>
      <xdr:rowOff>58202</xdr:rowOff>
    </xdr:to>
    <xdr:sp macro="" textlink="">
      <xdr:nvSpPr>
        <xdr:cNvPr id="226" name="楕円 225">
          <a:extLst>
            <a:ext uri="{FF2B5EF4-FFF2-40B4-BE49-F238E27FC236}">
              <a16:creationId xmlns:a16="http://schemas.microsoft.com/office/drawing/2014/main" id="{7BD90C04-5D39-45DF-BEE7-33C04999209F}"/>
            </a:ext>
          </a:extLst>
        </xdr:cNvPr>
        <xdr:cNvSpPr/>
      </xdr:nvSpPr>
      <xdr:spPr>
        <a:xfrm>
          <a:off x="10426700" y="1075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106479</xdr:rowOff>
    </xdr:from>
    <xdr:ext cx="534377" cy="259045"/>
    <xdr:sp macro="" textlink="">
      <xdr:nvSpPr>
        <xdr:cNvPr id="227" name="【橋りょう・トンネル】&#10;一人当たり有形固定資産（償却資産）額該当値テキスト">
          <a:extLst>
            <a:ext uri="{FF2B5EF4-FFF2-40B4-BE49-F238E27FC236}">
              <a16:creationId xmlns:a16="http://schemas.microsoft.com/office/drawing/2014/main" id="{C7F8E158-F6AB-433B-9DAE-EB4C2B31A866}"/>
            </a:ext>
          </a:extLst>
        </xdr:cNvPr>
        <xdr:cNvSpPr txBox="1"/>
      </xdr:nvSpPr>
      <xdr:spPr>
        <a:xfrm>
          <a:off x="10515600" y="10736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17629</xdr:rowOff>
    </xdr:from>
    <xdr:to>
      <xdr:col>50</xdr:col>
      <xdr:colOff>165100</xdr:colOff>
      <xdr:row>60</xdr:row>
      <xdr:rowOff>119229</xdr:rowOff>
    </xdr:to>
    <xdr:sp macro="" textlink="">
      <xdr:nvSpPr>
        <xdr:cNvPr id="228" name="楕円 227">
          <a:extLst>
            <a:ext uri="{FF2B5EF4-FFF2-40B4-BE49-F238E27FC236}">
              <a16:creationId xmlns:a16="http://schemas.microsoft.com/office/drawing/2014/main" id="{EF7BD38C-C262-467B-9BE1-D6A4E64CE33A}"/>
            </a:ext>
          </a:extLst>
        </xdr:cNvPr>
        <xdr:cNvSpPr/>
      </xdr:nvSpPr>
      <xdr:spPr>
        <a:xfrm>
          <a:off x="9588500" y="10304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68429</xdr:rowOff>
    </xdr:from>
    <xdr:to>
      <xdr:col>55</xdr:col>
      <xdr:colOff>0</xdr:colOff>
      <xdr:row>63</xdr:row>
      <xdr:rowOff>7402</xdr:rowOff>
    </xdr:to>
    <xdr:cxnSp macro="">
      <xdr:nvCxnSpPr>
        <xdr:cNvPr id="229" name="直線コネクタ 228">
          <a:extLst>
            <a:ext uri="{FF2B5EF4-FFF2-40B4-BE49-F238E27FC236}">
              <a16:creationId xmlns:a16="http://schemas.microsoft.com/office/drawing/2014/main" id="{EC75FE8B-ED7D-401C-8384-C0F139BD90E4}"/>
            </a:ext>
          </a:extLst>
        </xdr:cNvPr>
        <xdr:cNvCxnSpPr/>
      </xdr:nvCxnSpPr>
      <xdr:spPr>
        <a:xfrm>
          <a:off x="9639300" y="10355429"/>
          <a:ext cx="838200" cy="453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27422</xdr:rowOff>
    </xdr:from>
    <xdr:to>
      <xdr:col>46</xdr:col>
      <xdr:colOff>38100</xdr:colOff>
      <xdr:row>60</xdr:row>
      <xdr:rowOff>129022</xdr:rowOff>
    </xdr:to>
    <xdr:sp macro="" textlink="">
      <xdr:nvSpPr>
        <xdr:cNvPr id="230" name="楕円 229">
          <a:extLst>
            <a:ext uri="{FF2B5EF4-FFF2-40B4-BE49-F238E27FC236}">
              <a16:creationId xmlns:a16="http://schemas.microsoft.com/office/drawing/2014/main" id="{3311AE9B-A2AB-4DCA-969F-56D713DF8E33}"/>
            </a:ext>
          </a:extLst>
        </xdr:cNvPr>
        <xdr:cNvSpPr/>
      </xdr:nvSpPr>
      <xdr:spPr>
        <a:xfrm>
          <a:off x="8699500" y="10314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68429</xdr:rowOff>
    </xdr:from>
    <xdr:to>
      <xdr:col>50</xdr:col>
      <xdr:colOff>114300</xdr:colOff>
      <xdr:row>60</xdr:row>
      <xdr:rowOff>78222</xdr:rowOff>
    </xdr:to>
    <xdr:cxnSp macro="">
      <xdr:nvCxnSpPr>
        <xdr:cNvPr id="231" name="直線コネクタ 230">
          <a:extLst>
            <a:ext uri="{FF2B5EF4-FFF2-40B4-BE49-F238E27FC236}">
              <a16:creationId xmlns:a16="http://schemas.microsoft.com/office/drawing/2014/main" id="{2404EE84-316B-4262-A53F-3310FE1CDD5D}"/>
            </a:ext>
          </a:extLst>
        </xdr:cNvPr>
        <xdr:cNvCxnSpPr/>
      </xdr:nvCxnSpPr>
      <xdr:spPr>
        <a:xfrm flipV="1">
          <a:off x="8750300" y="10355429"/>
          <a:ext cx="889000" cy="9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41975</xdr:rowOff>
    </xdr:from>
    <xdr:to>
      <xdr:col>41</xdr:col>
      <xdr:colOff>101600</xdr:colOff>
      <xdr:row>63</xdr:row>
      <xdr:rowOff>143575</xdr:rowOff>
    </xdr:to>
    <xdr:sp macro="" textlink="">
      <xdr:nvSpPr>
        <xdr:cNvPr id="232" name="楕円 231">
          <a:extLst>
            <a:ext uri="{FF2B5EF4-FFF2-40B4-BE49-F238E27FC236}">
              <a16:creationId xmlns:a16="http://schemas.microsoft.com/office/drawing/2014/main" id="{9328BF04-00EA-403E-B0D0-06B471691883}"/>
            </a:ext>
          </a:extLst>
        </xdr:cNvPr>
        <xdr:cNvSpPr/>
      </xdr:nvSpPr>
      <xdr:spPr>
        <a:xfrm>
          <a:off x="7810500" y="1084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78222</xdr:rowOff>
    </xdr:from>
    <xdr:to>
      <xdr:col>45</xdr:col>
      <xdr:colOff>177800</xdr:colOff>
      <xdr:row>63</xdr:row>
      <xdr:rowOff>92775</xdr:rowOff>
    </xdr:to>
    <xdr:cxnSp macro="">
      <xdr:nvCxnSpPr>
        <xdr:cNvPr id="233" name="直線コネクタ 232">
          <a:extLst>
            <a:ext uri="{FF2B5EF4-FFF2-40B4-BE49-F238E27FC236}">
              <a16:creationId xmlns:a16="http://schemas.microsoft.com/office/drawing/2014/main" id="{BCDBDD8A-B9EE-4F57-8078-2A2555A4DF30}"/>
            </a:ext>
          </a:extLst>
        </xdr:cNvPr>
        <xdr:cNvCxnSpPr/>
      </xdr:nvCxnSpPr>
      <xdr:spPr>
        <a:xfrm flipV="1">
          <a:off x="7861300" y="10365222"/>
          <a:ext cx="889000" cy="528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62</xdr:row>
      <xdr:rowOff>8190</xdr:rowOff>
    </xdr:from>
    <xdr:ext cx="534377" cy="259045"/>
    <xdr:sp macro="" textlink="">
      <xdr:nvSpPr>
        <xdr:cNvPr id="234" name="n_1aveValue【橋りょう・トンネル】&#10;一人当たり有形固定資産（償却資産）額">
          <a:extLst>
            <a:ext uri="{FF2B5EF4-FFF2-40B4-BE49-F238E27FC236}">
              <a16:creationId xmlns:a16="http://schemas.microsoft.com/office/drawing/2014/main" id="{AB0418A3-A1A4-4D0F-8606-5192A73110A0}"/>
            </a:ext>
          </a:extLst>
        </xdr:cNvPr>
        <xdr:cNvSpPr txBox="1"/>
      </xdr:nvSpPr>
      <xdr:spPr>
        <a:xfrm>
          <a:off x="9359411" y="10638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62</xdr:row>
      <xdr:rowOff>19090</xdr:rowOff>
    </xdr:from>
    <xdr:ext cx="534377" cy="259045"/>
    <xdr:sp macro="" textlink="">
      <xdr:nvSpPr>
        <xdr:cNvPr id="235" name="n_2aveValue【橋りょう・トンネル】&#10;一人当たり有形固定資産（償却資産）額">
          <a:extLst>
            <a:ext uri="{FF2B5EF4-FFF2-40B4-BE49-F238E27FC236}">
              <a16:creationId xmlns:a16="http://schemas.microsoft.com/office/drawing/2014/main" id="{41B9F735-CF2C-4618-A637-C5FB938A98E6}"/>
            </a:ext>
          </a:extLst>
        </xdr:cNvPr>
        <xdr:cNvSpPr txBox="1"/>
      </xdr:nvSpPr>
      <xdr:spPr>
        <a:xfrm>
          <a:off x="8483111" y="10648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60</xdr:row>
      <xdr:rowOff>93684</xdr:rowOff>
    </xdr:from>
    <xdr:ext cx="534377" cy="259045"/>
    <xdr:sp macro="" textlink="">
      <xdr:nvSpPr>
        <xdr:cNvPr id="236" name="n_3aveValue【橋りょう・トンネル】&#10;一人当たり有形固定資産（償却資産）額">
          <a:extLst>
            <a:ext uri="{FF2B5EF4-FFF2-40B4-BE49-F238E27FC236}">
              <a16:creationId xmlns:a16="http://schemas.microsoft.com/office/drawing/2014/main" id="{E035375D-E03A-4C26-82C0-7CCED654D4E1}"/>
            </a:ext>
          </a:extLst>
        </xdr:cNvPr>
        <xdr:cNvSpPr txBox="1"/>
      </xdr:nvSpPr>
      <xdr:spPr>
        <a:xfrm>
          <a:off x="7594111" y="10380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58</xdr:row>
      <xdr:rowOff>135756</xdr:rowOff>
    </xdr:from>
    <xdr:ext cx="599010" cy="259045"/>
    <xdr:sp macro="" textlink="">
      <xdr:nvSpPr>
        <xdr:cNvPr id="237" name="n_1mainValue【橋りょう・トンネル】&#10;一人当たり有形固定資産（償却資産）額">
          <a:extLst>
            <a:ext uri="{FF2B5EF4-FFF2-40B4-BE49-F238E27FC236}">
              <a16:creationId xmlns:a16="http://schemas.microsoft.com/office/drawing/2014/main" id="{98C6A904-FAA7-4ABD-A9F6-6363CED9F8AC}"/>
            </a:ext>
          </a:extLst>
        </xdr:cNvPr>
        <xdr:cNvSpPr txBox="1"/>
      </xdr:nvSpPr>
      <xdr:spPr>
        <a:xfrm>
          <a:off x="9327095" y="10079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58</xdr:row>
      <xdr:rowOff>145549</xdr:rowOff>
    </xdr:from>
    <xdr:ext cx="599010" cy="259045"/>
    <xdr:sp macro="" textlink="">
      <xdr:nvSpPr>
        <xdr:cNvPr id="238" name="n_2mainValue【橋りょう・トンネル】&#10;一人当たり有形固定資産（償却資産）額">
          <a:extLst>
            <a:ext uri="{FF2B5EF4-FFF2-40B4-BE49-F238E27FC236}">
              <a16:creationId xmlns:a16="http://schemas.microsoft.com/office/drawing/2014/main" id="{044726B1-9A07-41C2-A979-0167399EC907}"/>
            </a:ext>
          </a:extLst>
        </xdr:cNvPr>
        <xdr:cNvSpPr txBox="1"/>
      </xdr:nvSpPr>
      <xdr:spPr>
        <a:xfrm>
          <a:off x="8450795" y="10089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63</xdr:row>
      <xdr:rowOff>134702</xdr:rowOff>
    </xdr:from>
    <xdr:ext cx="534377" cy="259045"/>
    <xdr:sp macro="" textlink="">
      <xdr:nvSpPr>
        <xdr:cNvPr id="239" name="n_3mainValue【橋りょう・トンネル】&#10;一人当たり有形固定資産（償却資産）額">
          <a:extLst>
            <a:ext uri="{FF2B5EF4-FFF2-40B4-BE49-F238E27FC236}">
              <a16:creationId xmlns:a16="http://schemas.microsoft.com/office/drawing/2014/main" id="{F11F9555-A76B-4C77-BD6A-7B1CCE2067CE}"/>
            </a:ext>
          </a:extLst>
        </xdr:cNvPr>
        <xdr:cNvSpPr txBox="1"/>
      </xdr:nvSpPr>
      <xdr:spPr>
        <a:xfrm>
          <a:off x="7594111" y="10936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0" name="正方形/長方形 239">
          <a:extLst>
            <a:ext uri="{FF2B5EF4-FFF2-40B4-BE49-F238E27FC236}">
              <a16:creationId xmlns:a16="http://schemas.microsoft.com/office/drawing/2014/main" id="{A6565308-50A0-4F33-903E-AB850B9CF2AC}"/>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1" name="正方形/長方形 240">
          <a:extLst>
            <a:ext uri="{FF2B5EF4-FFF2-40B4-BE49-F238E27FC236}">
              <a16:creationId xmlns:a16="http://schemas.microsoft.com/office/drawing/2014/main" id="{131DC386-7FA1-448E-88BA-336CB3D2B0D9}"/>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2" name="正方形/長方形 241">
          <a:extLst>
            <a:ext uri="{FF2B5EF4-FFF2-40B4-BE49-F238E27FC236}">
              <a16:creationId xmlns:a16="http://schemas.microsoft.com/office/drawing/2014/main" id="{FD5E334F-8E0A-4BA4-88BC-FE66C094E8C9}"/>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3" name="正方形/長方形 242">
          <a:extLst>
            <a:ext uri="{FF2B5EF4-FFF2-40B4-BE49-F238E27FC236}">
              <a16:creationId xmlns:a16="http://schemas.microsoft.com/office/drawing/2014/main" id="{158EE911-93B6-497F-BAE0-684B405EFDD8}"/>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4" name="正方形/長方形 243">
          <a:extLst>
            <a:ext uri="{FF2B5EF4-FFF2-40B4-BE49-F238E27FC236}">
              <a16:creationId xmlns:a16="http://schemas.microsoft.com/office/drawing/2014/main" id="{4D894710-BCE0-4617-A81F-0F7EFA7FE4C3}"/>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5" name="正方形/長方形 244">
          <a:extLst>
            <a:ext uri="{FF2B5EF4-FFF2-40B4-BE49-F238E27FC236}">
              <a16:creationId xmlns:a16="http://schemas.microsoft.com/office/drawing/2014/main" id="{2059F93E-D5B6-4C11-A548-01EB5C5AD9A2}"/>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6" name="正方形/長方形 245">
          <a:extLst>
            <a:ext uri="{FF2B5EF4-FFF2-40B4-BE49-F238E27FC236}">
              <a16:creationId xmlns:a16="http://schemas.microsoft.com/office/drawing/2014/main" id="{BFCC39C2-EE5E-4E2F-B733-DC3F7D58C6AE}"/>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7" name="正方形/長方形 246">
          <a:extLst>
            <a:ext uri="{FF2B5EF4-FFF2-40B4-BE49-F238E27FC236}">
              <a16:creationId xmlns:a16="http://schemas.microsoft.com/office/drawing/2014/main" id="{7B82F340-836D-4049-A765-A55E62631246}"/>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8" name="テキスト ボックス 247">
          <a:extLst>
            <a:ext uri="{FF2B5EF4-FFF2-40B4-BE49-F238E27FC236}">
              <a16:creationId xmlns:a16="http://schemas.microsoft.com/office/drawing/2014/main" id="{A3C523C2-6458-4428-B16E-499D06416B3A}"/>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9" name="直線コネクタ 248">
          <a:extLst>
            <a:ext uri="{FF2B5EF4-FFF2-40B4-BE49-F238E27FC236}">
              <a16:creationId xmlns:a16="http://schemas.microsoft.com/office/drawing/2014/main" id="{FDAECF31-AF09-4D79-AFB2-700262FB282E}"/>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0" name="テキスト ボックス 249">
          <a:extLst>
            <a:ext uri="{FF2B5EF4-FFF2-40B4-BE49-F238E27FC236}">
              <a16:creationId xmlns:a16="http://schemas.microsoft.com/office/drawing/2014/main" id="{1FBFA349-83B5-4812-9172-007AFFEBF379}"/>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1" name="直線コネクタ 250">
          <a:extLst>
            <a:ext uri="{FF2B5EF4-FFF2-40B4-BE49-F238E27FC236}">
              <a16:creationId xmlns:a16="http://schemas.microsoft.com/office/drawing/2014/main" id="{A97415AC-267F-4F19-BB4D-D70D1228181C}"/>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2" name="テキスト ボックス 251">
          <a:extLst>
            <a:ext uri="{FF2B5EF4-FFF2-40B4-BE49-F238E27FC236}">
              <a16:creationId xmlns:a16="http://schemas.microsoft.com/office/drawing/2014/main" id="{F02E09A0-12F1-4325-BC67-6AE9A58027EE}"/>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3" name="直線コネクタ 252">
          <a:extLst>
            <a:ext uri="{FF2B5EF4-FFF2-40B4-BE49-F238E27FC236}">
              <a16:creationId xmlns:a16="http://schemas.microsoft.com/office/drawing/2014/main" id="{29CDE9F0-EE40-4000-8E34-7678F194531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4" name="テキスト ボックス 253">
          <a:extLst>
            <a:ext uri="{FF2B5EF4-FFF2-40B4-BE49-F238E27FC236}">
              <a16:creationId xmlns:a16="http://schemas.microsoft.com/office/drawing/2014/main" id="{7A06A1D2-9E84-4BBC-8E24-61B473735F75}"/>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5" name="直線コネクタ 254">
          <a:extLst>
            <a:ext uri="{FF2B5EF4-FFF2-40B4-BE49-F238E27FC236}">
              <a16:creationId xmlns:a16="http://schemas.microsoft.com/office/drawing/2014/main" id="{B63626BA-BA9F-4D6A-A9F5-B0FDC8125BC7}"/>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6" name="テキスト ボックス 255">
          <a:extLst>
            <a:ext uri="{FF2B5EF4-FFF2-40B4-BE49-F238E27FC236}">
              <a16:creationId xmlns:a16="http://schemas.microsoft.com/office/drawing/2014/main" id="{1ADBF13E-EAC6-4BD7-9EDB-98F026E68BFE}"/>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7" name="直線コネクタ 256">
          <a:extLst>
            <a:ext uri="{FF2B5EF4-FFF2-40B4-BE49-F238E27FC236}">
              <a16:creationId xmlns:a16="http://schemas.microsoft.com/office/drawing/2014/main" id="{D43B7D58-9319-46B6-BA3E-82E4100B6E3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8" name="テキスト ボックス 257">
          <a:extLst>
            <a:ext uri="{FF2B5EF4-FFF2-40B4-BE49-F238E27FC236}">
              <a16:creationId xmlns:a16="http://schemas.microsoft.com/office/drawing/2014/main" id="{F366CEE4-47E0-4E9F-8278-CB9B1E3F82A2}"/>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9" name="直線コネクタ 258">
          <a:extLst>
            <a:ext uri="{FF2B5EF4-FFF2-40B4-BE49-F238E27FC236}">
              <a16:creationId xmlns:a16="http://schemas.microsoft.com/office/drawing/2014/main" id="{FC24898E-B85D-4E8F-AA5D-156FD87420B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0" name="テキスト ボックス 259">
          <a:extLst>
            <a:ext uri="{FF2B5EF4-FFF2-40B4-BE49-F238E27FC236}">
              <a16:creationId xmlns:a16="http://schemas.microsoft.com/office/drawing/2014/main" id="{6006E370-004C-4206-9667-5DA030E23688}"/>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1" name="直線コネクタ 260">
          <a:extLst>
            <a:ext uri="{FF2B5EF4-FFF2-40B4-BE49-F238E27FC236}">
              <a16:creationId xmlns:a16="http://schemas.microsoft.com/office/drawing/2014/main" id="{42CDC1F6-F46C-42C0-A833-7C697C2D13DC}"/>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2" name="テキスト ボックス 261">
          <a:extLst>
            <a:ext uri="{FF2B5EF4-FFF2-40B4-BE49-F238E27FC236}">
              <a16:creationId xmlns:a16="http://schemas.microsoft.com/office/drawing/2014/main" id="{4F42B358-1522-449E-895D-A60AFE2B2DD1}"/>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3" name="【公営住宅】&#10;有形固定資産減価償却率グラフ枠">
          <a:extLst>
            <a:ext uri="{FF2B5EF4-FFF2-40B4-BE49-F238E27FC236}">
              <a16:creationId xmlns:a16="http://schemas.microsoft.com/office/drawing/2014/main" id="{B77375CA-3D7F-4EAE-98D0-625D7DC2A4D8}"/>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152400</xdr:rowOff>
    </xdr:from>
    <xdr:to>
      <xdr:col>24</xdr:col>
      <xdr:colOff>62865</xdr:colOff>
      <xdr:row>85</xdr:row>
      <xdr:rowOff>1905</xdr:rowOff>
    </xdr:to>
    <xdr:cxnSp macro="">
      <xdr:nvCxnSpPr>
        <xdr:cNvPr id="264" name="直線コネクタ 263">
          <a:extLst>
            <a:ext uri="{FF2B5EF4-FFF2-40B4-BE49-F238E27FC236}">
              <a16:creationId xmlns:a16="http://schemas.microsoft.com/office/drawing/2014/main" id="{D35E91A5-6F5E-4B13-ABE1-DD21AF38296C}"/>
            </a:ext>
          </a:extLst>
        </xdr:cNvPr>
        <xdr:cNvCxnSpPr/>
      </xdr:nvCxnSpPr>
      <xdr:spPr>
        <a:xfrm flipV="1">
          <a:off x="4634865" y="13354050"/>
          <a:ext cx="0" cy="1221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5732</xdr:rowOff>
    </xdr:from>
    <xdr:ext cx="405111" cy="259045"/>
    <xdr:sp macro="" textlink="">
      <xdr:nvSpPr>
        <xdr:cNvPr id="265" name="【公営住宅】&#10;有形固定資産減価償却率最小値テキスト">
          <a:extLst>
            <a:ext uri="{FF2B5EF4-FFF2-40B4-BE49-F238E27FC236}">
              <a16:creationId xmlns:a16="http://schemas.microsoft.com/office/drawing/2014/main" id="{FEA21D74-AA00-41BA-9CC0-762298DFA105}"/>
            </a:ext>
          </a:extLst>
        </xdr:cNvPr>
        <xdr:cNvSpPr txBox="1"/>
      </xdr:nvSpPr>
      <xdr:spPr>
        <a:xfrm>
          <a:off x="4673600" y="14578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1905</xdr:rowOff>
    </xdr:from>
    <xdr:to>
      <xdr:col>24</xdr:col>
      <xdr:colOff>152400</xdr:colOff>
      <xdr:row>85</xdr:row>
      <xdr:rowOff>1905</xdr:rowOff>
    </xdr:to>
    <xdr:cxnSp macro="">
      <xdr:nvCxnSpPr>
        <xdr:cNvPr id="266" name="直線コネクタ 265">
          <a:extLst>
            <a:ext uri="{FF2B5EF4-FFF2-40B4-BE49-F238E27FC236}">
              <a16:creationId xmlns:a16="http://schemas.microsoft.com/office/drawing/2014/main" id="{18EE5C63-5712-4A82-8DF5-668989A1399C}"/>
            </a:ext>
          </a:extLst>
        </xdr:cNvPr>
        <xdr:cNvCxnSpPr/>
      </xdr:nvCxnSpPr>
      <xdr:spPr>
        <a:xfrm>
          <a:off x="4546600" y="14575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99077</xdr:rowOff>
    </xdr:from>
    <xdr:ext cx="405111" cy="259045"/>
    <xdr:sp macro="" textlink="">
      <xdr:nvSpPr>
        <xdr:cNvPr id="267" name="【公営住宅】&#10;有形固定資産減価償却率最大値テキスト">
          <a:extLst>
            <a:ext uri="{FF2B5EF4-FFF2-40B4-BE49-F238E27FC236}">
              <a16:creationId xmlns:a16="http://schemas.microsoft.com/office/drawing/2014/main" id="{47E18771-5162-489E-A284-71ABD0155E20}"/>
            </a:ext>
          </a:extLst>
        </xdr:cNvPr>
        <xdr:cNvSpPr txBox="1"/>
      </xdr:nvSpPr>
      <xdr:spPr>
        <a:xfrm>
          <a:off x="4673600" y="13129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152400</xdr:rowOff>
    </xdr:from>
    <xdr:to>
      <xdr:col>24</xdr:col>
      <xdr:colOff>152400</xdr:colOff>
      <xdr:row>77</xdr:row>
      <xdr:rowOff>152400</xdr:rowOff>
    </xdr:to>
    <xdr:cxnSp macro="">
      <xdr:nvCxnSpPr>
        <xdr:cNvPr id="268" name="直線コネクタ 267">
          <a:extLst>
            <a:ext uri="{FF2B5EF4-FFF2-40B4-BE49-F238E27FC236}">
              <a16:creationId xmlns:a16="http://schemas.microsoft.com/office/drawing/2014/main" id="{0D908837-36D4-4BA7-8FC9-06AB2CB29259}"/>
            </a:ext>
          </a:extLst>
        </xdr:cNvPr>
        <xdr:cNvCxnSpPr/>
      </xdr:nvCxnSpPr>
      <xdr:spPr>
        <a:xfrm>
          <a:off x="4546600" y="1335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118127</xdr:rowOff>
    </xdr:from>
    <xdr:ext cx="405111" cy="259045"/>
    <xdr:sp macro="" textlink="">
      <xdr:nvSpPr>
        <xdr:cNvPr id="269" name="【公営住宅】&#10;有形固定資産減価償却率平均値テキスト">
          <a:extLst>
            <a:ext uri="{FF2B5EF4-FFF2-40B4-BE49-F238E27FC236}">
              <a16:creationId xmlns:a16="http://schemas.microsoft.com/office/drawing/2014/main" id="{6D7FF4D6-28C4-4C44-B5A3-60763FB29218}"/>
            </a:ext>
          </a:extLst>
        </xdr:cNvPr>
        <xdr:cNvSpPr txBox="1"/>
      </xdr:nvSpPr>
      <xdr:spPr>
        <a:xfrm>
          <a:off x="4673600" y="140055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139700</xdr:rowOff>
    </xdr:from>
    <xdr:to>
      <xdr:col>24</xdr:col>
      <xdr:colOff>114300</xdr:colOff>
      <xdr:row>82</xdr:row>
      <xdr:rowOff>69850</xdr:rowOff>
    </xdr:to>
    <xdr:sp macro="" textlink="">
      <xdr:nvSpPr>
        <xdr:cNvPr id="270" name="フローチャート: 判断 269">
          <a:extLst>
            <a:ext uri="{FF2B5EF4-FFF2-40B4-BE49-F238E27FC236}">
              <a16:creationId xmlns:a16="http://schemas.microsoft.com/office/drawing/2014/main" id="{FFC2C2AD-F5E6-4066-89D8-BC2340125595}"/>
            </a:ext>
          </a:extLst>
        </xdr:cNvPr>
        <xdr:cNvSpPr/>
      </xdr:nvSpPr>
      <xdr:spPr>
        <a:xfrm>
          <a:off x="4584700" y="1402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135889</xdr:rowOff>
    </xdr:from>
    <xdr:to>
      <xdr:col>20</xdr:col>
      <xdr:colOff>38100</xdr:colOff>
      <xdr:row>82</xdr:row>
      <xdr:rowOff>66039</xdr:rowOff>
    </xdr:to>
    <xdr:sp macro="" textlink="">
      <xdr:nvSpPr>
        <xdr:cNvPr id="271" name="フローチャート: 判断 270">
          <a:extLst>
            <a:ext uri="{FF2B5EF4-FFF2-40B4-BE49-F238E27FC236}">
              <a16:creationId xmlns:a16="http://schemas.microsoft.com/office/drawing/2014/main" id="{428F51E1-03A4-4A93-AA7A-8E067A03BAC5}"/>
            </a:ext>
          </a:extLst>
        </xdr:cNvPr>
        <xdr:cNvSpPr/>
      </xdr:nvSpPr>
      <xdr:spPr>
        <a:xfrm>
          <a:off x="3746500" y="1402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130175</xdr:rowOff>
    </xdr:from>
    <xdr:to>
      <xdr:col>15</xdr:col>
      <xdr:colOff>101600</xdr:colOff>
      <xdr:row>82</xdr:row>
      <xdr:rowOff>60325</xdr:rowOff>
    </xdr:to>
    <xdr:sp macro="" textlink="">
      <xdr:nvSpPr>
        <xdr:cNvPr id="272" name="フローチャート: 判断 271">
          <a:extLst>
            <a:ext uri="{FF2B5EF4-FFF2-40B4-BE49-F238E27FC236}">
              <a16:creationId xmlns:a16="http://schemas.microsoft.com/office/drawing/2014/main" id="{D5BE1185-5241-439E-A5D8-5B5EE7C59B1B}"/>
            </a:ext>
          </a:extLst>
        </xdr:cNvPr>
        <xdr:cNvSpPr/>
      </xdr:nvSpPr>
      <xdr:spPr>
        <a:xfrm>
          <a:off x="2857500" y="1401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25400</xdr:rowOff>
    </xdr:from>
    <xdr:to>
      <xdr:col>10</xdr:col>
      <xdr:colOff>165100</xdr:colOff>
      <xdr:row>82</xdr:row>
      <xdr:rowOff>127000</xdr:rowOff>
    </xdr:to>
    <xdr:sp macro="" textlink="">
      <xdr:nvSpPr>
        <xdr:cNvPr id="273" name="フローチャート: 判断 272">
          <a:extLst>
            <a:ext uri="{FF2B5EF4-FFF2-40B4-BE49-F238E27FC236}">
              <a16:creationId xmlns:a16="http://schemas.microsoft.com/office/drawing/2014/main" id="{74699CD6-402E-4F0F-8594-87B372A43F44}"/>
            </a:ext>
          </a:extLst>
        </xdr:cNvPr>
        <xdr:cNvSpPr/>
      </xdr:nvSpPr>
      <xdr:spPr>
        <a:xfrm>
          <a:off x="1968500" y="1408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4" name="テキスト ボックス 273">
          <a:extLst>
            <a:ext uri="{FF2B5EF4-FFF2-40B4-BE49-F238E27FC236}">
              <a16:creationId xmlns:a16="http://schemas.microsoft.com/office/drawing/2014/main" id="{60A6C84C-5961-427A-9DC6-5093B5D1C3BD}"/>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5" name="テキスト ボックス 274">
          <a:extLst>
            <a:ext uri="{FF2B5EF4-FFF2-40B4-BE49-F238E27FC236}">
              <a16:creationId xmlns:a16="http://schemas.microsoft.com/office/drawing/2014/main" id="{72882894-9454-4F99-827F-B4E8807CF05A}"/>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6" name="テキスト ボックス 275">
          <a:extLst>
            <a:ext uri="{FF2B5EF4-FFF2-40B4-BE49-F238E27FC236}">
              <a16:creationId xmlns:a16="http://schemas.microsoft.com/office/drawing/2014/main" id="{3EBA25DE-CA38-4ED1-8F0C-AA3068E2384F}"/>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7" name="テキスト ボックス 276">
          <a:extLst>
            <a:ext uri="{FF2B5EF4-FFF2-40B4-BE49-F238E27FC236}">
              <a16:creationId xmlns:a16="http://schemas.microsoft.com/office/drawing/2014/main" id="{6D6D7847-F23C-45F2-B952-4E5F2C101955}"/>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8" name="テキスト ボックス 277">
          <a:extLst>
            <a:ext uri="{FF2B5EF4-FFF2-40B4-BE49-F238E27FC236}">
              <a16:creationId xmlns:a16="http://schemas.microsoft.com/office/drawing/2014/main" id="{647620D2-8961-4BD7-B98D-43B78E5BB012}"/>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46355</xdr:rowOff>
    </xdr:from>
    <xdr:to>
      <xdr:col>24</xdr:col>
      <xdr:colOff>114300</xdr:colOff>
      <xdr:row>81</xdr:row>
      <xdr:rowOff>147955</xdr:rowOff>
    </xdr:to>
    <xdr:sp macro="" textlink="">
      <xdr:nvSpPr>
        <xdr:cNvPr id="279" name="楕円 278">
          <a:extLst>
            <a:ext uri="{FF2B5EF4-FFF2-40B4-BE49-F238E27FC236}">
              <a16:creationId xmlns:a16="http://schemas.microsoft.com/office/drawing/2014/main" id="{3AEFC360-B5E0-42DF-B089-93884FE42C9A}"/>
            </a:ext>
          </a:extLst>
        </xdr:cNvPr>
        <xdr:cNvSpPr/>
      </xdr:nvSpPr>
      <xdr:spPr>
        <a:xfrm>
          <a:off x="4584700" y="1393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69232</xdr:rowOff>
    </xdr:from>
    <xdr:ext cx="405111" cy="259045"/>
    <xdr:sp macro="" textlink="">
      <xdr:nvSpPr>
        <xdr:cNvPr id="280" name="【公営住宅】&#10;有形固定資産減価償却率該当値テキスト">
          <a:extLst>
            <a:ext uri="{FF2B5EF4-FFF2-40B4-BE49-F238E27FC236}">
              <a16:creationId xmlns:a16="http://schemas.microsoft.com/office/drawing/2014/main" id="{7EB4792D-A53F-495F-A92D-CB528BA977BC}"/>
            </a:ext>
          </a:extLst>
        </xdr:cNvPr>
        <xdr:cNvSpPr txBox="1"/>
      </xdr:nvSpPr>
      <xdr:spPr>
        <a:xfrm>
          <a:off x="4673600" y="13785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82550</xdr:rowOff>
    </xdr:from>
    <xdr:to>
      <xdr:col>20</xdr:col>
      <xdr:colOff>38100</xdr:colOff>
      <xdr:row>82</xdr:row>
      <xdr:rowOff>12700</xdr:rowOff>
    </xdr:to>
    <xdr:sp macro="" textlink="">
      <xdr:nvSpPr>
        <xdr:cNvPr id="281" name="楕円 280">
          <a:extLst>
            <a:ext uri="{FF2B5EF4-FFF2-40B4-BE49-F238E27FC236}">
              <a16:creationId xmlns:a16="http://schemas.microsoft.com/office/drawing/2014/main" id="{BEF1F8B8-ECF5-44C2-827E-26A6770F312C}"/>
            </a:ext>
          </a:extLst>
        </xdr:cNvPr>
        <xdr:cNvSpPr/>
      </xdr:nvSpPr>
      <xdr:spPr>
        <a:xfrm>
          <a:off x="3746500" y="1397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97155</xdr:rowOff>
    </xdr:from>
    <xdr:to>
      <xdr:col>24</xdr:col>
      <xdr:colOff>63500</xdr:colOff>
      <xdr:row>81</xdr:row>
      <xdr:rowOff>133350</xdr:rowOff>
    </xdr:to>
    <xdr:cxnSp macro="">
      <xdr:nvCxnSpPr>
        <xdr:cNvPr id="282" name="直線コネクタ 281">
          <a:extLst>
            <a:ext uri="{FF2B5EF4-FFF2-40B4-BE49-F238E27FC236}">
              <a16:creationId xmlns:a16="http://schemas.microsoft.com/office/drawing/2014/main" id="{2DCA7170-14AB-4F75-B85C-C09B6B314D84}"/>
            </a:ext>
          </a:extLst>
        </xdr:cNvPr>
        <xdr:cNvCxnSpPr/>
      </xdr:nvCxnSpPr>
      <xdr:spPr>
        <a:xfrm flipV="1">
          <a:off x="3797300" y="1398460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111125</xdr:rowOff>
    </xdr:from>
    <xdr:to>
      <xdr:col>15</xdr:col>
      <xdr:colOff>101600</xdr:colOff>
      <xdr:row>82</xdr:row>
      <xdr:rowOff>41275</xdr:rowOff>
    </xdr:to>
    <xdr:sp macro="" textlink="">
      <xdr:nvSpPr>
        <xdr:cNvPr id="283" name="楕円 282">
          <a:extLst>
            <a:ext uri="{FF2B5EF4-FFF2-40B4-BE49-F238E27FC236}">
              <a16:creationId xmlns:a16="http://schemas.microsoft.com/office/drawing/2014/main" id="{BEF6D796-63C3-4721-8324-093F0AB16B39}"/>
            </a:ext>
          </a:extLst>
        </xdr:cNvPr>
        <xdr:cNvSpPr/>
      </xdr:nvSpPr>
      <xdr:spPr>
        <a:xfrm>
          <a:off x="2857500" y="1399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133350</xdr:rowOff>
    </xdr:from>
    <xdr:to>
      <xdr:col>19</xdr:col>
      <xdr:colOff>177800</xdr:colOff>
      <xdr:row>81</xdr:row>
      <xdr:rowOff>161925</xdr:rowOff>
    </xdr:to>
    <xdr:cxnSp macro="">
      <xdr:nvCxnSpPr>
        <xdr:cNvPr id="284" name="直線コネクタ 283">
          <a:extLst>
            <a:ext uri="{FF2B5EF4-FFF2-40B4-BE49-F238E27FC236}">
              <a16:creationId xmlns:a16="http://schemas.microsoft.com/office/drawing/2014/main" id="{37802DA6-C67C-4814-BD8E-0147D561A190}"/>
            </a:ext>
          </a:extLst>
        </xdr:cNvPr>
        <xdr:cNvCxnSpPr/>
      </xdr:nvCxnSpPr>
      <xdr:spPr>
        <a:xfrm flipV="1">
          <a:off x="2908300" y="1402080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160655</xdr:rowOff>
    </xdr:from>
    <xdr:to>
      <xdr:col>10</xdr:col>
      <xdr:colOff>165100</xdr:colOff>
      <xdr:row>82</xdr:row>
      <xdr:rowOff>90805</xdr:rowOff>
    </xdr:to>
    <xdr:sp macro="" textlink="">
      <xdr:nvSpPr>
        <xdr:cNvPr id="285" name="楕円 284">
          <a:extLst>
            <a:ext uri="{FF2B5EF4-FFF2-40B4-BE49-F238E27FC236}">
              <a16:creationId xmlns:a16="http://schemas.microsoft.com/office/drawing/2014/main" id="{9225D230-09D7-48DE-8F32-45786351D3B4}"/>
            </a:ext>
          </a:extLst>
        </xdr:cNvPr>
        <xdr:cNvSpPr/>
      </xdr:nvSpPr>
      <xdr:spPr>
        <a:xfrm>
          <a:off x="1968500" y="1404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161925</xdr:rowOff>
    </xdr:from>
    <xdr:to>
      <xdr:col>15</xdr:col>
      <xdr:colOff>50800</xdr:colOff>
      <xdr:row>82</xdr:row>
      <xdr:rowOff>40005</xdr:rowOff>
    </xdr:to>
    <xdr:cxnSp macro="">
      <xdr:nvCxnSpPr>
        <xdr:cNvPr id="286" name="直線コネクタ 285">
          <a:extLst>
            <a:ext uri="{FF2B5EF4-FFF2-40B4-BE49-F238E27FC236}">
              <a16:creationId xmlns:a16="http://schemas.microsoft.com/office/drawing/2014/main" id="{62256E6B-27F6-421A-AA78-6457D588976E}"/>
            </a:ext>
          </a:extLst>
        </xdr:cNvPr>
        <xdr:cNvCxnSpPr/>
      </xdr:nvCxnSpPr>
      <xdr:spPr>
        <a:xfrm flipV="1">
          <a:off x="2019300" y="14049375"/>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57166</xdr:rowOff>
    </xdr:from>
    <xdr:ext cx="405111" cy="259045"/>
    <xdr:sp macro="" textlink="">
      <xdr:nvSpPr>
        <xdr:cNvPr id="287" name="n_1aveValue【公営住宅】&#10;有形固定資産減価償却率">
          <a:extLst>
            <a:ext uri="{FF2B5EF4-FFF2-40B4-BE49-F238E27FC236}">
              <a16:creationId xmlns:a16="http://schemas.microsoft.com/office/drawing/2014/main" id="{0225013F-D579-4C9A-9E83-C3645ADAF65E}"/>
            </a:ext>
          </a:extLst>
        </xdr:cNvPr>
        <xdr:cNvSpPr txBox="1"/>
      </xdr:nvSpPr>
      <xdr:spPr>
        <a:xfrm>
          <a:off x="3582044" y="1411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51452</xdr:rowOff>
    </xdr:from>
    <xdr:ext cx="405111" cy="259045"/>
    <xdr:sp macro="" textlink="">
      <xdr:nvSpPr>
        <xdr:cNvPr id="288" name="n_2aveValue【公営住宅】&#10;有形固定資産減価償却率">
          <a:extLst>
            <a:ext uri="{FF2B5EF4-FFF2-40B4-BE49-F238E27FC236}">
              <a16:creationId xmlns:a16="http://schemas.microsoft.com/office/drawing/2014/main" id="{241EEC27-9826-4BCA-9D65-706EECFEFFCF}"/>
            </a:ext>
          </a:extLst>
        </xdr:cNvPr>
        <xdr:cNvSpPr txBox="1"/>
      </xdr:nvSpPr>
      <xdr:spPr>
        <a:xfrm>
          <a:off x="2705744" y="14110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118127</xdr:rowOff>
    </xdr:from>
    <xdr:ext cx="405111" cy="259045"/>
    <xdr:sp macro="" textlink="">
      <xdr:nvSpPr>
        <xdr:cNvPr id="289" name="n_3aveValue【公営住宅】&#10;有形固定資産減価償却率">
          <a:extLst>
            <a:ext uri="{FF2B5EF4-FFF2-40B4-BE49-F238E27FC236}">
              <a16:creationId xmlns:a16="http://schemas.microsoft.com/office/drawing/2014/main" id="{19EEF8FC-C4D2-4930-A5BC-F7884A83F421}"/>
            </a:ext>
          </a:extLst>
        </xdr:cNvPr>
        <xdr:cNvSpPr txBox="1"/>
      </xdr:nvSpPr>
      <xdr:spPr>
        <a:xfrm>
          <a:off x="1816744" y="1417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29227</xdr:rowOff>
    </xdr:from>
    <xdr:ext cx="405111" cy="259045"/>
    <xdr:sp macro="" textlink="">
      <xdr:nvSpPr>
        <xdr:cNvPr id="290" name="n_1mainValue【公営住宅】&#10;有形固定資産減価償却率">
          <a:extLst>
            <a:ext uri="{FF2B5EF4-FFF2-40B4-BE49-F238E27FC236}">
              <a16:creationId xmlns:a16="http://schemas.microsoft.com/office/drawing/2014/main" id="{D4836B29-2BF2-43F3-AED2-4363F053A372}"/>
            </a:ext>
          </a:extLst>
        </xdr:cNvPr>
        <xdr:cNvSpPr txBox="1"/>
      </xdr:nvSpPr>
      <xdr:spPr>
        <a:xfrm>
          <a:off x="3582044" y="1374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57802</xdr:rowOff>
    </xdr:from>
    <xdr:ext cx="405111" cy="259045"/>
    <xdr:sp macro="" textlink="">
      <xdr:nvSpPr>
        <xdr:cNvPr id="291" name="n_2mainValue【公営住宅】&#10;有形固定資産減価償却率">
          <a:extLst>
            <a:ext uri="{FF2B5EF4-FFF2-40B4-BE49-F238E27FC236}">
              <a16:creationId xmlns:a16="http://schemas.microsoft.com/office/drawing/2014/main" id="{C242F1AE-E8EC-4DC2-9B7D-A512EE56CCB7}"/>
            </a:ext>
          </a:extLst>
        </xdr:cNvPr>
        <xdr:cNvSpPr txBox="1"/>
      </xdr:nvSpPr>
      <xdr:spPr>
        <a:xfrm>
          <a:off x="2705744" y="1377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107332</xdr:rowOff>
    </xdr:from>
    <xdr:ext cx="405111" cy="259045"/>
    <xdr:sp macro="" textlink="">
      <xdr:nvSpPr>
        <xdr:cNvPr id="292" name="n_3mainValue【公営住宅】&#10;有形固定資産減価償却率">
          <a:extLst>
            <a:ext uri="{FF2B5EF4-FFF2-40B4-BE49-F238E27FC236}">
              <a16:creationId xmlns:a16="http://schemas.microsoft.com/office/drawing/2014/main" id="{9C0B05F7-55B8-43F3-AA16-CC429771F40B}"/>
            </a:ext>
          </a:extLst>
        </xdr:cNvPr>
        <xdr:cNvSpPr txBox="1"/>
      </xdr:nvSpPr>
      <xdr:spPr>
        <a:xfrm>
          <a:off x="1816744" y="1382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3" name="正方形/長方形 292">
          <a:extLst>
            <a:ext uri="{FF2B5EF4-FFF2-40B4-BE49-F238E27FC236}">
              <a16:creationId xmlns:a16="http://schemas.microsoft.com/office/drawing/2014/main" id="{8F5700D0-0576-4961-A17E-DDB03AACBBED}"/>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4" name="正方形/長方形 293">
          <a:extLst>
            <a:ext uri="{FF2B5EF4-FFF2-40B4-BE49-F238E27FC236}">
              <a16:creationId xmlns:a16="http://schemas.microsoft.com/office/drawing/2014/main" id="{EC1470DE-B718-4B80-930B-0FC4805F22F2}"/>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5" name="正方形/長方形 294">
          <a:extLst>
            <a:ext uri="{FF2B5EF4-FFF2-40B4-BE49-F238E27FC236}">
              <a16:creationId xmlns:a16="http://schemas.microsoft.com/office/drawing/2014/main" id="{39FD21E9-0A15-4737-AB76-BAF52F062ED6}"/>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6" name="正方形/長方形 295">
          <a:extLst>
            <a:ext uri="{FF2B5EF4-FFF2-40B4-BE49-F238E27FC236}">
              <a16:creationId xmlns:a16="http://schemas.microsoft.com/office/drawing/2014/main" id="{70963F72-740A-49FB-9144-4E431DF0836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7" name="正方形/長方形 296">
          <a:extLst>
            <a:ext uri="{FF2B5EF4-FFF2-40B4-BE49-F238E27FC236}">
              <a16:creationId xmlns:a16="http://schemas.microsoft.com/office/drawing/2014/main" id="{7D941583-F2C2-42C5-8F10-D7C1F24BCF79}"/>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8" name="正方形/長方形 297">
          <a:extLst>
            <a:ext uri="{FF2B5EF4-FFF2-40B4-BE49-F238E27FC236}">
              <a16:creationId xmlns:a16="http://schemas.microsoft.com/office/drawing/2014/main" id="{7B5DE947-3A57-42DF-BDD0-A708483AB648}"/>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9" name="正方形/長方形 298">
          <a:extLst>
            <a:ext uri="{FF2B5EF4-FFF2-40B4-BE49-F238E27FC236}">
              <a16:creationId xmlns:a16="http://schemas.microsoft.com/office/drawing/2014/main" id="{D4A19F16-9C73-47E7-A879-8AEE8A05843A}"/>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0" name="正方形/長方形 299">
          <a:extLst>
            <a:ext uri="{FF2B5EF4-FFF2-40B4-BE49-F238E27FC236}">
              <a16:creationId xmlns:a16="http://schemas.microsoft.com/office/drawing/2014/main" id="{14DFF935-41E5-4E2F-A6F7-DFE9A21CBAA1}"/>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1" name="テキスト ボックス 300">
          <a:extLst>
            <a:ext uri="{FF2B5EF4-FFF2-40B4-BE49-F238E27FC236}">
              <a16:creationId xmlns:a16="http://schemas.microsoft.com/office/drawing/2014/main" id="{198B92F7-0580-47CE-AEC1-B541619FC8D1}"/>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2" name="直線コネクタ 301">
          <a:extLst>
            <a:ext uri="{FF2B5EF4-FFF2-40B4-BE49-F238E27FC236}">
              <a16:creationId xmlns:a16="http://schemas.microsoft.com/office/drawing/2014/main" id="{0F1DE9F3-2878-44B2-A4AA-4C860DA26465}"/>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03" name="直線コネクタ 302">
          <a:extLst>
            <a:ext uri="{FF2B5EF4-FFF2-40B4-BE49-F238E27FC236}">
              <a16:creationId xmlns:a16="http://schemas.microsoft.com/office/drawing/2014/main" id="{3980011F-B132-40E2-AA78-F604627F355A}"/>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04" name="テキスト ボックス 303">
          <a:extLst>
            <a:ext uri="{FF2B5EF4-FFF2-40B4-BE49-F238E27FC236}">
              <a16:creationId xmlns:a16="http://schemas.microsoft.com/office/drawing/2014/main" id="{3EC34407-CB12-49A8-B018-19F16BB61E89}"/>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05" name="直線コネクタ 304">
          <a:extLst>
            <a:ext uri="{FF2B5EF4-FFF2-40B4-BE49-F238E27FC236}">
              <a16:creationId xmlns:a16="http://schemas.microsoft.com/office/drawing/2014/main" id="{941B6C68-8351-42E9-8985-BE816B60CA1A}"/>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06" name="テキスト ボックス 305">
          <a:extLst>
            <a:ext uri="{FF2B5EF4-FFF2-40B4-BE49-F238E27FC236}">
              <a16:creationId xmlns:a16="http://schemas.microsoft.com/office/drawing/2014/main" id="{A430D398-3609-4C9F-B58D-2925172A024A}"/>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07" name="直線コネクタ 306">
          <a:extLst>
            <a:ext uri="{FF2B5EF4-FFF2-40B4-BE49-F238E27FC236}">
              <a16:creationId xmlns:a16="http://schemas.microsoft.com/office/drawing/2014/main" id="{32F19415-0C23-4190-8E41-667DD8B6AE05}"/>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08" name="テキスト ボックス 307">
          <a:extLst>
            <a:ext uri="{FF2B5EF4-FFF2-40B4-BE49-F238E27FC236}">
              <a16:creationId xmlns:a16="http://schemas.microsoft.com/office/drawing/2014/main" id="{2030CC64-A5A8-4725-82F5-C10895CA7D2F}"/>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09" name="直線コネクタ 308">
          <a:extLst>
            <a:ext uri="{FF2B5EF4-FFF2-40B4-BE49-F238E27FC236}">
              <a16:creationId xmlns:a16="http://schemas.microsoft.com/office/drawing/2014/main" id="{1D509432-1BA6-46DE-8EFE-6D595B2491E6}"/>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10" name="テキスト ボックス 309">
          <a:extLst>
            <a:ext uri="{FF2B5EF4-FFF2-40B4-BE49-F238E27FC236}">
              <a16:creationId xmlns:a16="http://schemas.microsoft.com/office/drawing/2014/main" id="{17D5736C-A205-4F75-89C6-1886FACAFA18}"/>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11" name="直線コネクタ 310">
          <a:extLst>
            <a:ext uri="{FF2B5EF4-FFF2-40B4-BE49-F238E27FC236}">
              <a16:creationId xmlns:a16="http://schemas.microsoft.com/office/drawing/2014/main" id="{F8798C67-E6CB-4C37-AA3B-5A2B9D1EFB4F}"/>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12" name="テキスト ボックス 311">
          <a:extLst>
            <a:ext uri="{FF2B5EF4-FFF2-40B4-BE49-F238E27FC236}">
              <a16:creationId xmlns:a16="http://schemas.microsoft.com/office/drawing/2014/main" id="{1A47F184-6621-4C13-A327-2325D8340517}"/>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13" name="直線コネクタ 312">
          <a:extLst>
            <a:ext uri="{FF2B5EF4-FFF2-40B4-BE49-F238E27FC236}">
              <a16:creationId xmlns:a16="http://schemas.microsoft.com/office/drawing/2014/main" id="{3D75D215-DADD-48C3-B433-BEC7B2EE03FF}"/>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14" name="テキスト ボックス 313">
          <a:extLst>
            <a:ext uri="{FF2B5EF4-FFF2-40B4-BE49-F238E27FC236}">
              <a16:creationId xmlns:a16="http://schemas.microsoft.com/office/drawing/2014/main" id="{872F183D-CA1A-4934-8569-BA068C68265D}"/>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5" name="直線コネクタ 314">
          <a:extLst>
            <a:ext uri="{FF2B5EF4-FFF2-40B4-BE49-F238E27FC236}">
              <a16:creationId xmlns:a16="http://schemas.microsoft.com/office/drawing/2014/main" id="{6B416DAF-FA21-41D8-8033-7C8BFB015B5A}"/>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6" name="テキスト ボックス 315">
          <a:extLst>
            <a:ext uri="{FF2B5EF4-FFF2-40B4-BE49-F238E27FC236}">
              <a16:creationId xmlns:a16="http://schemas.microsoft.com/office/drawing/2014/main" id="{73674529-1F6A-4AC2-9797-D01A148CDD39}"/>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7" name="【公営住宅】&#10;一人当たり面積グラフ枠">
          <a:extLst>
            <a:ext uri="{FF2B5EF4-FFF2-40B4-BE49-F238E27FC236}">
              <a16:creationId xmlns:a16="http://schemas.microsoft.com/office/drawing/2014/main" id="{81B6EA37-6521-404C-85DC-2072D3094F06}"/>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158931</xdr:rowOff>
    </xdr:from>
    <xdr:to>
      <xdr:col>54</xdr:col>
      <xdr:colOff>189865</xdr:colOff>
      <xdr:row>86</xdr:row>
      <xdr:rowOff>109945</xdr:rowOff>
    </xdr:to>
    <xdr:cxnSp macro="">
      <xdr:nvCxnSpPr>
        <xdr:cNvPr id="318" name="直線コネクタ 317">
          <a:extLst>
            <a:ext uri="{FF2B5EF4-FFF2-40B4-BE49-F238E27FC236}">
              <a16:creationId xmlns:a16="http://schemas.microsoft.com/office/drawing/2014/main" id="{C1732921-552C-40C7-AD92-B4CBE1CF2349}"/>
            </a:ext>
          </a:extLst>
        </xdr:cNvPr>
        <xdr:cNvCxnSpPr/>
      </xdr:nvCxnSpPr>
      <xdr:spPr>
        <a:xfrm flipV="1">
          <a:off x="10476865" y="13360581"/>
          <a:ext cx="0" cy="14940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113772</xdr:rowOff>
    </xdr:from>
    <xdr:ext cx="469744" cy="259045"/>
    <xdr:sp macro="" textlink="">
      <xdr:nvSpPr>
        <xdr:cNvPr id="319" name="【公営住宅】&#10;一人当たり面積最小値テキスト">
          <a:extLst>
            <a:ext uri="{FF2B5EF4-FFF2-40B4-BE49-F238E27FC236}">
              <a16:creationId xmlns:a16="http://schemas.microsoft.com/office/drawing/2014/main" id="{6058704C-9F25-489F-8063-41C341D4CA9B}"/>
            </a:ext>
          </a:extLst>
        </xdr:cNvPr>
        <xdr:cNvSpPr txBox="1"/>
      </xdr:nvSpPr>
      <xdr:spPr>
        <a:xfrm>
          <a:off x="10515600" y="14858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109945</xdr:rowOff>
    </xdr:from>
    <xdr:to>
      <xdr:col>55</xdr:col>
      <xdr:colOff>88900</xdr:colOff>
      <xdr:row>86</xdr:row>
      <xdr:rowOff>109945</xdr:rowOff>
    </xdr:to>
    <xdr:cxnSp macro="">
      <xdr:nvCxnSpPr>
        <xdr:cNvPr id="320" name="直線コネクタ 319">
          <a:extLst>
            <a:ext uri="{FF2B5EF4-FFF2-40B4-BE49-F238E27FC236}">
              <a16:creationId xmlns:a16="http://schemas.microsoft.com/office/drawing/2014/main" id="{8358F42D-9A98-424D-9DA9-A614A41E83CC}"/>
            </a:ext>
          </a:extLst>
        </xdr:cNvPr>
        <xdr:cNvCxnSpPr/>
      </xdr:nvCxnSpPr>
      <xdr:spPr>
        <a:xfrm>
          <a:off x="10388600" y="1485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105608</xdr:rowOff>
    </xdr:from>
    <xdr:ext cx="469744" cy="259045"/>
    <xdr:sp macro="" textlink="">
      <xdr:nvSpPr>
        <xdr:cNvPr id="321" name="【公営住宅】&#10;一人当たり面積最大値テキスト">
          <a:extLst>
            <a:ext uri="{FF2B5EF4-FFF2-40B4-BE49-F238E27FC236}">
              <a16:creationId xmlns:a16="http://schemas.microsoft.com/office/drawing/2014/main" id="{5FF13E66-6891-4DC9-A869-3D689DA286B5}"/>
            </a:ext>
          </a:extLst>
        </xdr:cNvPr>
        <xdr:cNvSpPr txBox="1"/>
      </xdr:nvSpPr>
      <xdr:spPr>
        <a:xfrm>
          <a:off x="10515600" y="13135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158931</xdr:rowOff>
    </xdr:from>
    <xdr:to>
      <xdr:col>55</xdr:col>
      <xdr:colOff>88900</xdr:colOff>
      <xdr:row>77</xdr:row>
      <xdr:rowOff>158931</xdr:rowOff>
    </xdr:to>
    <xdr:cxnSp macro="">
      <xdr:nvCxnSpPr>
        <xdr:cNvPr id="322" name="直線コネクタ 321">
          <a:extLst>
            <a:ext uri="{FF2B5EF4-FFF2-40B4-BE49-F238E27FC236}">
              <a16:creationId xmlns:a16="http://schemas.microsoft.com/office/drawing/2014/main" id="{95B769C0-0067-4BE3-9DDC-C02A3ACF2376}"/>
            </a:ext>
          </a:extLst>
        </xdr:cNvPr>
        <xdr:cNvCxnSpPr/>
      </xdr:nvCxnSpPr>
      <xdr:spPr>
        <a:xfrm>
          <a:off x="10388600" y="13360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158404</xdr:rowOff>
    </xdr:from>
    <xdr:ext cx="469744" cy="259045"/>
    <xdr:sp macro="" textlink="">
      <xdr:nvSpPr>
        <xdr:cNvPr id="323" name="【公営住宅】&#10;一人当たり面積平均値テキスト">
          <a:extLst>
            <a:ext uri="{FF2B5EF4-FFF2-40B4-BE49-F238E27FC236}">
              <a16:creationId xmlns:a16="http://schemas.microsoft.com/office/drawing/2014/main" id="{CE316B77-CC2D-406C-B945-B6D8B68C8780}"/>
            </a:ext>
          </a:extLst>
        </xdr:cNvPr>
        <xdr:cNvSpPr txBox="1"/>
      </xdr:nvSpPr>
      <xdr:spPr>
        <a:xfrm>
          <a:off x="10515600" y="142173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8527</xdr:rowOff>
    </xdr:from>
    <xdr:to>
      <xdr:col>55</xdr:col>
      <xdr:colOff>50800</xdr:colOff>
      <xdr:row>83</xdr:row>
      <xdr:rowOff>110127</xdr:rowOff>
    </xdr:to>
    <xdr:sp macro="" textlink="">
      <xdr:nvSpPr>
        <xdr:cNvPr id="324" name="フローチャート: 判断 323">
          <a:extLst>
            <a:ext uri="{FF2B5EF4-FFF2-40B4-BE49-F238E27FC236}">
              <a16:creationId xmlns:a16="http://schemas.microsoft.com/office/drawing/2014/main" id="{6F1C6E05-1207-43AC-A781-4627991F8488}"/>
            </a:ext>
          </a:extLst>
        </xdr:cNvPr>
        <xdr:cNvSpPr/>
      </xdr:nvSpPr>
      <xdr:spPr>
        <a:xfrm>
          <a:off x="10426700" y="1423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162016</xdr:rowOff>
    </xdr:from>
    <xdr:to>
      <xdr:col>50</xdr:col>
      <xdr:colOff>165100</xdr:colOff>
      <xdr:row>83</xdr:row>
      <xdr:rowOff>92166</xdr:rowOff>
    </xdr:to>
    <xdr:sp macro="" textlink="">
      <xdr:nvSpPr>
        <xdr:cNvPr id="325" name="フローチャート: 判断 324">
          <a:extLst>
            <a:ext uri="{FF2B5EF4-FFF2-40B4-BE49-F238E27FC236}">
              <a16:creationId xmlns:a16="http://schemas.microsoft.com/office/drawing/2014/main" id="{14E89F4B-68B9-473E-8BE3-36BE7890D710}"/>
            </a:ext>
          </a:extLst>
        </xdr:cNvPr>
        <xdr:cNvSpPr/>
      </xdr:nvSpPr>
      <xdr:spPr>
        <a:xfrm>
          <a:off x="9588500" y="1422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168548</xdr:rowOff>
    </xdr:from>
    <xdr:to>
      <xdr:col>46</xdr:col>
      <xdr:colOff>38100</xdr:colOff>
      <xdr:row>83</xdr:row>
      <xdr:rowOff>98698</xdr:rowOff>
    </xdr:to>
    <xdr:sp macro="" textlink="">
      <xdr:nvSpPr>
        <xdr:cNvPr id="326" name="フローチャート: 判断 325">
          <a:extLst>
            <a:ext uri="{FF2B5EF4-FFF2-40B4-BE49-F238E27FC236}">
              <a16:creationId xmlns:a16="http://schemas.microsoft.com/office/drawing/2014/main" id="{BAD6F7B5-B32A-4559-A88C-C9E4FBC5D007}"/>
            </a:ext>
          </a:extLst>
        </xdr:cNvPr>
        <xdr:cNvSpPr/>
      </xdr:nvSpPr>
      <xdr:spPr>
        <a:xfrm>
          <a:off x="8699500" y="1422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21589</xdr:rowOff>
    </xdr:from>
    <xdr:to>
      <xdr:col>41</xdr:col>
      <xdr:colOff>101600</xdr:colOff>
      <xdr:row>83</xdr:row>
      <xdr:rowOff>123189</xdr:rowOff>
    </xdr:to>
    <xdr:sp macro="" textlink="">
      <xdr:nvSpPr>
        <xdr:cNvPr id="327" name="フローチャート: 判断 326">
          <a:extLst>
            <a:ext uri="{FF2B5EF4-FFF2-40B4-BE49-F238E27FC236}">
              <a16:creationId xmlns:a16="http://schemas.microsoft.com/office/drawing/2014/main" id="{D15C6975-7CF6-437B-99B0-B0855B123055}"/>
            </a:ext>
          </a:extLst>
        </xdr:cNvPr>
        <xdr:cNvSpPr/>
      </xdr:nvSpPr>
      <xdr:spPr>
        <a:xfrm>
          <a:off x="7810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8" name="テキスト ボックス 327">
          <a:extLst>
            <a:ext uri="{FF2B5EF4-FFF2-40B4-BE49-F238E27FC236}">
              <a16:creationId xmlns:a16="http://schemas.microsoft.com/office/drawing/2014/main" id="{B8A9E841-562D-4CB2-8CE7-B0D5B730AC76}"/>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9" name="テキスト ボックス 328">
          <a:extLst>
            <a:ext uri="{FF2B5EF4-FFF2-40B4-BE49-F238E27FC236}">
              <a16:creationId xmlns:a16="http://schemas.microsoft.com/office/drawing/2014/main" id="{4CCE88F8-DB69-4251-8B99-2120DF618C4A}"/>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0" name="テキスト ボックス 329">
          <a:extLst>
            <a:ext uri="{FF2B5EF4-FFF2-40B4-BE49-F238E27FC236}">
              <a16:creationId xmlns:a16="http://schemas.microsoft.com/office/drawing/2014/main" id="{E652C410-2EC3-4010-92E5-75FA9924FC28}"/>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1" name="テキスト ボックス 330">
          <a:extLst>
            <a:ext uri="{FF2B5EF4-FFF2-40B4-BE49-F238E27FC236}">
              <a16:creationId xmlns:a16="http://schemas.microsoft.com/office/drawing/2014/main" id="{8D0C65CE-2466-4BD0-8546-9B0BF8512CE9}"/>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2" name="テキスト ボックス 331">
          <a:extLst>
            <a:ext uri="{FF2B5EF4-FFF2-40B4-BE49-F238E27FC236}">
              <a16:creationId xmlns:a16="http://schemas.microsoft.com/office/drawing/2014/main" id="{6AEA6EDC-6B6C-4E9D-A9BC-6C9435767BDC}"/>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130992</xdr:rowOff>
    </xdr:from>
    <xdr:to>
      <xdr:col>55</xdr:col>
      <xdr:colOff>50800</xdr:colOff>
      <xdr:row>83</xdr:row>
      <xdr:rowOff>61142</xdr:rowOff>
    </xdr:to>
    <xdr:sp macro="" textlink="">
      <xdr:nvSpPr>
        <xdr:cNvPr id="333" name="楕円 332">
          <a:extLst>
            <a:ext uri="{FF2B5EF4-FFF2-40B4-BE49-F238E27FC236}">
              <a16:creationId xmlns:a16="http://schemas.microsoft.com/office/drawing/2014/main" id="{6AD853CB-C152-4793-A7C0-861BE131B0F1}"/>
            </a:ext>
          </a:extLst>
        </xdr:cNvPr>
        <xdr:cNvSpPr/>
      </xdr:nvSpPr>
      <xdr:spPr>
        <a:xfrm>
          <a:off x="10426700" y="14189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153869</xdr:rowOff>
    </xdr:from>
    <xdr:ext cx="469744" cy="259045"/>
    <xdr:sp macro="" textlink="">
      <xdr:nvSpPr>
        <xdr:cNvPr id="334" name="【公営住宅】&#10;一人当たり面積該当値テキスト">
          <a:extLst>
            <a:ext uri="{FF2B5EF4-FFF2-40B4-BE49-F238E27FC236}">
              <a16:creationId xmlns:a16="http://schemas.microsoft.com/office/drawing/2014/main" id="{0407912A-6876-488E-8C4E-07DC15B76A23}"/>
            </a:ext>
          </a:extLst>
        </xdr:cNvPr>
        <xdr:cNvSpPr txBox="1"/>
      </xdr:nvSpPr>
      <xdr:spPr>
        <a:xfrm>
          <a:off x="10515600" y="14041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140788</xdr:rowOff>
    </xdr:from>
    <xdr:to>
      <xdr:col>50</xdr:col>
      <xdr:colOff>165100</xdr:colOff>
      <xdr:row>83</xdr:row>
      <xdr:rowOff>70938</xdr:rowOff>
    </xdr:to>
    <xdr:sp macro="" textlink="">
      <xdr:nvSpPr>
        <xdr:cNvPr id="335" name="楕円 334">
          <a:extLst>
            <a:ext uri="{FF2B5EF4-FFF2-40B4-BE49-F238E27FC236}">
              <a16:creationId xmlns:a16="http://schemas.microsoft.com/office/drawing/2014/main" id="{CAAC9650-0789-46A2-8092-D2F15F5769E0}"/>
            </a:ext>
          </a:extLst>
        </xdr:cNvPr>
        <xdr:cNvSpPr/>
      </xdr:nvSpPr>
      <xdr:spPr>
        <a:xfrm>
          <a:off x="9588500" y="1419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10342</xdr:rowOff>
    </xdr:from>
    <xdr:to>
      <xdr:col>55</xdr:col>
      <xdr:colOff>0</xdr:colOff>
      <xdr:row>83</xdr:row>
      <xdr:rowOff>20138</xdr:rowOff>
    </xdr:to>
    <xdr:cxnSp macro="">
      <xdr:nvCxnSpPr>
        <xdr:cNvPr id="336" name="直線コネクタ 335">
          <a:extLst>
            <a:ext uri="{FF2B5EF4-FFF2-40B4-BE49-F238E27FC236}">
              <a16:creationId xmlns:a16="http://schemas.microsoft.com/office/drawing/2014/main" id="{D78929A8-40E4-4641-9818-D7FF698FF873}"/>
            </a:ext>
          </a:extLst>
        </xdr:cNvPr>
        <xdr:cNvCxnSpPr/>
      </xdr:nvCxnSpPr>
      <xdr:spPr>
        <a:xfrm flipV="1">
          <a:off x="9639300" y="14240692"/>
          <a:ext cx="8382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140788</xdr:rowOff>
    </xdr:from>
    <xdr:to>
      <xdr:col>46</xdr:col>
      <xdr:colOff>38100</xdr:colOff>
      <xdr:row>83</xdr:row>
      <xdr:rowOff>70938</xdr:rowOff>
    </xdr:to>
    <xdr:sp macro="" textlink="">
      <xdr:nvSpPr>
        <xdr:cNvPr id="337" name="楕円 336">
          <a:extLst>
            <a:ext uri="{FF2B5EF4-FFF2-40B4-BE49-F238E27FC236}">
              <a16:creationId xmlns:a16="http://schemas.microsoft.com/office/drawing/2014/main" id="{283F8F0C-DAAD-4231-8C21-ED987D707F1D}"/>
            </a:ext>
          </a:extLst>
        </xdr:cNvPr>
        <xdr:cNvSpPr/>
      </xdr:nvSpPr>
      <xdr:spPr>
        <a:xfrm>
          <a:off x="8699500" y="1419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20138</xdr:rowOff>
    </xdr:from>
    <xdr:to>
      <xdr:col>50</xdr:col>
      <xdr:colOff>114300</xdr:colOff>
      <xdr:row>83</xdr:row>
      <xdr:rowOff>20138</xdr:rowOff>
    </xdr:to>
    <xdr:cxnSp macro="">
      <xdr:nvCxnSpPr>
        <xdr:cNvPr id="338" name="直線コネクタ 337">
          <a:extLst>
            <a:ext uri="{FF2B5EF4-FFF2-40B4-BE49-F238E27FC236}">
              <a16:creationId xmlns:a16="http://schemas.microsoft.com/office/drawing/2014/main" id="{C09B03E2-B2DB-4E2E-A19D-BB0E67BA7F2B}"/>
            </a:ext>
          </a:extLst>
        </xdr:cNvPr>
        <xdr:cNvCxnSpPr/>
      </xdr:nvCxnSpPr>
      <xdr:spPr>
        <a:xfrm>
          <a:off x="8750300" y="1425048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127726</xdr:rowOff>
    </xdr:from>
    <xdr:to>
      <xdr:col>41</xdr:col>
      <xdr:colOff>101600</xdr:colOff>
      <xdr:row>83</xdr:row>
      <xdr:rowOff>57876</xdr:rowOff>
    </xdr:to>
    <xdr:sp macro="" textlink="">
      <xdr:nvSpPr>
        <xdr:cNvPr id="339" name="楕円 338">
          <a:extLst>
            <a:ext uri="{FF2B5EF4-FFF2-40B4-BE49-F238E27FC236}">
              <a16:creationId xmlns:a16="http://schemas.microsoft.com/office/drawing/2014/main" id="{0F960B24-074E-44EC-9216-5CB8AFBA7ABE}"/>
            </a:ext>
          </a:extLst>
        </xdr:cNvPr>
        <xdr:cNvSpPr/>
      </xdr:nvSpPr>
      <xdr:spPr>
        <a:xfrm>
          <a:off x="7810500" y="1418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7076</xdr:rowOff>
    </xdr:from>
    <xdr:to>
      <xdr:col>45</xdr:col>
      <xdr:colOff>177800</xdr:colOff>
      <xdr:row>83</xdr:row>
      <xdr:rowOff>20138</xdr:rowOff>
    </xdr:to>
    <xdr:cxnSp macro="">
      <xdr:nvCxnSpPr>
        <xdr:cNvPr id="340" name="直線コネクタ 339">
          <a:extLst>
            <a:ext uri="{FF2B5EF4-FFF2-40B4-BE49-F238E27FC236}">
              <a16:creationId xmlns:a16="http://schemas.microsoft.com/office/drawing/2014/main" id="{7B88E2EE-4DB7-42FC-92E6-E37B0D1B666D}"/>
            </a:ext>
          </a:extLst>
        </xdr:cNvPr>
        <xdr:cNvCxnSpPr/>
      </xdr:nvCxnSpPr>
      <xdr:spPr>
        <a:xfrm>
          <a:off x="7861300" y="14237426"/>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83293</xdr:rowOff>
    </xdr:from>
    <xdr:ext cx="469744" cy="259045"/>
    <xdr:sp macro="" textlink="">
      <xdr:nvSpPr>
        <xdr:cNvPr id="341" name="n_1aveValue【公営住宅】&#10;一人当たり面積">
          <a:extLst>
            <a:ext uri="{FF2B5EF4-FFF2-40B4-BE49-F238E27FC236}">
              <a16:creationId xmlns:a16="http://schemas.microsoft.com/office/drawing/2014/main" id="{9A22C33B-B6BA-445C-836D-8E29A28BCE7F}"/>
            </a:ext>
          </a:extLst>
        </xdr:cNvPr>
        <xdr:cNvSpPr txBox="1"/>
      </xdr:nvSpPr>
      <xdr:spPr>
        <a:xfrm>
          <a:off x="9391727" y="14313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89825</xdr:rowOff>
    </xdr:from>
    <xdr:ext cx="469744" cy="259045"/>
    <xdr:sp macro="" textlink="">
      <xdr:nvSpPr>
        <xdr:cNvPr id="342" name="n_2aveValue【公営住宅】&#10;一人当たり面積">
          <a:extLst>
            <a:ext uri="{FF2B5EF4-FFF2-40B4-BE49-F238E27FC236}">
              <a16:creationId xmlns:a16="http://schemas.microsoft.com/office/drawing/2014/main" id="{45EC2BA3-8539-4037-ACA6-D95CB0D51D63}"/>
            </a:ext>
          </a:extLst>
        </xdr:cNvPr>
        <xdr:cNvSpPr txBox="1"/>
      </xdr:nvSpPr>
      <xdr:spPr>
        <a:xfrm>
          <a:off x="8515427" y="14320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114316</xdr:rowOff>
    </xdr:from>
    <xdr:ext cx="469744" cy="259045"/>
    <xdr:sp macro="" textlink="">
      <xdr:nvSpPr>
        <xdr:cNvPr id="343" name="n_3aveValue【公営住宅】&#10;一人当たり面積">
          <a:extLst>
            <a:ext uri="{FF2B5EF4-FFF2-40B4-BE49-F238E27FC236}">
              <a16:creationId xmlns:a16="http://schemas.microsoft.com/office/drawing/2014/main" id="{F28C067A-479B-48EE-92B8-753B434F07F2}"/>
            </a:ext>
          </a:extLst>
        </xdr:cNvPr>
        <xdr:cNvSpPr txBox="1"/>
      </xdr:nvSpPr>
      <xdr:spPr>
        <a:xfrm>
          <a:off x="7626427" y="14344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87465</xdr:rowOff>
    </xdr:from>
    <xdr:ext cx="469744" cy="259045"/>
    <xdr:sp macro="" textlink="">
      <xdr:nvSpPr>
        <xdr:cNvPr id="344" name="n_1mainValue【公営住宅】&#10;一人当たり面積">
          <a:extLst>
            <a:ext uri="{FF2B5EF4-FFF2-40B4-BE49-F238E27FC236}">
              <a16:creationId xmlns:a16="http://schemas.microsoft.com/office/drawing/2014/main" id="{8857B7FE-DF58-4531-90B2-5BAE8913E87B}"/>
            </a:ext>
          </a:extLst>
        </xdr:cNvPr>
        <xdr:cNvSpPr txBox="1"/>
      </xdr:nvSpPr>
      <xdr:spPr>
        <a:xfrm>
          <a:off x="9391727" y="13974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87465</xdr:rowOff>
    </xdr:from>
    <xdr:ext cx="469744" cy="259045"/>
    <xdr:sp macro="" textlink="">
      <xdr:nvSpPr>
        <xdr:cNvPr id="345" name="n_2mainValue【公営住宅】&#10;一人当たり面積">
          <a:extLst>
            <a:ext uri="{FF2B5EF4-FFF2-40B4-BE49-F238E27FC236}">
              <a16:creationId xmlns:a16="http://schemas.microsoft.com/office/drawing/2014/main" id="{F3BED7C8-4A43-4B1F-9233-43F2E8DB49C5}"/>
            </a:ext>
          </a:extLst>
        </xdr:cNvPr>
        <xdr:cNvSpPr txBox="1"/>
      </xdr:nvSpPr>
      <xdr:spPr>
        <a:xfrm>
          <a:off x="8515427" y="13974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74403</xdr:rowOff>
    </xdr:from>
    <xdr:ext cx="469744" cy="259045"/>
    <xdr:sp macro="" textlink="">
      <xdr:nvSpPr>
        <xdr:cNvPr id="346" name="n_3mainValue【公営住宅】&#10;一人当たり面積">
          <a:extLst>
            <a:ext uri="{FF2B5EF4-FFF2-40B4-BE49-F238E27FC236}">
              <a16:creationId xmlns:a16="http://schemas.microsoft.com/office/drawing/2014/main" id="{8BA41D3D-7879-43A2-9521-F02FDCBAF033}"/>
            </a:ext>
          </a:extLst>
        </xdr:cNvPr>
        <xdr:cNvSpPr txBox="1"/>
      </xdr:nvSpPr>
      <xdr:spPr>
        <a:xfrm>
          <a:off x="7626427" y="13961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7" name="正方形/長方形 346">
          <a:extLst>
            <a:ext uri="{FF2B5EF4-FFF2-40B4-BE49-F238E27FC236}">
              <a16:creationId xmlns:a16="http://schemas.microsoft.com/office/drawing/2014/main" id="{ED2F5E50-2C85-4FC5-9A1B-8EBE9254D9A1}"/>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8" name="正方形/長方形 347">
          <a:extLst>
            <a:ext uri="{FF2B5EF4-FFF2-40B4-BE49-F238E27FC236}">
              <a16:creationId xmlns:a16="http://schemas.microsoft.com/office/drawing/2014/main" id="{E7DB2213-21FA-4E70-AFE4-69B0CDF65BC4}"/>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9" name="正方形/長方形 348">
          <a:extLst>
            <a:ext uri="{FF2B5EF4-FFF2-40B4-BE49-F238E27FC236}">
              <a16:creationId xmlns:a16="http://schemas.microsoft.com/office/drawing/2014/main" id="{F97B6FB7-20CE-4C12-8076-F7547B9EEB9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0" name="正方形/長方形 349">
          <a:extLst>
            <a:ext uri="{FF2B5EF4-FFF2-40B4-BE49-F238E27FC236}">
              <a16:creationId xmlns:a16="http://schemas.microsoft.com/office/drawing/2014/main" id="{E0D2E228-72CC-4589-92E6-C4BEC2E2E859}"/>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1" name="正方形/長方形 350">
          <a:extLst>
            <a:ext uri="{FF2B5EF4-FFF2-40B4-BE49-F238E27FC236}">
              <a16:creationId xmlns:a16="http://schemas.microsoft.com/office/drawing/2014/main" id="{B46F59C3-2F18-4920-BD5F-814A46E42BF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2" name="正方形/長方形 351">
          <a:extLst>
            <a:ext uri="{FF2B5EF4-FFF2-40B4-BE49-F238E27FC236}">
              <a16:creationId xmlns:a16="http://schemas.microsoft.com/office/drawing/2014/main" id="{DBE7AF8B-20DB-4798-BA9A-6005AA36A665}"/>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3" name="正方形/長方形 352">
          <a:extLst>
            <a:ext uri="{FF2B5EF4-FFF2-40B4-BE49-F238E27FC236}">
              <a16:creationId xmlns:a16="http://schemas.microsoft.com/office/drawing/2014/main" id="{A35B2B06-CB99-4B86-8B0A-0C91A589E22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4" name="正方形/長方形 353">
          <a:extLst>
            <a:ext uri="{FF2B5EF4-FFF2-40B4-BE49-F238E27FC236}">
              <a16:creationId xmlns:a16="http://schemas.microsoft.com/office/drawing/2014/main" id="{38CA2347-3D24-43C7-BE9C-A5D716CFF057}"/>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5" name="正方形/長方形 354">
          <a:extLst>
            <a:ext uri="{FF2B5EF4-FFF2-40B4-BE49-F238E27FC236}">
              <a16:creationId xmlns:a16="http://schemas.microsoft.com/office/drawing/2014/main" id="{AC1530FC-0975-4B73-ACA8-E0DCC6D9A99D}"/>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6" name="正方形/長方形 355">
          <a:extLst>
            <a:ext uri="{FF2B5EF4-FFF2-40B4-BE49-F238E27FC236}">
              <a16:creationId xmlns:a16="http://schemas.microsoft.com/office/drawing/2014/main" id="{45723B02-A52F-47E7-B4DA-4D23741FFD03}"/>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7" name="正方形/長方形 356">
          <a:extLst>
            <a:ext uri="{FF2B5EF4-FFF2-40B4-BE49-F238E27FC236}">
              <a16:creationId xmlns:a16="http://schemas.microsoft.com/office/drawing/2014/main" id="{0FE9AA7E-DCCC-4562-9EF1-29C6FA59E5F6}"/>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8" name="正方形/長方形 357">
          <a:extLst>
            <a:ext uri="{FF2B5EF4-FFF2-40B4-BE49-F238E27FC236}">
              <a16:creationId xmlns:a16="http://schemas.microsoft.com/office/drawing/2014/main" id="{10EE79F5-BACF-4FB2-B213-A7CBE0655D42}"/>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9" name="正方形/長方形 358">
          <a:extLst>
            <a:ext uri="{FF2B5EF4-FFF2-40B4-BE49-F238E27FC236}">
              <a16:creationId xmlns:a16="http://schemas.microsoft.com/office/drawing/2014/main" id="{E8E86CDC-3972-4371-912C-9A0938EC82FA}"/>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0" name="正方形/長方形 359">
          <a:extLst>
            <a:ext uri="{FF2B5EF4-FFF2-40B4-BE49-F238E27FC236}">
              <a16:creationId xmlns:a16="http://schemas.microsoft.com/office/drawing/2014/main" id="{5844F2CC-8B01-474A-9E13-2F3BB14B7C7A}"/>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1" name="正方形/長方形 360">
          <a:extLst>
            <a:ext uri="{FF2B5EF4-FFF2-40B4-BE49-F238E27FC236}">
              <a16:creationId xmlns:a16="http://schemas.microsoft.com/office/drawing/2014/main" id="{A45B6F6E-02F9-4AD2-A792-299BEC6F370E}"/>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2" name="正方形/長方形 361">
          <a:extLst>
            <a:ext uri="{FF2B5EF4-FFF2-40B4-BE49-F238E27FC236}">
              <a16:creationId xmlns:a16="http://schemas.microsoft.com/office/drawing/2014/main" id="{9803AC06-35E7-455E-98C3-D686DCBFBDE7}"/>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3" name="正方形/長方形 362">
          <a:extLst>
            <a:ext uri="{FF2B5EF4-FFF2-40B4-BE49-F238E27FC236}">
              <a16:creationId xmlns:a16="http://schemas.microsoft.com/office/drawing/2014/main" id="{DDF9331A-3A11-47F2-93C9-CB604F26DB6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4" name="正方形/長方形 363">
          <a:extLst>
            <a:ext uri="{FF2B5EF4-FFF2-40B4-BE49-F238E27FC236}">
              <a16:creationId xmlns:a16="http://schemas.microsoft.com/office/drawing/2014/main" id="{678E17CA-8BF2-4350-B19F-F111FF1755F2}"/>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5" name="正方形/長方形 364">
          <a:extLst>
            <a:ext uri="{FF2B5EF4-FFF2-40B4-BE49-F238E27FC236}">
              <a16:creationId xmlns:a16="http://schemas.microsoft.com/office/drawing/2014/main" id="{4DE6B90D-2016-44E5-AF6E-2450B2EFA704}"/>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6" name="正方形/長方形 365">
          <a:extLst>
            <a:ext uri="{FF2B5EF4-FFF2-40B4-BE49-F238E27FC236}">
              <a16:creationId xmlns:a16="http://schemas.microsoft.com/office/drawing/2014/main" id="{0C47CD7E-6CB5-4A67-AC66-E416E0B59928}"/>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7" name="正方形/長方形 366">
          <a:extLst>
            <a:ext uri="{FF2B5EF4-FFF2-40B4-BE49-F238E27FC236}">
              <a16:creationId xmlns:a16="http://schemas.microsoft.com/office/drawing/2014/main" id="{09B78E4E-3BB7-47F3-9738-75CE25C63EE8}"/>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8" name="正方形/長方形 367">
          <a:extLst>
            <a:ext uri="{FF2B5EF4-FFF2-40B4-BE49-F238E27FC236}">
              <a16:creationId xmlns:a16="http://schemas.microsoft.com/office/drawing/2014/main" id="{81D35529-B318-46EA-8F85-D9EB8A8269D9}"/>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9" name="正方形/長方形 368">
          <a:extLst>
            <a:ext uri="{FF2B5EF4-FFF2-40B4-BE49-F238E27FC236}">
              <a16:creationId xmlns:a16="http://schemas.microsoft.com/office/drawing/2014/main" id="{0BAA1794-4F34-466F-89BA-74D25EB5C736}"/>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0" name="正方形/長方形 369">
          <a:extLst>
            <a:ext uri="{FF2B5EF4-FFF2-40B4-BE49-F238E27FC236}">
              <a16:creationId xmlns:a16="http://schemas.microsoft.com/office/drawing/2014/main" id="{083D22AE-5138-4F94-9A27-3D98336C8D27}"/>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1" name="テキスト ボックス 370">
          <a:extLst>
            <a:ext uri="{FF2B5EF4-FFF2-40B4-BE49-F238E27FC236}">
              <a16:creationId xmlns:a16="http://schemas.microsoft.com/office/drawing/2014/main" id="{2FDE8579-3D35-4FD3-B717-78473BA4EE0E}"/>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2" name="直線コネクタ 371">
          <a:extLst>
            <a:ext uri="{FF2B5EF4-FFF2-40B4-BE49-F238E27FC236}">
              <a16:creationId xmlns:a16="http://schemas.microsoft.com/office/drawing/2014/main" id="{D5DA512F-7727-4CA7-90A3-6EB26A62EA9D}"/>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373" name="テキスト ボックス 372">
          <a:extLst>
            <a:ext uri="{FF2B5EF4-FFF2-40B4-BE49-F238E27FC236}">
              <a16:creationId xmlns:a16="http://schemas.microsoft.com/office/drawing/2014/main" id="{2312F256-7751-48D4-B24E-2B2D2019A563}"/>
            </a:ext>
          </a:extLst>
        </xdr:cNvPr>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133350</xdr:rowOff>
    </xdr:from>
    <xdr:to>
      <xdr:col>89</xdr:col>
      <xdr:colOff>177800</xdr:colOff>
      <xdr:row>42</xdr:row>
      <xdr:rowOff>133350</xdr:rowOff>
    </xdr:to>
    <xdr:cxnSp macro="">
      <xdr:nvCxnSpPr>
        <xdr:cNvPr id="374" name="直線コネクタ 373">
          <a:extLst>
            <a:ext uri="{FF2B5EF4-FFF2-40B4-BE49-F238E27FC236}">
              <a16:creationId xmlns:a16="http://schemas.microsoft.com/office/drawing/2014/main" id="{8425A181-AF2D-4D4D-A257-09F73C1DF6B5}"/>
            </a:ext>
          </a:extLst>
        </xdr:cNvPr>
        <xdr:cNvCxnSpPr/>
      </xdr:nvCxnSpPr>
      <xdr:spPr>
        <a:xfrm>
          <a:off x="12446000" y="733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162577</xdr:rowOff>
    </xdr:from>
    <xdr:ext cx="403059" cy="259045"/>
    <xdr:sp macro="" textlink="">
      <xdr:nvSpPr>
        <xdr:cNvPr id="375" name="テキスト ボックス 374">
          <a:extLst>
            <a:ext uri="{FF2B5EF4-FFF2-40B4-BE49-F238E27FC236}">
              <a16:creationId xmlns:a16="http://schemas.microsoft.com/office/drawing/2014/main" id="{BDFB1698-ACF0-4CF2-B596-F55241C5CC6C}"/>
            </a:ext>
          </a:extLst>
        </xdr:cNvPr>
        <xdr:cNvSpPr txBox="1"/>
      </xdr:nvSpPr>
      <xdr:spPr>
        <a:xfrm>
          <a:off x="12042941" y="719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19050</xdr:rowOff>
    </xdr:from>
    <xdr:to>
      <xdr:col>89</xdr:col>
      <xdr:colOff>177800</xdr:colOff>
      <xdr:row>41</xdr:row>
      <xdr:rowOff>19050</xdr:rowOff>
    </xdr:to>
    <xdr:cxnSp macro="">
      <xdr:nvCxnSpPr>
        <xdr:cNvPr id="376" name="直線コネクタ 375">
          <a:extLst>
            <a:ext uri="{FF2B5EF4-FFF2-40B4-BE49-F238E27FC236}">
              <a16:creationId xmlns:a16="http://schemas.microsoft.com/office/drawing/2014/main" id="{5BB35596-8FC6-4C93-A066-B84C7A34A830}"/>
            </a:ext>
          </a:extLst>
        </xdr:cNvPr>
        <xdr:cNvCxnSpPr/>
      </xdr:nvCxnSpPr>
      <xdr:spPr>
        <a:xfrm>
          <a:off x="12446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48277</xdr:rowOff>
    </xdr:from>
    <xdr:ext cx="403059" cy="259045"/>
    <xdr:sp macro="" textlink="">
      <xdr:nvSpPr>
        <xdr:cNvPr id="377" name="テキスト ボックス 376">
          <a:extLst>
            <a:ext uri="{FF2B5EF4-FFF2-40B4-BE49-F238E27FC236}">
              <a16:creationId xmlns:a16="http://schemas.microsoft.com/office/drawing/2014/main" id="{224201FC-10BD-4D51-B198-B072886CA35B}"/>
            </a:ext>
          </a:extLst>
        </xdr:cNvPr>
        <xdr:cNvSpPr txBox="1"/>
      </xdr:nvSpPr>
      <xdr:spPr>
        <a:xfrm>
          <a:off x="12042941" y="690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76200</xdr:rowOff>
    </xdr:from>
    <xdr:to>
      <xdr:col>89</xdr:col>
      <xdr:colOff>177800</xdr:colOff>
      <xdr:row>39</xdr:row>
      <xdr:rowOff>76200</xdr:rowOff>
    </xdr:to>
    <xdr:cxnSp macro="">
      <xdr:nvCxnSpPr>
        <xdr:cNvPr id="378" name="直線コネクタ 377">
          <a:extLst>
            <a:ext uri="{FF2B5EF4-FFF2-40B4-BE49-F238E27FC236}">
              <a16:creationId xmlns:a16="http://schemas.microsoft.com/office/drawing/2014/main" id="{A69FB857-F970-4642-8D73-4DEE2EFD1522}"/>
            </a:ext>
          </a:extLst>
        </xdr:cNvPr>
        <xdr:cNvCxnSpPr/>
      </xdr:nvCxnSpPr>
      <xdr:spPr>
        <a:xfrm>
          <a:off x="12446000" y="676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105427</xdr:rowOff>
    </xdr:from>
    <xdr:ext cx="403059" cy="259045"/>
    <xdr:sp macro="" textlink="">
      <xdr:nvSpPr>
        <xdr:cNvPr id="379" name="テキスト ボックス 378">
          <a:extLst>
            <a:ext uri="{FF2B5EF4-FFF2-40B4-BE49-F238E27FC236}">
              <a16:creationId xmlns:a16="http://schemas.microsoft.com/office/drawing/2014/main" id="{4CA78A0D-7C65-4799-A401-E44C0E39D7BF}"/>
            </a:ext>
          </a:extLst>
        </xdr:cNvPr>
        <xdr:cNvSpPr txBox="1"/>
      </xdr:nvSpPr>
      <xdr:spPr>
        <a:xfrm>
          <a:off x="12042941" y="662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80" name="直線コネクタ 379">
          <a:extLst>
            <a:ext uri="{FF2B5EF4-FFF2-40B4-BE49-F238E27FC236}">
              <a16:creationId xmlns:a16="http://schemas.microsoft.com/office/drawing/2014/main" id="{C4A3C6C4-CAA5-493C-BBCB-EA56610EF514}"/>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81" name="テキスト ボックス 380">
          <a:extLst>
            <a:ext uri="{FF2B5EF4-FFF2-40B4-BE49-F238E27FC236}">
              <a16:creationId xmlns:a16="http://schemas.microsoft.com/office/drawing/2014/main" id="{F8085107-94D9-4080-A73A-0B7C43ED507C}"/>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19050</xdr:rowOff>
    </xdr:from>
    <xdr:to>
      <xdr:col>89</xdr:col>
      <xdr:colOff>177800</xdr:colOff>
      <xdr:row>36</xdr:row>
      <xdr:rowOff>19050</xdr:rowOff>
    </xdr:to>
    <xdr:cxnSp macro="">
      <xdr:nvCxnSpPr>
        <xdr:cNvPr id="382" name="直線コネクタ 381">
          <a:extLst>
            <a:ext uri="{FF2B5EF4-FFF2-40B4-BE49-F238E27FC236}">
              <a16:creationId xmlns:a16="http://schemas.microsoft.com/office/drawing/2014/main" id="{E9DF9F63-5403-4E41-91A4-A8DADC4693A0}"/>
            </a:ext>
          </a:extLst>
        </xdr:cNvPr>
        <xdr:cNvCxnSpPr/>
      </xdr:nvCxnSpPr>
      <xdr:spPr>
        <a:xfrm>
          <a:off x="12446000" y="619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48277</xdr:rowOff>
    </xdr:from>
    <xdr:ext cx="403059" cy="259045"/>
    <xdr:sp macro="" textlink="">
      <xdr:nvSpPr>
        <xdr:cNvPr id="383" name="テキスト ボックス 382">
          <a:extLst>
            <a:ext uri="{FF2B5EF4-FFF2-40B4-BE49-F238E27FC236}">
              <a16:creationId xmlns:a16="http://schemas.microsoft.com/office/drawing/2014/main" id="{796B5FE7-1083-4ED1-B37D-F48754ECDC15}"/>
            </a:ext>
          </a:extLst>
        </xdr:cNvPr>
        <xdr:cNvSpPr txBox="1"/>
      </xdr:nvSpPr>
      <xdr:spPr>
        <a:xfrm>
          <a:off x="12042941" y="604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76200</xdr:rowOff>
    </xdr:from>
    <xdr:to>
      <xdr:col>89</xdr:col>
      <xdr:colOff>177800</xdr:colOff>
      <xdr:row>34</xdr:row>
      <xdr:rowOff>76200</xdr:rowOff>
    </xdr:to>
    <xdr:cxnSp macro="">
      <xdr:nvCxnSpPr>
        <xdr:cNvPr id="384" name="直線コネクタ 383">
          <a:extLst>
            <a:ext uri="{FF2B5EF4-FFF2-40B4-BE49-F238E27FC236}">
              <a16:creationId xmlns:a16="http://schemas.microsoft.com/office/drawing/2014/main" id="{50BCB4B5-E72B-47D8-BC1F-B505BCC63A76}"/>
            </a:ext>
          </a:extLst>
        </xdr:cNvPr>
        <xdr:cNvCxnSpPr/>
      </xdr:nvCxnSpPr>
      <xdr:spPr>
        <a:xfrm>
          <a:off x="12446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33</xdr:row>
      <xdr:rowOff>105427</xdr:rowOff>
    </xdr:from>
    <xdr:ext cx="403059" cy="259045"/>
    <xdr:sp macro="" textlink="">
      <xdr:nvSpPr>
        <xdr:cNvPr id="385" name="テキスト ボックス 384">
          <a:extLst>
            <a:ext uri="{FF2B5EF4-FFF2-40B4-BE49-F238E27FC236}">
              <a16:creationId xmlns:a16="http://schemas.microsoft.com/office/drawing/2014/main" id="{317B4381-59B5-4A39-9CD0-DAEE168BEAEB}"/>
            </a:ext>
          </a:extLst>
        </xdr:cNvPr>
        <xdr:cNvSpPr txBox="1"/>
      </xdr:nvSpPr>
      <xdr:spPr>
        <a:xfrm>
          <a:off x="12042941" y="576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133350</xdr:rowOff>
    </xdr:from>
    <xdr:to>
      <xdr:col>89</xdr:col>
      <xdr:colOff>177800</xdr:colOff>
      <xdr:row>32</xdr:row>
      <xdr:rowOff>133350</xdr:rowOff>
    </xdr:to>
    <xdr:cxnSp macro="">
      <xdr:nvCxnSpPr>
        <xdr:cNvPr id="386" name="直線コネクタ 385">
          <a:extLst>
            <a:ext uri="{FF2B5EF4-FFF2-40B4-BE49-F238E27FC236}">
              <a16:creationId xmlns:a16="http://schemas.microsoft.com/office/drawing/2014/main" id="{CFFA9CE7-C853-4B4D-99E9-73EBAB5CA197}"/>
            </a:ext>
          </a:extLst>
        </xdr:cNvPr>
        <xdr:cNvCxnSpPr/>
      </xdr:nvCxnSpPr>
      <xdr:spPr>
        <a:xfrm>
          <a:off x="12446000" y="561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31</xdr:row>
      <xdr:rowOff>162577</xdr:rowOff>
    </xdr:from>
    <xdr:ext cx="403059" cy="259045"/>
    <xdr:sp macro="" textlink="">
      <xdr:nvSpPr>
        <xdr:cNvPr id="387" name="テキスト ボックス 386">
          <a:extLst>
            <a:ext uri="{FF2B5EF4-FFF2-40B4-BE49-F238E27FC236}">
              <a16:creationId xmlns:a16="http://schemas.microsoft.com/office/drawing/2014/main" id="{A6E66B19-7672-4F38-A63A-2B1E31A4880D}"/>
            </a:ext>
          </a:extLst>
        </xdr:cNvPr>
        <xdr:cNvSpPr txBox="1"/>
      </xdr:nvSpPr>
      <xdr:spPr>
        <a:xfrm>
          <a:off x="12042941" y="547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8" name="直線コネクタ 387">
          <a:extLst>
            <a:ext uri="{FF2B5EF4-FFF2-40B4-BE49-F238E27FC236}">
              <a16:creationId xmlns:a16="http://schemas.microsoft.com/office/drawing/2014/main" id="{56EE5FC5-7FF8-416B-8FB7-135F34E4731F}"/>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9" name="テキスト ボックス 388">
          <a:extLst>
            <a:ext uri="{FF2B5EF4-FFF2-40B4-BE49-F238E27FC236}">
              <a16:creationId xmlns:a16="http://schemas.microsoft.com/office/drawing/2014/main" id="{C34B0C72-BFDC-4C71-8693-21D5EE90013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90" name="【認定こども園・幼稚園・保育所】&#10;有形固定資産減価償却率グラフ枠">
          <a:extLst>
            <a:ext uri="{FF2B5EF4-FFF2-40B4-BE49-F238E27FC236}">
              <a16:creationId xmlns:a16="http://schemas.microsoft.com/office/drawing/2014/main" id="{88528CA3-2F20-4242-AC90-5F5F08674137}"/>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119063</xdr:rowOff>
    </xdr:from>
    <xdr:to>
      <xdr:col>85</xdr:col>
      <xdr:colOff>126364</xdr:colOff>
      <xdr:row>41</xdr:row>
      <xdr:rowOff>116205</xdr:rowOff>
    </xdr:to>
    <xdr:cxnSp macro="">
      <xdr:nvCxnSpPr>
        <xdr:cNvPr id="391" name="直線コネクタ 390">
          <a:extLst>
            <a:ext uri="{FF2B5EF4-FFF2-40B4-BE49-F238E27FC236}">
              <a16:creationId xmlns:a16="http://schemas.microsoft.com/office/drawing/2014/main" id="{D648790D-2DCD-4191-BF69-86BFB9C0D2B9}"/>
            </a:ext>
          </a:extLst>
        </xdr:cNvPr>
        <xdr:cNvCxnSpPr/>
      </xdr:nvCxnSpPr>
      <xdr:spPr>
        <a:xfrm flipV="1">
          <a:off x="16318864" y="5776913"/>
          <a:ext cx="0" cy="1368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120032</xdr:rowOff>
    </xdr:from>
    <xdr:ext cx="405111" cy="259045"/>
    <xdr:sp macro="" textlink="">
      <xdr:nvSpPr>
        <xdr:cNvPr id="392" name="【認定こども園・幼稚園・保育所】&#10;有形固定資産減価償却率最小値テキスト">
          <a:extLst>
            <a:ext uri="{FF2B5EF4-FFF2-40B4-BE49-F238E27FC236}">
              <a16:creationId xmlns:a16="http://schemas.microsoft.com/office/drawing/2014/main" id="{CF96C7D7-948D-47DF-8362-96CF224FCDBB}"/>
            </a:ext>
          </a:extLst>
        </xdr:cNvPr>
        <xdr:cNvSpPr txBox="1"/>
      </xdr:nvSpPr>
      <xdr:spPr>
        <a:xfrm>
          <a:off x="16357600" y="7149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116205</xdr:rowOff>
    </xdr:from>
    <xdr:to>
      <xdr:col>86</xdr:col>
      <xdr:colOff>25400</xdr:colOff>
      <xdr:row>41</xdr:row>
      <xdr:rowOff>116205</xdr:rowOff>
    </xdr:to>
    <xdr:cxnSp macro="">
      <xdr:nvCxnSpPr>
        <xdr:cNvPr id="393" name="直線コネクタ 392">
          <a:extLst>
            <a:ext uri="{FF2B5EF4-FFF2-40B4-BE49-F238E27FC236}">
              <a16:creationId xmlns:a16="http://schemas.microsoft.com/office/drawing/2014/main" id="{2324132F-033D-454A-8705-58D7E2CE447F}"/>
            </a:ext>
          </a:extLst>
        </xdr:cNvPr>
        <xdr:cNvCxnSpPr/>
      </xdr:nvCxnSpPr>
      <xdr:spPr>
        <a:xfrm>
          <a:off x="16230600" y="7145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65740</xdr:rowOff>
    </xdr:from>
    <xdr:ext cx="405111" cy="259045"/>
    <xdr:sp macro="" textlink="">
      <xdr:nvSpPr>
        <xdr:cNvPr id="394" name="【認定こども園・幼稚園・保育所】&#10;有形固定資産減価償却率最大値テキスト">
          <a:extLst>
            <a:ext uri="{FF2B5EF4-FFF2-40B4-BE49-F238E27FC236}">
              <a16:creationId xmlns:a16="http://schemas.microsoft.com/office/drawing/2014/main" id="{7997DB48-3FE0-4CB6-91EA-7C438037F26E}"/>
            </a:ext>
          </a:extLst>
        </xdr:cNvPr>
        <xdr:cNvSpPr txBox="1"/>
      </xdr:nvSpPr>
      <xdr:spPr>
        <a:xfrm>
          <a:off x="16357600" y="5552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119063</xdr:rowOff>
    </xdr:from>
    <xdr:to>
      <xdr:col>86</xdr:col>
      <xdr:colOff>25400</xdr:colOff>
      <xdr:row>33</xdr:row>
      <xdr:rowOff>119063</xdr:rowOff>
    </xdr:to>
    <xdr:cxnSp macro="">
      <xdr:nvCxnSpPr>
        <xdr:cNvPr id="395" name="直線コネクタ 394">
          <a:extLst>
            <a:ext uri="{FF2B5EF4-FFF2-40B4-BE49-F238E27FC236}">
              <a16:creationId xmlns:a16="http://schemas.microsoft.com/office/drawing/2014/main" id="{499DE42F-A41E-436D-8B3E-3A3A0C0706ED}"/>
            </a:ext>
          </a:extLst>
        </xdr:cNvPr>
        <xdr:cNvCxnSpPr/>
      </xdr:nvCxnSpPr>
      <xdr:spPr>
        <a:xfrm>
          <a:off x="16230600" y="5776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58119</xdr:rowOff>
    </xdr:from>
    <xdr:ext cx="405111" cy="259045"/>
    <xdr:sp macro="" textlink="">
      <xdr:nvSpPr>
        <xdr:cNvPr id="396" name="【認定こども園・幼稚園・保育所】&#10;有形固定資産減価償却率平均値テキスト">
          <a:extLst>
            <a:ext uri="{FF2B5EF4-FFF2-40B4-BE49-F238E27FC236}">
              <a16:creationId xmlns:a16="http://schemas.microsoft.com/office/drawing/2014/main" id="{96646F84-9C89-422C-9AEC-7CB8E580B0D5}"/>
            </a:ext>
          </a:extLst>
        </xdr:cNvPr>
        <xdr:cNvSpPr txBox="1"/>
      </xdr:nvSpPr>
      <xdr:spPr>
        <a:xfrm>
          <a:off x="16357600" y="64017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79692</xdr:rowOff>
    </xdr:from>
    <xdr:to>
      <xdr:col>85</xdr:col>
      <xdr:colOff>177800</xdr:colOff>
      <xdr:row>38</xdr:row>
      <xdr:rowOff>9843</xdr:rowOff>
    </xdr:to>
    <xdr:sp macro="" textlink="">
      <xdr:nvSpPr>
        <xdr:cNvPr id="397" name="フローチャート: 判断 396">
          <a:extLst>
            <a:ext uri="{FF2B5EF4-FFF2-40B4-BE49-F238E27FC236}">
              <a16:creationId xmlns:a16="http://schemas.microsoft.com/office/drawing/2014/main" id="{D9F23010-8C35-4C04-92BE-DA4DD3B62A0D}"/>
            </a:ext>
          </a:extLst>
        </xdr:cNvPr>
        <xdr:cNvSpPr/>
      </xdr:nvSpPr>
      <xdr:spPr>
        <a:xfrm>
          <a:off x="16268700" y="642334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156845</xdr:rowOff>
    </xdr:from>
    <xdr:to>
      <xdr:col>81</xdr:col>
      <xdr:colOff>101600</xdr:colOff>
      <xdr:row>38</xdr:row>
      <xdr:rowOff>86995</xdr:rowOff>
    </xdr:to>
    <xdr:sp macro="" textlink="">
      <xdr:nvSpPr>
        <xdr:cNvPr id="398" name="フローチャート: 判断 397">
          <a:extLst>
            <a:ext uri="{FF2B5EF4-FFF2-40B4-BE49-F238E27FC236}">
              <a16:creationId xmlns:a16="http://schemas.microsoft.com/office/drawing/2014/main" id="{E9420257-C387-4D69-AB71-DC15882E9C53}"/>
            </a:ext>
          </a:extLst>
        </xdr:cNvPr>
        <xdr:cNvSpPr/>
      </xdr:nvSpPr>
      <xdr:spPr>
        <a:xfrm>
          <a:off x="15430500" y="650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119697</xdr:rowOff>
    </xdr:from>
    <xdr:to>
      <xdr:col>76</xdr:col>
      <xdr:colOff>165100</xdr:colOff>
      <xdr:row>38</xdr:row>
      <xdr:rowOff>49847</xdr:rowOff>
    </xdr:to>
    <xdr:sp macro="" textlink="">
      <xdr:nvSpPr>
        <xdr:cNvPr id="399" name="フローチャート: 判断 398">
          <a:extLst>
            <a:ext uri="{FF2B5EF4-FFF2-40B4-BE49-F238E27FC236}">
              <a16:creationId xmlns:a16="http://schemas.microsoft.com/office/drawing/2014/main" id="{1AFB0416-E06D-497F-A844-A7BA80F5408E}"/>
            </a:ext>
          </a:extLst>
        </xdr:cNvPr>
        <xdr:cNvSpPr/>
      </xdr:nvSpPr>
      <xdr:spPr>
        <a:xfrm>
          <a:off x="14541500" y="6463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5397</xdr:rowOff>
    </xdr:from>
    <xdr:to>
      <xdr:col>72</xdr:col>
      <xdr:colOff>38100</xdr:colOff>
      <xdr:row>38</xdr:row>
      <xdr:rowOff>106997</xdr:rowOff>
    </xdr:to>
    <xdr:sp macro="" textlink="">
      <xdr:nvSpPr>
        <xdr:cNvPr id="400" name="フローチャート: 判断 399">
          <a:extLst>
            <a:ext uri="{FF2B5EF4-FFF2-40B4-BE49-F238E27FC236}">
              <a16:creationId xmlns:a16="http://schemas.microsoft.com/office/drawing/2014/main" id="{360DF334-58CF-4E3C-9152-EB4949C7A6F4}"/>
            </a:ext>
          </a:extLst>
        </xdr:cNvPr>
        <xdr:cNvSpPr/>
      </xdr:nvSpPr>
      <xdr:spPr>
        <a:xfrm>
          <a:off x="13652500" y="6520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01" name="テキスト ボックス 400">
          <a:extLst>
            <a:ext uri="{FF2B5EF4-FFF2-40B4-BE49-F238E27FC236}">
              <a16:creationId xmlns:a16="http://schemas.microsoft.com/office/drawing/2014/main" id="{F93C8FC4-2691-4E5D-9372-C99A841FB32A}"/>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2" name="テキスト ボックス 401">
          <a:extLst>
            <a:ext uri="{FF2B5EF4-FFF2-40B4-BE49-F238E27FC236}">
              <a16:creationId xmlns:a16="http://schemas.microsoft.com/office/drawing/2014/main" id="{E13EEE5E-2AF5-45E3-B68B-6654971019B6}"/>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3" name="テキスト ボックス 402">
          <a:extLst>
            <a:ext uri="{FF2B5EF4-FFF2-40B4-BE49-F238E27FC236}">
              <a16:creationId xmlns:a16="http://schemas.microsoft.com/office/drawing/2014/main" id="{23F29012-C04F-4A0C-A902-E2A93854F64C}"/>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4" name="テキスト ボックス 403">
          <a:extLst>
            <a:ext uri="{FF2B5EF4-FFF2-40B4-BE49-F238E27FC236}">
              <a16:creationId xmlns:a16="http://schemas.microsoft.com/office/drawing/2014/main" id="{0D71C3FF-00C2-4ED7-890D-360E147262BC}"/>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5" name="テキスト ボックス 404">
          <a:extLst>
            <a:ext uri="{FF2B5EF4-FFF2-40B4-BE49-F238E27FC236}">
              <a16:creationId xmlns:a16="http://schemas.microsoft.com/office/drawing/2014/main" id="{0411B236-3929-4F00-9D0B-9DAAD3A74C2D}"/>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76835</xdr:rowOff>
    </xdr:from>
    <xdr:to>
      <xdr:col>85</xdr:col>
      <xdr:colOff>177800</xdr:colOff>
      <xdr:row>36</xdr:row>
      <xdr:rowOff>6985</xdr:rowOff>
    </xdr:to>
    <xdr:sp macro="" textlink="">
      <xdr:nvSpPr>
        <xdr:cNvPr id="406" name="楕円 405">
          <a:extLst>
            <a:ext uri="{FF2B5EF4-FFF2-40B4-BE49-F238E27FC236}">
              <a16:creationId xmlns:a16="http://schemas.microsoft.com/office/drawing/2014/main" id="{6A09DCBE-A362-4948-91E4-C19B3E376C50}"/>
            </a:ext>
          </a:extLst>
        </xdr:cNvPr>
        <xdr:cNvSpPr/>
      </xdr:nvSpPr>
      <xdr:spPr>
        <a:xfrm>
          <a:off x="16268700" y="607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99712</xdr:rowOff>
    </xdr:from>
    <xdr:ext cx="405111" cy="259045"/>
    <xdr:sp macro="" textlink="">
      <xdr:nvSpPr>
        <xdr:cNvPr id="407" name="【認定こども園・幼稚園・保育所】&#10;有形固定資産減価償却率該当値テキスト">
          <a:extLst>
            <a:ext uri="{FF2B5EF4-FFF2-40B4-BE49-F238E27FC236}">
              <a16:creationId xmlns:a16="http://schemas.microsoft.com/office/drawing/2014/main" id="{79C4F23F-9A61-43B1-B954-B0F190FF0BF0}"/>
            </a:ext>
          </a:extLst>
        </xdr:cNvPr>
        <xdr:cNvSpPr txBox="1"/>
      </xdr:nvSpPr>
      <xdr:spPr>
        <a:xfrm>
          <a:off x="16357600" y="5929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111125</xdr:rowOff>
    </xdr:from>
    <xdr:to>
      <xdr:col>81</xdr:col>
      <xdr:colOff>101600</xdr:colOff>
      <xdr:row>36</xdr:row>
      <xdr:rowOff>41275</xdr:rowOff>
    </xdr:to>
    <xdr:sp macro="" textlink="">
      <xdr:nvSpPr>
        <xdr:cNvPr id="408" name="楕円 407">
          <a:extLst>
            <a:ext uri="{FF2B5EF4-FFF2-40B4-BE49-F238E27FC236}">
              <a16:creationId xmlns:a16="http://schemas.microsoft.com/office/drawing/2014/main" id="{1A37B728-120B-4DE4-BBC6-5E9C7ABD1A81}"/>
            </a:ext>
          </a:extLst>
        </xdr:cNvPr>
        <xdr:cNvSpPr/>
      </xdr:nvSpPr>
      <xdr:spPr>
        <a:xfrm>
          <a:off x="15430500" y="6111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127635</xdr:rowOff>
    </xdr:from>
    <xdr:to>
      <xdr:col>85</xdr:col>
      <xdr:colOff>127000</xdr:colOff>
      <xdr:row>35</xdr:row>
      <xdr:rowOff>161925</xdr:rowOff>
    </xdr:to>
    <xdr:cxnSp macro="">
      <xdr:nvCxnSpPr>
        <xdr:cNvPr id="409" name="直線コネクタ 408">
          <a:extLst>
            <a:ext uri="{FF2B5EF4-FFF2-40B4-BE49-F238E27FC236}">
              <a16:creationId xmlns:a16="http://schemas.microsoft.com/office/drawing/2014/main" id="{EB86BAEB-E76C-483F-89E1-24847D527B1E}"/>
            </a:ext>
          </a:extLst>
        </xdr:cNvPr>
        <xdr:cNvCxnSpPr/>
      </xdr:nvCxnSpPr>
      <xdr:spPr>
        <a:xfrm flipV="1">
          <a:off x="15481300" y="612838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153988</xdr:rowOff>
    </xdr:from>
    <xdr:to>
      <xdr:col>76</xdr:col>
      <xdr:colOff>165100</xdr:colOff>
      <xdr:row>36</xdr:row>
      <xdr:rowOff>84138</xdr:rowOff>
    </xdr:to>
    <xdr:sp macro="" textlink="">
      <xdr:nvSpPr>
        <xdr:cNvPr id="410" name="楕円 409">
          <a:extLst>
            <a:ext uri="{FF2B5EF4-FFF2-40B4-BE49-F238E27FC236}">
              <a16:creationId xmlns:a16="http://schemas.microsoft.com/office/drawing/2014/main" id="{EC35D02E-60BE-4FAE-A19D-F3A19F2E8FA4}"/>
            </a:ext>
          </a:extLst>
        </xdr:cNvPr>
        <xdr:cNvSpPr/>
      </xdr:nvSpPr>
      <xdr:spPr>
        <a:xfrm>
          <a:off x="14541500" y="6154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161925</xdr:rowOff>
    </xdr:from>
    <xdr:to>
      <xdr:col>81</xdr:col>
      <xdr:colOff>50800</xdr:colOff>
      <xdr:row>36</xdr:row>
      <xdr:rowOff>33338</xdr:rowOff>
    </xdr:to>
    <xdr:cxnSp macro="">
      <xdr:nvCxnSpPr>
        <xdr:cNvPr id="411" name="直線コネクタ 410">
          <a:extLst>
            <a:ext uri="{FF2B5EF4-FFF2-40B4-BE49-F238E27FC236}">
              <a16:creationId xmlns:a16="http://schemas.microsoft.com/office/drawing/2014/main" id="{8A92780F-C419-4612-B3F3-F750073D77EA}"/>
            </a:ext>
          </a:extLst>
        </xdr:cNvPr>
        <xdr:cNvCxnSpPr/>
      </xdr:nvCxnSpPr>
      <xdr:spPr>
        <a:xfrm flipV="1">
          <a:off x="14592300" y="6162675"/>
          <a:ext cx="889000" cy="42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71120</xdr:rowOff>
    </xdr:from>
    <xdr:to>
      <xdr:col>72</xdr:col>
      <xdr:colOff>38100</xdr:colOff>
      <xdr:row>37</xdr:row>
      <xdr:rowOff>1270</xdr:rowOff>
    </xdr:to>
    <xdr:sp macro="" textlink="">
      <xdr:nvSpPr>
        <xdr:cNvPr id="412" name="楕円 411">
          <a:extLst>
            <a:ext uri="{FF2B5EF4-FFF2-40B4-BE49-F238E27FC236}">
              <a16:creationId xmlns:a16="http://schemas.microsoft.com/office/drawing/2014/main" id="{6AD98F64-3654-4AC5-9D05-B10DC8D9683D}"/>
            </a:ext>
          </a:extLst>
        </xdr:cNvPr>
        <xdr:cNvSpPr/>
      </xdr:nvSpPr>
      <xdr:spPr>
        <a:xfrm>
          <a:off x="13652500" y="624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33338</xdr:rowOff>
    </xdr:from>
    <xdr:to>
      <xdr:col>76</xdr:col>
      <xdr:colOff>114300</xdr:colOff>
      <xdr:row>36</xdr:row>
      <xdr:rowOff>121920</xdr:rowOff>
    </xdr:to>
    <xdr:cxnSp macro="">
      <xdr:nvCxnSpPr>
        <xdr:cNvPr id="413" name="直線コネクタ 412">
          <a:extLst>
            <a:ext uri="{FF2B5EF4-FFF2-40B4-BE49-F238E27FC236}">
              <a16:creationId xmlns:a16="http://schemas.microsoft.com/office/drawing/2014/main" id="{E23DA087-7D5B-4DB1-8A49-D3B0615C9BA2}"/>
            </a:ext>
          </a:extLst>
        </xdr:cNvPr>
        <xdr:cNvCxnSpPr/>
      </xdr:nvCxnSpPr>
      <xdr:spPr>
        <a:xfrm flipV="1">
          <a:off x="13703300" y="6205538"/>
          <a:ext cx="889000" cy="88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78122</xdr:rowOff>
    </xdr:from>
    <xdr:ext cx="405111" cy="259045"/>
    <xdr:sp macro="" textlink="">
      <xdr:nvSpPr>
        <xdr:cNvPr id="414" name="n_1aveValue【認定こども園・幼稚園・保育所】&#10;有形固定資産減価償却率">
          <a:extLst>
            <a:ext uri="{FF2B5EF4-FFF2-40B4-BE49-F238E27FC236}">
              <a16:creationId xmlns:a16="http://schemas.microsoft.com/office/drawing/2014/main" id="{8AF4C1A6-1DED-4C41-A6A4-AAB7B08BA198}"/>
            </a:ext>
          </a:extLst>
        </xdr:cNvPr>
        <xdr:cNvSpPr txBox="1"/>
      </xdr:nvSpPr>
      <xdr:spPr>
        <a:xfrm>
          <a:off x="15266044" y="659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40974</xdr:rowOff>
    </xdr:from>
    <xdr:ext cx="405111" cy="259045"/>
    <xdr:sp macro="" textlink="">
      <xdr:nvSpPr>
        <xdr:cNvPr id="415" name="n_2aveValue【認定こども園・幼稚園・保育所】&#10;有形固定資産減価償却率">
          <a:extLst>
            <a:ext uri="{FF2B5EF4-FFF2-40B4-BE49-F238E27FC236}">
              <a16:creationId xmlns:a16="http://schemas.microsoft.com/office/drawing/2014/main" id="{48A519F6-D964-4EC3-A13F-E6A81D7848B6}"/>
            </a:ext>
          </a:extLst>
        </xdr:cNvPr>
        <xdr:cNvSpPr txBox="1"/>
      </xdr:nvSpPr>
      <xdr:spPr>
        <a:xfrm>
          <a:off x="14389744" y="6556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98124</xdr:rowOff>
    </xdr:from>
    <xdr:ext cx="405111" cy="259045"/>
    <xdr:sp macro="" textlink="">
      <xdr:nvSpPr>
        <xdr:cNvPr id="416" name="n_3aveValue【認定こども園・幼稚園・保育所】&#10;有形固定資産減価償却率">
          <a:extLst>
            <a:ext uri="{FF2B5EF4-FFF2-40B4-BE49-F238E27FC236}">
              <a16:creationId xmlns:a16="http://schemas.microsoft.com/office/drawing/2014/main" id="{B52EEED6-E714-490C-A60B-37E8F67AB337}"/>
            </a:ext>
          </a:extLst>
        </xdr:cNvPr>
        <xdr:cNvSpPr txBox="1"/>
      </xdr:nvSpPr>
      <xdr:spPr>
        <a:xfrm>
          <a:off x="13500744" y="6613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57802</xdr:rowOff>
    </xdr:from>
    <xdr:ext cx="405111" cy="259045"/>
    <xdr:sp macro="" textlink="">
      <xdr:nvSpPr>
        <xdr:cNvPr id="417" name="n_1mainValue【認定こども園・幼稚園・保育所】&#10;有形固定資産減価償却率">
          <a:extLst>
            <a:ext uri="{FF2B5EF4-FFF2-40B4-BE49-F238E27FC236}">
              <a16:creationId xmlns:a16="http://schemas.microsoft.com/office/drawing/2014/main" id="{10046F2F-0F92-472A-B89E-A9E8C737AD10}"/>
            </a:ext>
          </a:extLst>
        </xdr:cNvPr>
        <xdr:cNvSpPr txBox="1"/>
      </xdr:nvSpPr>
      <xdr:spPr>
        <a:xfrm>
          <a:off x="15266044" y="588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100665</xdr:rowOff>
    </xdr:from>
    <xdr:ext cx="405111" cy="259045"/>
    <xdr:sp macro="" textlink="">
      <xdr:nvSpPr>
        <xdr:cNvPr id="418" name="n_2mainValue【認定こども園・幼稚園・保育所】&#10;有形固定資産減価償却率">
          <a:extLst>
            <a:ext uri="{FF2B5EF4-FFF2-40B4-BE49-F238E27FC236}">
              <a16:creationId xmlns:a16="http://schemas.microsoft.com/office/drawing/2014/main" id="{01F98B01-134E-4996-B26B-B75F630CAA24}"/>
            </a:ext>
          </a:extLst>
        </xdr:cNvPr>
        <xdr:cNvSpPr txBox="1"/>
      </xdr:nvSpPr>
      <xdr:spPr>
        <a:xfrm>
          <a:off x="14389744" y="5929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17797</xdr:rowOff>
    </xdr:from>
    <xdr:ext cx="405111" cy="259045"/>
    <xdr:sp macro="" textlink="">
      <xdr:nvSpPr>
        <xdr:cNvPr id="419" name="n_3mainValue【認定こども園・幼稚園・保育所】&#10;有形固定資産減価償却率">
          <a:extLst>
            <a:ext uri="{FF2B5EF4-FFF2-40B4-BE49-F238E27FC236}">
              <a16:creationId xmlns:a16="http://schemas.microsoft.com/office/drawing/2014/main" id="{624FCC23-C866-4400-8BF6-DC6E275F8109}"/>
            </a:ext>
          </a:extLst>
        </xdr:cNvPr>
        <xdr:cNvSpPr txBox="1"/>
      </xdr:nvSpPr>
      <xdr:spPr>
        <a:xfrm>
          <a:off x="13500744" y="601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0" name="正方形/長方形 419">
          <a:extLst>
            <a:ext uri="{FF2B5EF4-FFF2-40B4-BE49-F238E27FC236}">
              <a16:creationId xmlns:a16="http://schemas.microsoft.com/office/drawing/2014/main" id="{D78BB596-3881-46F9-8F14-C7844193333B}"/>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1" name="正方形/長方形 420">
          <a:extLst>
            <a:ext uri="{FF2B5EF4-FFF2-40B4-BE49-F238E27FC236}">
              <a16:creationId xmlns:a16="http://schemas.microsoft.com/office/drawing/2014/main" id="{2AA29702-19B1-443A-8D1F-BED8CC098898}"/>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2" name="正方形/長方形 421">
          <a:extLst>
            <a:ext uri="{FF2B5EF4-FFF2-40B4-BE49-F238E27FC236}">
              <a16:creationId xmlns:a16="http://schemas.microsoft.com/office/drawing/2014/main" id="{52D45EFF-AE31-499D-A95A-3C6E9E3D53D6}"/>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3" name="正方形/長方形 422">
          <a:extLst>
            <a:ext uri="{FF2B5EF4-FFF2-40B4-BE49-F238E27FC236}">
              <a16:creationId xmlns:a16="http://schemas.microsoft.com/office/drawing/2014/main" id="{E93DD4C7-1D4B-48F1-8A78-D69BE0B32B17}"/>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4" name="正方形/長方形 423">
          <a:extLst>
            <a:ext uri="{FF2B5EF4-FFF2-40B4-BE49-F238E27FC236}">
              <a16:creationId xmlns:a16="http://schemas.microsoft.com/office/drawing/2014/main" id="{91D6C00A-371A-423A-9AA7-0535D76C59B2}"/>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5" name="正方形/長方形 424">
          <a:extLst>
            <a:ext uri="{FF2B5EF4-FFF2-40B4-BE49-F238E27FC236}">
              <a16:creationId xmlns:a16="http://schemas.microsoft.com/office/drawing/2014/main" id="{8E7B9C01-5EB5-4B74-9B14-F1434CFF9CE7}"/>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6" name="正方形/長方形 425">
          <a:extLst>
            <a:ext uri="{FF2B5EF4-FFF2-40B4-BE49-F238E27FC236}">
              <a16:creationId xmlns:a16="http://schemas.microsoft.com/office/drawing/2014/main" id="{5A2510ED-FFF3-4FFC-BF50-FDADC4CEE205}"/>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7" name="正方形/長方形 426">
          <a:extLst>
            <a:ext uri="{FF2B5EF4-FFF2-40B4-BE49-F238E27FC236}">
              <a16:creationId xmlns:a16="http://schemas.microsoft.com/office/drawing/2014/main" id="{DBD42577-6F70-426D-AED9-D9B62E72F304}"/>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8" name="テキスト ボックス 427">
          <a:extLst>
            <a:ext uri="{FF2B5EF4-FFF2-40B4-BE49-F238E27FC236}">
              <a16:creationId xmlns:a16="http://schemas.microsoft.com/office/drawing/2014/main" id="{AB99E8E4-B7A9-482C-BEF9-78F962BAEEF1}"/>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9" name="直線コネクタ 428">
          <a:extLst>
            <a:ext uri="{FF2B5EF4-FFF2-40B4-BE49-F238E27FC236}">
              <a16:creationId xmlns:a16="http://schemas.microsoft.com/office/drawing/2014/main" id="{F4225DB8-4BF7-45DE-8A69-1192C31FD519}"/>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30" name="直線コネクタ 429">
          <a:extLst>
            <a:ext uri="{FF2B5EF4-FFF2-40B4-BE49-F238E27FC236}">
              <a16:creationId xmlns:a16="http://schemas.microsoft.com/office/drawing/2014/main" id="{AB2EE969-7025-4B96-95CC-5EC7D5DE0479}"/>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31" name="テキスト ボックス 430">
          <a:extLst>
            <a:ext uri="{FF2B5EF4-FFF2-40B4-BE49-F238E27FC236}">
              <a16:creationId xmlns:a16="http://schemas.microsoft.com/office/drawing/2014/main" id="{A9F578A8-2493-4676-8CE1-A3B35D1C0ADF}"/>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32" name="直線コネクタ 431">
          <a:extLst>
            <a:ext uri="{FF2B5EF4-FFF2-40B4-BE49-F238E27FC236}">
              <a16:creationId xmlns:a16="http://schemas.microsoft.com/office/drawing/2014/main" id="{51037B69-BA40-4454-9A9D-493A68DC60C2}"/>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33" name="テキスト ボックス 432">
          <a:extLst>
            <a:ext uri="{FF2B5EF4-FFF2-40B4-BE49-F238E27FC236}">
              <a16:creationId xmlns:a16="http://schemas.microsoft.com/office/drawing/2014/main" id="{535AF113-665B-401F-AD59-D988BBB90268}"/>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34" name="直線コネクタ 433">
          <a:extLst>
            <a:ext uri="{FF2B5EF4-FFF2-40B4-BE49-F238E27FC236}">
              <a16:creationId xmlns:a16="http://schemas.microsoft.com/office/drawing/2014/main" id="{25C1E47F-73F1-43A7-879F-6444D778F3C8}"/>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35" name="テキスト ボックス 434">
          <a:extLst>
            <a:ext uri="{FF2B5EF4-FFF2-40B4-BE49-F238E27FC236}">
              <a16:creationId xmlns:a16="http://schemas.microsoft.com/office/drawing/2014/main" id="{9FA6A560-5305-4ECD-A37A-AC47DCEEA40E}"/>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36" name="直線コネクタ 435">
          <a:extLst>
            <a:ext uri="{FF2B5EF4-FFF2-40B4-BE49-F238E27FC236}">
              <a16:creationId xmlns:a16="http://schemas.microsoft.com/office/drawing/2014/main" id="{BBC8970D-A647-4A5A-9529-E1790A446B4C}"/>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37" name="テキスト ボックス 436">
          <a:extLst>
            <a:ext uri="{FF2B5EF4-FFF2-40B4-BE49-F238E27FC236}">
              <a16:creationId xmlns:a16="http://schemas.microsoft.com/office/drawing/2014/main" id="{145E7BDC-E720-4DDD-8801-016C6CBBCC41}"/>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8" name="直線コネクタ 437">
          <a:extLst>
            <a:ext uri="{FF2B5EF4-FFF2-40B4-BE49-F238E27FC236}">
              <a16:creationId xmlns:a16="http://schemas.microsoft.com/office/drawing/2014/main" id="{CED9BE0A-6001-4356-8EA2-2FD27E0F8214}"/>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39" name="テキスト ボックス 438">
          <a:extLst>
            <a:ext uri="{FF2B5EF4-FFF2-40B4-BE49-F238E27FC236}">
              <a16:creationId xmlns:a16="http://schemas.microsoft.com/office/drawing/2014/main" id="{D2CF10AD-B4AA-4C7C-8A15-558CB0FD7E85}"/>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0" name="【認定こども園・幼稚園・保育所】&#10;一人当たり面積グラフ枠">
          <a:extLst>
            <a:ext uri="{FF2B5EF4-FFF2-40B4-BE49-F238E27FC236}">
              <a16:creationId xmlns:a16="http://schemas.microsoft.com/office/drawing/2014/main" id="{2FDE8195-D98A-4693-9273-90E5530EFE97}"/>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69342</xdr:rowOff>
    </xdr:from>
    <xdr:to>
      <xdr:col>116</xdr:col>
      <xdr:colOff>62864</xdr:colOff>
      <xdr:row>41</xdr:row>
      <xdr:rowOff>78486</xdr:rowOff>
    </xdr:to>
    <xdr:cxnSp macro="">
      <xdr:nvCxnSpPr>
        <xdr:cNvPr id="441" name="直線コネクタ 440">
          <a:extLst>
            <a:ext uri="{FF2B5EF4-FFF2-40B4-BE49-F238E27FC236}">
              <a16:creationId xmlns:a16="http://schemas.microsoft.com/office/drawing/2014/main" id="{D5EE5F20-6EF5-4D82-BECC-33F4DADDE985}"/>
            </a:ext>
          </a:extLst>
        </xdr:cNvPr>
        <xdr:cNvCxnSpPr/>
      </xdr:nvCxnSpPr>
      <xdr:spPr>
        <a:xfrm flipV="1">
          <a:off x="22160864" y="6070092"/>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82313</xdr:rowOff>
    </xdr:from>
    <xdr:ext cx="469744" cy="259045"/>
    <xdr:sp macro="" textlink="">
      <xdr:nvSpPr>
        <xdr:cNvPr id="442" name="【認定こども園・幼稚園・保育所】&#10;一人当たり面積最小値テキスト">
          <a:extLst>
            <a:ext uri="{FF2B5EF4-FFF2-40B4-BE49-F238E27FC236}">
              <a16:creationId xmlns:a16="http://schemas.microsoft.com/office/drawing/2014/main" id="{61A246D2-6B7D-43C5-901E-759866C031D7}"/>
            </a:ext>
          </a:extLst>
        </xdr:cNvPr>
        <xdr:cNvSpPr txBox="1"/>
      </xdr:nvSpPr>
      <xdr:spPr>
        <a:xfrm>
          <a:off x="22199600" y="7111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78486</xdr:rowOff>
    </xdr:from>
    <xdr:to>
      <xdr:col>116</xdr:col>
      <xdr:colOff>152400</xdr:colOff>
      <xdr:row>41</xdr:row>
      <xdr:rowOff>78486</xdr:rowOff>
    </xdr:to>
    <xdr:cxnSp macro="">
      <xdr:nvCxnSpPr>
        <xdr:cNvPr id="443" name="直線コネクタ 442">
          <a:extLst>
            <a:ext uri="{FF2B5EF4-FFF2-40B4-BE49-F238E27FC236}">
              <a16:creationId xmlns:a16="http://schemas.microsoft.com/office/drawing/2014/main" id="{3CF0B448-84CF-4E6C-BCE4-221885A5C61E}"/>
            </a:ext>
          </a:extLst>
        </xdr:cNvPr>
        <xdr:cNvCxnSpPr/>
      </xdr:nvCxnSpPr>
      <xdr:spPr>
        <a:xfrm>
          <a:off x="22072600" y="7107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34</xdr:row>
      <xdr:rowOff>16019</xdr:rowOff>
    </xdr:from>
    <xdr:ext cx="469744" cy="259045"/>
    <xdr:sp macro="" textlink="">
      <xdr:nvSpPr>
        <xdr:cNvPr id="444" name="【認定こども園・幼稚園・保育所】&#10;一人当たり面積最大値テキスト">
          <a:extLst>
            <a:ext uri="{FF2B5EF4-FFF2-40B4-BE49-F238E27FC236}">
              <a16:creationId xmlns:a16="http://schemas.microsoft.com/office/drawing/2014/main" id="{1ED2CB6F-8943-4FCA-8240-C72602029562}"/>
            </a:ext>
          </a:extLst>
        </xdr:cNvPr>
        <xdr:cNvSpPr txBox="1"/>
      </xdr:nvSpPr>
      <xdr:spPr>
        <a:xfrm>
          <a:off x="22199600" y="5845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69342</xdr:rowOff>
    </xdr:from>
    <xdr:to>
      <xdr:col>116</xdr:col>
      <xdr:colOff>152400</xdr:colOff>
      <xdr:row>35</xdr:row>
      <xdr:rowOff>69342</xdr:rowOff>
    </xdr:to>
    <xdr:cxnSp macro="">
      <xdr:nvCxnSpPr>
        <xdr:cNvPr id="445" name="直線コネクタ 444">
          <a:extLst>
            <a:ext uri="{FF2B5EF4-FFF2-40B4-BE49-F238E27FC236}">
              <a16:creationId xmlns:a16="http://schemas.microsoft.com/office/drawing/2014/main" id="{25E08642-C356-4794-A49D-B772E0348050}"/>
            </a:ext>
          </a:extLst>
        </xdr:cNvPr>
        <xdr:cNvCxnSpPr/>
      </xdr:nvCxnSpPr>
      <xdr:spPr>
        <a:xfrm>
          <a:off x="22072600" y="6070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65549</xdr:rowOff>
    </xdr:from>
    <xdr:ext cx="469744" cy="259045"/>
    <xdr:sp macro="" textlink="">
      <xdr:nvSpPr>
        <xdr:cNvPr id="446" name="【認定こども園・幼稚園・保育所】&#10;一人当たり面積平均値テキスト">
          <a:extLst>
            <a:ext uri="{FF2B5EF4-FFF2-40B4-BE49-F238E27FC236}">
              <a16:creationId xmlns:a16="http://schemas.microsoft.com/office/drawing/2014/main" id="{5A7A12A6-305C-4282-BF5D-7CC1ED589B81}"/>
            </a:ext>
          </a:extLst>
        </xdr:cNvPr>
        <xdr:cNvSpPr txBox="1"/>
      </xdr:nvSpPr>
      <xdr:spPr>
        <a:xfrm>
          <a:off x="22199600" y="67520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87122</xdr:rowOff>
    </xdr:from>
    <xdr:to>
      <xdr:col>116</xdr:col>
      <xdr:colOff>114300</xdr:colOff>
      <xdr:row>40</xdr:row>
      <xdr:rowOff>17272</xdr:rowOff>
    </xdr:to>
    <xdr:sp macro="" textlink="">
      <xdr:nvSpPr>
        <xdr:cNvPr id="447" name="フローチャート: 判断 446">
          <a:extLst>
            <a:ext uri="{FF2B5EF4-FFF2-40B4-BE49-F238E27FC236}">
              <a16:creationId xmlns:a16="http://schemas.microsoft.com/office/drawing/2014/main" id="{D9447CEB-8635-4D9E-90D6-49374E39F758}"/>
            </a:ext>
          </a:extLst>
        </xdr:cNvPr>
        <xdr:cNvSpPr/>
      </xdr:nvSpPr>
      <xdr:spPr>
        <a:xfrm>
          <a:off x="22110700" y="677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50546</xdr:rowOff>
    </xdr:from>
    <xdr:to>
      <xdr:col>112</xdr:col>
      <xdr:colOff>38100</xdr:colOff>
      <xdr:row>39</xdr:row>
      <xdr:rowOff>152146</xdr:rowOff>
    </xdr:to>
    <xdr:sp macro="" textlink="">
      <xdr:nvSpPr>
        <xdr:cNvPr id="448" name="フローチャート: 判断 447">
          <a:extLst>
            <a:ext uri="{FF2B5EF4-FFF2-40B4-BE49-F238E27FC236}">
              <a16:creationId xmlns:a16="http://schemas.microsoft.com/office/drawing/2014/main" id="{8EAC1E2B-6B65-43AE-8D97-6FFC6EC953C8}"/>
            </a:ext>
          </a:extLst>
        </xdr:cNvPr>
        <xdr:cNvSpPr/>
      </xdr:nvSpPr>
      <xdr:spPr>
        <a:xfrm>
          <a:off x="21272500" y="673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55118</xdr:rowOff>
    </xdr:from>
    <xdr:to>
      <xdr:col>107</xdr:col>
      <xdr:colOff>101600</xdr:colOff>
      <xdr:row>39</xdr:row>
      <xdr:rowOff>156718</xdr:rowOff>
    </xdr:to>
    <xdr:sp macro="" textlink="">
      <xdr:nvSpPr>
        <xdr:cNvPr id="449" name="フローチャート: 判断 448">
          <a:extLst>
            <a:ext uri="{FF2B5EF4-FFF2-40B4-BE49-F238E27FC236}">
              <a16:creationId xmlns:a16="http://schemas.microsoft.com/office/drawing/2014/main" id="{7B4BD89A-38DE-4B91-BE9F-00130D8E50C9}"/>
            </a:ext>
          </a:extLst>
        </xdr:cNvPr>
        <xdr:cNvSpPr/>
      </xdr:nvSpPr>
      <xdr:spPr>
        <a:xfrm>
          <a:off x="20383500" y="674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27686</xdr:rowOff>
    </xdr:from>
    <xdr:to>
      <xdr:col>102</xdr:col>
      <xdr:colOff>165100</xdr:colOff>
      <xdr:row>39</xdr:row>
      <xdr:rowOff>129286</xdr:rowOff>
    </xdr:to>
    <xdr:sp macro="" textlink="">
      <xdr:nvSpPr>
        <xdr:cNvPr id="450" name="フローチャート: 判断 449">
          <a:extLst>
            <a:ext uri="{FF2B5EF4-FFF2-40B4-BE49-F238E27FC236}">
              <a16:creationId xmlns:a16="http://schemas.microsoft.com/office/drawing/2014/main" id="{E2F2D2BE-6BDA-4715-AED5-29B4E85D0C56}"/>
            </a:ext>
          </a:extLst>
        </xdr:cNvPr>
        <xdr:cNvSpPr/>
      </xdr:nvSpPr>
      <xdr:spPr>
        <a:xfrm>
          <a:off x="19494500" y="6714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1" name="テキスト ボックス 450">
          <a:extLst>
            <a:ext uri="{FF2B5EF4-FFF2-40B4-BE49-F238E27FC236}">
              <a16:creationId xmlns:a16="http://schemas.microsoft.com/office/drawing/2014/main" id="{A9165E15-82EF-4E9B-85DE-F164C0BD4AFC}"/>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2" name="テキスト ボックス 451">
          <a:extLst>
            <a:ext uri="{FF2B5EF4-FFF2-40B4-BE49-F238E27FC236}">
              <a16:creationId xmlns:a16="http://schemas.microsoft.com/office/drawing/2014/main" id="{C44D4143-A5B7-403E-835B-8BD9B4790F27}"/>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3" name="テキスト ボックス 452">
          <a:extLst>
            <a:ext uri="{FF2B5EF4-FFF2-40B4-BE49-F238E27FC236}">
              <a16:creationId xmlns:a16="http://schemas.microsoft.com/office/drawing/2014/main" id="{0CEA9907-0FDD-4E88-87E2-101DBF911D1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4" name="テキスト ボックス 453">
          <a:extLst>
            <a:ext uri="{FF2B5EF4-FFF2-40B4-BE49-F238E27FC236}">
              <a16:creationId xmlns:a16="http://schemas.microsoft.com/office/drawing/2014/main" id="{E7DAE799-BE0A-422B-B582-510A7361178B}"/>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5" name="テキスト ボックス 454">
          <a:extLst>
            <a:ext uri="{FF2B5EF4-FFF2-40B4-BE49-F238E27FC236}">
              <a16:creationId xmlns:a16="http://schemas.microsoft.com/office/drawing/2014/main" id="{83DB6641-978C-473A-AC85-10723D210702}"/>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100838</xdr:rowOff>
    </xdr:from>
    <xdr:to>
      <xdr:col>116</xdr:col>
      <xdr:colOff>114300</xdr:colOff>
      <xdr:row>38</xdr:row>
      <xdr:rowOff>30988</xdr:rowOff>
    </xdr:to>
    <xdr:sp macro="" textlink="">
      <xdr:nvSpPr>
        <xdr:cNvPr id="456" name="楕円 455">
          <a:extLst>
            <a:ext uri="{FF2B5EF4-FFF2-40B4-BE49-F238E27FC236}">
              <a16:creationId xmlns:a16="http://schemas.microsoft.com/office/drawing/2014/main" id="{518B0ECB-1F8C-4C20-98A3-2664075F56A7}"/>
            </a:ext>
          </a:extLst>
        </xdr:cNvPr>
        <xdr:cNvSpPr/>
      </xdr:nvSpPr>
      <xdr:spPr>
        <a:xfrm>
          <a:off x="22110700" y="6444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123715</xdr:rowOff>
    </xdr:from>
    <xdr:ext cx="469744" cy="259045"/>
    <xdr:sp macro="" textlink="">
      <xdr:nvSpPr>
        <xdr:cNvPr id="457" name="【認定こども園・幼稚園・保育所】&#10;一人当たり面積該当値テキスト">
          <a:extLst>
            <a:ext uri="{FF2B5EF4-FFF2-40B4-BE49-F238E27FC236}">
              <a16:creationId xmlns:a16="http://schemas.microsoft.com/office/drawing/2014/main" id="{5516A4BF-C22A-44DB-B295-B9EF489F3B25}"/>
            </a:ext>
          </a:extLst>
        </xdr:cNvPr>
        <xdr:cNvSpPr txBox="1"/>
      </xdr:nvSpPr>
      <xdr:spPr>
        <a:xfrm>
          <a:off x="22199600" y="6295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100838</xdr:rowOff>
    </xdr:from>
    <xdr:to>
      <xdr:col>112</xdr:col>
      <xdr:colOff>38100</xdr:colOff>
      <xdr:row>38</xdr:row>
      <xdr:rowOff>30988</xdr:rowOff>
    </xdr:to>
    <xdr:sp macro="" textlink="">
      <xdr:nvSpPr>
        <xdr:cNvPr id="458" name="楕円 457">
          <a:extLst>
            <a:ext uri="{FF2B5EF4-FFF2-40B4-BE49-F238E27FC236}">
              <a16:creationId xmlns:a16="http://schemas.microsoft.com/office/drawing/2014/main" id="{BD9F0632-C01D-4C9D-B3EB-34849FFDD5D3}"/>
            </a:ext>
          </a:extLst>
        </xdr:cNvPr>
        <xdr:cNvSpPr/>
      </xdr:nvSpPr>
      <xdr:spPr>
        <a:xfrm>
          <a:off x="21272500" y="6444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151638</xdr:rowOff>
    </xdr:from>
    <xdr:to>
      <xdr:col>116</xdr:col>
      <xdr:colOff>63500</xdr:colOff>
      <xdr:row>37</xdr:row>
      <xdr:rowOff>151638</xdr:rowOff>
    </xdr:to>
    <xdr:cxnSp macro="">
      <xdr:nvCxnSpPr>
        <xdr:cNvPr id="459" name="直線コネクタ 458">
          <a:extLst>
            <a:ext uri="{FF2B5EF4-FFF2-40B4-BE49-F238E27FC236}">
              <a16:creationId xmlns:a16="http://schemas.microsoft.com/office/drawing/2014/main" id="{F98A11E8-1FD7-4883-A260-91BFF05CDD80}"/>
            </a:ext>
          </a:extLst>
        </xdr:cNvPr>
        <xdr:cNvCxnSpPr/>
      </xdr:nvCxnSpPr>
      <xdr:spPr>
        <a:xfrm>
          <a:off x="21323300" y="649528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105410</xdr:rowOff>
    </xdr:from>
    <xdr:to>
      <xdr:col>107</xdr:col>
      <xdr:colOff>101600</xdr:colOff>
      <xdr:row>38</xdr:row>
      <xdr:rowOff>35560</xdr:rowOff>
    </xdr:to>
    <xdr:sp macro="" textlink="">
      <xdr:nvSpPr>
        <xdr:cNvPr id="460" name="楕円 459">
          <a:extLst>
            <a:ext uri="{FF2B5EF4-FFF2-40B4-BE49-F238E27FC236}">
              <a16:creationId xmlns:a16="http://schemas.microsoft.com/office/drawing/2014/main" id="{42E698A9-C0F8-413F-BC23-3D55489F45A7}"/>
            </a:ext>
          </a:extLst>
        </xdr:cNvPr>
        <xdr:cNvSpPr/>
      </xdr:nvSpPr>
      <xdr:spPr>
        <a:xfrm>
          <a:off x="20383500" y="644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151638</xdr:rowOff>
    </xdr:from>
    <xdr:to>
      <xdr:col>111</xdr:col>
      <xdr:colOff>177800</xdr:colOff>
      <xdr:row>37</xdr:row>
      <xdr:rowOff>156210</xdr:rowOff>
    </xdr:to>
    <xdr:cxnSp macro="">
      <xdr:nvCxnSpPr>
        <xdr:cNvPr id="461" name="直線コネクタ 460">
          <a:extLst>
            <a:ext uri="{FF2B5EF4-FFF2-40B4-BE49-F238E27FC236}">
              <a16:creationId xmlns:a16="http://schemas.microsoft.com/office/drawing/2014/main" id="{D4935FD5-CD10-43C2-9976-22E9AE544DDC}"/>
            </a:ext>
          </a:extLst>
        </xdr:cNvPr>
        <xdr:cNvCxnSpPr/>
      </xdr:nvCxnSpPr>
      <xdr:spPr>
        <a:xfrm flipV="1">
          <a:off x="20434300" y="649528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128270</xdr:rowOff>
    </xdr:from>
    <xdr:to>
      <xdr:col>102</xdr:col>
      <xdr:colOff>165100</xdr:colOff>
      <xdr:row>38</xdr:row>
      <xdr:rowOff>58420</xdr:rowOff>
    </xdr:to>
    <xdr:sp macro="" textlink="">
      <xdr:nvSpPr>
        <xdr:cNvPr id="462" name="楕円 461">
          <a:extLst>
            <a:ext uri="{FF2B5EF4-FFF2-40B4-BE49-F238E27FC236}">
              <a16:creationId xmlns:a16="http://schemas.microsoft.com/office/drawing/2014/main" id="{25DC89C5-CD28-47FB-9B57-70E053537307}"/>
            </a:ext>
          </a:extLst>
        </xdr:cNvPr>
        <xdr:cNvSpPr/>
      </xdr:nvSpPr>
      <xdr:spPr>
        <a:xfrm>
          <a:off x="19494500" y="647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156210</xdr:rowOff>
    </xdr:from>
    <xdr:to>
      <xdr:col>107</xdr:col>
      <xdr:colOff>50800</xdr:colOff>
      <xdr:row>38</xdr:row>
      <xdr:rowOff>7620</xdr:rowOff>
    </xdr:to>
    <xdr:cxnSp macro="">
      <xdr:nvCxnSpPr>
        <xdr:cNvPr id="463" name="直線コネクタ 462">
          <a:extLst>
            <a:ext uri="{FF2B5EF4-FFF2-40B4-BE49-F238E27FC236}">
              <a16:creationId xmlns:a16="http://schemas.microsoft.com/office/drawing/2014/main" id="{8A1510E9-AD2A-4A4A-8101-EB1FBF272FE1}"/>
            </a:ext>
          </a:extLst>
        </xdr:cNvPr>
        <xdr:cNvCxnSpPr/>
      </xdr:nvCxnSpPr>
      <xdr:spPr>
        <a:xfrm flipV="1">
          <a:off x="19545300" y="64998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143273</xdr:rowOff>
    </xdr:from>
    <xdr:ext cx="469744" cy="259045"/>
    <xdr:sp macro="" textlink="">
      <xdr:nvSpPr>
        <xdr:cNvPr id="464" name="n_1aveValue【認定こども園・幼稚園・保育所】&#10;一人当たり面積">
          <a:extLst>
            <a:ext uri="{FF2B5EF4-FFF2-40B4-BE49-F238E27FC236}">
              <a16:creationId xmlns:a16="http://schemas.microsoft.com/office/drawing/2014/main" id="{FE5B88F9-E27A-4646-B462-D1FCB6125EF7}"/>
            </a:ext>
          </a:extLst>
        </xdr:cNvPr>
        <xdr:cNvSpPr txBox="1"/>
      </xdr:nvSpPr>
      <xdr:spPr>
        <a:xfrm>
          <a:off x="21075727" y="6829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147845</xdr:rowOff>
    </xdr:from>
    <xdr:ext cx="469744" cy="259045"/>
    <xdr:sp macro="" textlink="">
      <xdr:nvSpPr>
        <xdr:cNvPr id="465" name="n_2aveValue【認定こども園・幼稚園・保育所】&#10;一人当たり面積">
          <a:extLst>
            <a:ext uri="{FF2B5EF4-FFF2-40B4-BE49-F238E27FC236}">
              <a16:creationId xmlns:a16="http://schemas.microsoft.com/office/drawing/2014/main" id="{31DF85E6-755E-4441-B7F5-5ED1C767A3F8}"/>
            </a:ext>
          </a:extLst>
        </xdr:cNvPr>
        <xdr:cNvSpPr txBox="1"/>
      </xdr:nvSpPr>
      <xdr:spPr>
        <a:xfrm>
          <a:off x="20199427" y="6834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120413</xdr:rowOff>
    </xdr:from>
    <xdr:ext cx="469744" cy="259045"/>
    <xdr:sp macro="" textlink="">
      <xdr:nvSpPr>
        <xdr:cNvPr id="466" name="n_3aveValue【認定こども園・幼稚園・保育所】&#10;一人当たり面積">
          <a:extLst>
            <a:ext uri="{FF2B5EF4-FFF2-40B4-BE49-F238E27FC236}">
              <a16:creationId xmlns:a16="http://schemas.microsoft.com/office/drawing/2014/main" id="{561AF8B8-D86F-40B4-BA71-EB6BD4EBDF1C}"/>
            </a:ext>
          </a:extLst>
        </xdr:cNvPr>
        <xdr:cNvSpPr txBox="1"/>
      </xdr:nvSpPr>
      <xdr:spPr>
        <a:xfrm>
          <a:off x="19310427" y="6806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47515</xdr:rowOff>
    </xdr:from>
    <xdr:ext cx="469744" cy="259045"/>
    <xdr:sp macro="" textlink="">
      <xdr:nvSpPr>
        <xdr:cNvPr id="467" name="n_1mainValue【認定こども園・幼稚園・保育所】&#10;一人当たり面積">
          <a:extLst>
            <a:ext uri="{FF2B5EF4-FFF2-40B4-BE49-F238E27FC236}">
              <a16:creationId xmlns:a16="http://schemas.microsoft.com/office/drawing/2014/main" id="{CFED53FB-A535-47EF-AEE8-D58B25F892DE}"/>
            </a:ext>
          </a:extLst>
        </xdr:cNvPr>
        <xdr:cNvSpPr txBox="1"/>
      </xdr:nvSpPr>
      <xdr:spPr>
        <a:xfrm>
          <a:off x="21075727" y="6219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52087</xdr:rowOff>
    </xdr:from>
    <xdr:ext cx="469744" cy="259045"/>
    <xdr:sp macro="" textlink="">
      <xdr:nvSpPr>
        <xdr:cNvPr id="468" name="n_2mainValue【認定こども園・幼稚園・保育所】&#10;一人当たり面積">
          <a:extLst>
            <a:ext uri="{FF2B5EF4-FFF2-40B4-BE49-F238E27FC236}">
              <a16:creationId xmlns:a16="http://schemas.microsoft.com/office/drawing/2014/main" id="{95D03D74-FB4F-4026-A90B-54D5FE068EDD}"/>
            </a:ext>
          </a:extLst>
        </xdr:cNvPr>
        <xdr:cNvSpPr txBox="1"/>
      </xdr:nvSpPr>
      <xdr:spPr>
        <a:xfrm>
          <a:off x="20199427" y="6224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74947</xdr:rowOff>
    </xdr:from>
    <xdr:ext cx="469744" cy="259045"/>
    <xdr:sp macro="" textlink="">
      <xdr:nvSpPr>
        <xdr:cNvPr id="469" name="n_3mainValue【認定こども園・幼稚園・保育所】&#10;一人当たり面積">
          <a:extLst>
            <a:ext uri="{FF2B5EF4-FFF2-40B4-BE49-F238E27FC236}">
              <a16:creationId xmlns:a16="http://schemas.microsoft.com/office/drawing/2014/main" id="{1F46757F-4B04-47A4-8ED4-6B3FC4C9BF14}"/>
            </a:ext>
          </a:extLst>
        </xdr:cNvPr>
        <xdr:cNvSpPr txBox="1"/>
      </xdr:nvSpPr>
      <xdr:spPr>
        <a:xfrm>
          <a:off x="19310427" y="624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0" name="正方形/長方形 469">
          <a:extLst>
            <a:ext uri="{FF2B5EF4-FFF2-40B4-BE49-F238E27FC236}">
              <a16:creationId xmlns:a16="http://schemas.microsoft.com/office/drawing/2014/main" id="{13832018-AB84-49BB-969D-A494579BE258}"/>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1" name="正方形/長方形 470">
          <a:extLst>
            <a:ext uri="{FF2B5EF4-FFF2-40B4-BE49-F238E27FC236}">
              <a16:creationId xmlns:a16="http://schemas.microsoft.com/office/drawing/2014/main" id="{EE858FC6-02C9-4EDE-A2B7-2F2E2C7BEA89}"/>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2" name="正方形/長方形 471">
          <a:extLst>
            <a:ext uri="{FF2B5EF4-FFF2-40B4-BE49-F238E27FC236}">
              <a16:creationId xmlns:a16="http://schemas.microsoft.com/office/drawing/2014/main" id="{D0F650C6-2970-488E-BC39-F61E1C0F2CA7}"/>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3" name="正方形/長方形 472">
          <a:extLst>
            <a:ext uri="{FF2B5EF4-FFF2-40B4-BE49-F238E27FC236}">
              <a16:creationId xmlns:a16="http://schemas.microsoft.com/office/drawing/2014/main" id="{F56BFB09-86B2-4063-89D1-D1ACC80170CA}"/>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4" name="正方形/長方形 473">
          <a:extLst>
            <a:ext uri="{FF2B5EF4-FFF2-40B4-BE49-F238E27FC236}">
              <a16:creationId xmlns:a16="http://schemas.microsoft.com/office/drawing/2014/main" id="{64BB2B7A-D27C-433F-9CBC-BE4A978F6CE6}"/>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5" name="正方形/長方形 474">
          <a:extLst>
            <a:ext uri="{FF2B5EF4-FFF2-40B4-BE49-F238E27FC236}">
              <a16:creationId xmlns:a16="http://schemas.microsoft.com/office/drawing/2014/main" id="{37746DA3-D5B2-49BF-9801-41E645CF3438}"/>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6" name="正方形/長方形 475">
          <a:extLst>
            <a:ext uri="{FF2B5EF4-FFF2-40B4-BE49-F238E27FC236}">
              <a16:creationId xmlns:a16="http://schemas.microsoft.com/office/drawing/2014/main" id="{C8538A61-4683-4C47-8510-C8ED598CB46E}"/>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7" name="正方形/長方形 476">
          <a:extLst>
            <a:ext uri="{FF2B5EF4-FFF2-40B4-BE49-F238E27FC236}">
              <a16:creationId xmlns:a16="http://schemas.microsoft.com/office/drawing/2014/main" id="{F899D80F-DF7F-41E8-B501-5F01CDBCD8E3}"/>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8" name="テキスト ボックス 477">
          <a:extLst>
            <a:ext uri="{FF2B5EF4-FFF2-40B4-BE49-F238E27FC236}">
              <a16:creationId xmlns:a16="http://schemas.microsoft.com/office/drawing/2014/main" id="{FA917241-7671-4798-94D5-E40FDF560F4A}"/>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9" name="直線コネクタ 478">
          <a:extLst>
            <a:ext uri="{FF2B5EF4-FFF2-40B4-BE49-F238E27FC236}">
              <a16:creationId xmlns:a16="http://schemas.microsoft.com/office/drawing/2014/main" id="{6C5B751D-DD05-4D26-9414-FADB4EB9211B}"/>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80" name="テキスト ボックス 479">
          <a:extLst>
            <a:ext uri="{FF2B5EF4-FFF2-40B4-BE49-F238E27FC236}">
              <a16:creationId xmlns:a16="http://schemas.microsoft.com/office/drawing/2014/main" id="{3D90F7C4-4459-4CF7-B411-D4603073E916}"/>
            </a:ext>
          </a:extLst>
        </xdr:cNvPr>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81" name="直線コネクタ 480">
          <a:extLst>
            <a:ext uri="{FF2B5EF4-FFF2-40B4-BE49-F238E27FC236}">
              <a16:creationId xmlns:a16="http://schemas.microsoft.com/office/drawing/2014/main" id="{E6062586-D8BA-478F-8FBC-C9C9362172D6}"/>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82" name="テキスト ボックス 481">
          <a:extLst>
            <a:ext uri="{FF2B5EF4-FFF2-40B4-BE49-F238E27FC236}">
              <a16:creationId xmlns:a16="http://schemas.microsoft.com/office/drawing/2014/main" id="{2CB75E3E-8C41-447E-A9C2-7B2558FBD2FB}"/>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83" name="直線コネクタ 482">
          <a:extLst>
            <a:ext uri="{FF2B5EF4-FFF2-40B4-BE49-F238E27FC236}">
              <a16:creationId xmlns:a16="http://schemas.microsoft.com/office/drawing/2014/main" id="{8E8B62DF-41B6-44FC-A622-EB39978C3738}"/>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84" name="テキスト ボックス 483">
          <a:extLst>
            <a:ext uri="{FF2B5EF4-FFF2-40B4-BE49-F238E27FC236}">
              <a16:creationId xmlns:a16="http://schemas.microsoft.com/office/drawing/2014/main" id="{E84ACF0D-1286-4B8F-8653-DC90698A7031}"/>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85" name="直線コネクタ 484">
          <a:extLst>
            <a:ext uri="{FF2B5EF4-FFF2-40B4-BE49-F238E27FC236}">
              <a16:creationId xmlns:a16="http://schemas.microsoft.com/office/drawing/2014/main" id="{B4B143C7-1447-43A4-A79B-CB1D65B512B2}"/>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86" name="テキスト ボックス 485">
          <a:extLst>
            <a:ext uri="{FF2B5EF4-FFF2-40B4-BE49-F238E27FC236}">
              <a16:creationId xmlns:a16="http://schemas.microsoft.com/office/drawing/2014/main" id="{36A45827-FB8F-4627-8E68-23AC6C9CD86C}"/>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87" name="直線コネクタ 486">
          <a:extLst>
            <a:ext uri="{FF2B5EF4-FFF2-40B4-BE49-F238E27FC236}">
              <a16:creationId xmlns:a16="http://schemas.microsoft.com/office/drawing/2014/main" id="{70EE0D3A-7322-4118-9EC2-2518FC7F2A4B}"/>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88" name="テキスト ボックス 487">
          <a:extLst>
            <a:ext uri="{FF2B5EF4-FFF2-40B4-BE49-F238E27FC236}">
              <a16:creationId xmlns:a16="http://schemas.microsoft.com/office/drawing/2014/main" id="{3E8794A6-0BE0-4B72-A990-1E3898C199DB}"/>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89" name="直線コネクタ 488">
          <a:extLst>
            <a:ext uri="{FF2B5EF4-FFF2-40B4-BE49-F238E27FC236}">
              <a16:creationId xmlns:a16="http://schemas.microsoft.com/office/drawing/2014/main" id="{A0F2C16A-5EBF-4E03-AE55-50CC02853C15}"/>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90" name="テキスト ボックス 489">
          <a:extLst>
            <a:ext uri="{FF2B5EF4-FFF2-40B4-BE49-F238E27FC236}">
              <a16:creationId xmlns:a16="http://schemas.microsoft.com/office/drawing/2014/main" id="{0EB97358-A403-4075-8117-C6070F704581}"/>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1" name="直線コネクタ 490">
          <a:extLst>
            <a:ext uri="{FF2B5EF4-FFF2-40B4-BE49-F238E27FC236}">
              <a16:creationId xmlns:a16="http://schemas.microsoft.com/office/drawing/2014/main" id="{A132AFE9-1BC2-4F7F-ACF2-A5BB06D0F611}"/>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92" name="テキスト ボックス 491">
          <a:extLst>
            <a:ext uri="{FF2B5EF4-FFF2-40B4-BE49-F238E27FC236}">
              <a16:creationId xmlns:a16="http://schemas.microsoft.com/office/drawing/2014/main" id="{EB96321A-2FF7-4D59-A989-3A831CF34E8B}"/>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3" name="【学校施設】&#10;有形固定資産減価償却率グラフ枠">
          <a:extLst>
            <a:ext uri="{FF2B5EF4-FFF2-40B4-BE49-F238E27FC236}">
              <a16:creationId xmlns:a16="http://schemas.microsoft.com/office/drawing/2014/main" id="{975A405B-58F7-4D5A-8A5E-1F3D0918342F}"/>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0</xdr:rowOff>
    </xdr:from>
    <xdr:to>
      <xdr:col>85</xdr:col>
      <xdr:colOff>126364</xdr:colOff>
      <xdr:row>63</xdr:row>
      <xdr:rowOff>167640</xdr:rowOff>
    </xdr:to>
    <xdr:cxnSp macro="">
      <xdr:nvCxnSpPr>
        <xdr:cNvPr id="494" name="直線コネクタ 493">
          <a:extLst>
            <a:ext uri="{FF2B5EF4-FFF2-40B4-BE49-F238E27FC236}">
              <a16:creationId xmlns:a16="http://schemas.microsoft.com/office/drawing/2014/main" id="{AB303788-ACEE-4830-A741-C3B404062533}"/>
            </a:ext>
          </a:extLst>
        </xdr:cNvPr>
        <xdr:cNvCxnSpPr/>
      </xdr:nvCxnSpPr>
      <xdr:spPr>
        <a:xfrm flipV="1">
          <a:off x="16318864" y="9429750"/>
          <a:ext cx="0" cy="1539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17</xdr:rowOff>
    </xdr:from>
    <xdr:ext cx="405111" cy="259045"/>
    <xdr:sp macro="" textlink="">
      <xdr:nvSpPr>
        <xdr:cNvPr id="495" name="【学校施設】&#10;有形固定資産減価償却率最小値テキスト">
          <a:extLst>
            <a:ext uri="{FF2B5EF4-FFF2-40B4-BE49-F238E27FC236}">
              <a16:creationId xmlns:a16="http://schemas.microsoft.com/office/drawing/2014/main" id="{81F5DEA4-21AC-4864-B5C7-C8556E4A027F}"/>
            </a:ext>
          </a:extLst>
        </xdr:cNvPr>
        <xdr:cNvSpPr txBox="1"/>
      </xdr:nvSpPr>
      <xdr:spPr>
        <a:xfrm>
          <a:off x="16357600" y="10972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167640</xdr:rowOff>
    </xdr:from>
    <xdr:to>
      <xdr:col>86</xdr:col>
      <xdr:colOff>25400</xdr:colOff>
      <xdr:row>63</xdr:row>
      <xdr:rowOff>167640</xdr:rowOff>
    </xdr:to>
    <xdr:cxnSp macro="">
      <xdr:nvCxnSpPr>
        <xdr:cNvPr id="496" name="直線コネクタ 495">
          <a:extLst>
            <a:ext uri="{FF2B5EF4-FFF2-40B4-BE49-F238E27FC236}">
              <a16:creationId xmlns:a16="http://schemas.microsoft.com/office/drawing/2014/main" id="{3292CDD3-0EC0-437D-9C4C-CF177D5F6188}"/>
            </a:ext>
          </a:extLst>
        </xdr:cNvPr>
        <xdr:cNvCxnSpPr/>
      </xdr:nvCxnSpPr>
      <xdr:spPr>
        <a:xfrm>
          <a:off x="16230600" y="10968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118127</xdr:rowOff>
    </xdr:from>
    <xdr:ext cx="405111" cy="259045"/>
    <xdr:sp macro="" textlink="">
      <xdr:nvSpPr>
        <xdr:cNvPr id="497" name="【学校施設】&#10;有形固定資産減価償却率最大値テキスト">
          <a:extLst>
            <a:ext uri="{FF2B5EF4-FFF2-40B4-BE49-F238E27FC236}">
              <a16:creationId xmlns:a16="http://schemas.microsoft.com/office/drawing/2014/main" id="{0BC0B67D-788B-41DA-A931-44BDE7D82791}"/>
            </a:ext>
          </a:extLst>
        </xdr:cNvPr>
        <xdr:cNvSpPr txBox="1"/>
      </xdr:nvSpPr>
      <xdr:spPr>
        <a:xfrm>
          <a:off x="16357600" y="9204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0</xdr:rowOff>
    </xdr:from>
    <xdr:to>
      <xdr:col>86</xdr:col>
      <xdr:colOff>25400</xdr:colOff>
      <xdr:row>55</xdr:row>
      <xdr:rowOff>0</xdr:rowOff>
    </xdr:to>
    <xdr:cxnSp macro="">
      <xdr:nvCxnSpPr>
        <xdr:cNvPr id="498" name="直線コネクタ 497">
          <a:extLst>
            <a:ext uri="{FF2B5EF4-FFF2-40B4-BE49-F238E27FC236}">
              <a16:creationId xmlns:a16="http://schemas.microsoft.com/office/drawing/2014/main" id="{4C87526A-4B68-45A6-9976-F0502F706E4F}"/>
            </a:ext>
          </a:extLst>
        </xdr:cNvPr>
        <xdr:cNvCxnSpPr/>
      </xdr:nvCxnSpPr>
      <xdr:spPr>
        <a:xfrm>
          <a:off x="16230600" y="942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83837</xdr:rowOff>
    </xdr:from>
    <xdr:ext cx="405111" cy="259045"/>
    <xdr:sp macro="" textlink="">
      <xdr:nvSpPr>
        <xdr:cNvPr id="499" name="【学校施設】&#10;有形固定資産減価償却率平均値テキスト">
          <a:extLst>
            <a:ext uri="{FF2B5EF4-FFF2-40B4-BE49-F238E27FC236}">
              <a16:creationId xmlns:a16="http://schemas.microsoft.com/office/drawing/2014/main" id="{A4F80AA0-1752-4F8F-B40D-2E014D68DB24}"/>
            </a:ext>
          </a:extLst>
        </xdr:cNvPr>
        <xdr:cNvSpPr txBox="1"/>
      </xdr:nvSpPr>
      <xdr:spPr>
        <a:xfrm>
          <a:off x="16357600" y="100279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105410</xdr:rowOff>
    </xdr:from>
    <xdr:to>
      <xdr:col>85</xdr:col>
      <xdr:colOff>177800</xdr:colOff>
      <xdr:row>59</xdr:row>
      <xdr:rowOff>35560</xdr:rowOff>
    </xdr:to>
    <xdr:sp macro="" textlink="">
      <xdr:nvSpPr>
        <xdr:cNvPr id="500" name="フローチャート: 判断 499">
          <a:extLst>
            <a:ext uri="{FF2B5EF4-FFF2-40B4-BE49-F238E27FC236}">
              <a16:creationId xmlns:a16="http://schemas.microsoft.com/office/drawing/2014/main" id="{BFA341A3-973C-400D-A7EB-5167C52B015F}"/>
            </a:ext>
          </a:extLst>
        </xdr:cNvPr>
        <xdr:cNvSpPr/>
      </xdr:nvSpPr>
      <xdr:spPr>
        <a:xfrm>
          <a:off x="16268700" y="1004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10160</xdr:rowOff>
    </xdr:from>
    <xdr:to>
      <xdr:col>81</xdr:col>
      <xdr:colOff>101600</xdr:colOff>
      <xdr:row>59</xdr:row>
      <xdr:rowOff>111760</xdr:rowOff>
    </xdr:to>
    <xdr:sp macro="" textlink="">
      <xdr:nvSpPr>
        <xdr:cNvPr id="501" name="フローチャート: 判断 500">
          <a:extLst>
            <a:ext uri="{FF2B5EF4-FFF2-40B4-BE49-F238E27FC236}">
              <a16:creationId xmlns:a16="http://schemas.microsoft.com/office/drawing/2014/main" id="{9598B427-E538-471E-BE88-2096D9DA89E1}"/>
            </a:ext>
          </a:extLst>
        </xdr:cNvPr>
        <xdr:cNvSpPr/>
      </xdr:nvSpPr>
      <xdr:spPr>
        <a:xfrm>
          <a:off x="15430500" y="1012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170180</xdr:rowOff>
    </xdr:from>
    <xdr:to>
      <xdr:col>76</xdr:col>
      <xdr:colOff>165100</xdr:colOff>
      <xdr:row>59</xdr:row>
      <xdr:rowOff>100330</xdr:rowOff>
    </xdr:to>
    <xdr:sp macro="" textlink="">
      <xdr:nvSpPr>
        <xdr:cNvPr id="502" name="フローチャート: 判断 501">
          <a:extLst>
            <a:ext uri="{FF2B5EF4-FFF2-40B4-BE49-F238E27FC236}">
              <a16:creationId xmlns:a16="http://schemas.microsoft.com/office/drawing/2014/main" id="{59750BFF-DB79-4341-9945-8D133923B900}"/>
            </a:ext>
          </a:extLst>
        </xdr:cNvPr>
        <xdr:cNvSpPr/>
      </xdr:nvSpPr>
      <xdr:spPr>
        <a:xfrm>
          <a:off x="14541500" y="1011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90170</xdr:rowOff>
    </xdr:from>
    <xdr:to>
      <xdr:col>72</xdr:col>
      <xdr:colOff>38100</xdr:colOff>
      <xdr:row>60</xdr:row>
      <xdr:rowOff>20320</xdr:rowOff>
    </xdr:to>
    <xdr:sp macro="" textlink="">
      <xdr:nvSpPr>
        <xdr:cNvPr id="503" name="フローチャート: 判断 502">
          <a:extLst>
            <a:ext uri="{FF2B5EF4-FFF2-40B4-BE49-F238E27FC236}">
              <a16:creationId xmlns:a16="http://schemas.microsoft.com/office/drawing/2014/main" id="{886EE522-33AE-42D0-8D43-C78C009BA10C}"/>
            </a:ext>
          </a:extLst>
        </xdr:cNvPr>
        <xdr:cNvSpPr/>
      </xdr:nvSpPr>
      <xdr:spPr>
        <a:xfrm>
          <a:off x="13652500" y="1020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4" name="テキスト ボックス 503">
          <a:extLst>
            <a:ext uri="{FF2B5EF4-FFF2-40B4-BE49-F238E27FC236}">
              <a16:creationId xmlns:a16="http://schemas.microsoft.com/office/drawing/2014/main" id="{CD80C316-9A74-40E0-AE0B-5FBC35B90293}"/>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5" name="テキスト ボックス 504">
          <a:extLst>
            <a:ext uri="{FF2B5EF4-FFF2-40B4-BE49-F238E27FC236}">
              <a16:creationId xmlns:a16="http://schemas.microsoft.com/office/drawing/2014/main" id="{3FF7D964-CA6F-4107-9C34-A3A8E094016B}"/>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6" name="テキスト ボックス 505">
          <a:extLst>
            <a:ext uri="{FF2B5EF4-FFF2-40B4-BE49-F238E27FC236}">
              <a16:creationId xmlns:a16="http://schemas.microsoft.com/office/drawing/2014/main" id="{0C5A622B-57FC-43A6-B10E-E7AED5FDCAED}"/>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7" name="テキスト ボックス 506">
          <a:extLst>
            <a:ext uri="{FF2B5EF4-FFF2-40B4-BE49-F238E27FC236}">
              <a16:creationId xmlns:a16="http://schemas.microsoft.com/office/drawing/2014/main" id="{66C265D2-16D4-4BA6-93B9-09A4957678C7}"/>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8" name="テキスト ボックス 507">
          <a:extLst>
            <a:ext uri="{FF2B5EF4-FFF2-40B4-BE49-F238E27FC236}">
              <a16:creationId xmlns:a16="http://schemas.microsoft.com/office/drawing/2014/main" id="{CD4E2A42-6935-4857-AA84-8A6C6047186A}"/>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154940</xdr:rowOff>
    </xdr:from>
    <xdr:to>
      <xdr:col>85</xdr:col>
      <xdr:colOff>177800</xdr:colOff>
      <xdr:row>57</xdr:row>
      <xdr:rowOff>85090</xdr:rowOff>
    </xdr:to>
    <xdr:sp macro="" textlink="">
      <xdr:nvSpPr>
        <xdr:cNvPr id="509" name="楕円 508">
          <a:extLst>
            <a:ext uri="{FF2B5EF4-FFF2-40B4-BE49-F238E27FC236}">
              <a16:creationId xmlns:a16="http://schemas.microsoft.com/office/drawing/2014/main" id="{3DB70962-BAFA-49A8-8E72-C3FCA39385DE}"/>
            </a:ext>
          </a:extLst>
        </xdr:cNvPr>
        <xdr:cNvSpPr/>
      </xdr:nvSpPr>
      <xdr:spPr>
        <a:xfrm>
          <a:off x="16268700" y="975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6367</xdr:rowOff>
    </xdr:from>
    <xdr:ext cx="405111" cy="259045"/>
    <xdr:sp macro="" textlink="">
      <xdr:nvSpPr>
        <xdr:cNvPr id="510" name="【学校施設】&#10;有形固定資産減価償却率該当値テキスト">
          <a:extLst>
            <a:ext uri="{FF2B5EF4-FFF2-40B4-BE49-F238E27FC236}">
              <a16:creationId xmlns:a16="http://schemas.microsoft.com/office/drawing/2014/main" id="{5E178C6A-6985-4BF2-9CBB-8768FB7B51BB}"/>
            </a:ext>
          </a:extLst>
        </xdr:cNvPr>
        <xdr:cNvSpPr txBox="1"/>
      </xdr:nvSpPr>
      <xdr:spPr>
        <a:xfrm>
          <a:off x="16357600" y="9607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86360</xdr:rowOff>
    </xdr:from>
    <xdr:to>
      <xdr:col>81</xdr:col>
      <xdr:colOff>101600</xdr:colOff>
      <xdr:row>57</xdr:row>
      <xdr:rowOff>16510</xdr:rowOff>
    </xdr:to>
    <xdr:sp macro="" textlink="">
      <xdr:nvSpPr>
        <xdr:cNvPr id="511" name="楕円 510">
          <a:extLst>
            <a:ext uri="{FF2B5EF4-FFF2-40B4-BE49-F238E27FC236}">
              <a16:creationId xmlns:a16="http://schemas.microsoft.com/office/drawing/2014/main" id="{5FED8F98-FE5B-492F-81AC-F32E6FDB7E71}"/>
            </a:ext>
          </a:extLst>
        </xdr:cNvPr>
        <xdr:cNvSpPr/>
      </xdr:nvSpPr>
      <xdr:spPr>
        <a:xfrm>
          <a:off x="15430500" y="9687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137160</xdr:rowOff>
    </xdr:from>
    <xdr:to>
      <xdr:col>85</xdr:col>
      <xdr:colOff>127000</xdr:colOff>
      <xdr:row>57</xdr:row>
      <xdr:rowOff>34290</xdr:rowOff>
    </xdr:to>
    <xdr:cxnSp macro="">
      <xdr:nvCxnSpPr>
        <xdr:cNvPr id="512" name="直線コネクタ 511">
          <a:extLst>
            <a:ext uri="{FF2B5EF4-FFF2-40B4-BE49-F238E27FC236}">
              <a16:creationId xmlns:a16="http://schemas.microsoft.com/office/drawing/2014/main" id="{F42977C6-D4C7-4C26-B8F7-F6BA1BA7A003}"/>
            </a:ext>
          </a:extLst>
        </xdr:cNvPr>
        <xdr:cNvCxnSpPr/>
      </xdr:nvCxnSpPr>
      <xdr:spPr>
        <a:xfrm>
          <a:off x="15481300" y="973836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113030</xdr:rowOff>
    </xdr:from>
    <xdr:to>
      <xdr:col>76</xdr:col>
      <xdr:colOff>165100</xdr:colOff>
      <xdr:row>56</xdr:row>
      <xdr:rowOff>43180</xdr:rowOff>
    </xdr:to>
    <xdr:sp macro="" textlink="">
      <xdr:nvSpPr>
        <xdr:cNvPr id="513" name="楕円 512">
          <a:extLst>
            <a:ext uri="{FF2B5EF4-FFF2-40B4-BE49-F238E27FC236}">
              <a16:creationId xmlns:a16="http://schemas.microsoft.com/office/drawing/2014/main" id="{4137BF65-E991-4C8A-90AA-5A2E196406DF}"/>
            </a:ext>
          </a:extLst>
        </xdr:cNvPr>
        <xdr:cNvSpPr/>
      </xdr:nvSpPr>
      <xdr:spPr>
        <a:xfrm>
          <a:off x="14541500" y="954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163830</xdr:rowOff>
    </xdr:from>
    <xdr:to>
      <xdr:col>81</xdr:col>
      <xdr:colOff>50800</xdr:colOff>
      <xdr:row>56</xdr:row>
      <xdr:rowOff>137160</xdr:rowOff>
    </xdr:to>
    <xdr:cxnSp macro="">
      <xdr:nvCxnSpPr>
        <xdr:cNvPr id="514" name="直線コネクタ 513">
          <a:extLst>
            <a:ext uri="{FF2B5EF4-FFF2-40B4-BE49-F238E27FC236}">
              <a16:creationId xmlns:a16="http://schemas.microsoft.com/office/drawing/2014/main" id="{8E46AB78-9E47-408B-9F07-1A77EC9A1A29}"/>
            </a:ext>
          </a:extLst>
        </xdr:cNvPr>
        <xdr:cNvCxnSpPr/>
      </xdr:nvCxnSpPr>
      <xdr:spPr>
        <a:xfrm>
          <a:off x="14592300" y="959358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74930</xdr:rowOff>
    </xdr:from>
    <xdr:to>
      <xdr:col>72</xdr:col>
      <xdr:colOff>38100</xdr:colOff>
      <xdr:row>59</xdr:row>
      <xdr:rowOff>5080</xdr:rowOff>
    </xdr:to>
    <xdr:sp macro="" textlink="">
      <xdr:nvSpPr>
        <xdr:cNvPr id="515" name="楕円 514">
          <a:extLst>
            <a:ext uri="{FF2B5EF4-FFF2-40B4-BE49-F238E27FC236}">
              <a16:creationId xmlns:a16="http://schemas.microsoft.com/office/drawing/2014/main" id="{B2377173-EAD6-4B83-8A9B-B4D9642CB060}"/>
            </a:ext>
          </a:extLst>
        </xdr:cNvPr>
        <xdr:cNvSpPr/>
      </xdr:nvSpPr>
      <xdr:spPr>
        <a:xfrm>
          <a:off x="13652500" y="1001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55</xdr:row>
      <xdr:rowOff>163830</xdr:rowOff>
    </xdr:from>
    <xdr:to>
      <xdr:col>76</xdr:col>
      <xdr:colOff>114300</xdr:colOff>
      <xdr:row>58</xdr:row>
      <xdr:rowOff>125730</xdr:rowOff>
    </xdr:to>
    <xdr:cxnSp macro="">
      <xdr:nvCxnSpPr>
        <xdr:cNvPr id="516" name="直線コネクタ 515">
          <a:extLst>
            <a:ext uri="{FF2B5EF4-FFF2-40B4-BE49-F238E27FC236}">
              <a16:creationId xmlns:a16="http://schemas.microsoft.com/office/drawing/2014/main" id="{34D8ADA4-F286-413A-9828-9244E445181D}"/>
            </a:ext>
          </a:extLst>
        </xdr:cNvPr>
        <xdr:cNvCxnSpPr/>
      </xdr:nvCxnSpPr>
      <xdr:spPr>
        <a:xfrm flipV="1">
          <a:off x="13703300" y="9593580"/>
          <a:ext cx="889000" cy="476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102887</xdr:rowOff>
    </xdr:from>
    <xdr:ext cx="405111" cy="259045"/>
    <xdr:sp macro="" textlink="">
      <xdr:nvSpPr>
        <xdr:cNvPr id="517" name="n_1aveValue【学校施設】&#10;有形固定資産減価償却率">
          <a:extLst>
            <a:ext uri="{FF2B5EF4-FFF2-40B4-BE49-F238E27FC236}">
              <a16:creationId xmlns:a16="http://schemas.microsoft.com/office/drawing/2014/main" id="{09971422-46A9-4EF7-B586-6D20CC1ABCAF}"/>
            </a:ext>
          </a:extLst>
        </xdr:cNvPr>
        <xdr:cNvSpPr txBox="1"/>
      </xdr:nvSpPr>
      <xdr:spPr>
        <a:xfrm>
          <a:off x="15266044" y="10218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91457</xdr:rowOff>
    </xdr:from>
    <xdr:ext cx="405111" cy="259045"/>
    <xdr:sp macro="" textlink="">
      <xdr:nvSpPr>
        <xdr:cNvPr id="518" name="n_2aveValue【学校施設】&#10;有形固定資産減価償却率">
          <a:extLst>
            <a:ext uri="{FF2B5EF4-FFF2-40B4-BE49-F238E27FC236}">
              <a16:creationId xmlns:a16="http://schemas.microsoft.com/office/drawing/2014/main" id="{4A17E05C-83DB-41FF-BA38-1F209D8A6508}"/>
            </a:ext>
          </a:extLst>
        </xdr:cNvPr>
        <xdr:cNvSpPr txBox="1"/>
      </xdr:nvSpPr>
      <xdr:spPr>
        <a:xfrm>
          <a:off x="14389744" y="10207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11447</xdr:rowOff>
    </xdr:from>
    <xdr:ext cx="405111" cy="259045"/>
    <xdr:sp macro="" textlink="">
      <xdr:nvSpPr>
        <xdr:cNvPr id="519" name="n_3aveValue【学校施設】&#10;有形固定資産減価償却率">
          <a:extLst>
            <a:ext uri="{FF2B5EF4-FFF2-40B4-BE49-F238E27FC236}">
              <a16:creationId xmlns:a16="http://schemas.microsoft.com/office/drawing/2014/main" id="{07DB2F65-5B2C-4912-830E-7E2263424F74}"/>
            </a:ext>
          </a:extLst>
        </xdr:cNvPr>
        <xdr:cNvSpPr txBox="1"/>
      </xdr:nvSpPr>
      <xdr:spPr>
        <a:xfrm>
          <a:off x="13500744" y="10298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33037</xdr:rowOff>
    </xdr:from>
    <xdr:ext cx="405111" cy="259045"/>
    <xdr:sp macro="" textlink="">
      <xdr:nvSpPr>
        <xdr:cNvPr id="520" name="n_1mainValue【学校施設】&#10;有形固定資産減価償却率">
          <a:extLst>
            <a:ext uri="{FF2B5EF4-FFF2-40B4-BE49-F238E27FC236}">
              <a16:creationId xmlns:a16="http://schemas.microsoft.com/office/drawing/2014/main" id="{4DFBC26D-3BA3-4B4E-8B6B-ECC8CF67D196}"/>
            </a:ext>
          </a:extLst>
        </xdr:cNvPr>
        <xdr:cNvSpPr txBox="1"/>
      </xdr:nvSpPr>
      <xdr:spPr>
        <a:xfrm>
          <a:off x="15266044" y="9462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54</xdr:row>
      <xdr:rowOff>59707</xdr:rowOff>
    </xdr:from>
    <xdr:ext cx="405111" cy="259045"/>
    <xdr:sp macro="" textlink="">
      <xdr:nvSpPr>
        <xdr:cNvPr id="521" name="n_2mainValue【学校施設】&#10;有形固定資産減価償却率">
          <a:extLst>
            <a:ext uri="{FF2B5EF4-FFF2-40B4-BE49-F238E27FC236}">
              <a16:creationId xmlns:a16="http://schemas.microsoft.com/office/drawing/2014/main" id="{CFD1E4A8-2E51-4F23-994D-DA46A29E1B07}"/>
            </a:ext>
          </a:extLst>
        </xdr:cNvPr>
        <xdr:cNvSpPr txBox="1"/>
      </xdr:nvSpPr>
      <xdr:spPr>
        <a:xfrm>
          <a:off x="14389744" y="9318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21607</xdr:rowOff>
    </xdr:from>
    <xdr:ext cx="405111" cy="259045"/>
    <xdr:sp macro="" textlink="">
      <xdr:nvSpPr>
        <xdr:cNvPr id="522" name="n_3mainValue【学校施設】&#10;有形固定資産減価償却率">
          <a:extLst>
            <a:ext uri="{FF2B5EF4-FFF2-40B4-BE49-F238E27FC236}">
              <a16:creationId xmlns:a16="http://schemas.microsoft.com/office/drawing/2014/main" id="{8C7C5438-D3D7-4133-A55F-6CE03A0456FE}"/>
            </a:ext>
          </a:extLst>
        </xdr:cNvPr>
        <xdr:cNvSpPr txBox="1"/>
      </xdr:nvSpPr>
      <xdr:spPr>
        <a:xfrm>
          <a:off x="13500744" y="979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3" name="正方形/長方形 522">
          <a:extLst>
            <a:ext uri="{FF2B5EF4-FFF2-40B4-BE49-F238E27FC236}">
              <a16:creationId xmlns:a16="http://schemas.microsoft.com/office/drawing/2014/main" id="{6E9C7822-054B-4529-9A67-56A5A61D238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4" name="正方形/長方形 523">
          <a:extLst>
            <a:ext uri="{FF2B5EF4-FFF2-40B4-BE49-F238E27FC236}">
              <a16:creationId xmlns:a16="http://schemas.microsoft.com/office/drawing/2014/main" id="{573DCA2A-BDB1-4977-9A53-A0A8F9669724}"/>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5" name="正方形/長方形 524">
          <a:extLst>
            <a:ext uri="{FF2B5EF4-FFF2-40B4-BE49-F238E27FC236}">
              <a16:creationId xmlns:a16="http://schemas.microsoft.com/office/drawing/2014/main" id="{80EEA841-10F4-48FF-9B5A-D049B450BE4B}"/>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6" name="正方形/長方形 525">
          <a:extLst>
            <a:ext uri="{FF2B5EF4-FFF2-40B4-BE49-F238E27FC236}">
              <a16:creationId xmlns:a16="http://schemas.microsoft.com/office/drawing/2014/main" id="{906DB93F-2017-4C8D-8E26-1A423B7601F1}"/>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7" name="正方形/長方形 526">
          <a:extLst>
            <a:ext uri="{FF2B5EF4-FFF2-40B4-BE49-F238E27FC236}">
              <a16:creationId xmlns:a16="http://schemas.microsoft.com/office/drawing/2014/main" id="{447E5811-4DFB-4744-8D64-7CCE779CB6EB}"/>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8" name="正方形/長方形 527">
          <a:extLst>
            <a:ext uri="{FF2B5EF4-FFF2-40B4-BE49-F238E27FC236}">
              <a16:creationId xmlns:a16="http://schemas.microsoft.com/office/drawing/2014/main" id="{4882F0E0-3EAD-470F-8C93-DFD35C42DD6D}"/>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9" name="正方形/長方形 528">
          <a:extLst>
            <a:ext uri="{FF2B5EF4-FFF2-40B4-BE49-F238E27FC236}">
              <a16:creationId xmlns:a16="http://schemas.microsoft.com/office/drawing/2014/main" id="{FE3B7E28-D62A-4371-B8EC-E97087AB7F5E}"/>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0" name="正方形/長方形 529">
          <a:extLst>
            <a:ext uri="{FF2B5EF4-FFF2-40B4-BE49-F238E27FC236}">
              <a16:creationId xmlns:a16="http://schemas.microsoft.com/office/drawing/2014/main" id="{096182F9-5A2C-4BAC-9437-B87986C6DF54}"/>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1" name="テキスト ボックス 530">
          <a:extLst>
            <a:ext uri="{FF2B5EF4-FFF2-40B4-BE49-F238E27FC236}">
              <a16:creationId xmlns:a16="http://schemas.microsoft.com/office/drawing/2014/main" id="{C055C5C8-0D32-41CA-BB19-D3C0BEF02897}"/>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2" name="直線コネクタ 531">
          <a:extLst>
            <a:ext uri="{FF2B5EF4-FFF2-40B4-BE49-F238E27FC236}">
              <a16:creationId xmlns:a16="http://schemas.microsoft.com/office/drawing/2014/main" id="{13E1CCE7-6C9A-45F8-8731-69FD1F2BA22E}"/>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33" name="テキスト ボックス 532">
          <a:extLst>
            <a:ext uri="{FF2B5EF4-FFF2-40B4-BE49-F238E27FC236}">
              <a16:creationId xmlns:a16="http://schemas.microsoft.com/office/drawing/2014/main" id="{FC1DE3ED-6F90-4836-9180-B31DB9D44C84}"/>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34" name="直線コネクタ 533">
          <a:extLst>
            <a:ext uri="{FF2B5EF4-FFF2-40B4-BE49-F238E27FC236}">
              <a16:creationId xmlns:a16="http://schemas.microsoft.com/office/drawing/2014/main" id="{77F18A02-8DDE-40B0-91F0-BA1B513C9278}"/>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35" name="テキスト ボックス 534">
          <a:extLst>
            <a:ext uri="{FF2B5EF4-FFF2-40B4-BE49-F238E27FC236}">
              <a16:creationId xmlns:a16="http://schemas.microsoft.com/office/drawing/2014/main" id="{DFB24D64-87DA-490E-A459-C12F553936EF}"/>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36" name="直線コネクタ 535">
          <a:extLst>
            <a:ext uri="{FF2B5EF4-FFF2-40B4-BE49-F238E27FC236}">
              <a16:creationId xmlns:a16="http://schemas.microsoft.com/office/drawing/2014/main" id="{DAC41659-B83C-407C-8C7F-33A3A29AC0C7}"/>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37" name="テキスト ボックス 536">
          <a:extLst>
            <a:ext uri="{FF2B5EF4-FFF2-40B4-BE49-F238E27FC236}">
              <a16:creationId xmlns:a16="http://schemas.microsoft.com/office/drawing/2014/main" id="{93569C64-37F5-4137-B1CC-91EA6E5552A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38" name="直線コネクタ 537">
          <a:extLst>
            <a:ext uri="{FF2B5EF4-FFF2-40B4-BE49-F238E27FC236}">
              <a16:creationId xmlns:a16="http://schemas.microsoft.com/office/drawing/2014/main" id="{B650620D-C677-440A-A52B-6069D5CA2A81}"/>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39" name="テキスト ボックス 538">
          <a:extLst>
            <a:ext uri="{FF2B5EF4-FFF2-40B4-BE49-F238E27FC236}">
              <a16:creationId xmlns:a16="http://schemas.microsoft.com/office/drawing/2014/main" id="{DE23EA1A-AE36-448D-A8DD-F6105CED7956}"/>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40" name="直線コネクタ 539">
          <a:extLst>
            <a:ext uri="{FF2B5EF4-FFF2-40B4-BE49-F238E27FC236}">
              <a16:creationId xmlns:a16="http://schemas.microsoft.com/office/drawing/2014/main" id="{2121349E-DD5E-4F9B-BAA9-9933065D562E}"/>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41" name="テキスト ボックス 540">
          <a:extLst>
            <a:ext uri="{FF2B5EF4-FFF2-40B4-BE49-F238E27FC236}">
              <a16:creationId xmlns:a16="http://schemas.microsoft.com/office/drawing/2014/main" id="{51E3DD54-B600-467B-B3F4-F4FA287E9F55}"/>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42" name="直線コネクタ 541">
          <a:extLst>
            <a:ext uri="{FF2B5EF4-FFF2-40B4-BE49-F238E27FC236}">
              <a16:creationId xmlns:a16="http://schemas.microsoft.com/office/drawing/2014/main" id="{0D02A315-D1DF-4892-9C8D-BCACB5A792EF}"/>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43" name="テキスト ボックス 542">
          <a:extLst>
            <a:ext uri="{FF2B5EF4-FFF2-40B4-BE49-F238E27FC236}">
              <a16:creationId xmlns:a16="http://schemas.microsoft.com/office/drawing/2014/main" id="{B5956E84-A370-4046-AF15-C48CD2F27B8F}"/>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4" name="直線コネクタ 543">
          <a:extLst>
            <a:ext uri="{FF2B5EF4-FFF2-40B4-BE49-F238E27FC236}">
              <a16:creationId xmlns:a16="http://schemas.microsoft.com/office/drawing/2014/main" id="{33568971-1B3E-4FA4-BFD4-E610CDE8C595}"/>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5" name="テキスト ボックス 544">
          <a:extLst>
            <a:ext uri="{FF2B5EF4-FFF2-40B4-BE49-F238E27FC236}">
              <a16:creationId xmlns:a16="http://schemas.microsoft.com/office/drawing/2014/main" id="{F7FB676A-626D-43B5-BC20-D1A7EE7A7EC5}"/>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6" name="【学校施設】&#10;一人当たり面積グラフ枠">
          <a:extLst>
            <a:ext uri="{FF2B5EF4-FFF2-40B4-BE49-F238E27FC236}">
              <a16:creationId xmlns:a16="http://schemas.microsoft.com/office/drawing/2014/main" id="{4018FB36-5458-44EE-B666-58D89FAB420F}"/>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54610</xdr:rowOff>
    </xdr:from>
    <xdr:to>
      <xdr:col>116</xdr:col>
      <xdr:colOff>62864</xdr:colOff>
      <xdr:row>63</xdr:row>
      <xdr:rowOff>138430</xdr:rowOff>
    </xdr:to>
    <xdr:cxnSp macro="">
      <xdr:nvCxnSpPr>
        <xdr:cNvPr id="547" name="直線コネクタ 546">
          <a:extLst>
            <a:ext uri="{FF2B5EF4-FFF2-40B4-BE49-F238E27FC236}">
              <a16:creationId xmlns:a16="http://schemas.microsoft.com/office/drawing/2014/main" id="{80FE2A57-BF09-4270-8283-0E810789F6D1}"/>
            </a:ext>
          </a:extLst>
        </xdr:cNvPr>
        <xdr:cNvCxnSpPr/>
      </xdr:nvCxnSpPr>
      <xdr:spPr>
        <a:xfrm flipV="1">
          <a:off x="22160864" y="948436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142257</xdr:rowOff>
    </xdr:from>
    <xdr:ext cx="469744" cy="259045"/>
    <xdr:sp macro="" textlink="">
      <xdr:nvSpPr>
        <xdr:cNvPr id="548" name="【学校施設】&#10;一人当たり面積最小値テキスト">
          <a:extLst>
            <a:ext uri="{FF2B5EF4-FFF2-40B4-BE49-F238E27FC236}">
              <a16:creationId xmlns:a16="http://schemas.microsoft.com/office/drawing/2014/main" id="{8D67D19D-5EDA-473A-A134-E9DE02AF8C8E}"/>
            </a:ext>
          </a:extLst>
        </xdr:cNvPr>
        <xdr:cNvSpPr txBox="1"/>
      </xdr:nvSpPr>
      <xdr:spPr>
        <a:xfrm>
          <a:off x="22199600" y="10943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138430</xdr:rowOff>
    </xdr:from>
    <xdr:to>
      <xdr:col>116</xdr:col>
      <xdr:colOff>152400</xdr:colOff>
      <xdr:row>63</xdr:row>
      <xdr:rowOff>138430</xdr:rowOff>
    </xdr:to>
    <xdr:cxnSp macro="">
      <xdr:nvCxnSpPr>
        <xdr:cNvPr id="549" name="直線コネクタ 548">
          <a:extLst>
            <a:ext uri="{FF2B5EF4-FFF2-40B4-BE49-F238E27FC236}">
              <a16:creationId xmlns:a16="http://schemas.microsoft.com/office/drawing/2014/main" id="{9C8E5C14-E69E-4D34-BF09-71A09B1BA0C5}"/>
            </a:ext>
          </a:extLst>
        </xdr:cNvPr>
        <xdr:cNvCxnSpPr/>
      </xdr:nvCxnSpPr>
      <xdr:spPr>
        <a:xfrm>
          <a:off x="22072600" y="1093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1287</xdr:rowOff>
    </xdr:from>
    <xdr:ext cx="469744" cy="259045"/>
    <xdr:sp macro="" textlink="">
      <xdr:nvSpPr>
        <xdr:cNvPr id="550" name="【学校施設】&#10;一人当たり面積最大値テキスト">
          <a:extLst>
            <a:ext uri="{FF2B5EF4-FFF2-40B4-BE49-F238E27FC236}">
              <a16:creationId xmlns:a16="http://schemas.microsoft.com/office/drawing/2014/main" id="{AB00DC2D-4D22-4668-A64B-CE43756C3791}"/>
            </a:ext>
          </a:extLst>
        </xdr:cNvPr>
        <xdr:cNvSpPr txBox="1"/>
      </xdr:nvSpPr>
      <xdr:spPr>
        <a:xfrm>
          <a:off x="22199600" y="9259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54610</xdr:rowOff>
    </xdr:from>
    <xdr:to>
      <xdr:col>116</xdr:col>
      <xdr:colOff>152400</xdr:colOff>
      <xdr:row>55</xdr:row>
      <xdr:rowOff>54610</xdr:rowOff>
    </xdr:to>
    <xdr:cxnSp macro="">
      <xdr:nvCxnSpPr>
        <xdr:cNvPr id="551" name="直線コネクタ 550">
          <a:extLst>
            <a:ext uri="{FF2B5EF4-FFF2-40B4-BE49-F238E27FC236}">
              <a16:creationId xmlns:a16="http://schemas.microsoft.com/office/drawing/2014/main" id="{2455AE7E-F66C-4663-8630-30C73085BE9A}"/>
            </a:ext>
          </a:extLst>
        </xdr:cNvPr>
        <xdr:cNvCxnSpPr/>
      </xdr:nvCxnSpPr>
      <xdr:spPr>
        <a:xfrm>
          <a:off x="22072600" y="9484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48277</xdr:rowOff>
    </xdr:from>
    <xdr:ext cx="469744" cy="259045"/>
    <xdr:sp macro="" textlink="">
      <xdr:nvSpPr>
        <xdr:cNvPr id="552" name="【学校施設】&#10;一人当たり面積平均値テキスト">
          <a:extLst>
            <a:ext uri="{FF2B5EF4-FFF2-40B4-BE49-F238E27FC236}">
              <a16:creationId xmlns:a16="http://schemas.microsoft.com/office/drawing/2014/main" id="{0C00FA35-4D7C-47B8-B059-598AA82F60D7}"/>
            </a:ext>
          </a:extLst>
        </xdr:cNvPr>
        <xdr:cNvSpPr txBox="1"/>
      </xdr:nvSpPr>
      <xdr:spPr>
        <a:xfrm>
          <a:off x="22199600" y="10335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25400</xdr:rowOff>
    </xdr:from>
    <xdr:to>
      <xdr:col>116</xdr:col>
      <xdr:colOff>114300</xdr:colOff>
      <xdr:row>61</xdr:row>
      <xdr:rowOff>127000</xdr:rowOff>
    </xdr:to>
    <xdr:sp macro="" textlink="">
      <xdr:nvSpPr>
        <xdr:cNvPr id="553" name="フローチャート: 判断 552">
          <a:extLst>
            <a:ext uri="{FF2B5EF4-FFF2-40B4-BE49-F238E27FC236}">
              <a16:creationId xmlns:a16="http://schemas.microsoft.com/office/drawing/2014/main" id="{53EB4610-4EA6-455F-909B-064C8320D29F}"/>
            </a:ext>
          </a:extLst>
        </xdr:cNvPr>
        <xdr:cNvSpPr/>
      </xdr:nvSpPr>
      <xdr:spPr>
        <a:xfrm>
          <a:off x="22110700" y="1048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40640</xdr:rowOff>
    </xdr:from>
    <xdr:to>
      <xdr:col>112</xdr:col>
      <xdr:colOff>38100</xdr:colOff>
      <xdr:row>61</xdr:row>
      <xdr:rowOff>142240</xdr:rowOff>
    </xdr:to>
    <xdr:sp macro="" textlink="">
      <xdr:nvSpPr>
        <xdr:cNvPr id="554" name="フローチャート: 判断 553">
          <a:extLst>
            <a:ext uri="{FF2B5EF4-FFF2-40B4-BE49-F238E27FC236}">
              <a16:creationId xmlns:a16="http://schemas.microsoft.com/office/drawing/2014/main" id="{62381D4D-25DA-43B4-90AD-F1793D820C5B}"/>
            </a:ext>
          </a:extLst>
        </xdr:cNvPr>
        <xdr:cNvSpPr/>
      </xdr:nvSpPr>
      <xdr:spPr>
        <a:xfrm>
          <a:off x="21272500" y="1049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67310</xdr:rowOff>
    </xdr:from>
    <xdr:to>
      <xdr:col>107</xdr:col>
      <xdr:colOff>101600</xdr:colOff>
      <xdr:row>61</xdr:row>
      <xdr:rowOff>168910</xdr:rowOff>
    </xdr:to>
    <xdr:sp macro="" textlink="">
      <xdr:nvSpPr>
        <xdr:cNvPr id="555" name="フローチャート: 判断 554">
          <a:extLst>
            <a:ext uri="{FF2B5EF4-FFF2-40B4-BE49-F238E27FC236}">
              <a16:creationId xmlns:a16="http://schemas.microsoft.com/office/drawing/2014/main" id="{9D4190BB-7460-410F-9E7C-593AFCE7AF6B}"/>
            </a:ext>
          </a:extLst>
        </xdr:cNvPr>
        <xdr:cNvSpPr/>
      </xdr:nvSpPr>
      <xdr:spPr>
        <a:xfrm>
          <a:off x="20383500" y="1052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59690</xdr:rowOff>
    </xdr:from>
    <xdr:to>
      <xdr:col>102</xdr:col>
      <xdr:colOff>165100</xdr:colOff>
      <xdr:row>61</xdr:row>
      <xdr:rowOff>161290</xdr:rowOff>
    </xdr:to>
    <xdr:sp macro="" textlink="">
      <xdr:nvSpPr>
        <xdr:cNvPr id="556" name="フローチャート: 判断 555">
          <a:extLst>
            <a:ext uri="{FF2B5EF4-FFF2-40B4-BE49-F238E27FC236}">
              <a16:creationId xmlns:a16="http://schemas.microsoft.com/office/drawing/2014/main" id="{B069A9FE-A280-4D58-99CF-E82ACA287DB8}"/>
            </a:ext>
          </a:extLst>
        </xdr:cNvPr>
        <xdr:cNvSpPr/>
      </xdr:nvSpPr>
      <xdr:spPr>
        <a:xfrm>
          <a:off x="19494500" y="1051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7" name="テキスト ボックス 556">
          <a:extLst>
            <a:ext uri="{FF2B5EF4-FFF2-40B4-BE49-F238E27FC236}">
              <a16:creationId xmlns:a16="http://schemas.microsoft.com/office/drawing/2014/main" id="{1F471742-BE4A-4F5E-8EF5-86E6C6F71F45}"/>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8" name="テキスト ボックス 557">
          <a:extLst>
            <a:ext uri="{FF2B5EF4-FFF2-40B4-BE49-F238E27FC236}">
              <a16:creationId xmlns:a16="http://schemas.microsoft.com/office/drawing/2014/main" id="{759D2140-10B7-424A-B70D-2FB699C6FA49}"/>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9" name="テキスト ボックス 558">
          <a:extLst>
            <a:ext uri="{FF2B5EF4-FFF2-40B4-BE49-F238E27FC236}">
              <a16:creationId xmlns:a16="http://schemas.microsoft.com/office/drawing/2014/main" id="{A0B43B5B-14B7-4A97-B0AE-8AC0000F0F5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60" name="テキスト ボックス 559">
          <a:extLst>
            <a:ext uri="{FF2B5EF4-FFF2-40B4-BE49-F238E27FC236}">
              <a16:creationId xmlns:a16="http://schemas.microsoft.com/office/drawing/2014/main" id="{17876325-110E-4EB7-B58E-C9398C4F6DAC}"/>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1" name="テキスト ボックス 560">
          <a:extLst>
            <a:ext uri="{FF2B5EF4-FFF2-40B4-BE49-F238E27FC236}">
              <a16:creationId xmlns:a16="http://schemas.microsoft.com/office/drawing/2014/main" id="{D5947A8A-988F-499E-821A-B3472BB67D3B}"/>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148590</xdr:rowOff>
    </xdr:from>
    <xdr:to>
      <xdr:col>116</xdr:col>
      <xdr:colOff>114300</xdr:colOff>
      <xdr:row>62</xdr:row>
      <xdr:rowOff>78740</xdr:rowOff>
    </xdr:to>
    <xdr:sp macro="" textlink="">
      <xdr:nvSpPr>
        <xdr:cNvPr id="562" name="楕円 561">
          <a:extLst>
            <a:ext uri="{FF2B5EF4-FFF2-40B4-BE49-F238E27FC236}">
              <a16:creationId xmlns:a16="http://schemas.microsoft.com/office/drawing/2014/main" id="{187B67D1-CE72-4C1A-9197-4E299792DC86}"/>
            </a:ext>
          </a:extLst>
        </xdr:cNvPr>
        <xdr:cNvSpPr/>
      </xdr:nvSpPr>
      <xdr:spPr>
        <a:xfrm>
          <a:off x="22110700" y="1060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127017</xdr:rowOff>
    </xdr:from>
    <xdr:ext cx="469744" cy="259045"/>
    <xdr:sp macro="" textlink="">
      <xdr:nvSpPr>
        <xdr:cNvPr id="563" name="【学校施設】&#10;一人当たり面積該当値テキスト">
          <a:extLst>
            <a:ext uri="{FF2B5EF4-FFF2-40B4-BE49-F238E27FC236}">
              <a16:creationId xmlns:a16="http://schemas.microsoft.com/office/drawing/2014/main" id="{1ACB79A8-ADE9-4BF7-A9ED-977A6981884D}"/>
            </a:ext>
          </a:extLst>
        </xdr:cNvPr>
        <xdr:cNvSpPr txBox="1"/>
      </xdr:nvSpPr>
      <xdr:spPr>
        <a:xfrm>
          <a:off x="22199600" y="10585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151130</xdr:rowOff>
    </xdr:from>
    <xdr:to>
      <xdr:col>112</xdr:col>
      <xdr:colOff>38100</xdr:colOff>
      <xdr:row>62</xdr:row>
      <xdr:rowOff>81280</xdr:rowOff>
    </xdr:to>
    <xdr:sp macro="" textlink="">
      <xdr:nvSpPr>
        <xdr:cNvPr id="564" name="楕円 563">
          <a:extLst>
            <a:ext uri="{FF2B5EF4-FFF2-40B4-BE49-F238E27FC236}">
              <a16:creationId xmlns:a16="http://schemas.microsoft.com/office/drawing/2014/main" id="{FF217DA0-8874-4EC9-8BE5-F63A75E1F8E1}"/>
            </a:ext>
          </a:extLst>
        </xdr:cNvPr>
        <xdr:cNvSpPr/>
      </xdr:nvSpPr>
      <xdr:spPr>
        <a:xfrm>
          <a:off x="21272500" y="1060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27940</xdr:rowOff>
    </xdr:from>
    <xdr:to>
      <xdr:col>116</xdr:col>
      <xdr:colOff>63500</xdr:colOff>
      <xdr:row>62</xdr:row>
      <xdr:rowOff>30480</xdr:rowOff>
    </xdr:to>
    <xdr:cxnSp macro="">
      <xdr:nvCxnSpPr>
        <xdr:cNvPr id="565" name="直線コネクタ 564">
          <a:extLst>
            <a:ext uri="{FF2B5EF4-FFF2-40B4-BE49-F238E27FC236}">
              <a16:creationId xmlns:a16="http://schemas.microsoft.com/office/drawing/2014/main" id="{445688B5-438F-497B-B23F-DD7DFF6BE4DF}"/>
            </a:ext>
          </a:extLst>
        </xdr:cNvPr>
        <xdr:cNvCxnSpPr/>
      </xdr:nvCxnSpPr>
      <xdr:spPr>
        <a:xfrm flipV="1">
          <a:off x="21323300" y="10657840"/>
          <a:ext cx="8382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152400</xdr:rowOff>
    </xdr:from>
    <xdr:to>
      <xdr:col>107</xdr:col>
      <xdr:colOff>101600</xdr:colOff>
      <xdr:row>62</xdr:row>
      <xdr:rowOff>82550</xdr:rowOff>
    </xdr:to>
    <xdr:sp macro="" textlink="">
      <xdr:nvSpPr>
        <xdr:cNvPr id="566" name="楕円 565">
          <a:extLst>
            <a:ext uri="{FF2B5EF4-FFF2-40B4-BE49-F238E27FC236}">
              <a16:creationId xmlns:a16="http://schemas.microsoft.com/office/drawing/2014/main" id="{8172764D-983F-489C-A15A-7C93550F6AED}"/>
            </a:ext>
          </a:extLst>
        </xdr:cNvPr>
        <xdr:cNvSpPr/>
      </xdr:nvSpPr>
      <xdr:spPr>
        <a:xfrm>
          <a:off x="20383500" y="10610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30480</xdr:rowOff>
    </xdr:from>
    <xdr:to>
      <xdr:col>111</xdr:col>
      <xdr:colOff>177800</xdr:colOff>
      <xdr:row>62</xdr:row>
      <xdr:rowOff>31750</xdr:rowOff>
    </xdr:to>
    <xdr:cxnSp macro="">
      <xdr:nvCxnSpPr>
        <xdr:cNvPr id="567" name="直線コネクタ 566">
          <a:extLst>
            <a:ext uri="{FF2B5EF4-FFF2-40B4-BE49-F238E27FC236}">
              <a16:creationId xmlns:a16="http://schemas.microsoft.com/office/drawing/2014/main" id="{8F157DD8-305D-4890-BE57-3794DF42B016}"/>
            </a:ext>
          </a:extLst>
        </xdr:cNvPr>
        <xdr:cNvCxnSpPr/>
      </xdr:nvCxnSpPr>
      <xdr:spPr>
        <a:xfrm flipV="1">
          <a:off x="20434300" y="1066038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157480</xdr:rowOff>
    </xdr:from>
    <xdr:to>
      <xdr:col>102</xdr:col>
      <xdr:colOff>165100</xdr:colOff>
      <xdr:row>62</xdr:row>
      <xdr:rowOff>87630</xdr:rowOff>
    </xdr:to>
    <xdr:sp macro="" textlink="">
      <xdr:nvSpPr>
        <xdr:cNvPr id="568" name="楕円 567">
          <a:extLst>
            <a:ext uri="{FF2B5EF4-FFF2-40B4-BE49-F238E27FC236}">
              <a16:creationId xmlns:a16="http://schemas.microsoft.com/office/drawing/2014/main" id="{D9C5EE3C-A1F0-4299-B6FC-9F7ECCF6B280}"/>
            </a:ext>
          </a:extLst>
        </xdr:cNvPr>
        <xdr:cNvSpPr/>
      </xdr:nvSpPr>
      <xdr:spPr>
        <a:xfrm>
          <a:off x="19494500" y="1061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31750</xdr:rowOff>
    </xdr:from>
    <xdr:to>
      <xdr:col>107</xdr:col>
      <xdr:colOff>50800</xdr:colOff>
      <xdr:row>62</xdr:row>
      <xdr:rowOff>36830</xdr:rowOff>
    </xdr:to>
    <xdr:cxnSp macro="">
      <xdr:nvCxnSpPr>
        <xdr:cNvPr id="569" name="直線コネクタ 568">
          <a:extLst>
            <a:ext uri="{FF2B5EF4-FFF2-40B4-BE49-F238E27FC236}">
              <a16:creationId xmlns:a16="http://schemas.microsoft.com/office/drawing/2014/main" id="{81DF9613-03CC-44CD-ADCE-2C21AC3B4A6B}"/>
            </a:ext>
          </a:extLst>
        </xdr:cNvPr>
        <xdr:cNvCxnSpPr/>
      </xdr:nvCxnSpPr>
      <xdr:spPr>
        <a:xfrm flipV="1">
          <a:off x="19545300" y="10661650"/>
          <a:ext cx="8890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158767</xdr:rowOff>
    </xdr:from>
    <xdr:ext cx="469744" cy="259045"/>
    <xdr:sp macro="" textlink="">
      <xdr:nvSpPr>
        <xdr:cNvPr id="570" name="n_1aveValue【学校施設】&#10;一人当たり面積">
          <a:extLst>
            <a:ext uri="{FF2B5EF4-FFF2-40B4-BE49-F238E27FC236}">
              <a16:creationId xmlns:a16="http://schemas.microsoft.com/office/drawing/2014/main" id="{A7527E49-57A7-4932-B5AF-07829CDB3C4A}"/>
            </a:ext>
          </a:extLst>
        </xdr:cNvPr>
        <xdr:cNvSpPr txBox="1"/>
      </xdr:nvSpPr>
      <xdr:spPr>
        <a:xfrm>
          <a:off x="21075727" y="1027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13987</xdr:rowOff>
    </xdr:from>
    <xdr:ext cx="469744" cy="259045"/>
    <xdr:sp macro="" textlink="">
      <xdr:nvSpPr>
        <xdr:cNvPr id="571" name="n_2aveValue【学校施設】&#10;一人当たり面積">
          <a:extLst>
            <a:ext uri="{FF2B5EF4-FFF2-40B4-BE49-F238E27FC236}">
              <a16:creationId xmlns:a16="http://schemas.microsoft.com/office/drawing/2014/main" id="{CC7906D4-C29F-49C4-B9F5-E5C03A02B115}"/>
            </a:ext>
          </a:extLst>
        </xdr:cNvPr>
        <xdr:cNvSpPr txBox="1"/>
      </xdr:nvSpPr>
      <xdr:spPr>
        <a:xfrm>
          <a:off x="20199427" y="10300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6367</xdr:rowOff>
    </xdr:from>
    <xdr:ext cx="469744" cy="259045"/>
    <xdr:sp macro="" textlink="">
      <xdr:nvSpPr>
        <xdr:cNvPr id="572" name="n_3aveValue【学校施設】&#10;一人当たり面積">
          <a:extLst>
            <a:ext uri="{FF2B5EF4-FFF2-40B4-BE49-F238E27FC236}">
              <a16:creationId xmlns:a16="http://schemas.microsoft.com/office/drawing/2014/main" id="{4152A910-A656-46D3-AF73-856FAAAE26B5}"/>
            </a:ext>
          </a:extLst>
        </xdr:cNvPr>
        <xdr:cNvSpPr txBox="1"/>
      </xdr:nvSpPr>
      <xdr:spPr>
        <a:xfrm>
          <a:off x="19310427" y="10293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72407</xdr:rowOff>
    </xdr:from>
    <xdr:ext cx="469744" cy="259045"/>
    <xdr:sp macro="" textlink="">
      <xdr:nvSpPr>
        <xdr:cNvPr id="573" name="n_1mainValue【学校施設】&#10;一人当たり面積">
          <a:extLst>
            <a:ext uri="{FF2B5EF4-FFF2-40B4-BE49-F238E27FC236}">
              <a16:creationId xmlns:a16="http://schemas.microsoft.com/office/drawing/2014/main" id="{14F05DCB-DB8A-487C-BDBC-1DCFEF10CEED}"/>
            </a:ext>
          </a:extLst>
        </xdr:cNvPr>
        <xdr:cNvSpPr txBox="1"/>
      </xdr:nvSpPr>
      <xdr:spPr>
        <a:xfrm>
          <a:off x="21075727" y="1070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73677</xdr:rowOff>
    </xdr:from>
    <xdr:ext cx="469744" cy="259045"/>
    <xdr:sp macro="" textlink="">
      <xdr:nvSpPr>
        <xdr:cNvPr id="574" name="n_2mainValue【学校施設】&#10;一人当たり面積">
          <a:extLst>
            <a:ext uri="{FF2B5EF4-FFF2-40B4-BE49-F238E27FC236}">
              <a16:creationId xmlns:a16="http://schemas.microsoft.com/office/drawing/2014/main" id="{4E4CBE0E-DBD0-4157-A458-FEA212526AB8}"/>
            </a:ext>
          </a:extLst>
        </xdr:cNvPr>
        <xdr:cNvSpPr txBox="1"/>
      </xdr:nvSpPr>
      <xdr:spPr>
        <a:xfrm>
          <a:off x="20199427" y="1070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78757</xdr:rowOff>
    </xdr:from>
    <xdr:ext cx="469744" cy="259045"/>
    <xdr:sp macro="" textlink="">
      <xdr:nvSpPr>
        <xdr:cNvPr id="575" name="n_3mainValue【学校施設】&#10;一人当たり面積">
          <a:extLst>
            <a:ext uri="{FF2B5EF4-FFF2-40B4-BE49-F238E27FC236}">
              <a16:creationId xmlns:a16="http://schemas.microsoft.com/office/drawing/2014/main" id="{CF97A193-7AC4-4FFC-9F80-E269A85CD1A3}"/>
            </a:ext>
          </a:extLst>
        </xdr:cNvPr>
        <xdr:cNvSpPr txBox="1"/>
      </xdr:nvSpPr>
      <xdr:spPr>
        <a:xfrm>
          <a:off x="19310427" y="10708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6" name="正方形/長方形 575">
          <a:extLst>
            <a:ext uri="{FF2B5EF4-FFF2-40B4-BE49-F238E27FC236}">
              <a16:creationId xmlns:a16="http://schemas.microsoft.com/office/drawing/2014/main" id="{A458B546-589A-4860-BC12-16CD00C2549D}"/>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7" name="正方形/長方形 576">
          <a:extLst>
            <a:ext uri="{FF2B5EF4-FFF2-40B4-BE49-F238E27FC236}">
              <a16:creationId xmlns:a16="http://schemas.microsoft.com/office/drawing/2014/main" id="{E052E3CA-4A8B-4941-B5A3-F306A1FB3404}"/>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8" name="正方形/長方形 577">
          <a:extLst>
            <a:ext uri="{FF2B5EF4-FFF2-40B4-BE49-F238E27FC236}">
              <a16:creationId xmlns:a16="http://schemas.microsoft.com/office/drawing/2014/main" id="{7870CEDC-63A2-403D-89E6-FA78EB70D1A5}"/>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9" name="正方形/長方形 578">
          <a:extLst>
            <a:ext uri="{FF2B5EF4-FFF2-40B4-BE49-F238E27FC236}">
              <a16:creationId xmlns:a16="http://schemas.microsoft.com/office/drawing/2014/main" id="{005D24B4-A1B3-4CF1-83E2-208E8B4AC05F}"/>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80" name="正方形/長方形 579">
          <a:extLst>
            <a:ext uri="{FF2B5EF4-FFF2-40B4-BE49-F238E27FC236}">
              <a16:creationId xmlns:a16="http://schemas.microsoft.com/office/drawing/2014/main" id="{7E92E521-B8E9-4F29-B98D-3525481D15EE}"/>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81" name="正方形/長方形 580">
          <a:extLst>
            <a:ext uri="{FF2B5EF4-FFF2-40B4-BE49-F238E27FC236}">
              <a16:creationId xmlns:a16="http://schemas.microsoft.com/office/drawing/2014/main" id="{A2745AB5-ADC7-445D-BB4E-7BCD02CFC8C5}"/>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82" name="正方形/長方形 581">
          <a:extLst>
            <a:ext uri="{FF2B5EF4-FFF2-40B4-BE49-F238E27FC236}">
              <a16:creationId xmlns:a16="http://schemas.microsoft.com/office/drawing/2014/main" id="{1876D772-AD74-4099-81A5-2F011A05A9D9}"/>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3" name="正方形/長方形 582">
          <a:extLst>
            <a:ext uri="{FF2B5EF4-FFF2-40B4-BE49-F238E27FC236}">
              <a16:creationId xmlns:a16="http://schemas.microsoft.com/office/drawing/2014/main" id="{B1E8464F-680A-44B6-984F-D08DA31624F9}"/>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84" name="テキスト ボックス 583">
          <a:extLst>
            <a:ext uri="{FF2B5EF4-FFF2-40B4-BE49-F238E27FC236}">
              <a16:creationId xmlns:a16="http://schemas.microsoft.com/office/drawing/2014/main" id="{A6F7994D-6C04-497D-B079-2355AA557E28}"/>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85" name="直線コネクタ 584">
          <a:extLst>
            <a:ext uri="{FF2B5EF4-FFF2-40B4-BE49-F238E27FC236}">
              <a16:creationId xmlns:a16="http://schemas.microsoft.com/office/drawing/2014/main" id="{5E5955FE-0401-4B2F-8142-394558392F41}"/>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86" name="テキスト ボックス 585">
          <a:extLst>
            <a:ext uri="{FF2B5EF4-FFF2-40B4-BE49-F238E27FC236}">
              <a16:creationId xmlns:a16="http://schemas.microsoft.com/office/drawing/2014/main" id="{B6E4909E-359A-476F-992C-379BB697BE2E}"/>
            </a:ext>
          </a:extLst>
        </xdr:cNvPr>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87" name="直線コネクタ 586">
          <a:extLst>
            <a:ext uri="{FF2B5EF4-FFF2-40B4-BE49-F238E27FC236}">
              <a16:creationId xmlns:a16="http://schemas.microsoft.com/office/drawing/2014/main" id="{C73826A8-BE24-438C-93A1-A42C57111A07}"/>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88" name="テキスト ボックス 587">
          <a:extLst>
            <a:ext uri="{FF2B5EF4-FFF2-40B4-BE49-F238E27FC236}">
              <a16:creationId xmlns:a16="http://schemas.microsoft.com/office/drawing/2014/main" id="{C80D155B-DC96-4BCE-B332-0236AE7EF868}"/>
            </a:ext>
          </a:extLst>
        </xdr:cNvPr>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89" name="直線コネクタ 588">
          <a:extLst>
            <a:ext uri="{FF2B5EF4-FFF2-40B4-BE49-F238E27FC236}">
              <a16:creationId xmlns:a16="http://schemas.microsoft.com/office/drawing/2014/main" id="{9CF5D48F-7E8F-433B-99AB-313920205DAB}"/>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90" name="テキスト ボックス 589">
          <a:extLst>
            <a:ext uri="{FF2B5EF4-FFF2-40B4-BE49-F238E27FC236}">
              <a16:creationId xmlns:a16="http://schemas.microsoft.com/office/drawing/2014/main" id="{81737AE2-1D2D-4969-A7FD-1DC2AC1AE78B}"/>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91" name="直線コネクタ 590">
          <a:extLst>
            <a:ext uri="{FF2B5EF4-FFF2-40B4-BE49-F238E27FC236}">
              <a16:creationId xmlns:a16="http://schemas.microsoft.com/office/drawing/2014/main" id="{7D354328-5483-4EAD-B7E6-0FC89178646C}"/>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92" name="テキスト ボックス 591">
          <a:extLst>
            <a:ext uri="{FF2B5EF4-FFF2-40B4-BE49-F238E27FC236}">
              <a16:creationId xmlns:a16="http://schemas.microsoft.com/office/drawing/2014/main" id="{7574417B-BBAA-419A-AA07-039560667363}"/>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93" name="直線コネクタ 592">
          <a:extLst>
            <a:ext uri="{FF2B5EF4-FFF2-40B4-BE49-F238E27FC236}">
              <a16:creationId xmlns:a16="http://schemas.microsoft.com/office/drawing/2014/main" id="{8FE38EFA-95D4-42C2-B0C9-E2AE301B1D66}"/>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94" name="テキスト ボックス 593">
          <a:extLst>
            <a:ext uri="{FF2B5EF4-FFF2-40B4-BE49-F238E27FC236}">
              <a16:creationId xmlns:a16="http://schemas.microsoft.com/office/drawing/2014/main" id="{A726CA5D-E0D1-40F6-9FDB-44C8456E2A92}"/>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95" name="直線コネクタ 594">
          <a:extLst>
            <a:ext uri="{FF2B5EF4-FFF2-40B4-BE49-F238E27FC236}">
              <a16:creationId xmlns:a16="http://schemas.microsoft.com/office/drawing/2014/main" id="{FC134DC9-DCFB-443F-AC5E-5DF57D4256CC}"/>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96" name="テキスト ボックス 595">
          <a:extLst>
            <a:ext uri="{FF2B5EF4-FFF2-40B4-BE49-F238E27FC236}">
              <a16:creationId xmlns:a16="http://schemas.microsoft.com/office/drawing/2014/main" id="{1750B5FB-ECB4-4E85-B469-5B7FCBF5C58D}"/>
            </a:ext>
          </a:extLst>
        </xdr:cNvPr>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97" name="直線コネクタ 596">
          <a:extLst>
            <a:ext uri="{FF2B5EF4-FFF2-40B4-BE49-F238E27FC236}">
              <a16:creationId xmlns:a16="http://schemas.microsoft.com/office/drawing/2014/main" id="{EFFFDDA8-E674-4114-A194-591CDCF4BE69}"/>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98" name="テキスト ボックス 597">
          <a:extLst>
            <a:ext uri="{FF2B5EF4-FFF2-40B4-BE49-F238E27FC236}">
              <a16:creationId xmlns:a16="http://schemas.microsoft.com/office/drawing/2014/main" id="{2593AD1B-FC77-4501-B787-8AA18A0391B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99" name="【児童館】&#10;有形固定資産減価償却率グラフ枠">
          <a:extLst>
            <a:ext uri="{FF2B5EF4-FFF2-40B4-BE49-F238E27FC236}">
              <a16:creationId xmlns:a16="http://schemas.microsoft.com/office/drawing/2014/main" id="{4CCC6C7F-94F5-496A-BDAC-8040FF6F79D4}"/>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86</xdr:row>
      <xdr:rowOff>137161</xdr:rowOff>
    </xdr:to>
    <xdr:cxnSp macro="">
      <xdr:nvCxnSpPr>
        <xdr:cNvPr id="600" name="直線コネクタ 599">
          <a:extLst>
            <a:ext uri="{FF2B5EF4-FFF2-40B4-BE49-F238E27FC236}">
              <a16:creationId xmlns:a16="http://schemas.microsoft.com/office/drawing/2014/main" id="{D0F53A60-F2A6-4C5C-A764-0D56DFEDBDA0}"/>
            </a:ext>
          </a:extLst>
        </xdr:cNvPr>
        <xdr:cNvCxnSpPr/>
      </xdr:nvCxnSpPr>
      <xdr:spPr>
        <a:xfrm flipV="1">
          <a:off x="16318864" y="13335000"/>
          <a:ext cx="0" cy="1546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140988</xdr:rowOff>
    </xdr:from>
    <xdr:ext cx="405111" cy="259045"/>
    <xdr:sp macro="" textlink="">
      <xdr:nvSpPr>
        <xdr:cNvPr id="601" name="【児童館】&#10;有形固定資産減価償却率最小値テキスト">
          <a:extLst>
            <a:ext uri="{FF2B5EF4-FFF2-40B4-BE49-F238E27FC236}">
              <a16:creationId xmlns:a16="http://schemas.microsoft.com/office/drawing/2014/main" id="{AD0DBC82-145D-4BD7-B83B-062AA7B09879}"/>
            </a:ext>
          </a:extLst>
        </xdr:cNvPr>
        <xdr:cNvSpPr txBox="1"/>
      </xdr:nvSpPr>
      <xdr:spPr>
        <a:xfrm>
          <a:off x="16357600" y="14885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137161</xdr:rowOff>
    </xdr:from>
    <xdr:to>
      <xdr:col>86</xdr:col>
      <xdr:colOff>25400</xdr:colOff>
      <xdr:row>86</xdr:row>
      <xdr:rowOff>137161</xdr:rowOff>
    </xdr:to>
    <xdr:cxnSp macro="">
      <xdr:nvCxnSpPr>
        <xdr:cNvPr id="602" name="直線コネクタ 601">
          <a:extLst>
            <a:ext uri="{FF2B5EF4-FFF2-40B4-BE49-F238E27FC236}">
              <a16:creationId xmlns:a16="http://schemas.microsoft.com/office/drawing/2014/main" id="{402FFEC0-E100-47A5-AE8F-0C46B6D8175A}"/>
            </a:ext>
          </a:extLst>
        </xdr:cNvPr>
        <xdr:cNvCxnSpPr/>
      </xdr:nvCxnSpPr>
      <xdr:spPr>
        <a:xfrm>
          <a:off x="16230600" y="14881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603" name="【児童館】&#10;有形固定資産減価償却率最大値テキスト">
          <a:extLst>
            <a:ext uri="{FF2B5EF4-FFF2-40B4-BE49-F238E27FC236}">
              <a16:creationId xmlns:a16="http://schemas.microsoft.com/office/drawing/2014/main" id="{505D02AD-BD40-4E31-8864-57CE4A7B5921}"/>
            </a:ext>
          </a:extLst>
        </xdr:cNvPr>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604" name="直線コネクタ 603">
          <a:extLst>
            <a:ext uri="{FF2B5EF4-FFF2-40B4-BE49-F238E27FC236}">
              <a16:creationId xmlns:a16="http://schemas.microsoft.com/office/drawing/2014/main" id="{C9079BB6-CA3B-473F-93B1-A0B9782B62A4}"/>
            </a:ext>
          </a:extLst>
        </xdr:cNvPr>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66691</xdr:rowOff>
    </xdr:from>
    <xdr:ext cx="405111" cy="259045"/>
    <xdr:sp macro="" textlink="">
      <xdr:nvSpPr>
        <xdr:cNvPr id="605" name="【児童館】&#10;有形固定資産減価償却率平均値テキスト">
          <a:extLst>
            <a:ext uri="{FF2B5EF4-FFF2-40B4-BE49-F238E27FC236}">
              <a16:creationId xmlns:a16="http://schemas.microsoft.com/office/drawing/2014/main" id="{2BB4D047-47FB-4E51-AEF8-1FE16511D17E}"/>
            </a:ext>
          </a:extLst>
        </xdr:cNvPr>
        <xdr:cNvSpPr txBox="1"/>
      </xdr:nvSpPr>
      <xdr:spPr>
        <a:xfrm>
          <a:off x="16357600" y="141255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88264</xdr:rowOff>
    </xdr:from>
    <xdr:to>
      <xdr:col>85</xdr:col>
      <xdr:colOff>177800</xdr:colOff>
      <xdr:row>83</xdr:row>
      <xdr:rowOff>18414</xdr:rowOff>
    </xdr:to>
    <xdr:sp macro="" textlink="">
      <xdr:nvSpPr>
        <xdr:cNvPr id="606" name="フローチャート: 判断 605">
          <a:extLst>
            <a:ext uri="{FF2B5EF4-FFF2-40B4-BE49-F238E27FC236}">
              <a16:creationId xmlns:a16="http://schemas.microsoft.com/office/drawing/2014/main" id="{DBFDAF61-1786-45B6-9624-896F239909C3}"/>
            </a:ext>
          </a:extLst>
        </xdr:cNvPr>
        <xdr:cNvSpPr/>
      </xdr:nvSpPr>
      <xdr:spPr>
        <a:xfrm>
          <a:off x="16268700" y="1414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82550</xdr:rowOff>
    </xdr:from>
    <xdr:to>
      <xdr:col>81</xdr:col>
      <xdr:colOff>101600</xdr:colOff>
      <xdr:row>83</xdr:row>
      <xdr:rowOff>12700</xdr:rowOff>
    </xdr:to>
    <xdr:sp macro="" textlink="">
      <xdr:nvSpPr>
        <xdr:cNvPr id="607" name="フローチャート: 判断 606">
          <a:extLst>
            <a:ext uri="{FF2B5EF4-FFF2-40B4-BE49-F238E27FC236}">
              <a16:creationId xmlns:a16="http://schemas.microsoft.com/office/drawing/2014/main" id="{31404F3F-831C-4FC8-9F34-453B3DD90C72}"/>
            </a:ext>
          </a:extLst>
        </xdr:cNvPr>
        <xdr:cNvSpPr/>
      </xdr:nvSpPr>
      <xdr:spPr>
        <a:xfrm>
          <a:off x="154305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109220</xdr:rowOff>
    </xdr:from>
    <xdr:to>
      <xdr:col>76</xdr:col>
      <xdr:colOff>165100</xdr:colOff>
      <xdr:row>83</xdr:row>
      <xdr:rowOff>39370</xdr:rowOff>
    </xdr:to>
    <xdr:sp macro="" textlink="">
      <xdr:nvSpPr>
        <xdr:cNvPr id="608" name="フローチャート: 判断 607">
          <a:extLst>
            <a:ext uri="{FF2B5EF4-FFF2-40B4-BE49-F238E27FC236}">
              <a16:creationId xmlns:a16="http://schemas.microsoft.com/office/drawing/2014/main" id="{465DB7EF-615A-4714-BF53-1EC8BCF3500E}"/>
            </a:ext>
          </a:extLst>
        </xdr:cNvPr>
        <xdr:cNvSpPr/>
      </xdr:nvSpPr>
      <xdr:spPr>
        <a:xfrm>
          <a:off x="14541500" y="1416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4445</xdr:rowOff>
    </xdr:from>
    <xdr:to>
      <xdr:col>72</xdr:col>
      <xdr:colOff>38100</xdr:colOff>
      <xdr:row>83</xdr:row>
      <xdr:rowOff>106045</xdr:rowOff>
    </xdr:to>
    <xdr:sp macro="" textlink="">
      <xdr:nvSpPr>
        <xdr:cNvPr id="609" name="フローチャート: 判断 608">
          <a:extLst>
            <a:ext uri="{FF2B5EF4-FFF2-40B4-BE49-F238E27FC236}">
              <a16:creationId xmlns:a16="http://schemas.microsoft.com/office/drawing/2014/main" id="{D0D878D7-6520-4337-8425-1375F965574A}"/>
            </a:ext>
          </a:extLst>
        </xdr:cNvPr>
        <xdr:cNvSpPr/>
      </xdr:nvSpPr>
      <xdr:spPr>
        <a:xfrm>
          <a:off x="13652500" y="1423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10" name="テキスト ボックス 609">
          <a:extLst>
            <a:ext uri="{FF2B5EF4-FFF2-40B4-BE49-F238E27FC236}">
              <a16:creationId xmlns:a16="http://schemas.microsoft.com/office/drawing/2014/main" id="{B68297F0-2717-4088-87CB-0D44FA913C4A}"/>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11" name="テキスト ボックス 610">
          <a:extLst>
            <a:ext uri="{FF2B5EF4-FFF2-40B4-BE49-F238E27FC236}">
              <a16:creationId xmlns:a16="http://schemas.microsoft.com/office/drawing/2014/main" id="{8F59948E-40B1-4CEE-AD95-222667F3BFE6}"/>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12" name="テキスト ボックス 611">
          <a:extLst>
            <a:ext uri="{FF2B5EF4-FFF2-40B4-BE49-F238E27FC236}">
              <a16:creationId xmlns:a16="http://schemas.microsoft.com/office/drawing/2014/main" id="{734E39F2-04CF-4263-AEBF-38D2CE4D9E76}"/>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13" name="テキスト ボックス 612">
          <a:extLst>
            <a:ext uri="{FF2B5EF4-FFF2-40B4-BE49-F238E27FC236}">
              <a16:creationId xmlns:a16="http://schemas.microsoft.com/office/drawing/2014/main" id="{1E13E370-A35F-4754-A9C1-43DBC23373C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14" name="テキスト ボックス 613">
          <a:extLst>
            <a:ext uri="{FF2B5EF4-FFF2-40B4-BE49-F238E27FC236}">
              <a16:creationId xmlns:a16="http://schemas.microsoft.com/office/drawing/2014/main" id="{40E1E9D0-0F76-402B-B3D5-E0F702E31377}"/>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153036</xdr:rowOff>
    </xdr:from>
    <xdr:to>
      <xdr:col>85</xdr:col>
      <xdr:colOff>177800</xdr:colOff>
      <xdr:row>81</xdr:row>
      <xdr:rowOff>83186</xdr:rowOff>
    </xdr:to>
    <xdr:sp macro="" textlink="">
      <xdr:nvSpPr>
        <xdr:cNvPr id="615" name="楕円 614">
          <a:extLst>
            <a:ext uri="{FF2B5EF4-FFF2-40B4-BE49-F238E27FC236}">
              <a16:creationId xmlns:a16="http://schemas.microsoft.com/office/drawing/2014/main" id="{FFEC58F3-8C85-4EE3-9606-B3B4BDCAAFAE}"/>
            </a:ext>
          </a:extLst>
        </xdr:cNvPr>
        <xdr:cNvSpPr/>
      </xdr:nvSpPr>
      <xdr:spPr>
        <a:xfrm>
          <a:off x="16268700" y="13869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4463</xdr:rowOff>
    </xdr:from>
    <xdr:ext cx="405111" cy="259045"/>
    <xdr:sp macro="" textlink="">
      <xdr:nvSpPr>
        <xdr:cNvPr id="616" name="【児童館】&#10;有形固定資産減価償却率該当値テキスト">
          <a:extLst>
            <a:ext uri="{FF2B5EF4-FFF2-40B4-BE49-F238E27FC236}">
              <a16:creationId xmlns:a16="http://schemas.microsoft.com/office/drawing/2014/main" id="{8DC287B1-9D48-4AD8-AB5B-F50E3B3023A4}"/>
            </a:ext>
          </a:extLst>
        </xdr:cNvPr>
        <xdr:cNvSpPr txBox="1"/>
      </xdr:nvSpPr>
      <xdr:spPr>
        <a:xfrm>
          <a:off x="16357600" y="13720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164464</xdr:rowOff>
    </xdr:from>
    <xdr:to>
      <xdr:col>81</xdr:col>
      <xdr:colOff>101600</xdr:colOff>
      <xdr:row>81</xdr:row>
      <xdr:rowOff>94614</xdr:rowOff>
    </xdr:to>
    <xdr:sp macro="" textlink="">
      <xdr:nvSpPr>
        <xdr:cNvPr id="617" name="楕円 616">
          <a:extLst>
            <a:ext uri="{FF2B5EF4-FFF2-40B4-BE49-F238E27FC236}">
              <a16:creationId xmlns:a16="http://schemas.microsoft.com/office/drawing/2014/main" id="{C0E9F343-3CFB-42A7-9213-71553EA71FCD}"/>
            </a:ext>
          </a:extLst>
        </xdr:cNvPr>
        <xdr:cNvSpPr/>
      </xdr:nvSpPr>
      <xdr:spPr>
        <a:xfrm>
          <a:off x="15430500" y="1388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32386</xdr:rowOff>
    </xdr:from>
    <xdr:to>
      <xdr:col>85</xdr:col>
      <xdr:colOff>127000</xdr:colOff>
      <xdr:row>81</xdr:row>
      <xdr:rowOff>43814</xdr:rowOff>
    </xdr:to>
    <xdr:cxnSp macro="">
      <xdr:nvCxnSpPr>
        <xdr:cNvPr id="618" name="直線コネクタ 617">
          <a:extLst>
            <a:ext uri="{FF2B5EF4-FFF2-40B4-BE49-F238E27FC236}">
              <a16:creationId xmlns:a16="http://schemas.microsoft.com/office/drawing/2014/main" id="{169ED591-9373-4239-BA66-AD68F81ECCB5}"/>
            </a:ext>
          </a:extLst>
        </xdr:cNvPr>
        <xdr:cNvCxnSpPr/>
      </xdr:nvCxnSpPr>
      <xdr:spPr>
        <a:xfrm flipV="1">
          <a:off x="15481300" y="13919836"/>
          <a:ext cx="8382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114936</xdr:rowOff>
    </xdr:from>
    <xdr:to>
      <xdr:col>76</xdr:col>
      <xdr:colOff>165100</xdr:colOff>
      <xdr:row>80</xdr:row>
      <xdr:rowOff>45086</xdr:rowOff>
    </xdr:to>
    <xdr:sp macro="" textlink="">
      <xdr:nvSpPr>
        <xdr:cNvPr id="619" name="楕円 618">
          <a:extLst>
            <a:ext uri="{FF2B5EF4-FFF2-40B4-BE49-F238E27FC236}">
              <a16:creationId xmlns:a16="http://schemas.microsoft.com/office/drawing/2014/main" id="{B45CDDF1-227C-4F4B-9AA3-970A26382E26}"/>
            </a:ext>
          </a:extLst>
        </xdr:cNvPr>
        <xdr:cNvSpPr/>
      </xdr:nvSpPr>
      <xdr:spPr>
        <a:xfrm>
          <a:off x="14541500" y="1365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165736</xdr:rowOff>
    </xdr:from>
    <xdr:to>
      <xdr:col>81</xdr:col>
      <xdr:colOff>50800</xdr:colOff>
      <xdr:row>81</xdr:row>
      <xdr:rowOff>43814</xdr:rowOff>
    </xdr:to>
    <xdr:cxnSp macro="">
      <xdr:nvCxnSpPr>
        <xdr:cNvPr id="620" name="直線コネクタ 619">
          <a:extLst>
            <a:ext uri="{FF2B5EF4-FFF2-40B4-BE49-F238E27FC236}">
              <a16:creationId xmlns:a16="http://schemas.microsoft.com/office/drawing/2014/main" id="{F2128437-1BE3-4EA2-B77B-155F052D409C}"/>
            </a:ext>
          </a:extLst>
        </xdr:cNvPr>
        <xdr:cNvCxnSpPr/>
      </xdr:nvCxnSpPr>
      <xdr:spPr>
        <a:xfrm>
          <a:off x="14592300" y="13710286"/>
          <a:ext cx="889000" cy="220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92075</xdr:rowOff>
    </xdr:from>
    <xdr:to>
      <xdr:col>72</xdr:col>
      <xdr:colOff>38100</xdr:colOff>
      <xdr:row>80</xdr:row>
      <xdr:rowOff>22225</xdr:rowOff>
    </xdr:to>
    <xdr:sp macro="" textlink="">
      <xdr:nvSpPr>
        <xdr:cNvPr id="621" name="楕円 620">
          <a:extLst>
            <a:ext uri="{FF2B5EF4-FFF2-40B4-BE49-F238E27FC236}">
              <a16:creationId xmlns:a16="http://schemas.microsoft.com/office/drawing/2014/main" id="{27FB4236-5EAE-4756-AF2B-BABE6CBC26C0}"/>
            </a:ext>
          </a:extLst>
        </xdr:cNvPr>
        <xdr:cNvSpPr/>
      </xdr:nvSpPr>
      <xdr:spPr>
        <a:xfrm>
          <a:off x="13652500" y="13636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142875</xdr:rowOff>
    </xdr:from>
    <xdr:to>
      <xdr:col>76</xdr:col>
      <xdr:colOff>114300</xdr:colOff>
      <xdr:row>79</xdr:row>
      <xdr:rowOff>165736</xdr:rowOff>
    </xdr:to>
    <xdr:cxnSp macro="">
      <xdr:nvCxnSpPr>
        <xdr:cNvPr id="622" name="直線コネクタ 621">
          <a:extLst>
            <a:ext uri="{FF2B5EF4-FFF2-40B4-BE49-F238E27FC236}">
              <a16:creationId xmlns:a16="http://schemas.microsoft.com/office/drawing/2014/main" id="{6341E770-787D-4D09-A60A-D9C41D3AB55D}"/>
            </a:ext>
          </a:extLst>
        </xdr:cNvPr>
        <xdr:cNvCxnSpPr/>
      </xdr:nvCxnSpPr>
      <xdr:spPr>
        <a:xfrm>
          <a:off x="13703300" y="13687425"/>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3827</xdr:rowOff>
    </xdr:from>
    <xdr:ext cx="405111" cy="259045"/>
    <xdr:sp macro="" textlink="">
      <xdr:nvSpPr>
        <xdr:cNvPr id="623" name="n_1aveValue【児童館】&#10;有形固定資産減価償却率">
          <a:extLst>
            <a:ext uri="{FF2B5EF4-FFF2-40B4-BE49-F238E27FC236}">
              <a16:creationId xmlns:a16="http://schemas.microsoft.com/office/drawing/2014/main" id="{685CB2FA-F7D2-4DAB-9326-79281D4C6E31}"/>
            </a:ext>
          </a:extLst>
        </xdr:cNvPr>
        <xdr:cNvSpPr txBox="1"/>
      </xdr:nvSpPr>
      <xdr:spPr>
        <a:xfrm>
          <a:off x="15266044" y="1423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30497</xdr:rowOff>
    </xdr:from>
    <xdr:ext cx="405111" cy="259045"/>
    <xdr:sp macro="" textlink="">
      <xdr:nvSpPr>
        <xdr:cNvPr id="624" name="n_2aveValue【児童館】&#10;有形固定資産減価償却率">
          <a:extLst>
            <a:ext uri="{FF2B5EF4-FFF2-40B4-BE49-F238E27FC236}">
              <a16:creationId xmlns:a16="http://schemas.microsoft.com/office/drawing/2014/main" id="{27304C62-BBB7-45C8-B289-AD993E782033}"/>
            </a:ext>
          </a:extLst>
        </xdr:cNvPr>
        <xdr:cNvSpPr txBox="1"/>
      </xdr:nvSpPr>
      <xdr:spPr>
        <a:xfrm>
          <a:off x="14389744" y="1426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97172</xdr:rowOff>
    </xdr:from>
    <xdr:ext cx="405111" cy="259045"/>
    <xdr:sp macro="" textlink="">
      <xdr:nvSpPr>
        <xdr:cNvPr id="625" name="n_3aveValue【児童館】&#10;有形固定資産減価償却率">
          <a:extLst>
            <a:ext uri="{FF2B5EF4-FFF2-40B4-BE49-F238E27FC236}">
              <a16:creationId xmlns:a16="http://schemas.microsoft.com/office/drawing/2014/main" id="{150824B4-2A67-46DB-AA9A-5A167D2CD381}"/>
            </a:ext>
          </a:extLst>
        </xdr:cNvPr>
        <xdr:cNvSpPr txBox="1"/>
      </xdr:nvSpPr>
      <xdr:spPr>
        <a:xfrm>
          <a:off x="13500744" y="14327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111141</xdr:rowOff>
    </xdr:from>
    <xdr:ext cx="405111" cy="259045"/>
    <xdr:sp macro="" textlink="">
      <xdr:nvSpPr>
        <xdr:cNvPr id="626" name="n_1mainValue【児童館】&#10;有形固定資産減価償却率">
          <a:extLst>
            <a:ext uri="{FF2B5EF4-FFF2-40B4-BE49-F238E27FC236}">
              <a16:creationId xmlns:a16="http://schemas.microsoft.com/office/drawing/2014/main" id="{6D8AB6FB-BF98-4498-B3AC-51354F1F5FAF}"/>
            </a:ext>
          </a:extLst>
        </xdr:cNvPr>
        <xdr:cNvSpPr txBox="1"/>
      </xdr:nvSpPr>
      <xdr:spPr>
        <a:xfrm>
          <a:off x="15266044" y="13655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61613</xdr:rowOff>
    </xdr:from>
    <xdr:ext cx="405111" cy="259045"/>
    <xdr:sp macro="" textlink="">
      <xdr:nvSpPr>
        <xdr:cNvPr id="627" name="n_2mainValue【児童館】&#10;有形固定資産減価償却率">
          <a:extLst>
            <a:ext uri="{FF2B5EF4-FFF2-40B4-BE49-F238E27FC236}">
              <a16:creationId xmlns:a16="http://schemas.microsoft.com/office/drawing/2014/main" id="{A5E08A4E-975A-4142-BECA-328C7E52A7AE}"/>
            </a:ext>
          </a:extLst>
        </xdr:cNvPr>
        <xdr:cNvSpPr txBox="1"/>
      </xdr:nvSpPr>
      <xdr:spPr>
        <a:xfrm>
          <a:off x="14389744" y="13434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38752</xdr:rowOff>
    </xdr:from>
    <xdr:ext cx="405111" cy="259045"/>
    <xdr:sp macro="" textlink="">
      <xdr:nvSpPr>
        <xdr:cNvPr id="628" name="n_3mainValue【児童館】&#10;有形固定資産減価償却率">
          <a:extLst>
            <a:ext uri="{FF2B5EF4-FFF2-40B4-BE49-F238E27FC236}">
              <a16:creationId xmlns:a16="http://schemas.microsoft.com/office/drawing/2014/main" id="{E56774A6-BAD9-4575-9ECD-B80ED7DE470B}"/>
            </a:ext>
          </a:extLst>
        </xdr:cNvPr>
        <xdr:cNvSpPr txBox="1"/>
      </xdr:nvSpPr>
      <xdr:spPr>
        <a:xfrm>
          <a:off x="13500744" y="1341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29" name="正方形/長方形 628">
          <a:extLst>
            <a:ext uri="{FF2B5EF4-FFF2-40B4-BE49-F238E27FC236}">
              <a16:creationId xmlns:a16="http://schemas.microsoft.com/office/drawing/2014/main" id="{BEAF04B3-B50D-4BB8-977F-9E22A97454BC}"/>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0" name="正方形/長方形 629">
          <a:extLst>
            <a:ext uri="{FF2B5EF4-FFF2-40B4-BE49-F238E27FC236}">
              <a16:creationId xmlns:a16="http://schemas.microsoft.com/office/drawing/2014/main" id="{F3CBFB50-B767-4E2B-80CF-0C347B82255A}"/>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1" name="正方形/長方形 630">
          <a:extLst>
            <a:ext uri="{FF2B5EF4-FFF2-40B4-BE49-F238E27FC236}">
              <a16:creationId xmlns:a16="http://schemas.microsoft.com/office/drawing/2014/main" id="{212A2B65-FBCC-4C65-81B5-E9C7D7CEE424}"/>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2" name="正方形/長方形 631">
          <a:extLst>
            <a:ext uri="{FF2B5EF4-FFF2-40B4-BE49-F238E27FC236}">
              <a16:creationId xmlns:a16="http://schemas.microsoft.com/office/drawing/2014/main" id="{486C81BA-AC69-4AE9-9622-28133AC9F503}"/>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3" name="正方形/長方形 632">
          <a:extLst>
            <a:ext uri="{FF2B5EF4-FFF2-40B4-BE49-F238E27FC236}">
              <a16:creationId xmlns:a16="http://schemas.microsoft.com/office/drawing/2014/main" id="{7BB916E1-A42E-4590-BFA0-191DF7137494}"/>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4" name="正方形/長方形 633">
          <a:extLst>
            <a:ext uri="{FF2B5EF4-FFF2-40B4-BE49-F238E27FC236}">
              <a16:creationId xmlns:a16="http://schemas.microsoft.com/office/drawing/2014/main" id="{BE2FF91C-9DDB-451A-AF8B-D88B71D3F6DD}"/>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5" name="正方形/長方形 634">
          <a:extLst>
            <a:ext uri="{FF2B5EF4-FFF2-40B4-BE49-F238E27FC236}">
              <a16:creationId xmlns:a16="http://schemas.microsoft.com/office/drawing/2014/main" id="{B069AC9D-0B2B-407A-BCB3-FA60FE74CB5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6" name="正方形/長方形 635">
          <a:extLst>
            <a:ext uri="{FF2B5EF4-FFF2-40B4-BE49-F238E27FC236}">
              <a16:creationId xmlns:a16="http://schemas.microsoft.com/office/drawing/2014/main" id="{6EB3AC79-730C-4E64-B70F-9AD9FD3B72A4}"/>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37" name="テキスト ボックス 636">
          <a:extLst>
            <a:ext uri="{FF2B5EF4-FFF2-40B4-BE49-F238E27FC236}">
              <a16:creationId xmlns:a16="http://schemas.microsoft.com/office/drawing/2014/main" id="{C9F36D64-C624-47A2-97A5-404A8CDF4733}"/>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38" name="直線コネクタ 637">
          <a:extLst>
            <a:ext uri="{FF2B5EF4-FFF2-40B4-BE49-F238E27FC236}">
              <a16:creationId xmlns:a16="http://schemas.microsoft.com/office/drawing/2014/main" id="{7B0B9087-26A3-41FE-961A-23743E3470E3}"/>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39" name="直線コネクタ 638">
          <a:extLst>
            <a:ext uri="{FF2B5EF4-FFF2-40B4-BE49-F238E27FC236}">
              <a16:creationId xmlns:a16="http://schemas.microsoft.com/office/drawing/2014/main" id="{714F0DB4-0CE2-4156-A732-B0245199BD53}"/>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40" name="テキスト ボックス 639">
          <a:extLst>
            <a:ext uri="{FF2B5EF4-FFF2-40B4-BE49-F238E27FC236}">
              <a16:creationId xmlns:a16="http://schemas.microsoft.com/office/drawing/2014/main" id="{5155A5D6-6F50-47ED-9409-BFEB6FC26C09}"/>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41" name="直線コネクタ 640">
          <a:extLst>
            <a:ext uri="{FF2B5EF4-FFF2-40B4-BE49-F238E27FC236}">
              <a16:creationId xmlns:a16="http://schemas.microsoft.com/office/drawing/2014/main" id="{E9209EA1-6C2B-4152-8C6C-767F5AAA45BF}"/>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42" name="テキスト ボックス 641">
          <a:extLst>
            <a:ext uri="{FF2B5EF4-FFF2-40B4-BE49-F238E27FC236}">
              <a16:creationId xmlns:a16="http://schemas.microsoft.com/office/drawing/2014/main" id="{1E82AB77-261C-42D3-9B4E-530614B8BA6A}"/>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43" name="直線コネクタ 642">
          <a:extLst>
            <a:ext uri="{FF2B5EF4-FFF2-40B4-BE49-F238E27FC236}">
              <a16:creationId xmlns:a16="http://schemas.microsoft.com/office/drawing/2014/main" id="{1353757F-603D-4DCF-AF0B-9E857DB528E8}"/>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44" name="テキスト ボックス 643">
          <a:extLst>
            <a:ext uri="{FF2B5EF4-FFF2-40B4-BE49-F238E27FC236}">
              <a16:creationId xmlns:a16="http://schemas.microsoft.com/office/drawing/2014/main" id="{11C85B4B-194A-42ED-99DB-04E9721FD836}"/>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45" name="直線コネクタ 644">
          <a:extLst>
            <a:ext uri="{FF2B5EF4-FFF2-40B4-BE49-F238E27FC236}">
              <a16:creationId xmlns:a16="http://schemas.microsoft.com/office/drawing/2014/main" id="{D451A535-8D1C-425E-B22E-8D3F4C59E71C}"/>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46" name="テキスト ボックス 645">
          <a:extLst>
            <a:ext uri="{FF2B5EF4-FFF2-40B4-BE49-F238E27FC236}">
              <a16:creationId xmlns:a16="http://schemas.microsoft.com/office/drawing/2014/main" id="{D03D0C67-271A-47E2-AF9D-A85A808ADBCF}"/>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47" name="直線コネクタ 646">
          <a:extLst>
            <a:ext uri="{FF2B5EF4-FFF2-40B4-BE49-F238E27FC236}">
              <a16:creationId xmlns:a16="http://schemas.microsoft.com/office/drawing/2014/main" id="{C4CBDF19-0E75-4001-9A89-73774FCC939D}"/>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48" name="テキスト ボックス 647">
          <a:extLst>
            <a:ext uri="{FF2B5EF4-FFF2-40B4-BE49-F238E27FC236}">
              <a16:creationId xmlns:a16="http://schemas.microsoft.com/office/drawing/2014/main" id="{849F87F0-ADB0-4800-A985-17330D2B5F8B}"/>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49" name="直線コネクタ 648">
          <a:extLst>
            <a:ext uri="{FF2B5EF4-FFF2-40B4-BE49-F238E27FC236}">
              <a16:creationId xmlns:a16="http://schemas.microsoft.com/office/drawing/2014/main" id="{D6487EEB-A49D-4924-8941-FFBD937CF9A6}"/>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50" name="テキスト ボックス 649">
          <a:extLst>
            <a:ext uri="{FF2B5EF4-FFF2-40B4-BE49-F238E27FC236}">
              <a16:creationId xmlns:a16="http://schemas.microsoft.com/office/drawing/2014/main" id="{327A1DC1-7568-443E-B3D1-65C6AF7A9E8D}"/>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51" name="【児童館】&#10;一人当たり面積グラフ枠">
          <a:extLst>
            <a:ext uri="{FF2B5EF4-FFF2-40B4-BE49-F238E27FC236}">
              <a16:creationId xmlns:a16="http://schemas.microsoft.com/office/drawing/2014/main" id="{07F08958-A35C-44BC-AE14-F1BD5768817D}"/>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0</xdr:rowOff>
    </xdr:from>
    <xdr:to>
      <xdr:col>116</xdr:col>
      <xdr:colOff>62864</xdr:colOff>
      <xdr:row>86</xdr:row>
      <xdr:rowOff>76200</xdr:rowOff>
    </xdr:to>
    <xdr:cxnSp macro="">
      <xdr:nvCxnSpPr>
        <xdr:cNvPr id="652" name="直線コネクタ 651">
          <a:extLst>
            <a:ext uri="{FF2B5EF4-FFF2-40B4-BE49-F238E27FC236}">
              <a16:creationId xmlns:a16="http://schemas.microsoft.com/office/drawing/2014/main" id="{FBA95A7B-C89A-49D5-A1DF-092CA47101A9}"/>
            </a:ext>
          </a:extLst>
        </xdr:cNvPr>
        <xdr:cNvCxnSpPr/>
      </xdr:nvCxnSpPr>
      <xdr:spPr>
        <a:xfrm flipV="1">
          <a:off x="22160864" y="133731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653" name="【児童館】&#10;一人当たり面積最小値テキスト">
          <a:extLst>
            <a:ext uri="{FF2B5EF4-FFF2-40B4-BE49-F238E27FC236}">
              <a16:creationId xmlns:a16="http://schemas.microsoft.com/office/drawing/2014/main" id="{FFF37121-DD8F-44D0-94B3-E21ACEFC84FD}"/>
            </a:ext>
          </a:extLst>
        </xdr:cNvPr>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654" name="直線コネクタ 653">
          <a:extLst>
            <a:ext uri="{FF2B5EF4-FFF2-40B4-BE49-F238E27FC236}">
              <a16:creationId xmlns:a16="http://schemas.microsoft.com/office/drawing/2014/main" id="{24834184-9216-4920-A33B-5681F6A56C0D}"/>
            </a:ext>
          </a:extLst>
        </xdr:cNvPr>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118127</xdr:rowOff>
    </xdr:from>
    <xdr:ext cx="469744" cy="259045"/>
    <xdr:sp macro="" textlink="">
      <xdr:nvSpPr>
        <xdr:cNvPr id="655" name="【児童館】&#10;一人当たり面積最大値テキスト">
          <a:extLst>
            <a:ext uri="{FF2B5EF4-FFF2-40B4-BE49-F238E27FC236}">
              <a16:creationId xmlns:a16="http://schemas.microsoft.com/office/drawing/2014/main" id="{7C710CBA-FBCC-412D-BC27-79CF6C0A555D}"/>
            </a:ext>
          </a:extLst>
        </xdr:cNvPr>
        <xdr:cNvSpPr txBox="1"/>
      </xdr:nvSpPr>
      <xdr:spPr>
        <a:xfrm>
          <a:off x="22199600" y="1314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0</xdr:rowOff>
    </xdr:from>
    <xdr:to>
      <xdr:col>116</xdr:col>
      <xdr:colOff>152400</xdr:colOff>
      <xdr:row>78</xdr:row>
      <xdr:rowOff>0</xdr:rowOff>
    </xdr:to>
    <xdr:cxnSp macro="">
      <xdr:nvCxnSpPr>
        <xdr:cNvPr id="656" name="直線コネクタ 655">
          <a:extLst>
            <a:ext uri="{FF2B5EF4-FFF2-40B4-BE49-F238E27FC236}">
              <a16:creationId xmlns:a16="http://schemas.microsoft.com/office/drawing/2014/main" id="{D09236A0-0537-470C-B108-3BD6F64AFBB5}"/>
            </a:ext>
          </a:extLst>
        </xdr:cNvPr>
        <xdr:cNvCxnSpPr/>
      </xdr:nvCxnSpPr>
      <xdr:spPr>
        <a:xfrm>
          <a:off x="22072600" y="1337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80027</xdr:rowOff>
    </xdr:from>
    <xdr:ext cx="469744" cy="259045"/>
    <xdr:sp macro="" textlink="">
      <xdr:nvSpPr>
        <xdr:cNvPr id="657" name="【児童館】&#10;一人当たり面積平均値テキスト">
          <a:extLst>
            <a:ext uri="{FF2B5EF4-FFF2-40B4-BE49-F238E27FC236}">
              <a16:creationId xmlns:a16="http://schemas.microsoft.com/office/drawing/2014/main" id="{D9218E74-FBCF-48E4-9064-DFD060BB5E19}"/>
            </a:ext>
          </a:extLst>
        </xdr:cNvPr>
        <xdr:cNvSpPr txBox="1"/>
      </xdr:nvSpPr>
      <xdr:spPr>
        <a:xfrm>
          <a:off x="22199600" y="14138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101600</xdr:rowOff>
    </xdr:from>
    <xdr:to>
      <xdr:col>116</xdr:col>
      <xdr:colOff>114300</xdr:colOff>
      <xdr:row>83</xdr:row>
      <xdr:rowOff>31750</xdr:rowOff>
    </xdr:to>
    <xdr:sp macro="" textlink="">
      <xdr:nvSpPr>
        <xdr:cNvPr id="658" name="フローチャート: 判断 657">
          <a:extLst>
            <a:ext uri="{FF2B5EF4-FFF2-40B4-BE49-F238E27FC236}">
              <a16:creationId xmlns:a16="http://schemas.microsoft.com/office/drawing/2014/main" id="{EDC6ADF2-C537-48A7-9CBA-B1C6A89C7824}"/>
            </a:ext>
          </a:extLst>
        </xdr:cNvPr>
        <xdr:cNvSpPr/>
      </xdr:nvSpPr>
      <xdr:spPr>
        <a:xfrm>
          <a:off x="221107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6350</xdr:rowOff>
    </xdr:from>
    <xdr:to>
      <xdr:col>112</xdr:col>
      <xdr:colOff>38100</xdr:colOff>
      <xdr:row>83</xdr:row>
      <xdr:rowOff>107950</xdr:rowOff>
    </xdr:to>
    <xdr:sp macro="" textlink="">
      <xdr:nvSpPr>
        <xdr:cNvPr id="659" name="フローチャート: 判断 658">
          <a:extLst>
            <a:ext uri="{FF2B5EF4-FFF2-40B4-BE49-F238E27FC236}">
              <a16:creationId xmlns:a16="http://schemas.microsoft.com/office/drawing/2014/main" id="{E7884186-473C-464E-8881-D43C3061910B}"/>
            </a:ext>
          </a:extLst>
        </xdr:cNvPr>
        <xdr:cNvSpPr/>
      </xdr:nvSpPr>
      <xdr:spPr>
        <a:xfrm>
          <a:off x="212725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44450</xdr:rowOff>
    </xdr:from>
    <xdr:to>
      <xdr:col>107</xdr:col>
      <xdr:colOff>101600</xdr:colOff>
      <xdr:row>83</xdr:row>
      <xdr:rowOff>146050</xdr:rowOff>
    </xdr:to>
    <xdr:sp macro="" textlink="">
      <xdr:nvSpPr>
        <xdr:cNvPr id="660" name="フローチャート: 判断 659">
          <a:extLst>
            <a:ext uri="{FF2B5EF4-FFF2-40B4-BE49-F238E27FC236}">
              <a16:creationId xmlns:a16="http://schemas.microsoft.com/office/drawing/2014/main" id="{FCE9CF0C-6CDD-4421-AAAF-4CBD6AB37BB8}"/>
            </a:ext>
          </a:extLst>
        </xdr:cNvPr>
        <xdr:cNvSpPr/>
      </xdr:nvSpPr>
      <xdr:spPr>
        <a:xfrm>
          <a:off x="20383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139700</xdr:rowOff>
    </xdr:from>
    <xdr:to>
      <xdr:col>102</xdr:col>
      <xdr:colOff>165100</xdr:colOff>
      <xdr:row>83</xdr:row>
      <xdr:rowOff>69850</xdr:rowOff>
    </xdr:to>
    <xdr:sp macro="" textlink="">
      <xdr:nvSpPr>
        <xdr:cNvPr id="661" name="フローチャート: 判断 660">
          <a:extLst>
            <a:ext uri="{FF2B5EF4-FFF2-40B4-BE49-F238E27FC236}">
              <a16:creationId xmlns:a16="http://schemas.microsoft.com/office/drawing/2014/main" id="{09C27FD8-E73F-4156-A7CC-85E055D7690A}"/>
            </a:ext>
          </a:extLst>
        </xdr:cNvPr>
        <xdr:cNvSpPr/>
      </xdr:nvSpPr>
      <xdr:spPr>
        <a:xfrm>
          <a:off x="194945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7FE0F4D6-EF95-4B4B-8BCC-FD4922F6E498}"/>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id="{683E4FA9-33CF-4059-BD6A-0D5107FFE753}"/>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64" name="テキスト ボックス 663">
          <a:extLst>
            <a:ext uri="{FF2B5EF4-FFF2-40B4-BE49-F238E27FC236}">
              <a16:creationId xmlns:a16="http://schemas.microsoft.com/office/drawing/2014/main" id="{4CFDDD12-2DD0-4E68-9F29-BC9B9D77193F}"/>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65" name="テキスト ボックス 664">
          <a:extLst>
            <a:ext uri="{FF2B5EF4-FFF2-40B4-BE49-F238E27FC236}">
              <a16:creationId xmlns:a16="http://schemas.microsoft.com/office/drawing/2014/main" id="{9AF4BB2F-3949-41B1-9885-BC089A38AE2C}"/>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66" name="テキスト ボックス 665">
          <a:extLst>
            <a:ext uri="{FF2B5EF4-FFF2-40B4-BE49-F238E27FC236}">
              <a16:creationId xmlns:a16="http://schemas.microsoft.com/office/drawing/2014/main" id="{4B0655FF-9E31-4955-9AAF-A26F22E3419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6350</xdr:rowOff>
    </xdr:from>
    <xdr:to>
      <xdr:col>116</xdr:col>
      <xdr:colOff>114300</xdr:colOff>
      <xdr:row>81</xdr:row>
      <xdr:rowOff>107950</xdr:rowOff>
    </xdr:to>
    <xdr:sp macro="" textlink="">
      <xdr:nvSpPr>
        <xdr:cNvPr id="667" name="楕円 666">
          <a:extLst>
            <a:ext uri="{FF2B5EF4-FFF2-40B4-BE49-F238E27FC236}">
              <a16:creationId xmlns:a16="http://schemas.microsoft.com/office/drawing/2014/main" id="{67FBD001-DFD4-4712-B187-C21591789CFF}"/>
            </a:ext>
          </a:extLst>
        </xdr:cNvPr>
        <xdr:cNvSpPr/>
      </xdr:nvSpPr>
      <xdr:spPr>
        <a:xfrm>
          <a:off x="22110700" y="1389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80</xdr:row>
      <xdr:rowOff>29227</xdr:rowOff>
    </xdr:from>
    <xdr:ext cx="469744" cy="259045"/>
    <xdr:sp macro="" textlink="">
      <xdr:nvSpPr>
        <xdr:cNvPr id="668" name="【児童館】&#10;一人当たり面積該当値テキスト">
          <a:extLst>
            <a:ext uri="{FF2B5EF4-FFF2-40B4-BE49-F238E27FC236}">
              <a16:creationId xmlns:a16="http://schemas.microsoft.com/office/drawing/2014/main" id="{6B71ECF6-3F64-4219-AA94-3345CE20D93C}"/>
            </a:ext>
          </a:extLst>
        </xdr:cNvPr>
        <xdr:cNvSpPr txBox="1"/>
      </xdr:nvSpPr>
      <xdr:spPr>
        <a:xfrm>
          <a:off x="22199600" y="1374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6350</xdr:rowOff>
    </xdr:from>
    <xdr:to>
      <xdr:col>112</xdr:col>
      <xdr:colOff>38100</xdr:colOff>
      <xdr:row>81</xdr:row>
      <xdr:rowOff>107950</xdr:rowOff>
    </xdr:to>
    <xdr:sp macro="" textlink="">
      <xdr:nvSpPr>
        <xdr:cNvPr id="669" name="楕円 668">
          <a:extLst>
            <a:ext uri="{FF2B5EF4-FFF2-40B4-BE49-F238E27FC236}">
              <a16:creationId xmlns:a16="http://schemas.microsoft.com/office/drawing/2014/main" id="{EB2DCA57-0B69-4D32-88A2-FCF59843F06E}"/>
            </a:ext>
          </a:extLst>
        </xdr:cNvPr>
        <xdr:cNvSpPr/>
      </xdr:nvSpPr>
      <xdr:spPr>
        <a:xfrm>
          <a:off x="21272500" y="1389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81</xdr:row>
      <xdr:rowOff>57150</xdr:rowOff>
    </xdr:from>
    <xdr:to>
      <xdr:col>116</xdr:col>
      <xdr:colOff>63500</xdr:colOff>
      <xdr:row>81</xdr:row>
      <xdr:rowOff>57150</xdr:rowOff>
    </xdr:to>
    <xdr:cxnSp macro="">
      <xdr:nvCxnSpPr>
        <xdr:cNvPr id="670" name="直線コネクタ 669">
          <a:extLst>
            <a:ext uri="{FF2B5EF4-FFF2-40B4-BE49-F238E27FC236}">
              <a16:creationId xmlns:a16="http://schemas.microsoft.com/office/drawing/2014/main" id="{66CDD8EF-E83B-4EC7-8222-5762537BC23E}"/>
            </a:ext>
          </a:extLst>
        </xdr:cNvPr>
        <xdr:cNvCxnSpPr/>
      </xdr:nvCxnSpPr>
      <xdr:spPr>
        <a:xfrm>
          <a:off x="21323300" y="13944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81</xdr:row>
      <xdr:rowOff>82550</xdr:rowOff>
    </xdr:from>
    <xdr:to>
      <xdr:col>107</xdr:col>
      <xdr:colOff>101600</xdr:colOff>
      <xdr:row>82</xdr:row>
      <xdr:rowOff>12700</xdr:rowOff>
    </xdr:to>
    <xdr:sp macro="" textlink="">
      <xdr:nvSpPr>
        <xdr:cNvPr id="671" name="楕円 670">
          <a:extLst>
            <a:ext uri="{FF2B5EF4-FFF2-40B4-BE49-F238E27FC236}">
              <a16:creationId xmlns:a16="http://schemas.microsoft.com/office/drawing/2014/main" id="{766E8A34-4B9B-4B6B-B934-357CE5B39190}"/>
            </a:ext>
          </a:extLst>
        </xdr:cNvPr>
        <xdr:cNvSpPr/>
      </xdr:nvSpPr>
      <xdr:spPr>
        <a:xfrm>
          <a:off x="20383500" y="1397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81</xdr:row>
      <xdr:rowOff>57150</xdr:rowOff>
    </xdr:from>
    <xdr:to>
      <xdr:col>111</xdr:col>
      <xdr:colOff>177800</xdr:colOff>
      <xdr:row>81</xdr:row>
      <xdr:rowOff>133350</xdr:rowOff>
    </xdr:to>
    <xdr:cxnSp macro="">
      <xdr:nvCxnSpPr>
        <xdr:cNvPr id="672" name="直線コネクタ 671">
          <a:extLst>
            <a:ext uri="{FF2B5EF4-FFF2-40B4-BE49-F238E27FC236}">
              <a16:creationId xmlns:a16="http://schemas.microsoft.com/office/drawing/2014/main" id="{8B7E91D6-0BFD-47CB-9916-DEA3EF34C1D2}"/>
            </a:ext>
          </a:extLst>
        </xdr:cNvPr>
        <xdr:cNvCxnSpPr/>
      </xdr:nvCxnSpPr>
      <xdr:spPr>
        <a:xfrm flipV="1">
          <a:off x="20434300" y="139446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81</xdr:row>
      <xdr:rowOff>44450</xdr:rowOff>
    </xdr:from>
    <xdr:to>
      <xdr:col>102</xdr:col>
      <xdr:colOff>165100</xdr:colOff>
      <xdr:row>81</xdr:row>
      <xdr:rowOff>146050</xdr:rowOff>
    </xdr:to>
    <xdr:sp macro="" textlink="">
      <xdr:nvSpPr>
        <xdr:cNvPr id="673" name="楕円 672">
          <a:extLst>
            <a:ext uri="{FF2B5EF4-FFF2-40B4-BE49-F238E27FC236}">
              <a16:creationId xmlns:a16="http://schemas.microsoft.com/office/drawing/2014/main" id="{90336C44-A550-4FC0-BAB0-38E273CF3A10}"/>
            </a:ext>
          </a:extLst>
        </xdr:cNvPr>
        <xdr:cNvSpPr/>
      </xdr:nvSpPr>
      <xdr:spPr>
        <a:xfrm>
          <a:off x="19494500" y="1393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81</xdr:row>
      <xdr:rowOff>95250</xdr:rowOff>
    </xdr:from>
    <xdr:to>
      <xdr:col>107</xdr:col>
      <xdr:colOff>50800</xdr:colOff>
      <xdr:row>81</xdr:row>
      <xdr:rowOff>133350</xdr:rowOff>
    </xdr:to>
    <xdr:cxnSp macro="">
      <xdr:nvCxnSpPr>
        <xdr:cNvPr id="674" name="直線コネクタ 673">
          <a:extLst>
            <a:ext uri="{FF2B5EF4-FFF2-40B4-BE49-F238E27FC236}">
              <a16:creationId xmlns:a16="http://schemas.microsoft.com/office/drawing/2014/main" id="{A161DB07-AD45-49BB-B912-A4A30C25168F}"/>
            </a:ext>
          </a:extLst>
        </xdr:cNvPr>
        <xdr:cNvCxnSpPr/>
      </xdr:nvCxnSpPr>
      <xdr:spPr>
        <a:xfrm>
          <a:off x="19545300" y="13982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99077</xdr:rowOff>
    </xdr:from>
    <xdr:ext cx="469744" cy="259045"/>
    <xdr:sp macro="" textlink="">
      <xdr:nvSpPr>
        <xdr:cNvPr id="675" name="n_1aveValue【児童館】&#10;一人当たり面積">
          <a:extLst>
            <a:ext uri="{FF2B5EF4-FFF2-40B4-BE49-F238E27FC236}">
              <a16:creationId xmlns:a16="http://schemas.microsoft.com/office/drawing/2014/main" id="{8B9F25E0-D54D-42A1-ABD7-AD9DEAF613DB}"/>
            </a:ext>
          </a:extLst>
        </xdr:cNvPr>
        <xdr:cNvSpPr txBox="1"/>
      </xdr:nvSpPr>
      <xdr:spPr>
        <a:xfrm>
          <a:off x="21075727" y="1432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137177</xdr:rowOff>
    </xdr:from>
    <xdr:ext cx="469744" cy="259045"/>
    <xdr:sp macro="" textlink="">
      <xdr:nvSpPr>
        <xdr:cNvPr id="676" name="n_2aveValue【児童館】&#10;一人当たり面積">
          <a:extLst>
            <a:ext uri="{FF2B5EF4-FFF2-40B4-BE49-F238E27FC236}">
              <a16:creationId xmlns:a16="http://schemas.microsoft.com/office/drawing/2014/main" id="{DA68A256-58E5-4504-9F3D-3E40CDCA673A}"/>
            </a:ext>
          </a:extLst>
        </xdr:cNvPr>
        <xdr:cNvSpPr txBox="1"/>
      </xdr:nvSpPr>
      <xdr:spPr>
        <a:xfrm>
          <a:off x="201994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60977</xdr:rowOff>
    </xdr:from>
    <xdr:ext cx="469744" cy="259045"/>
    <xdr:sp macro="" textlink="">
      <xdr:nvSpPr>
        <xdr:cNvPr id="677" name="n_3aveValue【児童館】&#10;一人当たり面積">
          <a:extLst>
            <a:ext uri="{FF2B5EF4-FFF2-40B4-BE49-F238E27FC236}">
              <a16:creationId xmlns:a16="http://schemas.microsoft.com/office/drawing/2014/main" id="{20CE3BF9-C7FB-4CE2-8FE5-081AAB65D936}"/>
            </a:ext>
          </a:extLst>
        </xdr:cNvPr>
        <xdr:cNvSpPr txBox="1"/>
      </xdr:nvSpPr>
      <xdr:spPr>
        <a:xfrm>
          <a:off x="19310427" y="1429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79</xdr:row>
      <xdr:rowOff>124477</xdr:rowOff>
    </xdr:from>
    <xdr:ext cx="469744" cy="259045"/>
    <xdr:sp macro="" textlink="">
      <xdr:nvSpPr>
        <xdr:cNvPr id="678" name="n_1mainValue【児童館】&#10;一人当たり面積">
          <a:extLst>
            <a:ext uri="{FF2B5EF4-FFF2-40B4-BE49-F238E27FC236}">
              <a16:creationId xmlns:a16="http://schemas.microsoft.com/office/drawing/2014/main" id="{A40272C0-A7D3-4458-B66C-C777E5733A9F}"/>
            </a:ext>
          </a:extLst>
        </xdr:cNvPr>
        <xdr:cNvSpPr txBox="1"/>
      </xdr:nvSpPr>
      <xdr:spPr>
        <a:xfrm>
          <a:off x="21075727" y="1366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29227</xdr:rowOff>
    </xdr:from>
    <xdr:ext cx="469744" cy="259045"/>
    <xdr:sp macro="" textlink="">
      <xdr:nvSpPr>
        <xdr:cNvPr id="679" name="n_2mainValue【児童館】&#10;一人当たり面積">
          <a:extLst>
            <a:ext uri="{FF2B5EF4-FFF2-40B4-BE49-F238E27FC236}">
              <a16:creationId xmlns:a16="http://schemas.microsoft.com/office/drawing/2014/main" id="{2AAAA499-38D4-4D7F-B6B9-09D9413F0C42}"/>
            </a:ext>
          </a:extLst>
        </xdr:cNvPr>
        <xdr:cNvSpPr txBox="1"/>
      </xdr:nvSpPr>
      <xdr:spPr>
        <a:xfrm>
          <a:off x="20199427" y="1374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79</xdr:row>
      <xdr:rowOff>162577</xdr:rowOff>
    </xdr:from>
    <xdr:ext cx="469744" cy="259045"/>
    <xdr:sp macro="" textlink="">
      <xdr:nvSpPr>
        <xdr:cNvPr id="680" name="n_3mainValue【児童館】&#10;一人当たり面積">
          <a:extLst>
            <a:ext uri="{FF2B5EF4-FFF2-40B4-BE49-F238E27FC236}">
              <a16:creationId xmlns:a16="http://schemas.microsoft.com/office/drawing/2014/main" id="{6AD9B908-36A5-45B9-8F92-1E0A0C885EB6}"/>
            </a:ext>
          </a:extLst>
        </xdr:cNvPr>
        <xdr:cNvSpPr txBox="1"/>
      </xdr:nvSpPr>
      <xdr:spPr>
        <a:xfrm>
          <a:off x="19310427" y="1370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81" name="正方形/長方形 680">
          <a:extLst>
            <a:ext uri="{FF2B5EF4-FFF2-40B4-BE49-F238E27FC236}">
              <a16:creationId xmlns:a16="http://schemas.microsoft.com/office/drawing/2014/main" id="{84DB6C58-509E-4A35-B336-538BD105D612}"/>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82" name="正方形/長方形 681">
          <a:extLst>
            <a:ext uri="{FF2B5EF4-FFF2-40B4-BE49-F238E27FC236}">
              <a16:creationId xmlns:a16="http://schemas.microsoft.com/office/drawing/2014/main" id="{FA187390-0804-4523-BC49-3A0ECE7646FA}"/>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83" name="正方形/長方形 682">
          <a:extLst>
            <a:ext uri="{FF2B5EF4-FFF2-40B4-BE49-F238E27FC236}">
              <a16:creationId xmlns:a16="http://schemas.microsoft.com/office/drawing/2014/main" id="{834E8A9D-7300-4ABB-91DA-6A0A13940281}"/>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84" name="正方形/長方形 683">
          <a:extLst>
            <a:ext uri="{FF2B5EF4-FFF2-40B4-BE49-F238E27FC236}">
              <a16:creationId xmlns:a16="http://schemas.microsoft.com/office/drawing/2014/main" id="{F60181A8-25FD-48B3-B213-D49651B0C63C}"/>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85" name="正方形/長方形 684">
          <a:extLst>
            <a:ext uri="{FF2B5EF4-FFF2-40B4-BE49-F238E27FC236}">
              <a16:creationId xmlns:a16="http://schemas.microsoft.com/office/drawing/2014/main" id="{61AF0065-F9F8-4C71-893A-E50F7AB3A49F}"/>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86" name="正方形/長方形 685">
          <a:extLst>
            <a:ext uri="{FF2B5EF4-FFF2-40B4-BE49-F238E27FC236}">
              <a16:creationId xmlns:a16="http://schemas.microsoft.com/office/drawing/2014/main" id="{DC64BBD4-A151-497F-B951-B1007F9FD889}"/>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87" name="正方形/長方形 686">
          <a:extLst>
            <a:ext uri="{FF2B5EF4-FFF2-40B4-BE49-F238E27FC236}">
              <a16:creationId xmlns:a16="http://schemas.microsoft.com/office/drawing/2014/main" id="{FC008EB6-A4E4-4AD4-B65B-0125E8C587AB}"/>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88" name="正方形/長方形 687">
          <a:extLst>
            <a:ext uri="{FF2B5EF4-FFF2-40B4-BE49-F238E27FC236}">
              <a16:creationId xmlns:a16="http://schemas.microsoft.com/office/drawing/2014/main" id="{B75F5E84-E0B1-4092-94B5-C5BAC71F4CFA}"/>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89" name="テキスト ボックス 688">
          <a:extLst>
            <a:ext uri="{FF2B5EF4-FFF2-40B4-BE49-F238E27FC236}">
              <a16:creationId xmlns:a16="http://schemas.microsoft.com/office/drawing/2014/main" id="{763D13E4-3BB3-4912-A34D-A76384FFCDEE}"/>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90" name="直線コネクタ 689">
          <a:extLst>
            <a:ext uri="{FF2B5EF4-FFF2-40B4-BE49-F238E27FC236}">
              <a16:creationId xmlns:a16="http://schemas.microsoft.com/office/drawing/2014/main" id="{14543559-AB11-45F2-BB5B-9166365E72D9}"/>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91" name="テキスト ボックス 690">
          <a:extLst>
            <a:ext uri="{FF2B5EF4-FFF2-40B4-BE49-F238E27FC236}">
              <a16:creationId xmlns:a16="http://schemas.microsoft.com/office/drawing/2014/main" id="{4203DA3F-B098-49D9-99E2-0F586B275706}"/>
            </a:ext>
          </a:extLst>
        </xdr:cNvPr>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92" name="直線コネクタ 691">
          <a:extLst>
            <a:ext uri="{FF2B5EF4-FFF2-40B4-BE49-F238E27FC236}">
              <a16:creationId xmlns:a16="http://schemas.microsoft.com/office/drawing/2014/main" id="{64833EE1-8ED3-4213-AB6F-3F067477B4D8}"/>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93" name="テキスト ボックス 692">
          <a:extLst>
            <a:ext uri="{FF2B5EF4-FFF2-40B4-BE49-F238E27FC236}">
              <a16:creationId xmlns:a16="http://schemas.microsoft.com/office/drawing/2014/main" id="{CC987D26-76FF-4E7B-A41C-AFE7DB41464C}"/>
            </a:ext>
          </a:extLst>
        </xdr:cNvPr>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94" name="直線コネクタ 693">
          <a:extLst>
            <a:ext uri="{FF2B5EF4-FFF2-40B4-BE49-F238E27FC236}">
              <a16:creationId xmlns:a16="http://schemas.microsoft.com/office/drawing/2014/main" id="{63072328-263D-42D7-BFB8-3C686B556832}"/>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95" name="テキスト ボックス 694">
          <a:extLst>
            <a:ext uri="{FF2B5EF4-FFF2-40B4-BE49-F238E27FC236}">
              <a16:creationId xmlns:a16="http://schemas.microsoft.com/office/drawing/2014/main" id="{CDFD84A2-196C-429F-937A-2068C3793F57}"/>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96" name="直線コネクタ 695">
          <a:extLst>
            <a:ext uri="{FF2B5EF4-FFF2-40B4-BE49-F238E27FC236}">
              <a16:creationId xmlns:a16="http://schemas.microsoft.com/office/drawing/2014/main" id="{8A983434-A0A7-4BB3-AFE3-80ED0EF5B36D}"/>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97" name="テキスト ボックス 696">
          <a:extLst>
            <a:ext uri="{FF2B5EF4-FFF2-40B4-BE49-F238E27FC236}">
              <a16:creationId xmlns:a16="http://schemas.microsoft.com/office/drawing/2014/main" id="{9D6507FF-7FC9-43D5-B8BA-59A7C37C941B}"/>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98" name="直線コネクタ 697">
          <a:extLst>
            <a:ext uri="{FF2B5EF4-FFF2-40B4-BE49-F238E27FC236}">
              <a16:creationId xmlns:a16="http://schemas.microsoft.com/office/drawing/2014/main" id="{174F3A79-0C5D-42FD-AC9B-895579DA34BE}"/>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99" name="テキスト ボックス 698">
          <a:extLst>
            <a:ext uri="{FF2B5EF4-FFF2-40B4-BE49-F238E27FC236}">
              <a16:creationId xmlns:a16="http://schemas.microsoft.com/office/drawing/2014/main" id="{26F62451-C59E-4BA8-8CD1-5EFA31970CCC}"/>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00" name="直線コネクタ 699">
          <a:extLst>
            <a:ext uri="{FF2B5EF4-FFF2-40B4-BE49-F238E27FC236}">
              <a16:creationId xmlns:a16="http://schemas.microsoft.com/office/drawing/2014/main" id="{BAFF1717-44C4-496B-827F-18B17881F5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701" name="テキスト ボックス 700">
          <a:extLst>
            <a:ext uri="{FF2B5EF4-FFF2-40B4-BE49-F238E27FC236}">
              <a16:creationId xmlns:a16="http://schemas.microsoft.com/office/drawing/2014/main" id="{EAE9153A-756F-47EF-A3FA-A048CD7F3771}"/>
            </a:ext>
          </a:extLst>
        </xdr:cNvPr>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02" name="直線コネクタ 701">
          <a:extLst>
            <a:ext uri="{FF2B5EF4-FFF2-40B4-BE49-F238E27FC236}">
              <a16:creationId xmlns:a16="http://schemas.microsoft.com/office/drawing/2014/main" id="{9BE2B014-7FD8-41E1-B3E2-99F26A57533B}"/>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03" name="テキスト ボックス 702">
          <a:extLst>
            <a:ext uri="{FF2B5EF4-FFF2-40B4-BE49-F238E27FC236}">
              <a16:creationId xmlns:a16="http://schemas.microsoft.com/office/drawing/2014/main" id="{742C8763-9407-4218-AD45-053484C3E16B}"/>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04" name="【公民館】&#10;有形固定資産減価償却率グラフ枠">
          <a:extLst>
            <a:ext uri="{FF2B5EF4-FFF2-40B4-BE49-F238E27FC236}">
              <a16:creationId xmlns:a16="http://schemas.microsoft.com/office/drawing/2014/main" id="{894A992E-E8A4-4FF9-BF27-646743BF13F7}"/>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19050</xdr:rowOff>
    </xdr:from>
    <xdr:to>
      <xdr:col>85</xdr:col>
      <xdr:colOff>126364</xdr:colOff>
      <xdr:row>108</xdr:row>
      <xdr:rowOff>41911</xdr:rowOff>
    </xdr:to>
    <xdr:cxnSp macro="">
      <xdr:nvCxnSpPr>
        <xdr:cNvPr id="705" name="直線コネクタ 704">
          <a:extLst>
            <a:ext uri="{FF2B5EF4-FFF2-40B4-BE49-F238E27FC236}">
              <a16:creationId xmlns:a16="http://schemas.microsoft.com/office/drawing/2014/main" id="{F4A6260A-2886-4AE9-87B7-B7B0DA2DA365}"/>
            </a:ext>
          </a:extLst>
        </xdr:cNvPr>
        <xdr:cNvCxnSpPr/>
      </xdr:nvCxnSpPr>
      <xdr:spPr>
        <a:xfrm flipV="1">
          <a:off x="16318864" y="17335500"/>
          <a:ext cx="0" cy="1223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45738</xdr:rowOff>
    </xdr:from>
    <xdr:ext cx="405111" cy="259045"/>
    <xdr:sp macro="" textlink="">
      <xdr:nvSpPr>
        <xdr:cNvPr id="706" name="【公民館】&#10;有形固定資産減価償却率最小値テキスト">
          <a:extLst>
            <a:ext uri="{FF2B5EF4-FFF2-40B4-BE49-F238E27FC236}">
              <a16:creationId xmlns:a16="http://schemas.microsoft.com/office/drawing/2014/main" id="{6E285301-3213-41D0-AD52-CCC729A4477C}"/>
            </a:ext>
          </a:extLst>
        </xdr:cNvPr>
        <xdr:cNvSpPr txBox="1"/>
      </xdr:nvSpPr>
      <xdr:spPr>
        <a:xfrm>
          <a:off x="16357600" y="18562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41911</xdr:rowOff>
    </xdr:from>
    <xdr:to>
      <xdr:col>86</xdr:col>
      <xdr:colOff>25400</xdr:colOff>
      <xdr:row>108</xdr:row>
      <xdr:rowOff>41911</xdr:rowOff>
    </xdr:to>
    <xdr:cxnSp macro="">
      <xdr:nvCxnSpPr>
        <xdr:cNvPr id="707" name="直線コネクタ 706">
          <a:extLst>
            <a:ext uri="{FF2B5EF4-FFF2-40B4-BE49-F238E27FC236}">
              <a16:creationId xmlns:a16="http://schemas.microsoft.com/office/drawing/2014/main" id="{1CAFC1DF-572B-4080-8C2C-962CE25CFC14}"/>
            </a:ext>
          </a:extLst>
        </xdr:cNvPr>
        <xdr:cNvCxnSpPr/>
      </xdr:nvCxnSpPr>
      <xdr:spPr>
        <a:xfrm>
          <a:off x="16230600" y="18558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137177</xdr:rowOff>
    </xdr:from>
    <xdr:ext cx="405111" cy="259045"/>
    <xdr:sp macro="" textlink="">
      <xdr:nvSpPr>
        <xdr:cNvPr id="708" name="【公民館】&#10;有形固定資産減価償却率最大値テキスト">
          <a:extLst>
            <a:ext uri="{FF2B5EF4-FFF2-40B4-BE49-F238E27FC236}">
              <a16:creationId xmlns:a16="http://schemas.microsoft.com/office/drawing/2014/main" id="{25BF6AA8-39C1-419A-8EA6-5EFA3F10334C}"/>
            </a:ext>
          </a:extLst>
        </xdr:cNvPr>
        <xdr:cNvSpPr txBox="1"/>
      </xdr:nvSpPr>
      <xdr:spPr>
        <a:xfrm>
          <a:off x="16357600" y="17110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19050</xdr:rowOff>
    </xdr:from>
    <xdr:to>
      <xdr:col>86</xdr:col>
      <xdr:colOff>25400</xdr:colOff>
      <xdr:row>101</xdr:row>
      <xdr:rowOff>19050</xdr:rowOff>
    </xdr:to>
    <xdr:cxnSp macro="">
      <xdr:nvCxnSpPr>
        <xdr:cNvPr id="709" name="直線コネクタ 708">
          <a:extLst>
            <a:ext uri="{FF2B5EF4-FFF2-40B4-BE49-F238E27FC236}">
              <a16:creationId xmlns:a16="http://schemas.microsoft.com/office/drawing/2014/main" id="{8D0084BB-C197-4C89-A9C9-B9516440FE76}"/>
            </a:ext>
          </a:extLst>
        </xdr:cNvPr>
        <xdr:cNvCxnSpPr/>
      </xdr:nvCxnSpPr>
      <xdr:spPr>
        <a:xfrm>
          <a:off x="16230600" y="1733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48277</xdr:rowOff>
    </xdr:from>
    <xdr:ext cx="405111" cy="259045"/>
    <xdr:sp macro="" textlink="">
      <xdr:nvSpPr>
        <xdr:cNvPr id="710" name="【公民館】&#10;有形固定資産減価償却率平均値テキスト">
          <a:extLst>
            <a:ext uri="{FF2B5EF4-FFF2-40B4-BE49-F238E27FC236}">
              <a16:creationId xmlns:a16="http://schemas.microsoft.com/office/drawing/2014/main" id="{94C74175-36AE-4C3A-B285-C5D4CDFEC6EA}"/>
            </a:ext>
          </a:extLst>
        </xdr:cNvPr>
        <xdr:cNvSpPr txBox="1"/>
      </xdr:nvSpPr>
      <xdr:spPr>
        <a:xfrm>
          <a:off x="16357600" y="178790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25400</xdr:rowOff>
    </xdr:from>
    <xdr:to>
      <xdr:col>85</xdr:col>
      <xdr:colOff>177800</xdr:colOff>
      <xdr:row>105</xdr:row>
      <xdr:rowOff>127000</xdr:rowOff>
    </xdr:to>
    <xdr:sp macro="" textlink="">
      <xdr:nvSpPr>
        <xdr:cNvPr id="711" name="フローチャート: 判断 710">
          <a:extLst>
            <a:ext uri="{FF2B5EF4-FFF2-40B4-BE49-F238E27FC236}">
              <a16:creationId xmlns:a16="http://schemas.microsoft.com/office/drawing/2014/main" id="{2DDB0FA2-0909-43B0-86C6-AC560231E707}"/>
            </a:ext>
          </a:extLst>
        </xdr:cNvPr>
        <xdr:cNvSpPr/>
      </xdr:nvSpPr>
      <xdr:spPr>
        <a:xfrm>
          <a:off x="16268700"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52070</xdr:rowOff>
    </xdr:from>
    <xdr:to>
      <xdr:col>81</xdr:col>
      <xdr:colOff>101600</xdr:colOff>
      <xdr:row>105</xdr:row>
      <xdr:rowOff>153670</xdr:rowOff>
    </xdr:to>
    <xdr:sp macro="" textlink="">
      <xdr:nvSpPr>
        <xdr:cNvPr id="712" name="フローチャート: 判断 711">
          <a:extLst>
            <a:ext uri="{FF2B5EF4-FFF2-40B4-BE49-F238E27FC236}">
              <a16:creationId xmlns:a16="http://schemas.microsoft.com/office/drawing/2014/main" id="{141FBA94-B177-4B9B-8A0D-6DA957FBE001}"/>
            </a:ext>
          </a:extLst>
        </xdr:cNvPr>
        <xdr:cNvSpPr/>
      </xdr:nvSpPr>
      <xdr:spPr>
        <a:xfrm>
          <a:off x="15430500" y="1805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63500</xdr:rowOff>
    </xdr:from>
    <xdr:to>
      <xdr:col>76</xdr:col>
      <xdr:colOff>165100</xdr:colOff>
      <xdr:row>105</xdr:row>
      <xdr:rowOff>165100</xdr:rowOff>
    </xdr:to>
    <xdr:sp macro="" textlink="">
      <xdr:nvSpPr>
        <xdr:cNvPr id="713" name="フローチャート: 判断 712">
          <a:extLst>
            <a:ext uri="{FF2B5EF4-FFF2-40B4-BE49-F238E27FC236}">
              <a16:creationId xmlns:a16="http://schemas.microsoft.com/office/drawing/2014/main" id="{DE497475-5166-4768-AA65-782B02C07631}"/>
            </a:ext>
          </a:extLst>
        </xdr:cNvPr>
        <xdr:cNvSpPr/>
      </xdr:nvSpPr>
      <xdr:spPr>
        <a:xfrm>
          <a:off x="14541500" y="1806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113030</xdr:rowOff>
    </xdr:from>
    <xdr:to>
      <xdr:col>72</xdr:col>
      <xdr:colOff>38100</xdr:colOff>
      <xdr:row>106</xdr:row>
      <xdr:rowOff>43180</xdr:rowOff>
    </xdr:to>
    <xdr:sp macro="" textlink="">
      <xdr:nvSpPr>
        <xdr:cNvPr id="714" name="フローチャート: 判断 713">
          <a:extLst>
            <a:ext uri="{FF2B5EF4-FFF2-40B4-BE49-F238E27FC236}">
              <a16:creationId xmlns:a16="http://schemas.microsoft.com/office/drawing/2014/main" id="{6C40B2A6-C9FE-4ABA-9D19-7D950A0C8925}"/>
            </a:ext>
          </a:extLst>
        </xdr:cNvPr>
        <xdr:cNvSpPr/>
      </xdr:nvSpPr>
      <xdr:spPr>
        <a:xfrm>
          <a:off x="13652500" y="1811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15" name="テキスト ボックス 714">
          <a:extLst>
            <a:ext uri="{FF2B5EF4-FFF2-40B4-BE49-F238E27FC236}">
              <a16:creationId xmlns:a16="http://schemas.microsoft.com/office/drawing/2014/main" id="{421A0319-2F42-494B-98A1-A6452305607C}"/>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16" name="テキスト ボックス 715">
          <a:extLst>
            <a:ext uri="{FF2B5EF4-FFF2-40B4-BE49-F238E27FC236}">
              <a16:creationId xmlns:a16="http://schemas.microsoft.com/office/drawing/2014/main" id="{1E67FE83-A01C-4109-82B2-12C257FAF8E4}"/>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17" name="テキスト ボックス 716">
          <a:extLst>
            <a:ext uri="{FF2B5EF4-FFF2-40B4-BE49-F238E27FC236}">
              <a16:creationId xmlns:a16="http://schemas.microsoft.com/office/drawing/2014/main" id="{747AA827-A9E8-40A6-A205-D1A9E65F57D1}"/>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18" name="テキスト ボックス 717">
          <a:extLst>
            <a:ext uri="{FF2B5EF4-FFF2-40B4-BE49-F238E27FC236}">
              <a16:creationId xmlns:a16="http://schemas.microsoft.com/office/drawing/2014/main" id="{5E9C5C46-52F8-4CA8-86D4-0F861A69E471}"/>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19" name="テキスト ボックス 718">
          <a:extLst>
            <a:ext uri="{FF2B5EF4-FFF2-40B4-BE49-F238E27FC236}">
              <a16:creationId xmlns:a16="http://schemas.microsoft.com/office/drawing/2014/main" id="{C33FF7D5-542B-4D35-91BE-0A8CF2F8BB99}"/>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160655</xdr:rowOff>
    </xdr:from>
    <xdr:to>
      <xdr:col>85</xdr:col>
      <xdr:colOff>177800</xdr:colOff>
      <xdr:row>107</xdr:row>
      <xdr:rowOff>90805</xdr:rowOff>
    </xdr:to>
    <xdr:sp macro="" textlink="">
      <xdr:nvSpPr>
        <xdr:cNvPr id="720" name="楕円 719">
          <a:extLst>
            <a:ext uri="{FF2B5EF4-FFF2-40B4-BE49-F238E27FC236}">
              <a16:creationId xmlns:a16="http://schemas.microsoft.com/office/drawing/2014/main" id="{4F093E9F-F158-46E2-894B-D653ACBFB232}"/>
            </a:ext>
          </a:extLst>
        </xdr:cNvPr>
        <xdr:cNvSpPr/>
      </xdr:nvSpPr>
      <xdr:spPr>
        <a:xfrm>
          <a:off x="16268700" y="1833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139082</xdr:rowOff>
    </xdr:from>
    <xdr:ext cx="405111" cy="259045"/>
    <xdr:sp macro="" textlink="">
      <xdr:nvSpPr>
        <xdr:cNvPr id="721" name="【公民館】&#10;有形固定資産減価償却率該当値テキスト">
          <a:extLst>
            <a:ext uri="{FF2B5EF4-FFF2-40B4-BE49-F238E27FC236}">
              <a16:creationId xmlns:a16="http://schemas.microsoft.com/office/drawing/2014/main" id="{653FDF51-DB83-4786-A574-979DAD9BC89F}"/>
            </a:ext>
          </a:extLst>
        </xdr:cNvPr>
        <xdr:cNvSpPr txBox="1"/>
      </xdr:nvSpPr>
      <xdr:spPr>
        <a:xfrm>
          <a:off x="16357600" y="18312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135889</xdr:rowOff>
    </xdr:from>
    <xdr:to>
      <xdr:col>81</xdr:col>
      <xdr:colOff>101600</xdr:colOff>
      <xdr:row>107</xdr:row>
      <xdr:rowOff>66039</xdr:rowOff>
    </xdr:to>
    <xdr:sp macro="" textlink="">
      <xdr:nvSpPr>
        <xdr:cNvPr id="722" name="楕円 721">
          <a:extLst>
            <a:ext uri="{FF2B5EF4-FFF2-40B4-BE49-F238E27FC236}">
              <a16:creationId xmlns:a16="http://schemas.microsoft.com/office/drawing/2014/main" id="{82AFCA0A-69F9-4BC3-9C00-B4C3CDF4B8EB}"/>
            </a:ext>
          </a:extLst>
        </xdr:cNvPr>
        <xdr:cNvSpPr/>
      </xdr:nvSpPr>
      <xdr:spPr>
        <a:xfrm>
          <a:off x="15430500" y="18309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15239</xdr:rowOff>
    </xdr:from>
    <xdr:to>
      <xdr:col>85</xdr:col>
      <xdr:colOff>127000</xdr:colOff>
      <xdr:row>107</xdr:row>
      <xdr:rowOff>40005</xdr:rowOff>
    </xdr:to>
    <xdr:cxnSp macro="">
      <xdr:nvCxnSpPr>
        <xdr:cNvPr id="723" name="直線コネクタ 722">
          <a:extLst>
            <a:ext uri="{FF2B5EF4-FFF2-40B4-BE49-F238E27FC236}">
              <a16:creationId xmlns:a16="http://schemas.microsoft.com/office/drawing/2014/main" id="{D759FD7D-690B-4DE6-A486-CFFE36DE9D1C}"/>
            </a:ext>
          </a:extLst>
        </xdr:cNvPr>
        <xdr:cNvCxnSpPr/>
      </xdr:nvCxnSpPr>
      <xdr:spPr>
        <a:xfrm>
          <a:off x="15481300" y="18360389"/>
          <a:ext cx="838200"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57786</xdr:rowOff>
    </xdr:from>
    <xdr:to>
      <xdr:col>76</xdr:col>
      <xdr:colOff>165100</xdr:colOff>
      <xdr:row>106</xdr:row>
      <xdr:rowOff>159386</xdr:rowOff>
    </xdr:to>
    <xdr:sp macro="" textlink="">
      <xdr:nvSpPr>
        <xdr:cNvPr id="724" name="楕円 723">
          <a:extLst>
            <a:ext uri="{FF2B5EF4-FFF2-40B4-BE49-F238E27FC236}">
              <a16:creationId xmlns:a16="http://schemas.microsoft.com/office/drawing/2014/main" id="{C53AB998-3CA0-4756-81BB-BB2F85ADF224}"/>
            </a:ext>
          </a:extLst>
        </xdr:cNvPr>
        <xdr:cNvSpPr/>
      </xdr:nvSpPr>
      <xdr:spPr>
        <a:xfrm>
          <a:off x="14541500" y="18231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108586</xdr:rowOff>
    </xdr:from>
    <xdr:to>
      <xdr:col>81</xdr:col>
      <xdr:colOff>50800</xdr:colOff>
      <xdr:row>107</xdr:row>
      <xdr:rowOff>15239</xdr:rowOff>
    </xdr:to>
    <xdr:cxnSp macro="">
      <xdr:nvCxnSpPr>
        <xdr:cNvPr id="725" name="直線コネクタ 724">
          <a:extLst>
            <a:ext uri="{FF2B5EF4-FFF2-40B4-BE49-F238E27FC236}">
              <a16:creationId xmlns:a16="http://schemas.microsoft.com/office/drawing/2014/main" id="{565D5B53-C86E-4326-B22D-EDBB74303C1B}"/>
            </a:ext>
          </a:extLst>
        </xdr:cNvPr>
        <xdr:cNvCxnSpPr/>
      </xdr:nvCxnSpPr>
      <xdr:spPr>
        <a:xfrm>
          <a:off x="14592300" y="18282286"/>
          <a:ext cx="889000" cy="78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23495</xdr:rowOff>
    </xdr:from>
    <xdr:to>
      <xdr:col>72</xdr:col>
      <xdr:colOff>38100</xdr:colOff>
      <xdr:row>106</xdr:row>
      <xdr:rowOff>125095</xdr:rowOff>
    </xdr:to>
    <xdr:sp macro="" textlink="">
      <xdr:nvSpPr>
        <xdr:cNvPr id="726" name="楕円 725">
          <a:extLst>
            <a:ext uri="{FF2B5EF4-FFF2-40B4-BE49-F238E27FC236}">
              <a16:creationId xmlns:a16="http://schemas.microsoft.com/office/drawing/2014/main" id="{B0F5E407-6F94-40D2-ABBC-01F88B46A4DF}"/>
            </a:ext>
          </a:extLst>
        </xdr:cNvPr>
        <xdr:cNvSpPr/>
      </xdr:nvSpPr>
      <xdr:spPr>
        <a:xfrm>
          <a:off x="13652500" y="1819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74295</xdr:rowOff>
    </xdr:from>
    <xdr:to>
      <xdr:col>76</xdr:col>
      <xdr:colOff>114300</xdr:colOff>
      <xdr:row>106</xdr:row>
      <xdr:rowOff>108586</xdr:rowOff>
    </xdr:to>
    <xdr:cxnSp macro="">
      <xdr:nvCxnSpPr>
        <xdr:cNvPr id="727" name="直線コネクタ 726">
          <a:extLst>
            <a:ext uri="{FF2B5EF4-FFF2-40B4-BE49-F238E27FC236}">
              <a16:creationId xmlns:a16="http://schemas.microsoft.com/office/drawing/2014/main" id="{FFEF5074-16D3-48BE-B8C5-D9A878DCEEF0}"/>
            </a:ext>
          </a:extLst>
        </xdr:cNvPr>
        <xdr:cNvCxnSpPr/>
      </xdr:nvCxnSpPr>
      <xdr:spPr>
        <a:xfrm>
          <a:off x="13703300" y="18247995"/>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170197</xdr:rowOff>
    </xdr:from>
    <xdr:ext cx="405111" cy="259045"/>
    <xdr:sp macro="" textlink="">
      <xdr:nvSpPr>
        <xdr:cNvPr id="728" name="n_1aveValue【公民館】&#10;有形固定資産減価償却率">
          <a:extLst>
            <a:ext uri="{FF2B5EF4-FFF2-40B4-BE49-F238E27FC236}">
              <a16:creationId xmlns:a16="http://schemas.microsoft.com/office/drawing/2014/main" id="{43B0EAEA-5B77-49CF-A9EA-A436A462C77A}"/>
            </a:ext>
          </a:extLst>
        </xdr:cNvPr>
        <xdr:cNvSpPr txBox="1"/>
      </xdr:nvSpPr>
      <xdr:spPr>
        <a:xfrm>
          <a:off x="15266044" y="17829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10177</xdr:rowOff>
    </xdr:from>
    <xdr:ext cx="405111" cy="259045"/>
    <xdr:sp macro="" textlink="">
      <xdr:nvSpPr>
        <xdr:cNvPr id="729" name="n_2aveValue【公民館】&#10;有形固定資産減価償却率">
          <a:extLst>
            <a:ext uri="{FF2B5EF4-FFF2-40B4-BE49-F238E27FC236}">
              <a16:creationId xmlns:a16="http://schemas.microsoft.com/office/drawing/2014/main" id="{9DE1691F-B904-4A0D-B6F0-1A8B47CC9480}"/>
            </a:ext>
          </a:extLst>
        </xdr:cNvPr>
        <xdr:cNvSpPr txBox="1"/>
      </xdr:nvSpPr>
      <xdr:spPr>
        <a:xfrm>
          <a:off x="14389744" y="17840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59707</xdr:rowOff>
    </xdr:from>
    <xdr:ext cx="405111" cy="259045"/>
    <xdr:sp macro="" textlink="">
      <xdr:nvSpPr>
        <xdr:cNvPr id="730" name="n_3aveValue【公民館】&#10;有形固定資産減価償却率">
          <a:extLst>
            <a:ext uri="{FF2B5EF4-FFF2-40B4-BE49-F238E27FC236}">
              <a16:creationId xmlns:a16="http://schemas.microsoft.com/office/drawing/2014/main" id="{7D2B43EB-A0BD-439E-940B-51E8D33BB684}"/>
            </a:ext>
          </a:extLst>
        </xdr:cNvPr>
        <xdr:cNvSpPr txBox="1"/>
      </xdr:nvSpPr>
      <xdr:spPr>
        <a:xfrm>
          <a:off x="13500744" y="17890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57166</xdr:rowOff>
    </xdr:from>
    <xdr:ext cx="405111" cy="259045"/>
    <xdr:sp macro="" textlink="">
      <xdr:nvSpPr>
        <xdr:cNvPr id="731" name="n_1mainValue【公民館】&#10;有形固定資産減価償却率">
          <a:extLst>
            <a:ext uri="{FF2B5EF4-FFF2-40B4-BE49-F238E27FC236}">
              <a16:creationId xmlns:a16="http://schemas.microsoft.com/office/drawing/2014/main" id="{8D200449-51B4-47B7-B469-9516CFB16E55}"/>
            </a:ext>
          </a:extLst>
        </xdr:cNvPr>
        <xdr:cNvSpPr txBox="1"/>
      </xdr:nvSpPr>
      <xdr:spPr>
        <a:xfrm>
          <a:off x="15266044" y="18402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150513</xdr:rowOff>
    </xdr:from>
    <xdr:ext cx="405111" cy="259045"/>
    <xdr:sp macro="" textlink="">
      <xdr:nvSpPr>
        <xdr:cNvPr id="732" name="n_2mainValue【公民館】&#10;有形固定資産減価償却率">
          <a:extLst>
            <a:ext uri="{FF2B5EF4-FFF2-40B4-BE49-F238E27FC236}">
              <a16:creationId xmlns:a16="http://schemas.microsoft.com/office/drawing/2014/main" id="{C7509709-8204-4CF9-A1B3-64841ACB5C87}"/>
            </a:ext>
          </a:extLst>
        </xdr:cNvPr>
        <xdr:cNvSpPr txBox="1"/>
      </xdr:nvSpPr>
      <xdr:spPr>
        <a:xfrm>
          <a:off x="14389744" y="18324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116222</xdr:rowOff>
    </xdr:from>
    <xdr:ext cx="405111" cy="259045"/>
    <xdr:sp macro="" textlink="">
      <xdr:nvSpPr>
        <xdr:cNvPr id="733" name="n_3mainValue【公民館】&#10;有形固定資産減価償却率">
          <a:extLst>
            <a:ext uri="{FF2B5EF4-FFF2-40B4-BE49-F238E27FC236}">
              <a16:creationId xmlns:a16="http://schemas.microsoft.com/office/drawing/2014/main" id="{202869B8-CCED-4844-B851-90EF3EEAC8C9}"/>
            </a:ext>
          </a:extLst>
        </xdr:cNvPr>
        <xdr:cNvSpPr txBox="1"/>
      </xdr:nvSpPr>
      <xdr:spPr>
        <a:xfrm>
          <a:off x="13500744" y="18289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34" name="正方形/長方形 733">
          <a:extLst>
            <a:ext uri="{FF2B5EF4-FFF2-40B4-BE49-F238E27FC236}">
              <a16:creationId xmlns:a16="http://schemas.microsoft.com/office/drawing/2014/main" id="{965817F0-84E4-4B6E-A1CB-EDC5062AEE58}"/>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35" name="正方形/長方形 734">
          <a:extLst>
            <a:ext uri="{FF2B5EF4-FFF2-40B4-BE49-F238E27FC236}">
              <a16:creationId xmlns:a16="http://schemas.microsoft.com/office/drawing/2014/main" id="{9502E044-42AA-4DA5-AC0C-3AF64C00A5B1}"/>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36" name="正方形/長方形 735">
          <a:extLst>
            <a:ext uri="{FF2B5EF4-FFF2-40B4-BE49-F238E27FC236}">
              <a16:creationId xmlns:a16="http://schemas.microsoft.com/office/drawing/2014/main" id="{E9F3D67C-6EAB-4827-B359-9E519B1C9CD2}"/>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37" name="正方形/長方形 736">
          <a:extLst>
            <a:ext uri="{FF2B5EF4-FFF2-40B4-BE49-F238E27FC236}">
              <a16:creationId xmlns:a16="http://schemas.microsoft.com/office/drawing/2014/main" id="{068F8F60-A58F-4EB9-BAC2-92F7D8E0F90B}"/>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38" name="正方形/長方形 737">
          <a:extLst>
            <a:ext uri="{FF2B5EF4-FFF2-40B4-BE49-F238E27FC236}">
              <a16:creationId xmlns:a16="http://schemas.microsoft.com/office/drawing/2014/main" id="{92078471-8A4A-4550-B22F-94B9C25F6B27}"/>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39" name="正方形/長方形 738">
          <a:extLst>
            <a:ext uri="{FF2B5EF4-FFF2-40B4-BE49-F238E27FC236}">
              <a16:creationId xmlns:a16="http://schemas.microsoft.com/office/drawing/2014/main" id="{97B44ACD-0297-4C2F-B7DE-0A8C5C7373FA}"/>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40" name="正方形/長方形 739">
          <a:extLst>
            <a:ext uri="{FF2B5EF4-FFF2-40B4-BE49-F238E27FC236}">
              <a16:creationId xmlns:a16="http://schemas.microsoft.com/office/drawing/2014/main" id="{C6A60593-2CB9-4BBF-9A84-40AD219676E1}"/>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41" name="正方形/長方形 740">
          <a:extLst>
            <a:ext uri="{FF2B5EF4-FFF2-40B4-BE49-F238E27FC236}">
              <a16:creationId xmlns:a16="http://schemas.microsoft.com/office/drawing/2014/main" id="{80311BF8-4500-4458-9D46-6B55C8B9CB64}"/>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42" name="テキスト ボックス 741">
          <a:extLst>
            <a:ext uri="{FF2B5EF4-FFF2-40B4-BE49-F238E27FC236}">
              <a16:creationId xmlns:a16="http://schemas.microsoft.com/office/drawing/2014/main" id="{0786AA95-775B-41B9-9976-5A52840847ED}"/>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43" name="直線コネクタ 742">
          <a:extLst>
            <a:ext uri="{FF2B5EF4-FFF2-40B4-BE49-F238E27FC236}">
              <a16:creationId xmlns:a16="http://schemas.microsoft.com/office/drawing/2014/main" id="{D40C4574-6C88-40EE-88BA-A83D4F6234C6}"/>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44" name="直線コネクタ 743">
          <a:extLst>
            <a:ext uri="{FF2B5EF4-FFF2-40B4-BE49-F238E27FC236}">
              <a16:creationId xmlns:a16="http://schemas.microsoft.com/office/drawing/2014/main" id="{D832E189-51E4-43F7-A1EA-2E6FDF684143}"/>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45" name="テキスト ボックス 744">
          <a:extLst>
            <a:ext uri="{FF2B5EF4-FFF2-40B4-BE49-F238E27FC236}">
              <a16:creationId xmlns:a16="http://schemas.microsoft.com/office/drawing/2014/main" id="{A6740D2E-AB2A-489A-BB84-68E849AB32D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46" name="直線コネクタ 745">
          <a:extLst>
            <a:ext uri="{FF2B5EF4-FFF2-40B4-BE49-F238E27FC236}">
              <a16:creationId xmlns:a16="http://schemas.microsoft.com/office/drawing/2014/main" id="{198F1728-5FF9-4A9F-AC88-74E11D0B403A}"/>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47" name="テキスト ボックス 746">
          <a:extLst>
            <a:ext uri="{FF2B5EF4-FFF2-40B4-BE49-F238E27FC236}">
              <a16:creationId xmlns:a16="http://schemas.microsoft.com/office/drawing/2014/main" id="{FA86942F-FD7C-4050-B0DF-BABBC587258F}"/>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48" name="直線コネクタ 747">
          <a:extLst>
            <a:ext uri="{FF2B5EF4-FFF2-40B4-BE49-F238E27FC236}">
              <a16:creationId xmlns:a16="http://schemas.microsoft.com/office/drawing/2014/main" id="{A38BFC5A-9638-4309-A702-3850B5C7E1A2}"/>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49" name="テキスト ボックス 748">
          <a:extLst>
            <a:ext uri="{FF2B5EF4-FFF2-40B4-BE49-F238E27FC236}">
              <a16:creationId xmlns:a16="http://schemas.microsoft.com/office/drawing/2014/main" id="{355D61A3-603E-4467-BE40-F318C6154429}"/>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50" name="直線コネクタ 749">
          <a:extLst>
            <a:ext uri="{FF2B5EF4-FFF2-40B4-BE49-F238E27FC236}">
              <a16:creationId xmlns:a16="http://schemas.microsoft.com/office/drawing/2014/main" id="{35DAD954-2493-44B4-84D4-AB041A0FCA4D}"/>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51" name="テキスト ボックス 750">
          <a:extLst>
            <a:ext uri="{FF2B5EF4-FFF2-40B4-BE49-F238E27FC236}">
              <a16:creationId xmlns:a16="http://schemas.microsoft.com/office/drawing/2014/main" id="{B77AA482-AC20-4ADB-8DA2-49420F8E641B}"/>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52" name="直線コネクタ 751">
          <a:extLst>
            <a:ext uri="{FF2B5EF4-FFF2-40B4-BE49-F238E27FC236}">
              <a16:creationId xmlns:a16="http://schemas.microsoft.com/office/drawing/2014/main" id="{DEC2EA4A-29C9-4013-9BF3-E9B327EA631A}"/>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53" name="テキスト ボックス 752">
          <a:extLst>
            <a:ext uri="{FF2B5EF4-FFF2-40B4-BE49-F238E27FC236}">
              <a16:creationId xmlns:a16="http://schemas.microsoft.com/office/drawing/2014/main" id="{90262197-2328-47A6-9A15-E6EE56074541}"/>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54" name="直線コネクタ 753">
          <a:extLst>
            <a:ext uri="{FF2B5EF4-FFF2-40B4-BE49-F238E27FC236}">
              <a16:creationId xmlns:a16="http://schemas.microsoft.com/office/drawing/2014/main" id="{108F1589-E91E-4A06-89E1-DD95F9539467}"/>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55" name="テキスト ボックス 754">
          <a:extLst>
            <a:ext uri="{FF2B5EF4-FFF2-40B4-BE49-F238E27FC236}">
              <a16:creationId xmlns:a16="http://schemas.microsoft.com/office/drawing/2014/main" id="{3B82FADE-BE5F-4CCA-AE35-542E2A38AFA7}"/>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56" name="【公民館】&#10;一人当たり面積グラフ枠">
          <a:extLst>
            <a:ext uri="{FF2B5EF4-FFF2-40B4-BE49-F238E27FC236}">
              <a16:creationId xmlns:a16="http://schemas.microsoft.com/office/drawing/2014/main" id="{4F49761E-1EA4-4757-8FEE-3D67AAAE729D}"/>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137161</xdr:rowOff>
    </xdr:from>
    <xdr:to>
      <xdr:col>116</xdr:col>
      <xdr:colOff>62864</xdr:colOff>
      <xdr:row>108</xdr:row>
      <xdr:rowOff>91439</xdr:rowOff>
    </xdr:to>
    <xdr:cxnSp macro="">
      <xdr:nvCxnSpPr>
        <xdr:cNvPr id="757" name="直線コネクタ 756">
          <a:extLst>
            <a:ext uri="{FF2B5EF4-FFF2-40B4-BE49-F238E27FC236}">
              <a16:creationId xmlns:a16="http://schemas.microsoft.com/office/drawing/2014/main" id="{3EFBEEF6-C6B2-4881-BA38-F8AF433D42A8}"/>
            </a:ext>
          </a:extLst>
        </xdr:cNvPr>
        <xdr:cNvCxnSpPr/>
      </xdr:nvCxnSpPr>
      <xdr:spPr>
        <a:xfrm flipV="1">
          <a:off x="22160864" y="17282161"/>
          <a:ext cx="0" cy="13258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95266</xdr:rowOff>
    </xdr:from>
    <xdr:ext cx="469744" cy="259045"/>
    <xdr:sp macro="" textlink="">
      <xdr:nvSpPr>
        <xdr:cNvPr id="758" name="【公民館】&#10;一人当たり面積最小値テキスト">
          <a:extLst>
            <a:ext uri="{FF2B5EF4-FFF2-40B4-BE49-F238E27FC236}">
              <a16:creationId xmlns:a16="http://schemas.microsoft.com/office/drawing/2014/main" id="{5FF82E70-07FE-40B2-AFFF-DBD0C85FD6F4}"/>
            </a:ext>
          </a:extLst>
        </xdr:cNvPr>
        <xdr:cNvSpPr txBox="1"/>
      </xdr:nvSpPr>
      <xdr:spPr>
        <a:xfrm>
          <a:off x="22199600" y="1861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91439</xdr:rowOff>
    </xdr:from>
    <xdr:to>
      <xdr:col>116</xdr:col>
      <xdr:colOff>152400</xdr:colOff>
      <xdr:row>108</xdr:row>
      <xdr:rowOff>91439</xdr:rowOff>
    </xdr:to>
    <xdr:cxnSp macro="">
      <xdr:nvCxnSpPr>
        <xdr:cNvPr id="759" name="直線コネクタ 758">
          <a:extLst>
            <a:ext uri="{FF2B5EF4-FFF2-40B4-BE49-F238E27FC236}">
              <a16:creationId xmlns:a16="http://schemas.microsoft.com/office/drawing/2014/main" id="{9C624FFA-2534-4B2F-B6FF-573AF91C9D63}"/>
            </a:ext>
          </a:extLst>
        </xdr:cNvPr>
        <xdr:cNvCxnSpPr/>
      </xdr:nvCxnSpPr>
      <xdr:spPr>
        <a:xfrm>
          <a:off x="22072600" y="18608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83838</xdr:rowOff>
    </xdr:from>
    <xdr:ext cx="469744" cy="259045"/>
    <xdr:sp macro="" textlink="">
      <xdr:nvSpPr>
        <xdr:cNvPr id="760" name="【公民館】&#10;一人当たり面積最大値テキスト">
          <a:extLst>
            <a:ext uri="{FF2B5EF4-FFF2-40B4-BE49-F238E27FC236}">
              <a16:creationId xmlns:a16="http://schemas.microsoft.com/office/drawing/2014/main" id="{7C8699CA-3699-4CE3-AFD8-E6E336BDA11E}"/>
            </a:ext>
          </a:extLst>
        </xdr:cNvPr>
        <xdr:cNvSpPr txBox="1"/>
      </xdr:nvSpPr>
      <xdr:spPr>
        <a:xfrm>
          <a:off x="22199600" y="17057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137161</xdr:rowOff>
    </xdr:from>
    <xdr:to>
      <xdr:col>116</xdr:col>
      <xdr:colOff>152400</xdr:colOff>
      <xdr:row>100</xdr:row>
      <xdr:rowOff>137161</xdr:rowOff>
    </xdr:to>
    <xdr:cxnSp macro="">
      <xdr:nvCxnSpPr>
        <xdr:cNvPr id="761" name="直線コネクタ 760">
          <a:extLst>
            <a:ext uri="{FF2B5EF4-FFF2-40B4-BE49-F238E27FC236}">
              <a16:creationId xmlns:a16="http://schemas.microsoft.com/office/drawing/2014/main" id="{BE55EF5E-98F2-4B47-AEF7-CCE6A0A6713E}"/>
            </a:ext>
          </a:extLst>
        </xdr:cNvPr>
        <xdr:cNvCxnSpPr/>
      </xdr:nvCxnSpPr>
      <xdr:spPr>
        <a:xfrm>
          <a:off x="22072600" y="17282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21607</xdr:rowOff>
    </xdr:from>
    <xdr:ext cx="469744" cy="259045"/>
    <xdr:sp macro="" textlink="">
      <xdr:nvSpPr>
        <xdr:cNvPr id="762" name="【公民館】&#10;一人当たり面積平均値テキスト">
          <a:extLst>
            <a:ext uri="{FF2B5EF4-FFF2-40B4-BE49-F238E27FC236}">
              <a16:creationId xmlns:a16="http://schemas.microsoft.com/office/drawing/2014/main" id="{D8ACCABD-80DF-49DA-9043-2E6C0445C040}"/>
            </a:ext>
          </a:extLst>
        </xdr:cNvPr>
        <xdr:cNvSpPr txBox="1"/>
      </xdr:nvSpPr>
      <xdr:spPr>
        <a:xfrm>
          <a:off x="22199600" y="17852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170180</xdr:rowOff>
    </xdr:from>
    <xdr:to>
      <xdr:col>116</xdr:col>
      <xdr:colOff>114300</xdr:colOff>
      <xdr:row>105</xdr:row>
      <xdr:rowOff>100330</xdr:rowOff>
    </xdr:to>
    <xdr:sp macro="" textlink="">
      <xdr:nvSpPr>
        <xdr:cNvPr id="763" name="フローチャート: 判断 762">
          <a:extLst>
            <a:ext uri="{FF2B5EF4-FFF2-40B4-BE49-F238E27FC236}">
              <a16:creationId xmlns:a16="http://schemas.microsoft.com/office/drawing/2014/main" id="{2744A586-24CF-4925-B975-B6569146C73A}"/>
            </a:ext>
          </a:extLst>
        </xdr:cNvPr>
        <xdr:cNvSpPr/>
      </xdr:nvSpPr>
      <xdr:spPr>
        <a:xfrm>
          <a:off x="22110700" y="1800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170180</xdr:rowOff>
    </xdr:from>
    <xdr:to>
      <xdr:col>112</xdr:col>
      <xdr:colOff>38100</xdr:colOff>
      <xdr:row>105</xdr:row>
      <xdr:rowOff>100330</xdr:rowOff>
    </xdr:to>
    <xdr:sp macro="" textlink="">
      <xdr:nvSpPr>
        <xdr:cNvPr id="764" name="フローチャート: 判断 763">
          <a:extLst>
            <a:ext uri="{FF2B5EF4-FFF2-40B4-BE49-F238E27FC236}">
              <a16:creationId xmlns:a16="http://schemas.microsoft.com/office/drawing/2014/main" id="{8ADFABE3-20E1-4932-8B5E-B438CCB47638}"/>
            </a:ext>
          </a:extLst>
        </xdr:cNvPr>
        <xdr:cNvSpPr/>
      </xdr:nvSpPr>
      <xdr:spPr>
        <a:xfrm>
          <a:off x="21272500" y="1800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13970</xdr:rowOff>
    </xdr:from>
    <xdr:to>
      <xdr:col>107</xdr:col>
      <xdr:colOff>101600</xdr:colOff>
      <xdr:row>105</xdr:row>
      <xdr:rowOff>115570</xdr:rowOff>
    </xdr:to>
    <xdr:sp macro="" textlink="">
      <xdr:nvSpPr>
        <xdr:cNvPr id="765" name="フローチャート: 判断 764">
          <a:extLst>
            <a:ext uri="{FF2B5EF4-FFF2-40B4-BE49-F238E27FC236}">
              <a16:creationId xmlns:a16="http://schemas.microsoft.com/office/drawing/2014/main" id="{31742ADD-FD70-4B43-940A-07C1EE5B84C3}"/>
            </a:ext>
          </a:extLst>
        </xdr:cNvPr>
        <xdr:cNvSpPr/>
      </xdr:nvSpPr>
      <xdr:spPr>
        <a:xfrm>
          <a:off x="20383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86361</xdr:rowOff>
    </xdr:from>
    <xdr:to>
      <xdr:col>102</xdr:col>
      <xdr:colOff>165100</xdr:colOff>
      <xdr:row>105</xdr:row>
      <xdr:rowOff>16511</xdr:rowOff>
    </xdr:to>
    <xdr:sp macro="" textlink="">
      <xdr:nvSpPr>
        <xdr:cNvPr id="766" name="フローチャート: 判断 765">
          <a:extLst>
            <a:ext uri="{FF2B5EF4-FFF2-40B4-BE49-F238E27FC236}">
              <a16:creationId xmlns:a16="http://schemas.microsoft.com/office/drawing/2014/main" id="{A54EECD4-8216-44BF-890C-BF0DC669CCD6}"/>
            </a:ext>
          </a:extLst>
        </xdr:cNvPr>
        <xdr:cNvSpPr/>
      </xdr:nvSpPr>
      <xdr:spPr>
        <a:xfrm>
          <a:off x="19494500" y="1791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67" name="テキスト ボックス 766">
          <a:extLst>
            <a:ext uri="{FF2B5EF4-FFF2-40B4-BE49-F238E27FC236}">
              <a16:creationId xmlns:a16="http://schemas.microsoft.com/office/drawing/2014/main" id="{9042A746-FAA3-4D51-9F93-7C4C725F4A0A}"/>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68" name="テキスト ボックス 767">
          <a:extLst>
            <a:ext uri="{FF2B5EF4-FFF2-40B4-BE49-F238E27FC236}">
              <a16:creationId xmlns:a16="http://schemas.microsoft.com/office/drawing/2014/main" id="{784DEDF2-C4EC-40CF-9598-62C2F09112D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69" name="テキスト ボックス 768">
          <a:extLst>
            <a:ext uri="{FF2B5EF4-FFF2-40B4-BE49-F238E27FC236}">
              <a16:creationId xmlns:a16="http://schemas.microsoft.com/office/drawing/2014/main" id="{4F351F22-91FB-4863-A230-F745E524993C}"/>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70" name="テキスト ボックス 769">
          <a:extLst>
            <a:ext uri="{FF2B5EF4-FFF2-40B4-BE49-F238E27FC236}">
              <a16:creationId xmlns:a16="http://schemas.microsoft.com/office/drawing/2014/main" id="{07B18238-A42A-4240-BDC2-B4CE3965F61D}"/>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71" name="テキスト ボックス 770">
          <a:extLst>
            <a:ext uri="{FF2B5EF4-FFF2-40B4-BE49-F238E27FC236}">
              <a16:creationId xmlns:a16="http://schemas.microsoft.com/office/drawing/2014/main" id="{CE65B6A5-527D-4FD9-8BCD-BE65889DDFEE}"/>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113030</xdr:rowOff>
    </xdr:from>
    <xdr:to>
      <xdr:col>116</xdr:col>
      <xdr:colOff>114300</xdr:colOff>
      <xdr:row>106</xdr:row>
      <xdr:rowOff>43180</xdr:rowOff>
    </xdr:to>
    <xdr:sp macro="" textlink="">
      <xdr:nvSpPr>
        <xdr:cNvPr id="772" name="楕円 771">
          <a:extLst>
            <a:ext uri="{FF2B5EF4-FFF2-40B4-BE49-F238E27FC236}">
              <a16:creationId xmlns:a16="http://schemas.microsoft.com/office/drawing/2014/main" id="{CCD7370A-313B-403D-9DE7-9DEF7C719E89}"/>
            </a:ext>
          </a:extLst>
        </xdr:cNvPr>
        <xdr:cNvSpPr/>
      </xdr:nvSpPr>
      <xdr:spPr>
        <a:xfrm>
          <a:off x="22110700" y="1811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91457</xdr:rowOff>
    </xdr:from>
    <xdr:ext cx="469744" cy="259045"/>
    <xdr:sp macro="" textlink="">
      <xdr:nvSpPr>
        <xdr:cNvPr id="773" name="【公民館】&#10;一人当たり面積該当値テキスト">
          <a:extLst>
            <a:ext uri="{FF2B5EF4-FFF2-40B4-BE49-F238E27FC236}">
              <a16:creationId xmlns:a16="http://schemas.microsoft.com/office/drawing/2014/main" id="{862C4B43-2932-48F6-B037-BB20ACD4F1D8}"/>
            </a:ext>
          </a:extLst>
        </xdr:cNvPr>
        <xdr:cNvSpPr txBox="1"/>
      </xdr:nvSpPr>
      <xdr:spPr>
        <a:xfrm>
          <a:off x="22199600" y="18093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151130</xdr:rowOff>
    </xdr:from>
    <xdr:to>
      <xdr:col>112</xdr:col>
      <xdr:colOff>38100</xdr:colOff>
      <xdr:row>106</xdr:row>
      <xdr:rowOff>81280</xdr:rowOff>
    </xdr:to>
    <xdr:sp macro="" textlink="">
      <xdr:nvSpPr>
        <xdr:cNvPr id="774" name="楕円 773">
          <a:extLst>
            <a:ext uri="{FF2B5EF4-FFF2-40B4-BE49-F238E27FC236}">
              <a16:creationId xmlns:a16="http://schemas.microsoft.com/office/drawing/2014/main" id="{59B2A0A4-542C-4379-A095-BD21AD959319}"/>
            </a:ext>
          </a:extLst>
        </xdr:cNvPr>
        <xdr:cNvSpPr/>
      </xdr:nvSpPr>
      <xdr:spPr>
        <a:xfrm>
          <a:off x="21272500" y="1815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163830</xdr:rowOff>
    </xdr:from>
    <xdr:to>
      <xdr:col>116</xdr:col>
      <xdr:colOff>63500</xdr:colOff>
      <xdr:row>106</xdr:row>
      <xdr:rowOff>30480</xdr:rowOff>
    </xdr:to>
    <xdr:cxnSp macro="">
      <xdr:nvCxnSpPr>
        <xdr:cNvPr id="775" name="直線コネクタ 774">
          <a:extLst>
            <a:ext uri="{FF2B5EF4-FFF2-40B4-BE49-F238E27FC236}">
              <a16:creationId xmlns:a16="http://schemas.microsoft.com/office/drawing/2014/main" id="{6222BDAA-12FC-44E8-92FF-80CB5DDB3017}"/>
            </a:ext>
          </a:extLst>
        </xdr:cNvPr>
        <xdr:cNvCxnSpPr/>
      </xdr:nvCxnSpPr>
      <xdr:spPr>
        <a:xfrm flipV="1">
          <a:off x="21323300" y="1816608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74930</xdr:rowOff>
    </xdr:from>
    <xdr:to>
      <xdr:col>107</xdr:col>
      <xdr:colOff>101600</xdr:colOff>
      <xdr:row>106</xdr:row>
      <xdr:rowOff>5080</xdr:rowOff>
    </xdr:to>
    <xdr:sp macro="" textlink="">
      <xdr:nvSpPr>
        <xdr:cNvPr id="776" name="楕円 775">
          <a:extLst>
            <a:ext uri="{FF2B5EF4-FFF2-40B4-BE49-F238E27FC236}">
              <a16:creationId xmlns:a16="http://schemas.microsoft.com/office/drawing/2014/main" id="{C70659EC-AC03-412B-9B16-442797F90C98}"/>
            </a:ext>
          </a:extLst>
        </xdr:cNvPr>
        <xdr:cNvSpPr/>
      </xdr:nvSpPr>
      <xdr:spPr>
        <a:xfrm>
          <a:off x="20383500" y="1807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125730</xdr:rowOff>
    </xdr:from>
    <xdr:to>
      <xdr:col>111</xdr:col>
      <xdr:colOff>177800</xdr:colOff>
      <xdr:row>106</xdr:row>
      <xdr:rowOff>30480</xdr:rowOff>
    </xdr:to>
    <xdr:cxnSp macro="">
      <xdr:nvCxnSpPr>
        <xdr:cNvPr id="777" name="直線コネクタ 776">
          <a:extLst>
            <a:ext uri="{FF2B5EF4-FFF2-40B4-BE49-F238E27FC236}">
              <a16:creationId xmlns:a16="http://schemas.microsoft.com/office/drawing/2014/main" id="{EAF3C621-EDEA-41C1-A68D-7E35BB9A9A1A}"/>
            </a:ext>
          </a:extLst>
        </xdr:cNvPr>
        <xdr:cNvCxnSpPr/>
      </xdr:nvCxnSpPr>
      <xdr:spPr>
        <a:xfrm>
          <a:off x="20434300" y="181279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128270</xdr:rowOff>
    </xdr:from>
    <xdr:to>
      <xdr:col>102</xdr:col>
      <xdr:colOff>165100</xdr:colOff>
      <xdr:row>106</xdr:row>
      <xdr:rowOff>58420</xdr:rowOff>
    </xdr:to>
    <xdr:sp macro="" textlink="">
      <xdr:nvSpPr>
        <xdr:cNvPr id="778" name="楕円 777">
          <a:extLst>
            <a:ext uri="{FF2B5EF4-FFF2-40B4-BE49-F238E27FC236}">
              <a16:creationId xmlns:a16="http://schemas.microsoft.com/office/drawing/2014/main" id="{764CD260-96AC-40AB-9991-96D9BB1F10FC}"/>
            </a:ext>
          </a:extLst>
        </xdr:cNvPr>
        <xdr:cNvSpPr/>
      </xdr:nvSpPr>
      <xdr:spPr>
        <a:xfrm>
          <a:off x="19494500" y="1813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125730</xdr:rowOff>
    </xdr:from>
    <xdr:to>
      <xdr:col>107</xdr:col>
      <xdr:colOff>50800</xdr:colOff>
      <xdr:row>106</xdr:row>
      <xdr:rowOff>7620</xdr:rowOff>
    </xdr:to>
    <xdr:cxnSp macro="">
      <xdr:nvCxnSpPr>
        <xdr:cNvPr id="779" name="直線コネクタ 778">
          <a:extLst>
            <a:ext uri="{FF2B5EF4-FFF2-40B4-BE49-F238E27FC236}">
              <a16:creationId xmlns:a16="http://schemas.microsoft.com/office/drawing/2014/main" id="{CA92A80B-3713-437E-8797-C45716B50825}"/>
            </a:ext>
          </a:extLst>
        </xdr:cNvPr>
        <xdr:cNvCxnSpPr/>
      </xdr:nvCxnSpPr>
      <xdr:spPr>
        <a:xfrm flipV="1">
          <a:off x="19545300" y="181279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116857</xdr:rowOff>
    </xdr:from>
    <xdr:ext cx="469744" cy="259045"/>
    <xdr:sp macro="" textlink="">
      <xdr:nvSpPr>
        <xdr:cNvPr id="780" name="n_1aveValue【公民館】&#10;一人当たり面積">
          <a:extLst>
            <a:ext uri="{FF2B5EF4-FFF2-40B4-BE49-F238E27FC236}">
              <a16:creationId xmlns:a16="http://schemas.microsoft.com/office/drawing/2014/main" id="{40CD5104-0320-4435-B31F-A5CB428D0EB4}"/>
            </a:ext>
          </a:extLst>
        </xdr:cNvPr>
        <xdr:cNvSpPr txBox="1"/>
      </xdr:nvSpPr>
      <xdr:spPr>
        <a:xfrm>
          <a:off x="21075727" y="17776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132097</xdr:rowOff>
    </xdr:from>
    <xdr:ext cx="469744" cy="259045"/>
    <xdr:sp macro="" textlink="">
      <xdr:nvSpPr>
        <xdr:cNvPr id="781" name="n_2aveValue【公民館】&#10;一人当たり面積">
          <a:extLst>
            <a:ext uri="{FF2B5EF4-FFF2-40B4-BE49-F238E27FC236}">
              <a16:creationId xmlns:a16="http://schemas.microsoft.com/office/drawing/2014/main" id="{09299F2B-91D7-4A86-B24D-4AFB8B259AC8}"/>
            </a:ext>
          </a:extLst>
        </xdr:cNvPr>
        <xdr:cNvSpPr txBox="1"/>
      </xdr:nvSpPr>
      <xdr:spPr>
        <a:xfrm>
          <a:off x="201994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33038</xdr:rowOff>
    </xdr:from>
    <xdr:ext cx="469744" cy="259045"/>
    <xdr:sp macro="" textlink="">
      <xdr:nvSpPr>
        <xdr:cNvPr id="782" name="n_3aveValue【公民館】&#10;一人当たり面積">
          <a:extLst>
            <a:ext uri="{FF2B5EF4-FFF2-40B4-BE49-F238E27FC236}">
              <a16:creationId xmlns:a16="http://schemas.microsoft.com/office/drawing/2014/main" id="{74401AB1-E039-44D0-8EA8-A4077BB925D6}"/>
            </a:ext>
          </a:extLst>
        </xdr:cNvPr>
        <xdr:cNvSpPr txBox="1"/>
      </xdr:nvSpPr>
      <xdr:spPr>
        <a:xfrm>
          <a:off x="19310427" y="17692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72407</xdr:rowOff>
    </xdr:from>
    <xdr:ext cx="469744" cy="259045"/>
    <xdr:sp macro="" textlink="">
      <xdr:nvSpPr>
        <xdr:cNvPr id="783" name="n_1mainValue【公民館】&#10;一人当たり面積">
          <a:extLst>
            <a:ext uri="{FF2B5EF4-FFF2-40B4-BE49-F238E27FC236}">
              <a16:creationId xmlns:a16="http://schemas.microsoft.com/office/drawing/2014/main" id="{22E1D0B8-D1F0-4C18-B40B-F2EEABE3A16F}"/>
            </a:ext>
          </a:extLst>
        </xdr:cNvPr>
        <xdr:cNvSpPr txBox="1"/>
      </xdr:nvSpPr>
      <xdr:spPr>
        <a:xfrm>
          <a:off x="21075727" y="1824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167657</xdr:rowOff>
    </xdr:from>
    <xdr:ext cx="469744" cy="259045"/>
    <xdr:sp macro="" textlink="">
      <xdr:nvSpPr>
        <xdr:cNvPr id="784" name="n_2mainValue【公民館】&#10;一人当たり面積">
          <a:extLst>
            <a:ext uri="{FF2B5EF4-FFF2-40B4-BE49-F238E27FC236}">
              <a16:creationId xmlns:a16="http://schemas.microsoft.com/office/drawing/2014/main" id="{F3E1E321-972E-44F2-9B13-4FF755AA804A}"/>
            </a:ext>
          </a:extLst>
        </xdr:cNvPr>
        <xdr:cNvSpPr txBox="1"/>
      </xdr:nvSpPr>
      <xdr:spPr>
        <a:xfrm>
          <a:off x="20199427" y="18169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49547</xdr:rowOff>
    </xdr:from>
    <xdr:ext cx="469744" cy="259045"/>
    <xdr:sp macro="" textlink="">
      <xdr:nvSpPr>
        <xdr:cNvPr id="785" name="n_3mainValue【公民館】&#10;一人当たり面積">
          <a:extLst>
            <a:ext uri="{FF2B5EF4-FFF2-40B4-BE49-F238E27FC236}">
              <a16:creationId xmlns:a16="http://schemas.microsoft.com/office/drawing/2014/main" id="{A1594CF6-3E2D-46EF-A2D4-E998C594FDC5}"/>
            </a:ext>
          </a:extLst>
        </xdr:cNvPr>
        <xdr:cNvSpPr txBox="1"/>
      </xdr:nvSpPr>
      <xdr:spPr>
        <a:xfrm>
          <a:off x="19310427" y="1822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86" name="正方形/長方形 785">
          <a:extLst>
            <a:ext uri="{FF2B5EF4-FFF2-40B4-BE49-F238E27FC236}">
              <a16:creationId xmlns:a16="http://schemas.microsoft.com/office/drawing/2014/main" id="{AC6BED5E-6BE1-41A0-AC52-A93FC56DBAB7}"/>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87" name="正方形/長方形 786">
          <a:extLst>
            <a:ext uri="{FF2B5EF4-FFF2-40B4-BE49-F238E27FC236}">
              <a16:creationId xmlns:a16="http://schemas.microsoft.com/office/drawing/2014/main" id="{26172E72-3880-44D3-997C-B094A205FD56}"/>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88" name="テキスト ボックス 787">
          <a:extLst>
            <a:ext uri="{FF2B5EF4-FFF2-40B4-BE49-F238E27FC236}">
              <a16:creationId xmlns:a16="http://schemas.microsoft.com/office/drawing/2014/main" id="{5E1DF306-4E7E-4A49-A375-4F03FF76EF2A}"/>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3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類似団体と比較して特に有形固定資産減価償却率が高くなっている施設は、</a:t>
          </a:r>
          <a:r>
            <a:rPr kumimoji="1" lang="en-US" altLang="ja-JP" sz="93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930">
              <a:solidFill>
                <a:schemeClr val="dk1"/>
              </a:solidFill>
              <a:effectLst/>
              <a:latin typeface="ＭＳ Ｐゴシック" panose="020B0600070205080204" pitchFamily="50" charset="-128"/>
              <a:ea typeface="ＭＳ Ｐゴシック" panose="020B0600070205080204" pitchFamily="50" charset="-128"/>
              <a:cs typeface="+mn-cs"/>
            </a:rPr>
            <a:t>認定こども園・幼稚園・保育所</a:t>
          </a:r>
          <a:r>
            <a:rPr kumimoji="1" lang="en-US" altLang="ja-JP" sz="93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93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93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930">
              <a:solidFill>
                <a:schemeClr val="dk1"/>
              </a:solidFill>
              <a:effectLst/>
              <a:latin typeface="ＭＳ Ｐゴシック" panose="020B0600070205080204" pitchFamily="50" charset="-128"/>
              <a:ea typeface="ＭＳ Ｐゴシック" panose="020B0600070205080204" pitchFamily="50" charset="-128"/>
              <a:cs typeface="+mn-cs"/>
            </a:rPr>
            <a:t>学校施設</a:t>
          </a:r>
          <a:r>
            <a:rPr kumimoji="1" lang="en-US" altLang="ja-JP" sz="93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93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93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930">
              <a:solidFill>
                <a:schemeClr val="dk1"/>
              </a:solidFill>
              <a:effectLst/>
              <a:latin typeface="ＭＳ Ｐゴシック" panose="020B0600070205080204" pitchFamily="50" charset="-128"/>
              <a:ea typeface="ＭＳ Ｐゴシック" panose="020B0600070205080204" pitchFamily="50" charset="-128"/>
              <a:cs typeface="+mn-cs"/>
            </a:rPr>
            <a:t>児童館</a:t>
          </a:r>
          <a:r>
            <a:rPr kumimoji="1" lang="en-US" altLang="ja-JP" sz="93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930">
              <a:solidFill>
                <a:schemeClr val="dk1"/>
              </a:solidFill>
              <a:effectLst/>
              <a:latin typeface="ＭＳ Ｐゴシック" panose="020B0600070205080204" pitchFamily="50" charset="-128"/>
              <a:ea typeface="ＭＳ Ｐゴシック" panose="020B0600070205080204" pitchFamily="50" charset="-128"/>
              <a:cs typeface="+mn-cs"/>
            </a:rPr>
            <a:t>であり、特に低くなっている施設は</a:t>
          </a:r>
          <a:r>
            <a:rPr kumimoji="1" lang="en-US" altLang="ja-JP" sz="93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930">
              <a:solidFill>
                <a:schemeClr val="dk1"/>
              </a:solidFill>
              <a:effectLst/>
              <a:latin typeface="ＭＳ Ｐゴシック" panose="020B0600070205080204" pitchFamily="50" charset="-128"/>
              <a:ea typeface="ＭＳ Ｐゴシック" panose="020B0600070205080204" pitchFamily="50" charset="-128"/>
              <a:cs typeface="+mn-cs"/>
            </a:rPr>
            <a:t>公民館</a:t>
          </a:r>
          <a:r>
            <a:rPr kumimoji="1" lang="en-US" altLang="ja-JP" sz="93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930">
              <a:solidFill>
                <a:schemeClr val="dk1"/>
              </a:solidFill>
              <a:effectLst/>
              <a:latin typeface="ＭＳ Ｐゴシック" panose="020B0600070205080204" pitchFamily="50" charset="-128"/>
              <a:ea typeface="ＭＳ Ｐゴシック" panose="020B0600070205080204" pitchFamily="50" charset="-128"/>
              <a:cs typeface="+mn-cs"/>
            </a:rPr>
            <a:t>である。一人当たりの面積は、</a:t>
          </a:r>
          <a:r>
            <a:rPr kumimoji="1" lang="en-US" altLang="ja-JP" sz="93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930">
              <a:solidFill>
                <a:schemeClr val="dk1"/>
              </a:solidFill>
              <a:effectLst/>
              <a:latin typeface="ＭＳ Ｐゴシック" panose="020B0600070205080204" pitchFamily="50" charset="-128"/>
              <a:ea typeface="ＭＳ Ｐゴシック" panose="020B0600070205080204" pitchFamily="50" charset="-128"/>
              <a:cs typeface="+mn-cs"/>
            </a:rPr>
            <a:t>認定こども園・幼稚園・保育所</a:t>
          </a:r>
          <a:r>
            <a:rPr kumimoji="1" lang="en-US" altLang="ja-JP" sz="93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93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93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930">
              <a:solidFill>
                <a:schemeClr val="dk1"/>
              </a:solidFill>
              <a:effectLst/>
              <a:latin typeface="ＭＳ Ｐゴシック" panose="020B0600070205080204" pitchFamily="50" charset="-128"/>
              <a:ea typeface="ＭＳ Ｐゴシック" panose="020B0600070205080204" pitchFamily="50" charset="-128"/>
              <a:cs typeface="+mn-cs"/>
            </a:rPr>
            <a:t>児童館</a:t>
          </a:r>
          <a:r>
            <a:rPr kumimoji="1" lang="en-US" altLang="ja-JP" sz="93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930">
              <a:solidFill>
                <a:schemeClr val="dk1"/>
              </a:solidFill>
              <a:effectLst/>
              <a:latin typeface="ＭＳ Ｐゴシック" panose="020B0600070205080204" pitchFamily="50" charset="-128"/>
              <a:ea typeface="ＭＳ Ｐゴシック" panose="020B0600070205080204" pitchFamily="50" charset="-128"/>
              <a:cs typeface="+mn-cs"/>
            </a:rPr>
            <a:t>が類似団体と比較して高い数値となっている一方、</a:t>
          </a:r>
          <a:r>
            <a:rPr kumimoji="1" lang="en-US" altLang="ja-JP" sz="93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930">
              <a:solidFill>
                <a:schemeClr val="dk1"/>
              </a:solidFill>
              <a:effectLst/>
              <a:latin typeface="ＭＳ Ｐゴシック" panose="020B0600070205080204" pitchFamily="50" charset="-128"/>
              <a:ea typeface="ＭＳ Ｐゴシック" panose="020B0600070205080204" pitchFamily="50" charset="-128"/>
              <a:cs typeface="+mn-cs"/>
            </a:rPr>
            <a:t>学校施設</a:t>
          </a:r>
          <a:r>
            <a:rPr kumimoji="1" lang="en-US" altLang="ja-JP" sz="93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93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93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930">
              <a:solidFill>
                <a:schemeClr val="dk1"/>
              </a:solidFill>
              <a:effectLst/>
              <a:latin typeface="ＭＳ Ｐゴシック" panose="020B0600070205080204" pitchFamily="50" charset="-128"/>
              <a:ea typeface="ＭＳ Ｐゴシック" panose="020B0600070205080204" pitchFamily="50" charset="-128"/>
              <a:cs typeface="+mn-cs"/>
            </a:rPr>
            <a:t>公民館</a:t>
          </a:r>
          <a:r>
            <a:rPr kumimoji="1" lang="en-US" altLang="ja-JP" sz="93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930">
              <a:solidFill>
                <a:schemeClr val="dk1"/>
              </a:solidFill>
              <a:effectLst/>
              <a:latin typeface="ＭＳ Ｐゴシック" panose="020B0600070205080204" pitchFamily="50" charset="-128"/>
              <a:ea typeface="ＭＳ Ｐゴシック" panose="020B0600070205080204" pitchFamily="50" charset="-128"/>
              <a:cs typeface="+mn-cs"/>
            </a:rPr>
            <a:t>は低い値を示している。</a:t>
          </a:r>
          <a:endParaRPr lang="ja-JP" altLang="ja-JP" sz="930">
            <a:effectLst/>
            <a:latin typeface="ＭＳ Ｐゴシック" panose="020B0600070205080204" pitchFamily="50" charset="-128"/>
            <a:ea typeface="ＭＳ Ｐゴシック" panose="020B0600070205080204" pitchFamily="50" charset="-128"/>
          </a:endParaRPr>
        </a:p>
        <a:p>
          <a:r>
            <a:rPr kumimoji="1" lang="en-US" altLang="ja-JP" sz="93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930">
              <a:solidFill>
                <a:schemeClr val="dk1"/>
              </a:solidFill>
              <a:effectLst/>
              <a:latin typeface="ＭＳ Ｐゴシック" panose="020B0600070205080204" pitchFamily="50" charset="-128"/>
              <a:ea typeface="ＭＳ Ｐゴシック" panose="020B0600070205080204" pitchFamily="50" charset="-128"/>
              <a:cs typeface="+mn-cs"/>
            </a:rPr>
            <a:t>橋りょう・トンネル</a:t>
          </a:r>
          <a:r>
            <a:rPr kumimoji="1" lang="en-US" altLang="ja-JP" sz="93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930">
              <a:solidFill>
                <a:schemeClr val="dk1"/>
              </a:solidFill>
              <a:effectLst/>
              <a:latin typeface="ＭＳ Ｐゴシック" panose="020B0600070205080204" pitchFamily="50" charset="-128"/>
              <a:ea typeface="ＭＳ Ｐゴシック" panose="020B0600070205080204" pitchFamily="50" charset="-128"/>
              <a:cs typeface="+mn-cs"/>
            </a:rPr>
            <a:t>再算定を行い、取得価額を修正した結果、有形固定資産減価償却率、一人当たりの有形固定資産額が大きく減少することとなった。これにより類似団体と比較して有形固定資産減価償却率、一人当たりの有形固定資産額ともに低い値を示した。今後は橋梁保全計画のもと、維持管理コストの低減を目指していく。</a:t>
          </a:r>
          <a:endParaRPr lang="ja-JP" altLang="ja-JP" sz="930">
            <a:effectLst/>
            <a:latin typeface="ＭＳ Ｐゴシック" panose="020B0600070205080204" pitchFamily="50" charset="-128"/>
            <a:ea typeface="ＭＳ Ｐゴシック" panose="020B0600070205080204" pitchFamily="50" charset="-128"/>
          </a:endParaRPr>
        </a:p>
        <a:p>
          <a:r>
            <a:rPr kumimoji="1" lang="en-US" altLang="ja-JP" sz="93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930">
              <a:solidFill>
                <a:schemeClr val="dk1"/>
              </a:solidFill>
              <a:effectLst/>
              <a:latin typeface="ＭＳ Ｐゴシック" panose="020B0600070205080204" pitchFamily="50" charset="-128"/>
              <a:ea typeface="ＭＳ Ｐゴシック" panose="020B0600070205080204" pitchFamily="50" charset="-128"/>
              <a:cs typeface="+mn-cs"/>
            </a:rPr>
            <a:t>認定こども園・幼稚園・保育所</a:t>
          </a:r>
          <a:r>
            <a:rPr kumimoji="1" lang="en-US" altLang="ja-JP" sz="93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930">
              <a:solidFill>
                <a:schemeClr val="dk1"/>
              </a:solidFill>
              <a:effectLst/>
              <a:latin typeface="ＭＳ Ｐゴシック" panose="020B0600070205080204" pitchFamily="50" charset="-128"/>
              <a:ea typeface="ＭＳ Ｐゴシック" panose="020B0600070205080204" pitchFamily="50" charset="-128"/>
              <a:cs typeface="+mn-cs"/>
            </a:rPr>
            <a:t>一人当たりの面積が類似団体より高い数値となっているのは、市立保育園数が</a:t>
          </a:r>
          <a:r>
            <a:rPr kumimoji="1" lang="en-US" altLang="ja-JP" sz="930">
              <a:solidFill>
                <a:schemeClr val="dk1"/>
              </a:solidFill>
              <a:effectLst/>
              <a:latin typeface="ＭＳ Ｐゴシック" panose="020B0600070205080204" pitchFamily="50" charset="-128"/>
              <a:ea typeface="ＭＳ Ｐゴシック" panose="020B0600070205080204" pitchFamily="50" charset="-128"/>
              <a:cs typeface="+mn-cs"/>
            </a:rPr>
            <a:t>53</a:t>
          </a:r>
          <a:r>
            <a:rPr kumimoji="1" lang="ja-JP" altLang="ja-JP" sz="930">
              <a:solidFill>
                <a:schemeClr val="dk1"/>
              </a:solidFill>
              <a:effectLst/>
              <a:latin typeface="ＭＳ Ｐゴシック" panose="020B0600070205080204" pitchFamily="50" charset="-128"/>
              <a:ea typeface="ＭＳ Ｐゴシック" panose="020B0600070205080204" pitchFamily="50" charset="-128"/>
              <a:cs typeface="+mn-cs"/>
            </a:rPr>
            <a:t>園と多いためである。有形固定資産減価償却率は、</a:t>
          </a:r>
          <a:r>
            <a:rPr kumimoji="1" lang="en-US" altLang="ja-JP" sz="930">
              <a:solidFill>
                <a:schemeClr val="dk1"/>
              </a:solidFill>
              <a:effectLst/>
              <a:latin typeface="ＭＳ Ｐゴシック" panose="020B0600070205080204" pitchFamily="50" charset="-128"/>
              <a:ea typeface="ＭＳ Ｐゴシック" panose="020B0600070205080204" pitchFamily="50" charset="-128"/>
              <a:cs typeface="+mn-cs"/>
            </a:rPr>
            <a:t>72.2%</a:t>
          </a:r>
          <a:r>
            <a:rPr kumimoji="1" lang="ja-JP" altLang="ja-JP" sz="930">
              <a:solidFill>
                <a:schemeClr val="dk1"/>
              </a:solidFill>
              <a:effectLst/>
              <a:latin typeface="ＭＳ Ｐゴシック" panose="020B0600070205080204" pitchFamily="50" charset="-128"/>
              <a:ea typeface="ＭＳ Ｐゴシック" panose="020B0600070205080204" pitchFamily="50" charset="-128"/>
              <a:cs typeface="+mn-cs"/>
            </a:rPr>
            <a:t>と類似団体と比較して高くなっている。今後は個別計画を策定し、乳幼児人口と保育需要を把握しながら、施設の長寿命化・適正配置を進めていく。</a:t>
          </a:r>
          <a:endParaRPr lang="ja-JP" altLang="ja-JP" sz="930">
            <a:effectLst/>
            <a:latin typeface="ＭＳ Ｐゴシック" panose="020B0600070205080204" pitchFamily="50" charset="-128"/>
            <a:ea typeface="ＭＳ Ｐゴシック" panose="020B0600070205080204" pitchFamily="50" charset="-128"/>
          </a:endParaRPr>
        </a:p>
        <a:p>
          <a:r>
            <a:rPr kumimoji="1" lang="en-US" altLang="ja-JP" sz="93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930">
              <a:solidFill>
                <a:schemeClr val="dk1"/>
              </a:solidFill>
              <a:effectLst/>
              <a:latin typeface="ＭＳ Ｐゴシック" panose="020B0600070205080204" pitchFamily="50" charset="-128"/>
              <a:ea typeface="ＭＳ Ｐゴシック" panose="020B0600070205080204" pitchFamily="50" charset="-128"/>
              <a:cs typeface="+mn-cs"/>
            </a:rPr>
            <a:t>学校施設</a:t>
          </a:r>
          <a:r>
            <a:rPr kumimoji="1" lang="en-US" altLang="ja-JP" sz="93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93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93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93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93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930">
              <a:solidFill>
                <a:schemeClr val="dk1"/>
              </a:solidFill>
              <a:effectLst/>
              <a:latin typeface="ＭＳ Ｐゴシック" panose="020B0600070205080204" pitchFamily="50" charset="-128"/>
              <a:ea typeface="ＭＳ Ｐゴシック" panose="020B0600070205080204" pitchFamily="50" charset="-128"/>
              <a:cs typeface="+mn-cs"/>
            </a:rPr>
            <a:t>年度に実施した小中学校</a:t>
          </a:r>
          <a:r>
            <a:rPr kumimoji="1" lang="ja-JP" altLang="en-US" sz="930">
              <a:solidFill>
                <a:schemeClr val="dk1"/>
              </a:solidFill>
              <a:effectLst/>
              <a:latin typeface="ＭＳ Ｐゴシック" panose="020B0600070205080204" pitchFamily="50" charset="-128"/>
              <a:ea typeface="ＭＳ Ｐゴシック" panose="020B0600070205080204" pitchFamily="50" charset="-128"/>
              <a:cs typeface="+mn-cs"/>
            </a:rPr>
            <a:t>教室空調</a:t>
          </a:r>
          <a:r>
            <a:rPr kumimoji="1" lang="ja-JP" altLang="ja-JP" sz="930">
              <a:solidFill>
                <a:schemeClr val="dk1"/>
              </a:solidFill>
              <a:effectLst/>
              <a:latin typeface="ＭＳ Ｐゴシック" panose="020B0600070205080204" pitchFamily="50" charset="-128"/>
              <a:ea typeface="ＭＳ Ｐゴシック" panose="020B0600070205080204" pitchFamily="50" charset="-128"/>
              <a:cs typeface="+mn-cs"/>
            </a:rPr>
            <a:t>整備などにより有形固定資産減価償却率が平成</a:t>
          </a:r>
          <a:r>
            <a:rPr kumimoji="1" lang="en-US" altLang="ja-JP" sz="93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93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930">
              <a:solidFill>
                <a:schemeClr val="dk1"/>
              </a:solidFill>
              <a:effectLst/>
              <a:latin typeface="ＭＳ Ｐゴシック" panose="020B0600070205080204" pitchFamily="50" charset="-128"/>
              <a:ea typeface="ＭＳ Ｐゴシック" panose="020B0600070205080204" pitchFamily="50" charset="-128"/>
              <a:cs typeface="+mn-cs"/>
            </a:rPr>
            <a:t>から</a:t>
          </a:r>
          <a:r>
            <a:rPr kumimoji="1" lang="ja-JP" altLang="ja-JP" sz="930">
              <a:solidFill>
                <a:schemeClr val="dk1"/>
              </a:solidFill>
              <a:effectLst/>
              <a:latin typeface="ＭＳ Ｐゴシック" panose="020B0600070205080204" pitchFamily="50" charset="-128"/>
              <a:ea typeface="ＭＳ Ｐゴシック" panose="020B0600070205080204" pitchFamily="50" charset="-128"/>
              <a:cs typeface="+mn-cs"/>
            </a:rPr>
            <a:t>低下しているが、校舎の大半が</a:t>
          </a:r>
          <a:r>
            <a:rPr kumimoji="1" lang="en-US" altLang="ja-JP" sz="93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930">
              <a:solidFill>
                <a:schemeClr val="dk1"/>
              </a:solidFill>
              <a:effectLst/>
              <a:latin typeface="ＭＳ Ｐゴシック" panose="020B0600070205080204" pitchFamily="50" charset="-128"/>
              <a:ea typeface="ＭＳ Ｐゴシック" panose="020B0600070205080204" pitchFamily="50" charset="-128"/>
              <a:cs typeface="+mn-cs"/>
            </a:rPr>
            <a:t>年を経過しており、依然として類似団体よりも高い値を示している。今後は、適正な施設規模・配置を検討し、統廃合や他施設との複合化を図っていく。</a:t>
          </a:r>
          <a:endParaRPr lang="ja-JP" altLang="ja-JP" sz="93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en-US" altLang="ja-JP" sz="93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930">
              <a:solidFill>
                <a:schemeClr val="dk1"/>
              </a:solidFill>
              <a:effectLst/>
              <a:latin typeface="ＭＳ Ｐゴシック" panose="020B0600070205080204" pitchFamily="50" charset="-128"/>
              <a:ea typeface="ＭＳ Ｐゴシック" panose="020B0600070205080204" pitchFamily="50" charset="-128"/>
              <a:cs typeface="+mn-cs"/>
            </a:rPr>
            <a:t>児童館</a:t>
          </a:r>
          <a:r>
            <a:rPr kumimoji="1" lang="en-US" altLang="ja-JP" sz="93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930">
              <a:solidFill>
                <a:schemeClr val="dk1"/>
              </a:solidFill>
              <a:effectLst/>
              <a:latin typeface="ＭＳ Ｐゴシック" panose="020B0600070205080204" pitchFamily="50" charset="-128"/>
              <a:ea typeface="ＭＳ Ｐゴシック" panose="020B0600070205080204" pitchFamily="50" charset="-128"/>
              <a:cs typeface="+mn-cs"/>
            </a:rPr>
            <a:t>一人当たりの面積が類似団体より高い数値となっているのは、児童館の数が</a:t>
          </a:r>
          <a:r>
            <a:rPr kumimoji="1" lang="en-US" altLang="ja-JP" sz="93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930">
              <a:solidFill>
                <a:schemeClr val="dk1"/>
              </a:solidFill>
              <a:effectLst/>
              <a:latin typeface="ＭＳ Ｐゴシック" panose="020B0600070205080204" pitchFamily="50" charset="-128"/>
              <a:ea typeface="ＭＳ Ｐゴシック" panose="020B0600070205080204" pitchFamily="50" charset="-128"/>
              <a:cs typeface="+mn-cs"/>
            </a:rPr>
            <a:t>箇所と多いためである。平成</a:t>
          </a:r>
          <a:r>
            <a:rPr kumimoji="1" lang="en-US" altLang="ja-JP" sz="93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930">
              <a:solidFill>
                <a:schemeClr val="dk1"/>
              </a:solidFill>
              <a:effectLst/>
              <a:latin typeface="ＭＳ Ｐゴシック" panose="020B0600070205080204" pitchFamily="50" charset="-128"/>
              <a:ea typeface="ＭＳ Ｐゴシック" panose="020B0600070205080204" pitchFamily="50" charset="-128"/>
              <a:cs typeface="+mn-cs"/>
            </a:rPr>
            <a:t>年度に児童クラブを</a:t>
          </a:r>
          <a:r>
            <a:rPr kumimoji="1" lang="en-US" altLang="ja-JP" sz="93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930">
              <a:solidFill>
                <a:schemeClr val="dk1"/>
              </a:solidFill>
              <a:effectLst/>
              <a:latin typeface="ＭＳ Ｐゴシック" panose="020B0600070205080204" pitchFamily="50" charset="-128"/>
              <a:ea typeface="ＭＳ Ｐゴシック" panose="020B0600070205080204" pitchFamily="50" charset="-128"/>
              <a:cs typeface="+mn-cs"/>
            </a:rPr>
            <a:t>棟建設したことで償却資産評価額が増加し</a:t>
          </a:r>
          <a:r>
            <a:rPr kumimoji="1" lang="ja-JP" altLang="ja-JP" sz="930" b="0" i="0" baseline="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有形固定資産減価償却率が</a:t>
          </a:r>
          <a:r>
            <a:rPr kumimoji="1" lang="en-US" altLang="ja-JP" sz="930" b="0" i="0" baseline="0">
              <a:solidFill>
                <a:schemeClr val="dk1"/>
              </a:solidFill>
              <a:effectLst/>
              <a:latin typeface="ＭＳ Ｐゴシック" panose="020B0600070205080204" pitchFamily="50" charset="-128"/>
              <a:ea typeface="ＭＳ Ｐゴシック" panose="020B0600070205080204" pitchFamily="50" charset="-128"/>
              <a:cs typeface="+mn-cs"/>
            </a:rPr>
            <a:t>69.3%</a:t>
          </a:r>
          <a:r>
            <a:rPr kumimoji="1" lang="ja-JP" altLang="ja-JP" sz="930" b="0" i="0" baseline="0">
              <a:solidFill>
                <a:schemeClr val="dk1"/>
              </a:solidFill>
              <a:effectLst/>
              <a:latin typeface="ＭＳ Ｐゴシック" panose="020B0600070205080204" pitchFamily="50" charset="-128"/>
              <a:ea typeface="ＭＳ Ｐゴシック" panose="020B0600070205080204" pitchFamily="50" charset="-128"/>
              <a:cs typeface="+mn-cs"/>
            </a:rPr>
            <a:t>と低下したが、依然として</a:t>
          </a:r>
          <a:r>
            <a:rPr kumimoji="1" lang="ja-JP" altLang="ja-JP" sz="930">
              <a:solidFill>
                <a:schemeClr val="dk1"/>
              </a:solidFill>
              <a:effectLst/>
              <a:latin typeface="ＭＳ Ｐゴシック" panose="020B0600070205080204" pitchFamily="50" charset="-128"/>
              <a:ea typeface="ＭＳ Ｐゴシック" panose="020B0600070205080204" pitchFamily="50" charset="-128"/>
              <a:cs typeface="+mn-cs"/>
            </a:rPr>
            <a:t>類似団体より高い値を示しているのは、既存施設の多くが、建築後</a:t>
          </a:r>
          <a:r>
            <a:rPr kumimoji="1" lang="en-US" altLang="ja-JP" sz="93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930">
              <a:solidFill>
                <a:schemeClr val="dk1"/>
              </a:solidFill>
              <a:effectLst/>
              <a:latin typeface="ＭＳ Ｐゴシック" panose="020B0600070205080204" pitchFamily="50" charset="-128"/>
              <a:ea typeface="ＭＳ Ｐゴシック" panose="020B0600070205080204" pitchFamily="50" charset="-128"/>
              <a:cs typeface="+mn-cs"/>
            </a:rPr>
            <a:t>年度を経過しているためである。今後は、</a:t>
          </a:r>
          <a:r>
            <a:rPr kumimoji="1" lang="ja-JP" altLang="ja-JP" sz="930" b="0" i="0" baseline="0">
              <a:solidFill>
                <a:schemeClr val="dk1"/>
              </a:solidFill>
              <a:effectLst/>
              <a:latin typeface="ＭＳ Ｐゴシック" panose="020B0600070205080204" pitchFamily="50" charset="-128"/>
              <a:ea typeface="ＭＳ Ｐゴシック" panose="020B0600070205080204" pitchFamily="50" charset="-128"/>
              <a:cs typeface="+mn-cs"/>
            </a:rPr>
            <a:t>老朽化した施設については、他施設への移転・集約を検討し、更新時は適切な規模としていく。また、児童館・児童クラブ施設は今後も高い需要が予想されるため、適切な配置を進めていく。</a:t>
          </a:r>
          <a:endParaRPr lang="ja-JP" altLang="ja-JP" sz="93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en-US" altLang="ja-JP" sz="93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930">
              <a:solidFill>
                <a:schemeClr val="dk1"/>
              </a:solidFill>
              <a:effectLst/>
              <a:latin typeface="ＭＳ Ｐゴシック" panose="020B0600070205080204" pitchFamily="50" charset="-128"/>
              <a:ea typeface="ＭＳ Ｐゴシック" panose="020B0600070205080204" pitchFamily="50" charset="-128"/>
              <a:cs typeface="+mn-cs"/>
            </a:rPr>
            <a:t>公民館</a:t>
          </a:r>
          <a:r>
            <a:rPr kumimoji="1" lang="en-US" altLang="ja-JP" sz="93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930">
              <a:solidFill>
                <a:schemeClr val="dk1"/>
              </a:solidFill>
              <a:effectLst/>
              <a:latin typeface="ＭＳ Ｐゴシック" panose="020B0600070205080204" pitchFamily="50" charset="-128"/>
              <a:ea typeface="ＭＳ Ｐゴシック" panose="020B0600070205080204" pitchFamily="50" charset="-128"/>
              <a:cs typeface="+mn-cs"/>
            </a:rPr>
            <a:t>合併特例事業に位置付けて新築・改築を継続して行っているため、有形固定資産減価償却率は</a:t>
          </a:r>
          <a:r>
            <a:rPr kumimoji="1" lang="en-US" altLang="ja-JP" sz="930">
              <a:solidFill>
                <a:schemeClr val="dk1"/>
              </a:solidFill>
              <a:effectLst/>
              <a:latin typeface="ＭＳ Ｐゴシック" panose="020B0600070205080204" pitchFamily="50" charset="-128"/>
              <a:ea typeface="ＭＳ Ｐゴシック" panose="020B0600070205080204" pitchFamily="50" charset="-128"/>
              <a:cs typeface="+mn-cs"/>
            </a:rPr>
            <a:t>34.9%</a:t>
          </a:r>
          <a:r>
            <a:rPr kumimoji="1" lang="ja-JP" altLang="ja-JP" sz="930">
              <a:solidFill>
                <a:schemeClr val="dk1"/>
              </a:solidFill>
              <a:effectLst/>
              <a:latin typeface="ＭＳ Ｐゴシック" panose="020B0600070205080204" pitchFamily="50" charset="-128"/>
              <a:ea typeface="ＭＳ Ｐゴシック" panose="020B0600070205080204" pitchFamily="50" charset="-128"/>
              <a:cs typeface="+mn-cs"/>
            </a:rPr>
            <a:t>と類似団体と比べ低い数値となっている。今後も引き続き整備を進めていくため、有形固定資産減価償却率は低い水準で推移していく中、増加が見込まれる維持管理費の圧縮に努めていく。新規整備にあたっては、地域バランスを考慮し、適正な配置・施設総量に留意しながら進めていく必要がある。</a:t>
          </a:r>
          <a:endParaRPr lang="ja-JP" altLang="ja-JP" sz="93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6102F362-B3FC-4C2D-B6C3-BE2F427755BF}"/>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32124583-A9D5-4EBF-AB29-BF6ABD30D72C}"/>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BC54A53F-C362-4BF9-B268-CF12AECE9768}"/>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DCF7551C-61E4-44CF-8BDC-FD4263478E74}"/>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愛知県一宮市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F10637E6-BFDE-4F9D-9B71-DEDB16066EE3}"/>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3A4B98BE-3A3F-4A52-A40C-DF8CFA5883E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A656C757-91A4-45D0-B4FB-05839B5EB70B}"/>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729F62F6-1FF4-4921-BFD1-C8CBD231117B}"/>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EDC1FD42-C2B4-4040-962F-CC0D2A568454}"/>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D2294DCD-C570-4F3F-8061-BEE255198BAF}"/>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385,609
379,507
113.82
117,945,410
115,202,350
2,611,662
72,083,407
107,579,954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2611A0C8-2339-4394-ABB5-617743798348}"/>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D3A72CD0-1C58-4319-AD2A-458E79A2252E}"/>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D8499DE5-1E6C-47FF-91D8-4403314BC58F}"/>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3.4
46.1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76D69446-77E9-4419-B7E2-8D41F471A7E1}"/>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4847779E-819C-4FA8-8094-FEB477349574}"/>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B0F1FF1B-ECDE-4799-A4BA-F2E2ECBF190E}"/>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1BAB5456-2FA0-4D35-81A5-84E8AA347F6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5B61462F-CFF2-4148-BBA3-1C1D0F88A1F1}"/>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F338F781-F3B4-4B37-97F8-21B95E9DDC11}"/>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6BFC39E2-104A-4522-83BA-00BE5DDEE3D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BAE1327D-5AD0-4710-82E1-3F75BE7249C5}"/>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8CE61809-AFB5-4A90-937E-5BF758727BE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286AD9AE-9BD8-4A27-82E7-CB0E9DDF0A57}"/>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C2AB0BFB-5B2D-483E-A734-925FDB319B84}"/>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96944599-499C-4FEB-9733-A6652D0036C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6FF34C26-BEB6-4F87-8657-865FBC2D5D37}"/>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CC178F02-4560-4221-984B-85D9EAA409C4}"/>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F42AAED-5878-4377-8B2A-33B3D3C7C3A7}"/>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5F5C5090-0685-4040-B470-2DA3FDDCB6E7}"/>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90841D61-38B7-4C58-AC7B-47A1C64072ED}"/>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8F64133-AA5C-451F-A30D-0B6D376566D9}"/>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714278D5-8C45-4304-B186-FA5851EFA887}"/>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13632BE6-3557-4FD9-AC6D-F8B02DCA3B67}"/>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2C7E965E-539F-40D3-A15E-8E253BFDBC4D}"/>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BEC18847-68E6-4582-B896-94ABD411DA1D}"/>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9A7E3FD4-6DF4-4E02-B52F-C48C2F7EC7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DC987600-91C7-444D-8A97-E68C34B59E3E}"/>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AF6B0B4B-867F-47BC-AB25-3AA23C7DBFCC}"/>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2E15653D-A840-463C-9323-962AAD9AF64C}"/>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A54D5F49-95B7-4D03-B65D-545BA7B11B81}"/>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a16="http://schemas.microsoft.com/office/drawing/2014/main" id="{88CC702B-F275-469E-B3CD-9F69E9EA814A}"/>
            </a:ext>
          </a:extLst>
        </xdr:cNvPr>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a16="http://schemas.microsoft.com/office/drawing/2014/main" id="{E52D0A28-D4A0-4DB2-BF0B-A1E278E3821D}"/>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a16="http://schemas.microsoft.com/office/drawing/2014/main" id="{5DF3E216-352B-4AEA-837F-A23CB790A0A9}"/>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id="{2CE8FB84-55CA-48DF-98B6-B458A6EB884C}"/>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a16="http://schemas.microsoft.com/office/drawing/2014/main" id="{AFDAA24F-91C4-4F99-AA03-E28221D4C494}"/>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id="{1606174A-EF11-41B3-9218-37E05466331E}"/>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a16="http://schemas.microsoft.com/office/drawing/2014/main" id="{56ABE859-4807-4CDA-9547-C2F465030C93}"/>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a16="http://schemas.microsoft.com/office/drawing/2014/main" id="{7937189C-75CB-4460-BF69-326ADC877257}"/>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a16="http://schemas.microsoft.com/office/drawing/2014/main" id="{B8C3BE5B-D70D-491E-B495-42FD6A56021E}"/>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id="{115CD2BF-987B-44E5-B0F2-C12A79C6F7BD}"/>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a:extLst>
            <a:ext uri="{FF2B5EF4-FFF2-40B4-BE49-F238E27FC236}">
              <a16:creationId xmlns:a16="http://schemas.microsoft.com/office/drawing/2014/main" id="{C735D902-9EA3-4085-A5DA-9740EA373FF0}"/>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id="{8B690D4F-02DD-41A5-8126-23085B150713}"/>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a:extLst>
            <a:ext uri="{FF2B5EF4-FFF2-40B4-BE49-F238E27FC236}">
              <a16:creationId xmlns:a16="http://schemas.microsoft.com/office/drawing/2014/main" id="{BCC500D8-23B5-4EE3-BF66-ED8D484796D2}"/>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図書館】&#10;有形固定資産減価償却率グラフ枠">
          <a:extLst>
            <a:ext uri="{FF2B5EF4-FFF2-40B4-BE49-F238E27FC236}">
              <a16:creationId xmlns:a16="http://schemas.microsoft.com/office/drawing/2014/main" id="{3024BD83-95AF-4B91-BA83-20ED57BF16F2}"/>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95250</xdr:rowOff>
    </xdr:from>
    <xdr:to>
      <xdr:col>24</xdr:col>
      <xdr:colOff>62865</xdr:colOff>
      <xdr:row>41</xdr:row>
      <xdr:rowOff>100965</xdr:rowOff>
    </xdr:to>
    <xdr:cxnSp macro="">
      <xdr:nvCxnSpPr>
        <xdr:cNvPr id="56" name="直線コネクタ 55">
          <a:extLst>
            <a:ext uri="{FF2B5EF4-FFF2-40B4-BE49-F238E27FC236}">
              <a16:creationId xmlns:a16="http://schemas.microsoft.com/office/drawing/2014/main" id="{5CDBF805-C177-48D3-AF77-D93A28EA213B}"/>
            </a:ext>
          </a:extLst>
        </xdr:cNvPr>
        <xdr:cNvCxnSpPr/>
      </xdr:nvCxnSpPr>
      <xdr:spPr>
        <a:xfrm flipV="1">
          <a:off x="4634865" y="5924550"/>
          <a:ext cx="0" cy="1205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104792</xdr:rowOff>
    </xdr:from>
    <xdr:ext cx="405111" cy="259045"/>
    <xdr:sp macro="" textlink="">
      <xdr:nvSpPr>
        <xdr:cNvPr id="57" name="【図書館】&#10;有形固定資産減価償却率最小値テキスト">
          <a:extLst>
            <a:ext uri="{FF2B5EF4-FFF2-40B4-BE49-F238E27FC236}">
              <a16:creationId xmlns:a16="http://schemas.microsoft.com/office/drawing/2014/main" id="{9BC9F03E-4AF1-4199-8322-724F54CAE688}"/>
            </a:ext>
          </a:extLst>
        </xdr:cNvPr>
        <xdr:cNvSpPr txBox="1"/>
      </xdr:nvSpPr>
      <xdr:spPr>
        <a:xfrm>
          <a:off x="4673600" y="713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100965</xdr:rowOff>
    </xdr:from>
    <xdr:to>
      <xdr:col>24</xdr:col>
      <xdr:colOff>152400</xdr:colOff>
      <xdr:row>41</xdr:row>
      <xdr:rowOff>100965</xdr:rowOff>
    </xdr:to>
    <xdr:cxnSp macro="">
      <xdr:nvCxnSpPr>
        <xdr:cNvPr id="58" name="直線コネクタ 57">
          <a:extLst>
            <a:ext uri="{FF2B5EF4-FFF2-40B4-BE49-F238E27FC236}">
              <a16:creationId xmlns:a16="http://schemas.microsoft.com/office/drawing/2014/main" id="{7888C227-C2CE-4DEE-AB59-6F30D3D73B16}"/>
            </a:ext>
          </a:extLst>
        </xdr:cNvPr>
        <xdr:cNvCxnSpPr/>
      </xdr:nvCxnSpPr>
      <xdr:spPr>
        <a:xfrm>
          <a:off x="4546600" y="7130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41927</xdr:rowOff>
    </xdr:from>
    <xdr:ext cx="405111" cy="259045"/>
    <xdr:sp macro="" textlink="">
      <xdr:nvSpPr>
        <xdr:cNvPr id="59" name="【図書館】&#10;有形固定資産減価償却率最大値テキスト">
          <a:extLst>
            <a:ext uri="{FF2B5EF4-FFF2-40B4-BE49-F238E27FC236}">
              <a16:creationId xmlns:a16="http://schemas.microsoft.com/office/drawing/2014/main" id="{9496E244-3C14-4835-AF56-3E03A873EBE7}"/>
            </a:ext>
          </a:extLst>
        </xdr:cNvPr>
        <xdr:cNvSpPr txBox="1"/>
      </xdr:nvSpPr>
      <xdr:spPr>
        <a:xfrm>
          <a:off x="4673600" y="5699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95250</xdr:rowOff>
    </xdr:from>
    <xdr:to>
      <xdr:col>24</xdr:col>
      <xdr:colOff>152400</xdr:colOff>
      <xdr:row>34</xdr:row>
      <xdr:rowOff>95250</xdr:rowOff>
    </xdr:to>
    <xdr:cxnSp macro="">
      <xdr:nvCxnSpPr>
        <xdr:cNvPr id="60" name="直線コネクタ 59">
          <a:extLst>
            <a:ext uri="{FF2B5EF4-FFF2-40B4-BE49-F238E27FC236}">
              <a16:creationId xmlns:a16="http://schemas.microsoft.com/office/drawing/2014/main" id="{39388AB6-9FB8-44EB-A472-6B648F54FF0F}"/>
            </a:ext>
          </a:extLst>
        </xdr:cNvPr>
        <xdr:cNvCxnSpPr/>
      </xdr:nvCxnSpPr>
      <xdr:spPr>
        <a:xfrm>
          <a:off x="4546600" y="592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156862</xdr:rowOff>
    </xdr:from>
    <xdr:ext cx="405111" cy="259045"/>
    <xdr:sp macro="" textlink="">
      <xdr:nvSpPr>
        <xdr:cNvPr id="61" name="【図書館】&#10;有形固定資産減価償却率平均値テキスト">
          <a:extLst>
            <a:ext uri="{FF2B5EF4-FFF2-40B4-BE49-F238E27FC236}">
              <a16:creationId xmlns:a16="http://schemas.microsoft.com/office/drawing/2014/main" id="{F79316E3-BA04-4579-9342-1062D51BB0C4}"/>
            </a:ext>
          </a:extLst>
        </xdr:cNvPr>
        <xdr:cNvSpPr txBox="1"/>
      </xdr:nvSpPr>
      <xdr:spPr>
        <a:xfrm>
          <a:off x="4673600" y="65005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133985</xdr:rowOff>
    </xdr:from>
    <xdr:to>
      <xdr:col>24</xdr:col>
      <xdr:colOff>114300</xdr:colOff>
      <xdr:row>39</xdr:row>
      <xdr:rowOff>64135</xdr:rowOff>
    </xdr:to>
    <xdr:sp macro="" textlink="">
      <xdr:nvSpPr>
        <xdr:cNvPr id="62" name="フローチャート: 判断 61">
          <a:extLst>
            <a:ext uri="{FF2B5EF4-FFF2-40B4-BE49-F238E27FC236}">
              <a16:creationId xmlns:a16="http://schemas.microsoft.com/office/drawing/2014/main" id="{1DD5F62E-4D04-4546-B3B9-6C51C2586498}"/>
            </a:ext>
          </a:extLst>
        </xdr:cNvPr>
        <xdr:cNvSpPr/>
      </xdr:nvSpPr>
      <xdr:spPr>
        <a:xfrm>
          <a:off x="4584700" y="6649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39</xdr:row>
      <xdr:rowOff>48260</xdr:rowOff>
    </xdr:from>
    <xdr:to>
      <xdr:col>20</xdr:col>
      <xdr:colOff>38100</xdr:colOff>
      <xdr:row>39</xdr:row>
      <xdr:rowOff>149860</xdr:rowOff>
    </xdr:to>
    <xdr:sp macro="" textlink="">
      <xdr:nvSpPr>
        <xdr:cNvPr id="63" name="フローチャート: 判断 62">
          <a:extLst>
            <a:ext uri="{FF2B5EF4-FFF2-40B4-BE49-F238E27FC236}">
              <a16:creationId xmlns:a16="http://schemas.microsoft.com/office/drawing/2014/main" id="{1E2065A8-3F0A-48CA-B975-75BA500FB2D8}"/>
            </a:ext>
          </a:extLst>
        </xdr:cNvPr>
        <xdr:cNvSpPr/>
      </xdr:nvSpPr>
      <xdr:spPr>
        <a:xfrm>
          <a:off x="3746500" y="673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84455</xdr:rowOff>
    </xdr:from>
    <xdr:to>
      <xdr:col>15</xdr:col>
      <xdr:colOff>101600</xdr:colOff>
      <xdr:row>40</xdr:row>
      <xdr:rowOff>14605</xdr:rowOff>
    </xdr:to>
    <xdr:sp macro="" textlink="">
      <xdr:nvSpPr>
        <xdr:cNvPr id="64" name="フローチャート: 判断 63">
          <a:extLst>
            <a:ext uri="{FF2B5EF4-FFF2-40B4-BE49-F238E27FC236}">
              <a16:creationId xmlns:a16="http://schemas.microsoft.com/office/drawing/2014/main" id="{6A344A07-20D7-49D2-AF53-D49DCBF62395}"/>
            </a:ext>
          </a:extLst>
        </xdr:cNvPr>
        <xdr:cNvSpPr/>
      </xdr:nvSpPr>
      <xdr:spPr>
        <a:xfrm>
          <a:off x="2857500" y="6771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39</xdr:row>
      <xdr:rowOff>61595</xdr:rowOff>
    </xdr:from>
    <xdr:to>
      <xdr:col>10</xdr:col>
      <xdr:colOff>165100</xdr:colOff>
      <xdr:row>39</xdr:row>
      <xdr:rowOff>163195</xdr:rowOff>
    </xdr:to>
    <xdr:sp macro="" textlink="">
      <xdr:nvSpPr>
        <xdr:cNvPr id="65" name="フローチャート: 判断 64">
          <a:extLst>
            <a:ext uri="{FF2B5EF4-FFF2-40B4-BE49-F238E27FC236}">
              <a16:creationId xmlns:a16="http://schemas.microsoft.com/office/drawing/2014/main" id="{43196741-8C85-4887-81C4-604003F6AB1D}"/>
            </a:ext>
          </a:extLst>
        </xdr:cNvPr>
        <xdr:cNvSpPr/>
      </xdr:nvSpPr>
      <xdr:spPr>
        <a:xfrm>
          <a:off x="1968500" y="674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7135BBE2-80EC-4A4E-9E67-9D7C7CA2C4F7}"/>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BC7BE147-B848-4FBA-87B7-3C627A63F86E}"/>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1EE9CD20-4438-4D8D-8E9C-F4CC6C91BD1E}"/>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35723BB4-8BA3-4DB2-B99D-D671A95413A5}"/>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6DF91935-B0CA-4BDD-B2B9-E34D04DC380F}"/>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84455</xdr:rowOff>
    </xdr:from>
    <xdr:to>
      <xdr:col>24</xdr:col>
      <xdr:colOff>114300</xdr:colOff>
      <xdr:row>41</xdr:row>
      <xdr:rowOff>14605</xdr:rowOff>
    </xdr:to>
    <xdr:sp macro="" textlink="">
      <xdr:nvSpPr>
        <xdr:cNvPr id="71" name="楕円 70">
          <a:extLst>
            <a:ext uri="{FF2B5EF4-FFF2-40B4-BE49-F238E27FC236}">
              <a16:creationId xmlns:a16="http://schemas.microsoft.com/office/drawing/2014/main" id="{66930532-9BED-4D5E-AED5-06F373788C5C}"/>
            </a:ext>
          </a:extLst>
        </xdr:cNvPr>
        <xdr:cNvSpPr/>
      </xdr:nvSpPr>
      <xdr:spPr>
        <a:xfrm>
          <a:off x="4584700" y="6942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62882</xdr:rowOff>
    </xdr:from>
    <xdr:ext cx="405111" cy="259045"/>
    <xdr:sp macro="" textlink="">
      <xdr:nvSpPr>
        <xdr:cNvPr id="72" name="【図書館】&#10;有形固定資産減価償却率該当値テキスト">
          <a:extLst>
            <a:ext uri="{FF2B5EF4-FFF2-40B4-BE49-F238E27FC236}">
              <a16:creationId xmlns:a16="http://schemas.microsoft.com/office/drawing/2014/main" id="{779AEFB9-AD96-41C9-B1F7-C907A42FC2C4}"/>
            </a:ext>
          </a:extLst>
        </xdr:cNvPr>
        <xdr:cNvSpPr txBox="1"/>
      </xdr:nvSpPr>
      <xdr:spPr>
        <a:xfrm>
          <a:off x="4673600" y="6920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151130</xdr:rowOff>
    </xdr:from>
    <xdr:to>
      <xdr:col>20</xdr:col>
      <xdr:colOff>38100</xdr:colOff>
      <xdr:row>41</xdr:row>
      <xdr:rowOff>81280</xdr:rowOff>
    </xdr:to>
    <xdr:sp macro="" textlink="">
      <xdr:nvSpPr>
        <xdr:cNvPr id="73" name="楕円 72">
          <a:extLst>
            <a:ext uri="{FF2B5EF4-FFF2-40B4-BE49-F238E27FC236}">
              <a16:creationId xmlns:a16="http://schemas.microsoft.com/office/drawing/2014/main" id="{E6F0A8DC-8173-4DEB-AB9D-F0FEAE630092}"/>
            </a:ext>
          </a:extLst>
        </xdr:cNvPr>
        <xdr:cNvSpPr/>
      </xdr:nvSpPr>
      <xdr:spPr>
        <a:xfrm>
          <a:off x="3746500" y="700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135255</xdr:rowOff>
    </xdr:from>
    <xdr:to>
      <xdr:col>24</xdr:col>
      <xdr:colOff>63500</xdr:colOff>
      <xdr:row>41</xdr:row>
      <xdr:rowOff>30480</xdr:rowOff>
    </xdr:to>
    <xdr:cxnSp macro="">
      <xdr:nvCxnSpPr>
        <xdr:cNvPr id="74" name="直線コネクタ 73">
          <a:extLst>
            <a:ext uri="{FF2B5EF4-FFF2-40B4-BE49-F238E27FC236}">
              <a16:creationId xmlns:a16="http://schemas.microsoft.com/office/drawing/2014/main" id="{2F95FB3C-D616-4B6D-B671-690A47E37C96}"/>
            </a:ext>
          </a:extLst>
        </xdr:cNvPr>
        <xdr:cNvCxnSpPr/>
      </xdr:nvCxnSpPr>
      <xdr:spPr>
        <a:xfrm flipV="1">
          <a:off x="3797300" y="6993255"/>
          <a:ext cx="8382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41</xdr:row>
      <xdr:rowOff>46355</xdr:rowOff>
    </xdr:from>
    <xdr:to>
      <xdr:col>15</xdr:col>
      <xdr:colOff>101600</xdr:colOff>
      <xdr:row>41</xdr:row>
      <xdr:rowOff>147955</xdr:rowOff>
    </xdr:to>
    <xdr:sp macro="" textlink="">
      <xdr:nvSpPr>
        <xdr:cNvPr id="75" name="楕円 74">
          <a:extLst>
            <a:ext uri="{FF2B5EF4-FFF2-40B4-BE49-F238E27FC236}">
              <a16:creationId xmlns:a16="http://schemas.microsoft.com/office/drawing/2014/main" id="{D5DBFF10-E8AA-4907-8081-7743355AA753}"/>
            </a:ext>
          </a:extLst>
        </xdr:cNvPr>
        <xdr:cNvSpPr/>
      </xdr:nvSpPr>
      <xdr:spPr>
        <a:xfrm>
          <a:off x="2857500" y="7075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41</xdr:row>
      <xdr:rowOff>30480</xdr:rowOff>
    </xdr:from>
    <xdr:to>
      <xdr:col>19</xdr:col>
      <xdr:colOff>177800</xdr:colOff>
      <xdr:row>41</xdr:row>
      <xdr:rowOff>97155</xdr:rowOff>
    </xdr:to>
    <xdr:cxnSp macro="">
      <xdr:nvCxnSpPr>
        <xdr:cNvPr id="76" name="直線コネクタ 75">
          <a:extLst>
            <a:ext uri="{FF2B5EF4-FFF2-40B4-BE49-F238E27FC236}">
              <a16:creationId xmlns:a16="http://schemas.microsoft.com/office/drawing/2014/main" id="{11650444-04FF-4BA8-97C1-BB23820A14F1}"/>
            </a:ext>
          </a:extLst>
        </xdr:cNvPr>
        <xdr:cNvCxnSpPr/>
      </xdr:nvCxnSpPr>
      <xdr:spPr>
        <a:xfrm flipV="1">
          <a:off x="2908300" y="7059930"/>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74930</xdr:rowOff>
    </xdr:from>
    <xdr:to>
      <xdr:col>10</xdr:col>
      <xdr:colOff>165100</xdr:colOff>
      <xdr:row>40</xdr:row>
      <xdr:rowOff>5080</xdr:rowOff>
    </xdr:to>
    <xdr:sp macro="" textlink="">
      <xdr:nvSpPr>
        <xdr:cNvPr id="77" name="楕円 76">
          <a:extLst>
            <a:ext uri="{FF2B5EF4-FFF2-40B4-BE49-F238E27FC236}">
              <a16:creationId xmlns:a16="http://schemas.microsoft.com/office/drawing/2014/main" id="{12E056D7-CAC1-4C0F-B7C3-148EC89830A9}"/>
            </a:ext>
          </a:extLst>
        </xdr:cNvPr>
        <xdr:cNvSpPr/>
      </xdr:nvSpPr>
      <xdr:spPr>
        <a:xfrm>
          <a:off x="1968500" y="676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125730</xdr:rowOff>
    </xdr:from>
    <xdr:to>
      <xdr:col>15</xdr:col>
      <xdr:colOff>50800</xdr:colOff>
      <xdr:row>41</xdr:row>
      <xdr:rowOff>97155</xdr:rowOff>
    </xdr:to>
    <xdr:cxnSp macro="">
      <xdr:nvCxnSpPr>
        <xdr:cNvPr id="78" name="直線コネクタ 77">
          <a:extLst>
            <a:ext uri="{FF2B5EF4-FFF2-40B4-BE49-F238E27FC236}">
              <a16:creationId xmlns:a16="http://schemas.microsoft.com/office/drawing/2014/main" id="{D86A9FAB-F052-496E-BC4B-682F0273E648}"/>
            </a:ext>
          </a:extLst>
        </xdr:cNvPr>
        <xdr:cNvCxnSpPr/>
      </xdr:nvCxnSpPr>
      <xdr:spPr>
        <a:xfrm>
          <a:off x="2019300" y="6812280"/>
          <a:ext cx="889000" cy="314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166387</xdr:rowOff>
    </xdr:from>
    <xdr:ext cx="405111" cy="259045"/>
    <xdr:sp macro="" textlink="">
      <xdr:nvSpPr>
        <xdr:cNvPr id="79" name="n_1aveValue【図書館】&#10;有形固定資産減価償却率">
          <a:extLst>
            <a:ext uri="{FF2B5EF4-FFF2-40B4-BE49-F238E27FC236}">
              <a16:creationId xmlns:a16="http://schemas.microsoft.com/office/drawing/2014/main" id="{E3E8A33B-B921-4100-AE87-61242026FC08}"/>
            </a:ext>
          </a:extLst>
        </xdr:cNvPr>
        <xdr:cNvSpPr txBox="1"/>
      </xdr:nvSpPr>
      <xdr:spPr>
        <a:xfrm>
          <a:off x="3582044" y="6510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31132</xdr:rowOff>
    </xdr:from>
    <xdr:ext cx="405111" cy="259045"/>
    <xdr:sp macro="" textlink="">
      <xdr:nvSpPr>
        <xdr:cNvPr id="80" name="n_2aveValue【図書館】&#10;有形固定資産減価償却率">
          <a:extLst>
            <a:ext uri="{FF2B5EF4-FFF2-40B4-BE49-F238E27FC236}">
              <a16:creationId xmlns:a16="http://schemas.microsoft.com/office/drawing/2014/main" id="{592D7428-EC2C-40DE-B559-89A12C34D0A2}"/>
            </a:ext>
          </a:extLst>
        </xdr:cNvPr>
        <xdr:cNvSpPr txBox="1"/>
      </xdr:nvSpPr>
      <xdr:spPr>
        <a:xfrm>
          <a:off x="2705744" y="6546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8272</xdr:rowOff>
    </xdr:from>
    <xdr:ext cx="405111" cy="259045"/>
    <xdr:sp macro="" textlink="">
      <xdr:nvSpPr>
        <xdr:cNvPr id="81" name="n_3aveValue【図書館】&#10;有形固定資産減価償却率">
          <a:extLst>
            <a:ext uri="{FF2B5EF4-FFF2-40B4-BE49-F238E27FC236}">
              <a16:creationId xmlns:a16="http://schemas.microsoft.com/office/drawing/2014/main" id="{2E7DD7D6-196E-4755-92C6-9FA4DC63FC2A}"/>
            </a:ext>
          </a:extLst>
        </xdr:cNvPr>
        <xdr:cNvSpPr txBox="1"/>
      </xdr:nvSpPr>
      <xdr:spPr>
        <a:xfrm>
          <a:off x="1816744" y="6523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72407</xdr:rowOff>
    </xdr:from>
    <xdr:ext cx="405111" cy="259045"/>
    <xdr:sp macro="" textlink="">
      <xdr:nvSpPr>
        <xdr:cNvPr id="82" name="n_1mainValue【図書館】&#10;有形固定資産減価償却率">
          <a:extLst>
            <a:ext uri="{FF2B5EF4-FFF2-40B4-BE49-F238E27FC236}">
              <a16:creationId xmlns:a16="http://schemas.microsoft.com/office/drawing/2014/main" id="{BB12221B-5D73-4F56-B588-FE55E6F2A63E}"/>
            </a:ext>
          </a:extLst>
        </xdr:cNvPr>
        <xdr:cNvSpPr txBox="1"/>
      </xdr:nvSpPr>
      <xdr:spPr>
        <a:xfrm>
          <a:off x="3582044" y="710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139082</xdr:rowOff>
    </xdr:from>
    <xdr:ext cx="405111" cy="259045"/>
    <xdr:sp macro="" textlink="">
      <xdr:nvSpPr>
        <xdr:cNvPr id="83" name="n_2mainValue【図書館】&#10;有形固定資産減価償却率">
          <a:extLst>
            <a:ext uri="{FF2B5EF4-FFF2-40B4-BE49-F238E27FC236}">
              <a16:creationId xmlns:a16="http://schemas.microsoft.com/office/drawing/2014/main" id="{22138524-5EF5-4834-B790-D14820E46160}"/>
            </a:ext>
          </a:extLst>
        </xdr:cNvPr>
        <xdr:cNvSpPr txBox="1"/>
      </xdr:nvSpPr>
      <xdr:spPr>
        <a:xfrm>
          <a:off x="2705744" y="716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167657</xdr:rowOff>
    </xdr:from>
    <xdr:ext cx="405111" cy="259045"/>
    <xdr:sp macro="" textlink="">
      <xdr:nvSpPr>
        <xdr:cNvPr id="84" name="n_3mainValue【図書館】&#10;有形固定資産減価償却率">
          <a:extLst>
            <a:ext uri="{FF2B5EF4-FFF2-40B4-BE49-F238E27FC236}">
              <a16:creationId xmlns:a16="http://schemas.microsoft.com/office/drawing/2014/main" id="{5D6A3724-0A25-4A8A-B237-56277EA90A71}"/>
            </a:ext>
          </a:extLst>
        </xdr:cNvPr>
        <xdr:cNvSpPr txBox="1"/>
      </xdr:nvSpPr>
      <xdr:spPr>
        <a:xfrm>
          <a:off x="1816744" y="685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a:extLst>
            <a:ext uri="{FF2B5EF4-FFF2-40B4-BE49-F238E27FC236}">
              <a16:creationId xmlns:a16="http://schemas.microsoft.com/office/drawing/2014/main" id="{E4ACF3A6-00CC-4EA8-A651-123F5059C1C2}"/>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a:extLst>
            <a:ext uri="{FF2B5EF4-FFF2-40B4-BE49-F238E27FC236}">
              <a16:creationId xmlns:a16="http://schemas.microsoft.com/office/drawing/2014/main" id="{44E0E81F-AA4C-4F1E-969D-6FB6D475D865}"/>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a:extLst>
            <a:ext uri="{FF2B5EF4-FFF2-40B4-BE49-F238E27FC236}">
              <a16:creationId xmlns:a16="http://schemas.microsoft.com/office/drawing/2014/main" id="{61831F0C-3096-46D1-AE1D-4FB109965F9A}"/>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a:extLst>
            <a:ext uri="{FF2B5EF4-FFF2-40B4-BE49-F238E27FC236}">
              <a16:creationId xmlns:a16="http://schemas.microsoft.com/office/drawing/2014/main" id="{E8DCAE84-96C1-471D-9D2B-87C1316A45D2}"/>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a:extLst>
            <a:ext uri="{FF2B5EF4-FFF2-40B4-BE49-F238E27FC236}">
              <a16:creationId xmlns:a16="http://schemas.microsoft.com/office/drawing/2014/main" id="{AFCA92C9-D953-41C3-8044-F72F3C24C082}"/>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a:extLst>
            <a:ext uri="{FF2B5EF4-FFF2-40B4-BE49-F238E27FC236}">
              <a16:creationId xmlns:a16="http://schemas.microsoft.com/office/drawing/2014/main" id="{01256019-2031-4BC7-9C12-20DFEDEAB7D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a:extLst>
            <a:ext uri="{FF2B5EF4-FFF2-40B4-BE49-F238E27FC236}">
              <a16:creationId xmlns:a16="http://schemas.microsoft.com/office/drawing/2014/main" id="{891D6C5B-031B-4E06-AA4A-43A40B0EC1E1}"/>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a:extLst>
            <a:ext uri="{FF2B5EF4-FFF2-40B4-BE49-F238E27FC236}">
              <a16:creationId xmlns:a16="http://schemas.microsoft.com/office/drawing/2014/main" id="{7EECD47E-4EEC-4B3E-ADE4-3A022DEDDACE}"/>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3" name="テキスト ボックス 92">
          <a:extLst>
            <a:ext uri="{FF2B5EF4-FFF2-40B4-BE49-F238E27FC236}">
              <a16:creationId xmlns:a16="http://schemas.microsoft.com/office/drawing/2014/main" id="{177524D9-E733-49E4-BFD8-454B1CFF3C68}"/>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a:extLst>
            <a:ext uri="{FF2B5EF4-FFF2-40B4-BE49-F238E27FC236}">
              <a16:creationId xmlns:a16="http://schemas.microsoft.com/office/drawing/2014/main" id="{CFA11E86-A6BB-49F9-84BB-0AEB8C90861A}"/>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5" name="直線コネクタ 94">
          <a:extLst>
            <a:ext uri="{FF2B5EF4-FFF2-40B4-BE49-F238E27FC236}">
              <a16:creationId xmlns:a16="http://schemas.microsoft.com/office/drawing/2014/main" id="{A9903E82-B8A5-42BF-B3E5-4FF5C8BD8A0C}"/>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6" name="テキスト ボックス 95">
          <a:extLst>
            <a:ext uri="{FF2B5EF4-FFF2-40B4-BE49-F238E27FC236}">
              <a16:creationId xmlns:a16="http://schemas.microsoft.com/office/drawing/2014/main" id="{177A4CF7-68A4-48BF-B577-00486C8D844B}"/>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7" name="直線コネクタ 96">
          <a:extLst>
            <a:ext uri="{FF2B5EF4-FFF2-40B4-BE49-F238E27FC236}">
              <a16:creationId xmlns:a16="http://schemas.microsoft.com/office/drawing/2014/main" id="{5554DC02-AB11-4DA1-B647-FFCFE7B31D4A}"/>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98" name="テキスト ボックス 97">
          <a:extLst>
            <a:ext uri="{FF2B5EF4-FFF2-40B4-BE49-F238E27FC236}">
              <a16:creationId xmlns:a16="http://schemas.microsoft.com/office/drawing/2014/main" id="{56AE08A6-4B7A-4778-9D9A-2DD839E952AB}"/>
            </a:ext>
          </a:extLst>
        </xdr:cNvPr>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9" name="直線コネクタ 98">
          <a:extLst>
            <a:ext uri="{FF2B5EF4-FFF2-40B4-BE49-F238E27FC236}">
              <a16:creationId xmlns:a16="http://schemas.microsoft.com/office/drawing/2014/main" id="{E0184BBB-0FC5-4817-8FBD-A5801E50FB7B}"/>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0" name="テキスト ボックス 99">
          <a:extLst>
            <a:ext uri="{FF2B5EF4-FFF2-40B4-BE49-F238E27FC236}">
              <a16:creationId xmlns:a16="http://schemas.microsoft.com/office/drawing/2014/main" id="{D9D9686C-A35B-4DBB-8DC9-20B34D192099}"/>
            </a:ext>
          </a:extLst>
        </xdr:cNvPr>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1" name="直線コネクタ 100">
          <a:extLst>
            <a:ext uri="{FF2B5EF4-FFF2-40B4-BE49-F238E27FC236}">
              <a16:creationId xmlns:a16="http://schemas.microsoft.com/office/drawing/2014/main" id="{EAE81DDC-B22C-4D0B-B61C-37E17BF00965}"/>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2" name="テキスト ボックス 101">
          <a:extLst>
            <a:ext uri="{FF2B5EF4-FFF2-40B4-BE49-F238E27FC236}">
              <a16:creationId xmlns:a16="http://schemas.microsoft.com/office/drawing/2014/main" id="{78223491-AF76-4340-A5CE-8A7C38195D84}"/>
            </a:ext>
          </a:extLst>
        </xdr:cNvPr>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a:extLst>
            <a:ext uri="{FF2B5EF4-FFF2-40B4-BE49-F238E27FC236}">
              <a16:creationId xmlns:a16="http://schemas.microsoft.com/office/drawing/2014/main" id="{8A2125F9-A82D-41FF-A258-A9B5D34905A1}"/>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4" name="テキスト ボックス 103">
          <a:extLst>
            <a:ext uri="{FF2B5EF4-FFF2-40B4-BE49-F238E27FC236}">
              <a16:creationId xmlns:a16="http://schemas.microsoft.com/office/drawing/2014/main" id="{5F385BC7-4ED0-4913-926E-A1B3E20E444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図書館】&#10;一人当たり面積グラフ枠">
          <a:extLst>
            <a:ext uri="{FF2B5EF4-FFF2-40B4-BE49-F238E27FC236}">
              <a16:creationId xmlns:a16="http://schemas.microsoft.com/office/drawing/2014/main" id="{455A2807-55DE-448D-8FF8-CB3F70923E9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87630</xdr:rowOff>
    </xdr:from>
    <xdr:to>
      <xdr:col>54</xdr:col>
      <xdr:colOff>189865</xdr:colOff>
      <xdr:row>40</xdr:row>
      <xdr:rowOff>99060</xdr:rowOff>
    </xdr:to>
    <xdr:cxnSp macro="">
      <xdr:nvCxnSpPr>
        <xdr:cNvPr id="106" name="直線コネクタ 105">
          <a:extLst>
            <a:ext uri="{FF2B5EF4-FFF2-40B4-BE49-F238E27FC236}">
              <a16:creationId xmlns:a16="http://schemas.microsoft.com/office/drawing/2014/main" id="{8A941F53-7707-4BA3-A47A-6EF574C4F8A7}"/>
            </a:ext>
          </a:extLst>
        </xdr:cNvPr>
        <xdr:cNvCxnSpPr/>
      </xdr:nvCxnSpPr>
      <xdr:spPr>
        <a:xfrm flipV="1">
          <a:off x="10476865" y="574548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102887</xdr:rowOff>
    </xdr:from>
    <xdr:ext cx="469744" cy="259045"/>
    <xdr:sp macro="" textlink="">
      <xdr:nvSpPr>
        <xdr:cNvPr id="107" name="【図書館】&#10;一人当たり面積最小値テキスト">
          <a:extLst>
            <a:ext uri="{FF2B5EF4-FFF2-40B4-BE49-F238E27FC236}">
              <a16:creationId xmlns:a16="http://schemas.microsoft.com/office/drawing/2014/main" id="{3968E928-F3BE-452B-9094-001BA0769FC1}"/>
            </a:ext>
          </a:extLst>
        </xdr:cNvPr>
        <xdr:cNvSpPr txBox="1"/>
      </xdr:nvSpPr>
      <xdr:spPr>
        <a:xfrm>
          <a:off x="10515600" y="696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99060</xdr:rowOff>
    </xdr:from>
    <xdr:to>
      <xdr:col>55</xdr:col>
      <xdr:colOff>88900</xdr:colOff>
      <xdr:row>40</xdr:row>
      <xdr:rowOff>99060</xdr:rowOff>
    </xdr:to>
    <xdr:cxnSp macro="">
      <xdr:nvCxnSpPr>
        <xdr:cNvPr id="108" name="直線コネクタ 107">
          <a:extLst>
            <a:ext uri="{FF2B5EF4-FFF2-40B4-BE49-F238E27FC236}">
              <a16:creationId xmlns:a16="http://schemas.microsoft.com/office/drawing/2014/main" id="{D32B47EA-D9EF-48F1-9655-8473955957A7}"/>
            </a:ext>
          </a:extLst>
        </xdr:cNvPr>
        <xdr:cNvCxnSpPr/>
      </xdr:nvCxnSpPr>
      <xdr:spPr>
        <a:xfrm>
          <a:off x="10388600" y="6957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34307</xdr:rowOff>
    </xdr:from>
    <xdr:ext cx="469744" cy="259045"/>
    <xdr:sp macro="" textlink="">
      <xdr:nvSpPr>
        <xdr:cNvPr id="109" name="【図書館】&#10;一人当たり面積最大値テキスト">
          <a:extLst>
            <a:ext uri="{FF2B5EF4-FFF2-40B4-BE49-F238E27FC236}">
              <a16:creationId xmlns:a16="http://schemas.microsoft.com/office/drawing/2014/main" id="{654DED1A-045A-452D-BF95-9FD0D2993E19}"/>
            </a:ext>
          </a:extLst>
        </xdr:cNvPr>
        <xdr:cNvSpPr txBox="1"/>
      </xdr:nvSpPr>
      <xdr:spPr>
        <a:xfrm>
          <a:off x="10515600" y="552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87630</xdr:rowOff>
    </xdr:from>
    <xdr:to>
      <xdr:col>55</xdr:col>
      <xdr:colOff>88900</xdr:colOff>
      <xdr:row>33</xdr:row>
      <xdr:rowOff>87630</xdr:rowOff>
    </xdr:to>
    <xdr:cxnSp macro="">
      <xdr:nvCxnSpPr>
        <xdr:cNvPr id="110" name="直線コネクタ 109">
          <a:extLst>
            <a:ext uri="{FF2B5EF4-FFF2-40B4-BE49-F238E27FC236}">
              <a16:creationId xmlns:a16="http://schemas.microsoft.com/office/drawing/2014/main" id="{BD380E38-18BF-4B96-9A2A-F3D5ADD9C0B5}"/>
            </a:ext>
          </a:extLst>
        </xdr:cNvPr>
        <xdr:cNvCxnSpPr/>
      </xdr:nvCxnSpPr>
      <xdr:spPr>
        <a:xfrm>
          <a:off x="10388600" y="574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106697</xdr:rowOff>
    </xdr:from>
    <xdr:ext cx="469744" cy="259045"/>
    <xdr:sp macro="" textlink="">
      <xdr:nvSpPr>
        <xdr:cNvPr id="111" name="【図書館】&#10;一人当たり面積平均値テキスト">
          <a:extLst>
            <a:ext uri="{FF2B5EF4-FFF2-40B4-BE49-F238E27FC236}">
              <a16:creationId xmlns:a16="http://schemas.microsoft.com/office/drawing/2014/main" id="{A1493A4A-D00F-4338-992A-4DA55882FE4C}"/>
            </a:ext>
          </a:extLst>
        </xdr:cNvPr>
        <xdr:cNvSpPr txBox="1"/>
      </xdr:nvSpPr>
      <xdr:spPr>
        <a:xfrm>
          <a:off x="10515600" y="6450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128270</xdr:rowOff>
    </xdr:from>
    <xdr:to>
      <xdr:col>55</xdr:col>
      <xdr:colOff>50800</xdr:colOff>
      <xdr:row>38</xdr:row>
      <xdr:rowOff>58420</xdr:rowOff>
    </xdr:to>
    <xdr:sp macro="" textlink="">
      <xdr:nvSpPr>
        <xdr:cNvPr id="112" name="フローチャート: 判断 111">
          <a:extLst>
            <a:ext uri="{FF2B5EF4-FFF2-40B4-BE49-F238E27FC236}">
              <a16:creationId xmlns:a16="http://schemas.microsoft.com/office/drawing/2014/main" id="{A3C86227-B03F-416F-B0A3-C11C274F61ED}"/>
            </a:ext>
          </a:extLst>
        </xdr:cNvPr>
        <xdr:cNvSpPr/>
      </xdr:nvSpPr>
      <xdr:spPr>
        <a:xfrm>
          <a:off x="104267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128270</xdr:rowOff>
    </xdr:from>
    <xdr:to>
      <xdr:col>50</xdr:col>
      <xdr:colOff>165100</xdr:colOff>
      <xdr:row>38</xdr:row>
      <xdr:rowOff>58420</xdr:rowOff>
    </xdr:to>
    <xdr:sp macro="" textlink="">
      <xdr:nvSpPr>
        <xdr:cNvPr id="113" name="フローチャート: 判断 112">
          <a:extLst>
            <a:ext uri="{FF2B5EF4-FFF2-40B4-BE49-F238E27FC236}">
              <a16:creationId xmlns:a16="http://schemas.microsoft.com/office/drawing/2014/main" id="{F325E78F-7921-4C36-A6D5-00F61C5D64B7}"/>
            </a:ext>
          </a:extLst>
        </xdr:cNvPr>
        <xdr:cNvSpPr/>
      </xdr:nvSpPr>
      <xdr:spPr>
        <a:xfrm>
          <a:off x="9588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151130</xdr:rowOff>
    </xdr:from>
    <xdr:to>
      <xdr:col>46</xdr:col>
      <xdr:colOff>38100</xdr:colOff>
      <xdr:row>38</xdr:row>
      <xdr:rowOff>81280</xdr:rowOff>
    </xdr:to>
    <xdr:sp macro="" textlink="">
      <xdr:nvSpPr>
        <xdr:cNvPr id="114" name="フローチャート: 判断 113">
          <a:extLst>
            <a:ext uri="{FF2B5EF4-FFF2-40B4-BE49-F238E27FC236}">
              <a16:creationId xmlns:a16="http://schemas.microsoft.com/office/drawing/2014/main" id="{CC4A3D9E-7665-4577-BDA1-DB37791CB947}"/>
            </a:ext>
          </a:extLst>
        </xdr:cNvPr>
        <xdr:cNvSpPr/>
      </xdr:nvSpPr>
      <xdr:spPr>
        <a:xfrm>
          <a:off x="86995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25400</xdr:rowOff>
    </xdr:from>
    <xdr:to>
      <xdr:col>41</xdr:col>
      <xdr:colOff>101600</xdr:colOff>
      <xdr:row>38</xdr:row>
      <xdr:rowOff>127000</xdr:rowOff>
    </xdr:to>
    <xdr:sp macro="" textlink="">
      <xdr:nvSpPr>
        <xdr:cNvPr id="115" name="フローチャート: 判断 114">
          <a:extLst>
            <a:ext uri="{FF2B5EF4-FFF2-40B4-BE49-F238E27FC236}">
              <a16:creationId xmlns:a16="http://schemas.microsoft.com/office/drawing/2014/main" id="{597EACBF-ACF3-4EF7-B0E0-E8C386CD9FCA}"/>
            </a:ext>
          </a:extLst>
        </xdr:cNvPr>
        <xdr:cNvSpPr/>
      </xdr:nvSpPr>
      <xdr:spPr>
        <a:xfrm>
          <a:off x="7810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0DB3BEDF-054C-445A-A5B8-4D5CEB68FFC2}"/>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AD501AE2-DA13-4BD0-9B87-91DF5B9E6D67}"/>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15767EA8-43FB-4270-BB38-9F5C73D2DE28}"/>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3D221C02-2791-4154-ADAD-AC2E911D8BDA}"/>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4665E8C2-40AB-4757-98B0-EF1EE5C87A35}"/>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13970</xdr:rowOff>
    </xdr:from>
    <xdr:to>
      <xdr:col>55</xdr:col>
      <xdr:colOff>50800</xdr:colOff>
      <xdr:row>37</xdr:row>
      <xdr:rowOff>115570</xdr:rowOff>
    </xdr:to>
    <xdr:sp macro="" textlink="">
      <xdr:nvSpPr>
        <xdr:cNvPr id="121" name="楕円 120">
          <a:extLst>
            <a:ext uri="{FF2B5EF4-FFF2-40B4-BE49-F238E27FC236}">
              <a16:creationId xmlns:a16="http://schemas.microsoft.com/office/drawing/2014/main" id="{F2E1FE99-5626-476A-82DD-7AC22FE53A7B}"/>
            </a:ext>
          </a:extLst>
        </xdr:cNvPr>
        <xdr:cNvSpPr/>
      </xdr:nvSpPr>
      <xdr:spPr>
        <a:xfrm>
          <a:off x="10426700" y="635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36847</xdr:rowOff>
    </xdr:from>
    <xdr:ext cx="469744" cy="259045"/>
    <xdr:sp macro="" textlink="">
      <xdr:nvSpPr>
        <xdr:cNvPr id="122" name="【図書館】&#10;一人当たり面積該当値テキスト">
          <a:extLst>
            <a:ext uri="{FF2B5EF4-FFF2-40B4-BE49-F238E27FC236}">
              <a16:creationId xmlns:a16="http://schemas.microsoft.com/office/drawing/2014/main" id="{0B9BDA17-4A30-4FA4-BC05-3FAE39500DF0}"/>
            </a:ext>
          </a:extLst>
        </xdr:cNvPr>
        <xdr:cNvSpPr txBox="1"/>
      </xdr:nvSpPr>
      <xdr:spPr>
        <a:xfrm>
          <a:off x="10515600" y="6209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13970</xdr:rowOff>
    </xdr:from>
    <xdr:to>
      <xdr:col>50</xdr:col>
      <xdr:colOff>165100</xdr:colOff>
      <xdr:row>37</xdr:row>
      <xdr:rowOff>115570</xdr:rowOff>
    </xdr:to>
    <xdr:sp macro="" textlink="">
      <xdr:nvSpPr>
        <xdr:cNvPr id="123" name="楕円 122">
          <a:extLst>
            <a:ext uri="{FF2B5EF4-FFF2-40B4-BE49-F238E27FC236}">
              <a16:creationId xmlns:a16="http://schemas.microsoft.com/office/drawing/2014/main" id="{4FA1AE13-675C-4A65-B750-380C69CF10C4}"/>
            </a:ext>
          </a:extLst>
        </xdr:cNvPr>
        <xdr:cNvSpPr/>
      </xdr:nvSpPr>
      <xdr:spPr>
        <a:xfrm>
          <a:off x="9588500" y="635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64770</xdr:rowOff>
    </xdr:from>
    <xdr:to>
      <xdr:col>55</xdr:col>
      <xdr:colOff>0</xdr:colOff>
      <xdr:row>37</xdr:row>
      <xdr:rowOff>64770</xdr:rowOff>
    </xdr:to>
    <xdr:cxnSp macro="">
      <xdr:nvCxnSpPr>
        <xdr:cNvPr id="124" name="直線コネクタ 123">
          <a:extLst>
            <a:ext uri="{FF2B5EF4-FFF2-40B4-BE49-F238E27FC236}">
              <a16:creationId xmlns:a16="http://schemas.microsoft.com/office/drawing/2014/main" id="{20BD3A56-A1D0-4F3B-A71D-73377ABFCCF9}"/>
            </a:ext>
          </a:extLst>
        </xdr:cNvPr>
        <xdr:cNvCxnSpPr/>
      </xdr:nvCxnSpPr>
      <xdr:spPr>
        <a:xfrm>
          <a:off x="9639300" y="64084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13970</xdr:rowOff>
    </xdr:from>
    <xdr:to>
      <xdr:col>46</xdr:col>
      <xdr:colOff>38100</xdr:colOff>
      <xdr:row>37</xdr:row>
      <xdr:rowOff>115570</xdr:rowOff>
    </xdr:to>
    <xdr:sp macro="" textlink="">
      <xdr:nvSpPr>
        <xdr:cNvPr id="125" name="楕円 124">
          <a:extLst>
            <a:ext uri="{FF2B5EF4-FFF2-40B4-BE49-F238E27FC236}">
              <a16:creationId xmlns:a16="http://schemas.microsoft.com/office/drawing/2014/main" id="{3F4E05E6-93C5-4C2F-9EE5-4F7DDA1B7BD5}"/>
            </a:ext>
          </a:extLst>
        </xdr:cNvPr>
        <xdr:cNvSpPr/>
      </xdr:nvSpPr>
      <xdr:spPr>
        <a:xfrm>
          <a:off x="8699500" y="635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64770</xdr:rowOff>
    </xdr:from>
    <xdr:to>
      <xdr:col>50</xdr:col>
      <xdr:colOff>114300</xdr:colOff>
      <xdr:row>37</xdr:row>
      <xdr:rowOff>64770</xdr:rowOff>
    </xdr:to>
    <xdr:cxnSp macro="">
      <xdr:nvCxnSpPr>
        <xdr:cNvPr id="126" name="直線コネクタ 125">
          <a:extLst>
            <a:ext uri="{FF2B5EF4-FFF2-40B4-BE49-F238E27FC236}">
              <a16:creationId xmlns:a16="http://schemas.microsoft.com/office/drawing/2014/main" id="{32ACFB8F-055B-4F90-8636-4FE00E22815B}"/>
            </a:ext>
          </a:extLst>
        </xdr:cNvPr>
        <xdr:cNvCxnSpPr/>
      </xdr:nvCxnSpPr>
      <xdr:spPr>
        <a:xfrm>
          <a:off x="8750300" y="64084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13970</xdr:rowOff>
    </xdr:from>
    <xdr:to>
      <xdr:col>41</xdr:col>
      <xdr:colOff>101600</xdr:colOff>
      <xdr:row>37</xdr:row>
      <xdr:rowOff>115570</xdr:rowOff>
    </xdr:to>
    <xdr:sp macro="" textlink="">
      <xdr:nvSpPr>
        <xdr:cNvPr id="127" name="楕円 126">
          <a:extLst>
            <a:ext uri="{FF2B5EF4-FFF2-40B4-BE49-F238E27FC236}">
              <a16:creationId xmlns:a16="http://schemas.microsoft.com/office/drawing/2014/main" id="{8B1914B6-891A-4B5B-B022-20D951B6763C}"/>
            </a:ext>
          </a:extLst>
        </xdr:cNvPr>
        <xdr:cNvSpPr/>
      </xdr:nvSpPr>
      <xdr:spPr>
        <a:xfrm>
          <a:off x="7810500" y="635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64770</xdr:rowOff>
    </xdr:from>
    <xdr:to>
      <xdr:col>45</xdr:col>
      <xdr:colOff>177800</xdr:colOff>
      <xdr:row>37</xdr:row>
      <xdr:rowOff>64770</xdr:rowOff>
    </xdr:to>
    <xdr:cxnSp macro="">
      <xdr:nvCxnSpPr>
        <xdr:cNvPr id="128" name="直線コネクタ 127">
          <a:extLst>
            <a:ext uri="{FF2B5EF4-FFF2-40B4-BE49-F238E27FC236}">
              <a16:creationId xmlns:a16="http://schemas.microsoft.com/office/drawing/2014/main" id="{6F3F7C72-CAE1-4408-B4D5-896AB042BE4F}"/>
            </a:ext>
          </a:extLst>
        </xdr:cNvPr>
        <xdr:cNvCxnSpPr/>
      </xdr:nvCxnSpPr>
      <xdr:spPr>
        <a:xfrm>
          <a:off x="7861300" y="64084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49547</xdr:rowOff>
    </xdr:from>
    <xdr:ext cx="469744" cy="259045"/>
    <xdr:sp macro="" textlink="">
      <xdr:nvSpPr>
        <xdr:cNvPr id="129" name="n_1aveValue【図書館】&#10;一人当たり面積">
          <a:extLst>
            <a:ext uri="{FF2B5EF4-FFF2-40B4-BE49-F238E27FC236}">
              <a16:creationId xmlns:a16="http://schemas.microsoft.com/office/drawing/2014/main" id="{A3F8F4DC-34AF-45B6-BF92-F4FF6F8FBDE5}"/>
            </a:ext>
          </a:extLst>
        </xdr:cNvPr>
        <xdr:cNvSpPr txBox="1"/>
      </xdr:nvSpPr>
      <xdr:spPr>
        <a:xfrm>
          <a:off x="9391727" y="656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72407</xdr:rowOff>
    </xdr:from>
    <xdr:ext cx="469744" cy="259045"/>
    <xdr:sp macro="" textlink="">
      <xdr:nvSpPr>
        <xdr:cNvPr id="130" name="n_2aveValue【図書館】&#10;一人当たり面積">
          <a:extLst>
            <a:ext uri="{FF2B5EF4-FFF2-40B4-BE49-F238E27FC236}">
              <a16:creationId xmlns:a16="http://schemas.microsoft.com/office/drawing/2014/main" id="{EC7577D7-DE21-4895-84E7-922AFB44AE5F}"/>
            </a:ext>
          </a:extLst>
        </xdr:cNvPr>
        <xdr:cNvSpPr txBox="1"/>
      </xdr:nvSpPr>
      <xdr:spPr>
        <a:xfrm>
          <a:off x="8515427" y="658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118127</xdr:rowOff>
    </xdr:from>
    <xdr:ext cx="469744" cy="259045"/>
    <xdr:sp macro="" textlink="">
      <xdr:nvSpPr>
        <xdr:cNvPr id="131" name="n_3aveValue【図書館】&#10;一人当たり面積">
          <a:extLst>
            <a:ext uri="{FF2B5EF4-FFF2-40B4-BE49-F238E27FC236}">
              <a16:creationId xmlns:a16="http://schemas.microsoft.com/office/drawing/2014/main" id="{D0F5A783-4233-4B4D-A536-65D244BDF240}"/>
            </a:ext>
          </a:extLst>
        </xdr:cNvPr>
        <xdr:cNvSpPr txBox="1"/>
      </xdr:nvSpPr>
      <xdr:spPr>
        <a:xfrm>
          <a:off x="7626427" y="663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35</xdr:row>
      <xdr:rowOff>132097</xdr:rowOff>
    </xdr:from>
    <xdr:ext cx="469744" cy="259045"/>
    <xdr:sp macro="" textlink="">
      <xdr:nvSpPr>
        <xdr:cNvPr id="132" name="n_1mainValue【図書館】&#10;一人当たり面積">
          <a:extLst>
            <a:ext uri="{FF2B5EF4-FFF2-40B4-BE49-F238E27FC236}">
              <a16:creationId xmlns:a16="http://schemas.microsoft.com/office/drawing/2014/main" id="{7EBF96E4-464A-46C4-9CFB-EE5317AFD819}"/>
            </a:ext>
          </a:extLst>
        </xdr:cNvPr>
        <xdr:cNvSpPr txBox="1"/>
      </xdr:nvSpPr>
      <xdr:spPr>
        <a:xfrm>
          <a:off x="9391727" y="6132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35</xdr:row>
      <xdr:rowOff>132097</xdr:rowOff>
    </xdr:from>
    <xdr:ext cx="469744" cy="259045"/>
    <xdr:sp macro="" textlink="">
      <xdr:nvSpPr>
        <xdr:cNvPr id="133" name="n_2mainValue【図書館】&#10;一人当たり面積">
          <a:extLst>
            <a:ext uri="{FF2B5EF4-FFF2-40B4-BE49-F238E27FC236}">
              <a16:creationId xmlns:a16="http://schemas.microsoft.com/office/drawing/2014/main" id="{07D60BB7-2D2C-4DAF-85E3-2C3B290AB0D6}"/>
            </a:ext>
          </a:extLst>
        </xdr:cNvPr>
        <xdr:cNvSpPr txBox="1"/>
      </xdr:nvSpPr>
      <xdr:spPr>
        <a:xfrm>
          <a:off x="8515427" y="6132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35</xdr:row>
      <xdr:rowOff>132097</xdr:rowOff>
    </xdr:from>
    <xdr:ext cx="469744" cy="259045"/>
    <xdr:sp macro="" textlink="">
      <xdr:nvSpPr>
        <xdr:cNvPr id="134" name="n_3mainValue【図書館】&#10;一人当たり面積">
          <a:extLst>
            <a:ext uri="{FF2B5EF4-FFF2-40B4-BE49-F238E27FC236}">
              <a16:creationId xmlns:a16="http://schemas.microsoft.com/office/drawing/2014/main" id="{C28F16B9-030C-4B69-9A0D-1688EF4CD86F}"/>
            </a:ext>
          </a:extLst>
        </xdr:cNvPr>
        <xdr:cNvSpPr txBox="1"/>
      </xdr:nvSpPr>
      <xdr:spPr>
        <a:xfrm>
          <a:off x="7626427" y="6132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5" name="正方形/長方形 134">
          <a:extLst>
            <a:ext uri="{FF2B5EF4-FFF2-40B4-BE49-F238E27FC236}">
              <a16:creationId xmlns:a16="http://schemas.microsoft.com/office/drawing/2014/main" id="{0E658F56-70CF-42B1-9919-6AFB8880BB58}"/>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6" name="正方形/長方形 135">
          <a:extLst>
            <a:ext uri="{FF2B5EF4-FFF2-40B4-BE49-F238E27FC236}">
              <a16:creationId xmlns:a16="http://schemas.microsoft.com/office/drawing/2014/main" id="{B504A3D6-3AD3-4575-8C39-1DC8BC073DAF}"/>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7" name="正方形/長方形 136">
          <a:extLst>
            <a:ext uri="{FF2B5EF4-FFF2-40B4-BE49-F238E27FC236}">
              <a16:creationId xmlns:a16="http://schemas.microsoft.com/office/drawing/2014/main" id="{C01D083F-D074-442D-9E0E-64634807014E}"/>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8" name="正方形/長方形 137">
          <a:extLst>
            <a:ext uri="{FF2B5EF4-FFF2-40B4-BE49-F238E27FC236}">
              <a16:creationId xmlns:a16="http://schemas.microsoft.com/office/drawing/2014/main" id="{2811F60B-4ADC-42B1-B386-D7F908623ADC}"/>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9" name="正方形/長方形 138">
          <a:extLst>
            <a:ext uri="{FF2B5EF4-FFF2-40B4-BE49-F238E27FC236}">
              <a16:creationId xmlns:a16="http://schemas.microsoft.com/office/drawing/2014/main" id="{0B964E2F-B713-46EC-9367-4D94BF63BC9E}"/>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0" name="正方形/長方形 139">
          <a:extLst>
            <a:ext uri="{FF2B5EF4-FFF2-40B4-BE49-F238E27FC236}">
              <a16:creationId xmlns:a16="http://schemas.microsoft.com/office/drawing/2014/main" id="{4ED8571F-4BEC-4CEC-ADAB-C78B02645584}"/>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1" name="正方形/長方形 140">
          <a:extLst>
            <a:ext uri="{FF2B5EF4-FFF2-40B4-BE49-F238E27FC236}">
              <a16:creationId xmlns:a16="http://schemas.microsoft.com/office/drawing/2014/main" id="{F7628443-8A84-42BB-A72D-BD19381BDF46}"/>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2" name="正方形/長方形 141">
          <a:extLst>
            <a:ext uri="{FF2B5EF4-FFF2-40B4-BE49-F238E27FC236}">
              <a16:creationId xmlns:a16="http://schemas.microsoft.com/office/drawing/2014/main" id="{FFE967FB-BF63-490F-9C02-15A52BA6ABEB}"/>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3" name="テキスト ボックス 142">
          <a:extLst>
            <a:ext uri="{FF2B5EF4-FFF2-40B4-BE49-F238E27FC236}">
              <a16:creationId xmlns:a16="http://schemas.microsoft.com/office/drawing/2014/main" id="{3E95D9CE-63B9-46A6-BADD-3A15B6C662E2}"/>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4" name="直線コネクタ 143">
          <a:extLst>
            <a:ext uri="{FF2B5EF4-FFF2-40B4-BE49-F238E27FC236}">
              <a16:creationId xmlns:a16="http://schemas.microsoft.com/office/drawing/2014/main" id="{B9B4AB8D-1ECE-4B5E-B748-7C7FF7901FCF}"/>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5" name="テキスト ボックス 144">
          <a:extLst>
            <a:ext uri="{FF2B5EF4-FFF2-40B4-BE49-F238E27FC236}">
              <a16:creationId xmlns:a16="http://schemas.microsoft.com/office/drawing/2014/main" id="{10E0142C-CCA2-4322-BA54-65EA9C3D53A6}"/>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6" name="直線コネクタ 145">
          <a:extLst>
            <a:ext uri="{FF2B5EF4-FFF2-40B4-BE49-F238E27FC236}">
              <a16:creationId xmlns:a16="http://schemas.microsoft.com/office/drawing/2014/main" id="{82EDCA8E-8B01-4878-B0BB-C07B89BE77EE}"/>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7" name="テキスト ボックス 146">
          <a:extLst>
            <a:ext uri="{FF2B5EF4-FFF2-40B4-BE49-F238E27FC236}">
              <a16:creationId xmlns:a16="http://schemas.microsoft.com/office/drawing/2014/main" id="{8386EAB6-EC40-44E2-87D6-738393B5FAA5}"/>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8" name="直線コネクタ 147">
          <a:extLst>
            <a:ext uri="{FF2B5EF4-FFF2-40B4-BE49-F238E27FC236}">
              <a16:creationId xmlns:a16="http://schemas.microsoft.com/office/drawing/2014/main" id="{542309C0-B465-41DE-974C-FC372B325621}"/>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9" name="テキスト ボックス 148">
          <a:extLst>
            <a:ext uri="{FF2B5EF4-FFF2-40B4-BE49-F238E27FC236}">
              <a16:creationId xmlns:a16="http://schemas.microsoft.com/office/drawing/2014/main" id="{FBDB1766-1554-4F7B-A17F-792FF9C5B9F4}"/>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0" name="直線コネクタ 149">
          <a:extLst>
            <a:ext uri="{FF2B5EF4-FFF2-40B4-BE49-F238E27FC236}">
              <a16:creationId xmlns:a16="http://schemas.microsoft.com/office/drawing/2014/main" id="{931D42DF-6AB8-407C-B59A-2BAE955DA35E}"/>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1" name="テキスト ボックス 150">
          <a:extLst>
            <a:ext uri="{FF2B5EF4-FFF2-40B4-BE49-F238E27FC236}">
              <a16:creationId xmlns:a16="http://schemas.microsoft.com/office/drawing/2014/main" id="{3FAA39DF-A706-46F4-9191-66C501062AFC}"/>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2" name="直線コネクタ 151">
          <a:extLst>
            <a:ext uri="{FF2B5EF4-FFF2-40B4-BE49-F238E27FC236}">
              <a16:creationId xmlns:a16="http://schemas.microsoft.com/office/drawing/2014/main" id="{19CE18D3-AA6A-4698-BA2C-CB14B0217DB6}"/>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3" name="テキスト ボックス 152">
          <a:extLst>
            <a:ext uri="{FF2B5EF4-FFF2-40B4-BE49-F238E27FC236}">
              <a16:creationId xmlns:a16="http://schemas.microsoft.com/office/drawing/2014/main" id="{48BB8CEB-F9AE-4EC4-BFAC-9E57711BAEA1}"/>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4" name="直線コネクタ 153">
          <a:extLst>
            <a:ext uri="{FF2B5EF4-FFF2-40B4-BE49-F238E27FC236}">
              <a16:creationId xmlns:a16="http://schemas.microsoft.com/office/drawing/2014/main" id="{F9631F63-5379-40FC-8EE8-8213F40781EA}"/>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5" name="テキスト ボックス 154">
          <a:extLst>
            <a:ext uri="{FF2B5EF4-FFF2-40B4-BE49-F238E27FC236}">
              <a16:creationId xmlns:a16="http://schemas.microsoft.com/office/drawing/2014/main" id="{41ACF9DE-5E29-41AE-8B86-CFBB3BA93B6A}"/>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6" name="直線コネクタ 155">
          <a:extLst>
            <a:ext uri="{FF2B5EF4-FFF2-40B4-BE49-F238E27FC236}">
              <a16:creationId xmlns:a16="http://schemas.microsoft.com/office/drawing/2014/main" id="{462D7BAC-9809-4662-A828-DA8A0C65F7BE}"/>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7" name="テキスト ボックス 156">
          <a:extLst>
            <a:ext uri="{FF2B5EF4-FFF2-40B4-BE49-F238E27FC236}">
              <a16:creationId xmlns:a16="http://schemas.microsoft.com/office/drawing/2014/main" id="{6C2C930C-F609-415C-ADCA-21DB0A3CD702}"/>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8" name="【体育館・プール】&#10;有形固定資産減価償却率グラフ枠">
          <a:extLst>
            <a:ext uri="{FF2B5EF4-FFF2-40B4-BE49-F238E27FC236}">
              <a16:creationId xmlns:a16="http://schemas.microsoft.com/office/drawing/2014/main" id="{F8F0A5B7-CEA1-4AD7-90CD-EFE22A2EB6A9}"/>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165735</xdr:rowOff>
    </xdr:from>
    <xdr:to>
      <xdr:col>24</xdr:col>
      <xdr:colOff>62865</xdr:colOff>
      <xdr:row>64</xdr:row>
      <xdr:rowOff>66675</xdr:rowOff>
    </xdr:to>
    <xdr:cxnSp macro="">
      <xdr:nvCxnSpPr>
        <xdr:cNvPr id="159" name="直線コネクタ 158">
          <a:extLst>
            <a:ext uri="{FF2B5EF4-FFF2-40B4-BE49-F238E27FC236}">
              <a16:creationId xmlns:a16="http://schemas.microsoft.com/office/drawing/2014/main" id="{895ACEE8-A257-47B6-A571-AC4FB0703442}"/>
            </a:ext>
          </a:extLst>
        </xdr:cNvPr>
        <xdr:cNvCxnSpPr/>
      </xdr:nvCxnSpPr>
      <xdr:spPr>
        <a:xfrm flipV="1">
          <a:off x="4634865" y="9766935"/>
          <a:ext cx="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70502</xdr:rowOff>
    </xdr:from>
    <xdr:ext cx="405111" cy="259045"/>
    <xdr:sp macro="" textlink="">
      <xdr:nvSpPr>
        <xdr:cNvPr id="160" name="【体育館・プール】&#10;有形固定資産減価償却率最小値テキスト">
          <a:extLst>
            <a:ext uri="{FF2B5EF4-FFF2-40B4-BE49-F238E27FC236}">
              <a16:creationId xmlns:a16="http://schemas.microsoft.com/office/drawing/2014/main" id="{E3430A91-376B-44FB-A6DB-7FCCE45E81E5}"/>
            </a:ext>
          </a:extLst>
        </xdr:cNvPr>
        <xdr:cNvSpPr txBox="1"/>
      </xdr:nvSpPr>
      <xdr:spPr>
        <a:xfrm>
          <a:off x="4673600" y="1104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66675</xdr:rowOff>
    </xdr:from>
    <xdr:to>
      <xdr:col>24</xdr:col>
      <xdr:colOff>152400</xdr:colOff>
      <xdr:row>64</xdr:row>
      <xdr:rowOff>66675</xdr:rowOff>
    </xdr:to>
    <xdr:cxnSp macro="">
      <xdr:nvCxnSpPr>
        <xdr:cNvPr id="161" name="直線コネクタ 160">
          <a:extLst>
            <a:ext uri="{FF2B5EF4-FFF2-40B4-BE49-F238E27FC236}">
              <a16:creationId xmlns:a16="http://schemas.microsoft.com/office/drawing/2014/main" id="{C410B0F7-C406-4892-BC7B-7A224950B766}"/>
            </a:ext>
          </a:extLst>
        </xdr:cNvPr>
        <xdr:cNvCxnSpPr/>
      </xdr:nvCxnSpPr>
      <xdr:spPr>
        <a:xfrm>
          <a:off x="4546600" y="1103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112412</xdr:rowOff>
    </xdr:from>
    <xdr:ext cx="405111" cy="259045"/>
    <xdr:sp macro="" textlink="">
      <xdr:nvSpPr>
        <xdr:cNvPr id="162" name="【体育館・プール】&#10;有形固定資産減価償却率最大値テキスト">
          <a:extLst>
            <a:ext uri="{FF2B5EF4-FFF2-40B4-BE49-F238E27FC236}">
              <a16:creationId xmlns:a16="http://schemas.microsoft.com/office/drawing/2014/main" id="{8803EA4B-EFF2-408A-93CE-838BC5D03B86}"/>
            </a:ext>
          </a:extLst>
        </xdr:cNvPr>
        <xdr:cNvSpPr txBox="1"/>
      </xdr:nvSpPr>
      <xdr:spPr>
        <a:xfrm>
          <a:off x="4673600" y="9542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165735</xdr:rowOff>
    </xdr:from>
    <xdr:to>
      <xdr:col>24</xdr:col>
      <xdr:colOff>152400</xdr:colOff>
      <xdr:row>56</xdr:row>
      <xdr:rowOff>165735</xdr:rowOff>
    </xdr:to>
    <xdr:cxnSp macro="">
      <xdr:nvCxnSpPr>
        <xdr:cNvPr id="163" name="直線コネクタ 162">
          <a:extLst>
            <a:ext uri="{FF2B5EF4-FFF2-40B4-BE49-F238E27FC236}">
              <a16:creationId xmlns:a16="http://schemas.microsoft.com/office/drawing/2014/main" id="{6B5223D5-356F-4CE8-BE56-56E869EF0A6C}"/>
            </a:ext>
          </a:extLst>
        </xdr:cNvPr>
        <xdr:cNvCxnSpPr/>
      </xdr:nvCxnSpPr>
      <xdr:spPr>
        <a:xfrm>
          <a:off x="4546600" y="9766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134002</xdr:rowOff>
    </xdr:from>
    <xdr:ext cx="405111" cy="259045"/>
    <xdr:sp macro="" textlink="">
      <xdr:nvSpPr>
        <xdr:cNvPr id="164" name="【体育館・プール】&#10;有形固定資産減価償却率平均値テキスト">
          <a:extLst>
            <a:ext uri="{FF2B5EF4-FFF2-40B4-BE49-F238E27FC236}">
              <a16:creationId xmlns:a16="http://schemas.microsoft.com/office/drawing/2014/main" id="{79B00F98-1638-48BA-9F3D-6151627A589B}"/>
            </a:ext>
          </a:extLst>
        </xdr:cNvPr>
        <xdr:cNvSpPr txBox="1"/>
      </xdr:nvSpPr>
      <xdr:spPr>
        <a:xfrm>
          <a:off x="4673600" y="102495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111125</xdr:rowOff>
    </xdr:from>
    <xdr:to>
      <xdr:col>24</xdr:col>
      <xdr:colOff>114300</xdr:colOff>
      <xdr:row>61</xdr:row>
      <xdr:rowOff>41275</xdr:rowOff>
    </xdr:to>
    <xdr:sp macro="" textlink="">
      <xdr:nvSpPr>
        <xdr:cNvPr id="165" name="フローチャート: 判断 164">
          <a:extLst>
            <a:ext uri="{FF2B5EF4-FFF2-40B4-BE49-F238E27FC236}">
              <a16:creationId xmlns:a16="http://schemas.microsoft.com/office/drawing/2014/main" id="{3484FD17-3156-4A56-B24E-B4632610A1CD}"/>
            </a:ext>
          </a:extLst>
        </xdr:cNvPr>
        <xdr:cNvSpPr/>
      </xdr:nvSpPr>
      <xdr:spPr>
        <a:xfrm>
          <a:off x="4584700" y="1039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105410</xdr:rowOff>
    </xdr:from>
    <xdr:to>
      <xdr:col>20</xdr:col>
      <xdr:colOff>38100</xdr:colOff>
      <xdr:row>61</xdr:row>
      <xdr:rowOff>35560</xdr:rowOff>
    </xdr:to>
    <xdr:sp macro="" textlink="">
      <xdr:nvSpPr>
        <xdr:cNvPr id="166" name="フローチャート: 判断 165">
          <a:extLst>
            <a:ext uri="{FF2B5EF4-FFF2-40B4-BE49-F238E27FC236}">
              <a16:creationId xmlns:a16="http://schemas.microsoft.com/office/drawing/2014/main" id="{91D8AB80-0850-486C-A39D-374ADDCF3CE2}"/>
            </a:ext>
          </a:extLst>
        </xdr:cNvPr>
        <xdr:cNvSpPr/>
      </xdr:nvSpPr>
      <xdr:spPr>
        <a:xfrm>
          <a:off x="3746500" y="1039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113030</xdr:rowOff>
    </xdr:from>
    <xdr:to>
      <xdr:col>15</xdr:col>
      <xdr:colOff>101600</xdr:colOff>
      <xdr:row>61</xdr:row>
      <xdr:rowOff>43180</xdr:rowOff>
    </xdr:to>
    <xdr:sp macro="" textlink="">
      <xdr:nvSpPr>
        <xdr:cNvPr id="167" name="フローチャート: 判断 166">
          <a:extLst>
            <a:ext uri="{FF2B5EF4-FFF2-40B4-BE49-F238E27FC236}">
              <a16:creationId xmlns:a16="http://schemas.microsoft.com/office/drawing/2014/main" id="{79BCFF9E-8FC1-4FDE-B6EC-20E044896EB7}"/>
            </a:ext>
          </a:extLst>
        </xdr:cNvPr>
        <xdr:cNvSpPr/>
      </xdr:nvSpPr>
      <xdr:spPr>
        <a:xfrm>
          <a:off x="2857500" y="1040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149225</xdr:rowOff>
    </xdr:from>
    <xdr:to>
      <xdr:col>10</xdr:col>
      <xdr:colOff>165100</xdr:colOff>
      <xdr:row>61</xdr:row>
      <xdr:rowOff>79375</xdr:rowOff>
    </xdr:to>
    <xdr:sp macro="" textlink="">
      <xdr:nvSpPr>
        <xdr:cNvPr id="168" name="フローチャート: 判断 167">
          <a:extLst>
            <a:ext uri="{FF2B5EF4-FFF2-40B4-BE49-F238E27FC236}">
              <a16:creationId xmlns:a16="http://schemas.microsoft.com/office/drawing/2014/main" id="{E8F2A133-139E-4DEE-9006-768C7DEB9B67}"/>
            </a:ext>
          </a:extLst>
        </xdr:cNvPr>
        <xdr:cNvSpPr/>
      </xdr:nvSpPr>
      <xdr:spPr>
        <a:xfrm>
          <a:off x="1968500" y="10436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9" name="テキスト ボックス 168">
          <a:extLst>
            <a:ext uri="{FF2B5EF4-FFF2-40B4-BE49-F238E27FC236}">
              <a16:creationId xmlns:a16="http://schemas.microsoft.com/office/drawing/2014/main" id="{F7459FD3-02FB-45BF-A283-1847124FE5D6}"/>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0" name="テキスト ボックス 169">
          <a:extLst>
            <a:ext uri="{FF2B5EF4-FFF2-40B4-BE49-F238E27FC236}">
              <a16:creationId xmlns:a16="http://schemas.microsoft.com/office/drawing/2014/main" id="{3C99852B-B74E-44CD-876E-EF874F3F6EFB}"/>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1" name="テキスト ボックス 170">
          <a:extLst>
            <a:ext uri="{FF2B5EF4-FFF2-40B4-BE49-F238E27FC236}">
              <a16:creationId xmlns:a16="http://schemas.microsoft.com/office/drawing/2014/main" id="{5BC36E6A-869C-48F2-A6A4-9AD1C6792D89}"/>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2" name="テキスト ボックス 171">
          <a:extLst>
            <a:ext uri="{FF2B5EF4-FFF2-40B4-BE49-F238E27FC236}">
              <a16:creationId xmlns:a16="http://schemas.microsoft.com/office/drawing/2014/main" id="{CF86FE62-2F2F-470D-A6AD-7A39F7281E51}"/>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id="{72461D39-1152-46A1-AE68-4BF9D68ADF84}"/>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635</xdr:rowOff>
    </xdr:from>
    <xdr:to>
      <xdr:col>24</xdr:col>
      <xdr:colOff>114300</xdr:colOff>
      <xdr:row>63</xdr:row>
      <xdr:rowOff>102235</xdr:rowOff>
    </xdr:to>
    <xdr:sp macro="" textlink="">
      <xdr:nvSpPr>
        <xdr:cNvPr id="174" name="楕円 173">
          <a:extLst>
            <a:ext uri="{FF2B5EF4-FFF2-40B4-BE49-F238E27FC236}">
              <a16:creationId xmlns:a16="http://schemas.microsoft.com/office/drawing/2014/main" id="{79399FF6-15A3-4940-952B-60BB2B11EE81}"/>
            </a:ext>
          </a:extLst>
        </xdr:cNvPr>
        <xdr:cNvSpPr/>
      </xdr:nvSpPr>
      <xdr:spPr>
        <a:xfrm>
          <a:off x="4584700" y="10801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150512</xdr:rowOff>
    </xdr:from>
    <xdr:ext cx="405111" cy="259045"/>
    <xdr:sp macro="" textlink="">
      <xdr:nvSpPr>
        <xdr:cNvPr id="175" name="【体育館・プール】&#10;有形固定資産減価償却率該当値テキスト">
          <a:extLst>
            <a:ext uri="{FF2B5EF4-FFF2-40B4-BE49-F238E27FC236}">
              <a16:creationId xmlns:a16="http://schemas.microsoft.com/office/drawing/2014/main" id="{ECBF75DA-EA94-4DBD-972B-28AA8489BCC9}"/>
            </a:ext>
          </a:extLst>
        </xdr:cNvPr>
        <xdr:cNvSpPr txBox="1"/>
      </xdr:nvSpPr>
      <xdr:spPr>
        <a:xfrm>
          <a:off x="4673600" y="10780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46355</xdr:rowOff>
    </xdr:from>
    <xdr:to>
      <xdr:col>20</xdr:col>
      <xdr:colOff>38100</xdr:colOff>
      <xdr:row>63</xdr:row>
      <xdr:rowOff>147955</xdr:rowOff>
    </xdr:to>
    <xdr:sp macro="" textlink="">
      <xdr:nvSpPr>
        <xdr:cNvPr id="176" name="楕円 175">
          <a:extLst>
            <a:ext uri="{FF2B5EF4-FFF2-40B4-BE49-F238E27FC236}">
              <a16:creationId xmlns:a16="http://schemas.microsoft.com/office/drawing/2014/main" id="{22AA8EDD-CDC7-4E4D-9E6D-12D7F9AB405B}"/>
            </a:ext>
          </a:extLst>
        </xdr:cNvPr>
        <xdr:cNvSpPr/>
      </xdr:nvSpPr>
      <xdr:spPr>
        <a:xfrm>
          <a:off x="3746500" y="10847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51435</xdr:rowOff>
    </xdr:from>
    <xdr:to>
      <xdr:col>24</xdr:col>
      <xdr:colOff>63500</xdr:colOff>
      <xdr:row>63</xdr:row>
      <xdr:rowOff>97155</xdr:rowOff>
    </xdr:to>
    <xdr:cxnSp macro="">
      <xdr:nvCxnSpPr>
        <xdr:cNvPr id="177" name="直線コネクタ 176">
          <a:extLst>
            <a:ext uri="{FF2B5EF4-FFF2-40B4-BE49-F238E27FC236}">
              <a16:creationId xmlns:a16="http://schemas.microsoft.com/office/drawing/2014/main" id="{8175B1F7-6436-404C-AFF0-8DE59709C914}"/>
            </a:ext>
          </a:extLst>
        </xdr:cNvPr>
        <xdr:cNvCxnSpPr/>
      </xdr:nvCxnSpPr>
      <xdr:spPr>
        <a:xfrm flipV="1">
          <a:off x="3797300" y="10852785"/>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71120</xdr:rowOff>
    </xdr:from>
    <xdr:to>
      <xdr:col>15</xdr:col>
      <xdr:colOff>101600</xdr:colOff>
      <xdr:row>64</xdr:row>
      <xdr:rowOff>1270</xdr:rowOff>
    </xdr:to>
    <xdr:sp macro="" textlink="">
      <xdr:nvSpPr>
        <xdr:cNvPr id="178" name="楕円 177">
          <a:extLst>
            <a:ext uri="{FF2B5EF4-FFF2-40B4-BE49-F238E27FC236}">
              <a16:creationId xmlns:a16="http://schemas.microsoft.com/office/drawing/2014/main" id="{A02FAF37-D506-4A02-9F31-631719E517CF}"/>
            </a:ext>
          </a:extLst>
        </xdr:cNvPr>
        <xdr:cNvSpPr/>
      </xdr:nvSpPr>
      <xdr:spPr>
        <a:xfrm>
          <a:off x="2857500" y="1087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97155</xdr:rowOff>
    </xdr:from>
    <xdr:to>
      <xdr:col>19</xdr:col>
      <xdr:colOff>177800</xdr:colOff>
      <xdr:row>63</xdr:row>
      <xdr:rowOff>121920</xdr:rowOff>
    </xdr:to>
    <xdr:cxnSp macro="">
      <xdr:nvCxnSpPr>
        <xdr:cNvPr id="179" name="直線コネクタ 178">
          <a:extLst>
            <a:ext uri="{FF2B5EF4-FFF2-40B4-BE49-F238E27FC236}">
              <a16:creationId xmlns:a16="http://schemas.microsoft.com/office/drawing/2014/main" id="{9708B84C-F89C-4CB4-965F-3A04A5D6100D}"/>
            </a:ext>
          </a:extLst>
        </xdr:cNvPr>
        <xdr:cNvCxnSpPr/>
      </xdr:nvCxnSpPr>
      <xdr:spPr>
        <a:xfrm flipV="1">
          <a:off x="2908300" y="1089850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63</xdr:row>
      <xdr:rowOff>13970</xdr:rowOff>
    </xdr:from>
    <xdr:to>
      <xdr:col>10</xdr:col>
      <xdr:colOff>165100</xdr:colOff>
      <xdr:row>63</xdr:row>
      <xdr:rowOff>115570</xdr:rowOff>
    </xdr:to>
    <xdr:sp macro="" textlink="">
      <xdr:nvSpPr>
        <xdr:cNvPr id="180" name="楕円 179">
          <a:extLst>
            <a:ext uri="{FF2B5EF4-FFF2-40B4-BE49-F238E27FC236}">
              <a16:creationId xmlns:a16="http://schemas.microsoft.com/office/drawing/2014/main" id="{03948B57-86DB-4802-AA7C-1F5FF11D8042}"/>
            </a:ext>
          </a:extLst>
        </xdr:cNvPr>
        <xdr:cNvSpPr/>
      </xdr:nvSpPr>
      <xdr:spPr>
        <a:xfrm>
          <a:off x="1968500" y="1081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64770</xdr:rowOff>
    </xdr:from>
    <xdr:to>
      <xdr:col>15</xdr:col>
      <xdr:colOff>50800</xdr:colOff>
      <xdr:row>63</xdr:row>
      <xdr:rowOff>121920</xdr:rowOff>
    </xdr:to>
    <xdr:cxnSp macro="">
      <xdr:nvCxnSpPr>
        <xdr:cNvPr id="181" name="直線コネクタ 180">
          <a:extLst>
            <a:ext uri="{FF2B5EF4-FFF2-40B4-BE49-F238E27FC236}">
              <a16:creationId xmlns:a16="http://schemas.microsoft.com/office/drawing/2014/main" id="{91BD035D-79FD-42DA-B414-80FFE372200D}"/>
            </a:ext>
          </a:extLst>
        </xdr:cNvPr>
        <xdr:cNvCxnSpPr/>
      </xdr:nvCxnSpPr>
      <xdr:spPr>
        <a:xfrm>
          <a:off x="2019300" y="1086612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52087</xdr:rowOff>
    </xdr:from>
    <xdr:ext cx="405111" cy="259045"/>
    <xdr:sp macro="" textlink="">
      <xdr:nvSpPr>
        <xdr:cNvPr id="182" name="n_1aveValue【体育館・プール】&#10;有形固定資産減価償却率">
          <a:extLst>
            <a:ext uri="{FF2B5EF4-FFF2-40B4-BE49-F238E27FC236}">
              <a16:creationId xmlns:a16="http://schemas.microsoft.com/office/drawing/2014/main" id="{44E9451A-D43B-40E8-9855-7945812C8621}"/>
            </a:ext>
          </a:extLst>
        </xdr:cNvPr>
        <xdr:cNvSpPr txBox="1"/>
      </xdr:nvSpPr>
      <xdr:spPr>
        <a:xfrm>
          <a:off x="3582044" y="10167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59707</xdr:rowOff>
    </xdr:from>
    <xdr:ext cx="405111" cy="259045"/>
    <xdr:sp macro="" textlink="">
      <xdr:nvSpPr>
        <xdr:cNvPr id="183" name="n_2aveValue【体育館・プール】&#10;有形固定資産減価償却率">
          <a:extLst>
            <a:ext uri="{FF2B5EF4-FFF2-40B4-BE49-F238E27FC236}">
              <a16:creationId xmlns:a16="http://schemas.microsoft.com/office/drawing/2014/main" id="{18428F3F-167B-4B8B-9BBE-AE0FB0FD3E14}"/>
            </a:ext>
          </a:extLst>
        </xdr:cNvPr>
        <xdr:cNvSpPr txBox="1"/>
      </xdr:nvSpPr>
      <xdr:spPr>
        <a:xfrm>
          <a:off x="2705744" y="10175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95902</xdr:rowOff>
    </xdr:from>
    <xdr:ext cx="405111" cy="259045"/>
    <xdr:sp macro="" textlink="">
      <xdr:nvSpPr>
        <xdr:cNvPr id="184" name="n_3aveValue【体育館・プール】&#10;有形固定資産減価償却率">
          <a:extLst>
            <a:ext uri="{FF2B5EF4-FFF2-40B4-BE49-F238E27FC236}">
              <a16:creationId xmlns:a16="http://schemas.microsoft.com/office/drawing/2014/main" id="{73B3E909-087F-4E48-A9D8-58528D4AEF60}"/>
            </a:ext>
          </a:extLst>
        </xdr:cNvPr>
        <xdr:cNvSpPr txBox="1"/>
      </xdr:nvSpPr>
      <xdr:spPr>
        <a:xfrm>
          <a:off x="1816744" y="10211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139082</xdr:rowOff>
    </xdr:from>
    <xdr:ext cx="405111" cy="259045"/>
    <xdr:sp macro="" textlink="">
      <xdr:nvSpPr>
        <xdr:cNvPr id="185" name="n_1mainValue【体育館・プール】&#10;有形固定資産減価償却率">
          <a:extLst>
            <a:ext uri="{FF2B5EF4-FFF2-40B4-BE49-F238E27FC236}">
              <a16:creationId xmlns:a16="http://schemas.microsoft.com/office/drawing/2014/main" id="{EC87937E-57B5-4639-9067-E3797C405C70}"/>
            </a:ext>
          </a:extLst>
        </xdr:cNvPr>
        <xdr:cNvSpPr txBox="1"/>
      </xdr:nvSpPr>
      <xdr:spPr>
        <a:xfrm>
          <a:off x="3582044" y="10940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163847</xdr:rowOff>
    </xdr:from>
    <xdr:ext cx="405111" cy="259045"/>
    <xdr:sp macro="" textlink="">
      <xdr:nvSpPr>
        <xdr:cNvPr id="186" name="n_2mainValue【体育館・プール】&#10;有形固定資産減価償却率">
          <a:extLst>
            <a:ext uri="{FF2B5EF4-FFF2-40B4-BE49-F238E27FC236}">
              <a16:creationId xmlns:a16="http://schemas.microsoft.com/office/drawing/2014/main" id="{E69D2085-6584-4A92-86A8-809FD47D7FC0}"/>
            </a:ext>
          </a:extLst>
        </xdr:cNvPr>
        <xdr:cNvSpPr txBox="1"/>
      </xdr:nvSpPr>
      <xdr:spPr>
        <a:xfrm>
          <a:off x="2705744" y="1096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106697</xdr:rowOff>
    </xdr:from>
    <xdr:ext cx="405111" cy="259045"/>
    <xdr:sp macro="" textlink="">
      <xdr:nvSpPr>
        <xdr:cNvPr id="187" name="n_3mainValue【体育館・プール】&#10;有形固定資産減価償却率">
          <a:extLst>
            <a:ext uri="{FF2B5EF4-FFF2-40B4-BE49-F238E27FC236}">
              <a16:creationId xmlns:a16="http://schemas.microsoft.com/office/drawing/2014/main" id="{A3E40181-627E-47DA-B99C-CF38799A058C}"/>
            </a:ext>
          </a:extLst>
        </xdr:cNvPr>
        <xdr:cNvSpPr txBox="1"/>
      </xdr:nvSpPr>
      <xdr:spPr>
        <a:xfrm>
          <a:off x="1816744" y="1090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8" name="正方形/長方形 187">
          <a:extLst>
            <a:ext uri="{FF2B5EF4-FFF2-40B4-BE49-F238E27FC236}">
              <a16:creationId xmlns:a16="http://schemas.microsoft.com/office/drawing/2014/main" id="{38D8105B-5B1C-4E92-960F-ED49AC6FC839}"/>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9" name="正方形/長方形 188">
          <a:extLst>
            <a:ext uri="{FF2B5EF4-FFF2-40B4-BE49-F238E27FC236}">
              <a16:creationId xmlns:a16="http://schemas.microsoft.com/office/drawing/2014/main" id="{C3DD9CA3-3C5E-4394-BE72-8B89E4ED43AC}"/>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0" name="正方形/長方形 189">
          <a:extLst>
            <a:ext uri="{FF2B5EF4-FFF2-40B4-BE49-F238E27FC236}">
              <a16:creationId xmlns:a16="http://schemas.microsoft.com/office/drawing/2014/main" id="{2864F129-4B11-4938-ACDF-7FE2EE7FA3D4}"/>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1" name="正方形/長方形 190">
          <a:extLst>
            <a:ext uri="{FF2B5EF4-FFF2-40B4-BE49-F238E27FC236}">
              <a16:creationId xmlns:a16="http://schemas.microsoft.com/office/drawing/2014/main" id="{DEF7D204-55FF-4D2E-9ACF-B94FD1DA72E6}"/>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2" name="正方形/長方形 191">
          <a:extLst>
            <a:ext uri="{FF2B5EF4-FFF2-40B4-BE49-F238E27FC236}">
              <a16:creationId xmlns:a16="http://schemas.microsoft.com/office/drawing/2014/main" id="{2BBD3A49-D8C9-4201-BA33-61EFA8397C93}"/>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3" name="正方形/長方形 192">
          <a:extLst>
            <a:ext uri="{FF2B5EF4-FFF2-40B4-BE49-F238E27FC236}">
              <a16:creationId xmlns:a16="http://schemas.microsoft.com/office/drawing/2014/main" id="{4D36BA6F-0A4E-46A8-952B-5F94DE8DA917}"/>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4" name="正方形/長方形 193">
          <a:extLst>
            <a:ext uri="{FF2B5EF4-FFF2-40B4-BE49-F238E27FC236}">
              <a16:creationId xmlns:a16="http://schemas.microsoft.com/office/drawing/2014/main" id="{69BCA8C6-662A-45F0-97B0-3A813BB042F1}"/>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5" name="正方形/長方形 194">
          <a:extLst>
            <a:ext uri="{FF2B5EF4-FFF2-40B4-BE49-F238E27FC236}">
              <a16:creationId xmlns:a16="http://schemas.microsoft.com/office/drawing/2014/main" id="{705AEDA6-700A-4AA9-9F14-194BDD404A02}"/>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6" name="テキスト ボックス 195">
          <a:extLst>
            <a:ext uri="{FF2B5EF4-FFF2-40B4-BE49-F238E27FC236}">
              <a16:creationId xmlns:a16="http://schemas.microsoft.com/office/drawing/2014/main" id="{39639440-FFC3-4F9C-B0C1-0A0CFD5316EC}"/>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7" name="直線コネクタ 196">
          <a:extLst>
            <a:ext uri="{FF2B5EF4-FFF2-40B4-BE49-F238E27FC236}">
              <a16:creationId xmlns:a16="http://schemas.microsoft.com/office/drawing/2014/main" id="{56AB2003-3BAD-4B76-BE13-A2CFE7876EC2}"/>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98" name="直線コネクタ 197">
          <a:extLst>
            <a:ext uri="{FF2B5EF4-FFF2-40B4-BE49-F238E27FC236}">
              <a16:creationId xmlns:a16="http://schemas.microsoft.com/office/drawing/2014/main" id="{1A956ADE-2E33-4B2D-9971-9CC6E28924D9}"/>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99" name="テキスト ボックス 198">
          <a:extLst>
            <a:ext uri="{FF2B5EF4-FFF2-40B4-BE49-F238E27FC236}">
              <a16:creationId xmlns:a16="http://schemas.microsoft.com/office/drawing/2014/main" id="{EC518E65-17FC-41DE-BAF1-6815DB10760A}"/>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0" name="直線コネクタ 199">
          <a:extLst>
            <a:ext uri="{FF2B5EF4-FFF2-40B4-BE49-F238E27FC236}">
              <a16:creationId xmlns:a16="http://schemas.microsoft.com/office/drawing/2014/main" id="{DBE9E5AC-ED0E-43A8-BAFA-C9B6B0418E66}"/>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01" name="テキスト ボックス 200">
          <a:extLst>
            <a:ext uri="{FF2B5EF4-FFF2-40B4-BE49-F238E27FC236}">
              <a16:creationId xmlns:a16="http://schemas.microsoft.com/office/drawing/2014/main" id="{3B452AAB-EF26-4CFC-9989-DE99F706D3BA}"/>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02" name="直線コネクタ 201">
          <a:extLst>
            <a:ext uri="{FF2B5EF4-FFF2-40B4-BE49-F238E27FC236}">
              <a16:creationId xmlns:a16="http://schemas.microsoft.com/office/drawing/2014/main" id="{6018D75F-F833-49C4-8607-4A4B15C270C6}"/>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03" name="テキスト ボックス 202">
          <a:extLst>
            <a:ext uri="{FF2B5EF4-FFF2-40B4-BE49-F238E27FC236}">
              <a16:creationId xmlns:a16="http://schemas.microsoft.com/office/drawing/2014/main" id="{8C240D3F-E2E5-4369-A14A-86DFC6046CB5}"/>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04" name="直線コネクタ 203">
          <a:extLst>
            <a:ext uri="{FF2B5EF4-FFF2-40B4-BE49-F238E27FC236}">
              <a16:creationId xmlns:a16="http://schemas.microsoft.com/office/drawing/2014/main" id="{A8A7468A-340C-4353-93BF-0FDD0BF21398}"/>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05" name="テキスト ボックス 204">
          <a:extLst>
            <a:ext uri="{FF2B5EF4-FFF2-40B4-BE49-F238E27FC236}">
              <a16:creationId xmlns:a16="http://schemas.microsoft.com/office/drawing/2014/main" id="{2E9130CC-4B2B-497F-B67D-DC3AD51FD7D3}"/>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06" name="直線コネクタ 205">
          <a:extLst>
            <a:ext uri="{FF2B5EF4-FFF2-40B4-BE49-F238E27FC236}">
              <a16:creationId xmlns:a16="http://schemas.microsoft.com/office/drawing/2014/main" id="{834645F3-EF07-4779-95E0-9AFB53A01E38}"/>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07" name="テキスト ボックス 206">
          <a:extLst>
            <a:ext uri="{FF2B5EF4-FFF2-40B4-BE49-F238E27FC236}">
              <a16:creationId xmlns:a16="http://schemas.microsoft.com/office/drawing/2014/main" id="{6AB08D5B-8A59-445E-A741-AB3AA3DE00B2}"/>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08" name="直線コネクタ 207">
          <a:extLst>
            <a:ext uri="{FF2B5EF4-FFF2-40B4-BE49-F238E27FC236}">
              <a16:creationId xmlns:a16="http://schemas.microsoft.com/office/drawing/2014/main" id="{A894E2B3-14F3-47D0-AF98-F57480A73C24}"/>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09" name="テキスト ボックス 208">
          <a:extLst>
            <a:ext uri="{FF2B5EF4-FFF2-40B4-BE49-F238E27FC236}">
              <a16:creationId xmlns:a16="http://schemas.microsoft.com/office/drawing/2014/main" id="{DA070EF8-7A45-4418-9E2B-DCF2F3ACD663}"/>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0" name="直線コネクタ 209">
          <a:extLst>
            <a:ext uri="{FF2B5EF4-FFF2-40B4-BE49-F238E27FC236}">
              <a16:creationId xmlns:a16="http://schemas.microsoft.com/office/drawing/2014/main" id="{8544F6F9-E88D-4057-8055-EDD0E7ADBCAC}"/>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1" name="テキスト ボックス 210">
          <a:extLst>
            <a:ext uri="{FF2B5EF4-FFF2-40B4-BE49-F238E27FC236}">
              <a16:creationId xmlns:a16="http://schemas.microsoft.com/office/drawing/2014/main" id="{6F11D17A-BB1C-4A20-8832-487170947F32}"/>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2" name="【体育館・プール】&#10;一人当たり面積グラフ枠">
          <a:extLst>
            <a:ext uri="{FF2B5EF4-FFF2-40B4-BE49-F238E27FC236}">
              <a16:creationId xmlns:a16="http://schemas.microsoft.com/office/drawing/2014/main" id="{CB822655-9612-4C97-9332-2FDF760560D9}"/>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151856</xdr:rowOff>
    </xdr:from>
    <xdr:to>
      <xdr:col>54</xdr:col>
      <xdr:colOff>189865</xdr:colOff>
      <xdr:row>64</xdr:row>
      <xdr:rowOff>111034</xdr:rowOff>
    </xdr:to>
    <xdr:cxnSp macro="">
      <xdr:nvCxnSpPr>
        <xdr:cNvPr id="213" name="直線コネクタ 212">
          <a:extLst>
            <a:ext uri="{FF2B5EF4-FFF2-40B4-BE49-F238E27FC236}">
              <a16:creationId xmlns:a16="http://schemas.microsoft.com/office/drawing/2014/main" id="{A8E4DCB6-BA84-490D-9C48-A4BFE4FCE3AB}"/>
            </a:ext>
          </a:extLst>
        </xdr:cNvPr>
        <xdr:cNvCxnSpPr/>
      </xdr:nvCxnSpPr>
      <xdr:spPr>
        <a:xfrm flipV="1">
          <a:off x="10476865" y="9581606"/>
          <a:ext cx="0" cy="1502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114861</xdr:rowOff>
    </xdr:from>
    <xdr:ext cx="469744" cy="259045"/>
    <xdr:sp macro="" textlink="">
      <xdr:nvSpPr>
        <xdr:cNvPr id="214" name="【体育館・プール】&#10;一人当たり面積最小値テキスト">
          <a:extLst>
            <a:ext uri="{FF2B5EF4-FFF2-40B4-BE49-F238E27FC236}">
              <a16:creationId xmlns:a16="http://schemas.microsoft.com/office/drawing/2014/main" id="{7CFBAEAC-3DF8-4F4D-BA87-91E81D4CADF3}"/>
            </a:ext>
          </a:extLst>
        </xdr:cNvPr>
        <xdr:cNvSpPr txBox="1"/>
      </xdr:nvSpPr>
      <xdr:spPr>
        <a:xfrm>
          <a:off x="10515600" y="11087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111034</xdr:rowOff>
    </xdr:from>
    <xdr:to>
      <xdr:col>55</xdr:col>
      <xdr:colOff>88900</xdr:colOff>
      <xdr:row>64</xdr:row>
      <xdr:rowOff>111034</xdr:rowOff>
    </xdr:to>
    <xdr:cxnSp macro="">
      <xdr:nvCxnSpPr>
        <xdr:cNvPr id="215" name="直線コネクタ 214">
          <a:extLst>
            <a:ext uri="{FF2B5EF4-FFF2-40B4-BE49-F238E27FC236}">
              <a16:creationId xmlns:a16="http://schemas.microsoft.com/office/drawing/2014/main" id="{D3F6B2E9-5557-493D-950F-736A59CB4794}"/>
            </a:ext>
          </a:extLst>
        </xdr:cNvPr>
        <xdr:cNvCxnSpPr/>
      </xdr:nvCxnSpPr>
      <xdr:spPr>
        <a:xfrm>
          <a:off x="10388600" y="1108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98533</xdr:rowOff>
    </xdr:from>
    <xdr:ext cx="469744" cy="259045"/>
    <xdr:sp macro="" textlink="">
      <xdr:nvSpPr>
        <xdr:cNvPr id="216" name="【体育館・プール】&#10;一人当たり面積最大値テキスト">
          <a:extLst>
            <a:ext uri="{FF2B5EF4-FFF2-40B4-BE49-F238E27FC236}">
              <a16:creationId xmlns:a16="http://schemas.microsoft.com/office/drawing/2014/main" id="{5DD2EBFF-4B44-4F67-8901-B2500A2584A8}"/>
            </a:ext>
          </a:extLst>
        </xdr:cNvPr>
        <xdr:cNvSpPr txBox="1"/>
      </xdr:nvSpPr>
      <xdr:spPr>
        <a:xfrm>
          <a:off x="10515600" y="9356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151856</xdr:rowOff>
    </xdr:from>
    <xdr:to>
      <xdr:col>55</xdr:col>
      <xdr:colOff>88900</xdr:colOff>
      <xdr:row>55</xdr:row>
      <xdr:rowOff>151856</xdr:rowOff>
    </xdr:to>
    <xdr:cxnSp macro="">
      <xdr:nvCxnSpPr>
        <xdr:cNvPr id="217" name="直線コネクタ 216">
          <a:extLst>
            <a:ext uri="{FF2B5EF4-FFF2-40B4-BE49-F238E27FC236}">
              <a16:creationId xmlns:a16="http://schemas.microsoft.com/office/drawing/2014/main" id="{ED81B3B9-945A-45A2-A6D2-D1C5B822FE6B}"/>
            </a:ext>
          </a:extLst>
        </xdr:cNvPr>
        <xdr:cNvCxnSpPr/>
      </xdr:nvCxnSpPr>
      <xdr:spPr>
        <a:xfrm>
          <a:off x="10388600" y="9581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37392</xdr:rowOff>
    </xdr:from>
    <xdr:ext cx="469744" cy="259045"/>
    <xdr:sp macro="" textlink="">
      <xdr:nvSpPr>
        <xdr:cNvPr id="218" name="【体育館・プール】&#10;一人当たり面積平均値テキスト">
          <a:extLst>
            <a:ext uri="{FF2B5EF4-FFF2-40B4-BE49-F238E27FC236}">
              <a16:creationId xmlns:a16="http://schemas.microsoft.com/office/drawing/2014/main" id="{852A6F92-2001-41B1-A10E-853398ED0649}"/>
            </a:ext>
          </a:extLst>
        </xdr:cNvPr>
        <xdr:cNvSpPr txBox="1"/>
      </xdr:nvSpPr>
      <xdr:spPr>
        <a:xfrm>
          <a:off x="10515600" y="104958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14515</xdr:rowOff>
    </xdr:from>
    <xdr:to>
      <xdr:col>55</xdr:col>
      <xdr:colOff>50800</xdr:colOff>
      <xdr:row>62</xdr:row>
      <xdr:rowOff>116115</xdr:rowOff>
    </xdr:to>
    <xdr:sp macro="" textlink="">
      <xdr:nvSpPr>
        <xdr:cNvPr id="219" name="フローチャート: 判断 218">
          <a:extLst>
            <a:ext uri="{FF2B5EF4-FFF2-40B4-BE49-F238E27FC236}">
              <a16:creationId xmlns:a16="http://schemas.microsoft.com/office/drawing/2014/main" id="{30128EF4-14EF-4C44-88CA-7DBE3C15D0AE}"/>
            </a:ext>
          </a:extLst>
        </xdr:cNvPr>
        <xdr:cNvSpPr/>
      </xdr:nvSpPr>
      <xdr:spPr>
        <a:xfrm>
          <a:off x="10426700" y="1064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14515</xdr:rowOff>
    </xdr:from>
    <xdr:to>
      <xdr:col>50</xdr:col>
      <xdr:colOff>165100</xdr:colOff>
      <xdr:row>62</xdr:row>
      <xdr:rowOff>116115</xdr:rowOff>
    </xdr:to>
    <xdr:sp macro="" textlink="">
      <xdr:nvSpPr>
        <xdr:cNvPr id="220" name="フローチャート: 判断 219">
          <a:extLst>
            <a:ext uri="{FF2B5EF4-FFF2-40B4-BE49-F238E27FC236}">
              <a16:creationId xmlns:a16="http://schemas.microsoft.com/office/drawing/2014/main" id="{67E84B8F-EDA1-4638-8DD5-CD14AF19613A}"/>
            </a:ext>
          </a:extLst>
        </xdr:cNvPr>
        <xdr:cNvSpPr/>
      </xdr:nvSpPr>
      <xdr:spPr>
        <a:xfrm>
          <a:off x="9588500" y="1064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34109</xdr:rowOff>
    </xdr:from>
    <xdr:to>
      <xdr:col>46</xdr:col>
      <xdr:colOff>38100</xdr:colOff>
      <xdr:row>62</xdr:row>
      <xdr:rowOff>135709</xdr:rowOff>
    </xdr:to>
    <xdr:sp macro="" textlink="">
      <xdr:nvSpPr>
        <xdr:cNvPr id="221" name="フローチャート: 判断 220">
          <a:extLst>
            <a:ext uri="{FF2B5EF4-FFF2-40B4-BE49-F238E27FC236}">
              <a16:creationId xmlns:a16="http://schemas.microsoft.com/office/drawing/2014/main" id="{BA0DD78B-7E84-4A9C-B72F-2CAC8B32AF50}"/>
            </a:ext>
          </a:extLst>
        </xdr:cNvPr>
        <xdr:cNvSpPr/>
      </xdr:nvSpPr>
      <xdr:spPr>
        <a:xfrm>
          <a:off x="8699500" y="106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169635</xdr:rowOff>
    </xdr:from>
    <xdr:to>
      <xdr:col>41</xdr:col>
      <xdr:colOff>101600</xdr:colOff>
      <xdr:row>62</xdr:row>
      <xdr:rowOff>99785</xdr:rowOff>
    </xdr:to>
    <xdr:sp macro="" textlink="">
      <xdr:nvSpPr>
        <xdr:cNvPr id="222" name="フローチャート: 判断 221">
          <a:extLst>
            <a:ext uri="{FF2B5EF4-FFF2-40B4-BE49-F238E27FC236}">
              <a16:creationId xmlns:a16="http://schemas.microsoft.com/office/drawing/2014/main" id="{62B27A82-208A-40E1-927B-D1EB7E05EB43}"/>
            </a:ext>
          </a:extLst>
        </xdr:cNvPr>
        <xdr:cNvSpPr/>
      </xdr:nvSpPr>
      <xdr:spPr>
        <a:xfrm>
          <a:off x="7810500" y="1062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3" name="テキスト ボックス 222">
          <a:extLst>
            <a:ext uri="{FF2B5EF4-FFF2-40B4-BE49-F238E27FC236}">
              <a16:creationId xmlns:a16="http://schemas.microsoft.com/office/drawing/2014/main" id="{3415EF6D-5274-4C0F-B86D-9A730C1A051A}"/>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4" name="テキスト ボックス 223">
          <a:extLst>
            <a:ext uri="{FF2B5EF4-FFF2-40B4-BE49-F238E27FC236}">
              <a16:creationId xmlns:a16="http://schemas.microsoft.com/office/drawing/2014/main" id="{40F9E876-624F-4C56-A0E7-41F190A47469}"/>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5" name="テキスト ボックス 224">
          <a:extLst>
            <a:ext uri="{FF2B5EF4-FFF2-40B4-BE49-F238E27FC236}">
              <a16:creationId xmlns:a16="http://schemas.microsoft.com/office/drawing/2014/main" id="{0188078A-D355-4AA9-88AA-0D939CE5460E}"/>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6" name="テキスト ボックス 225">
          <a:extLst>
            <a:ext uri="{FF2B5EF4-FFF2-40B4-BE49-F238E27FC236}">
              <a16:creationId xmlns:a16="http://schemas.microsoft.com/office/drawing/2014/main" id="{D93D95AC-C7F7-4DE2-8DE6-BBDEE93CD4A1}"/>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7" name="テキスト ボックス 226">
          <a:extLst>
            <a:ext uri="{FF2B5EF4-FFF2-40B4-BE49-F238E27FC236}">
              <a16:creationId xmlns:a16="http://schemas.microsoft.com/office/drawing/2014/main" id="{9A0314E8-A37C-4BEC-9E3C-EF726C1B3D8D}"/>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96157</xdr:rowOff>
    </xdr:from>
    <xdr:to>
      <xdr:col>55</xdr:col>
      <xdr:colOff>50800</xdr:colOff>
      <xdr:row>63</xdr:row>
      <xdr:rowOff>26307</xdr:rowOff>
    </xdr:to>
    <xdr:sp macro="" textlink="">
      <xdr:nvSpPr>
        <xdr:cNvPr id="228" name="楕円 227">
          <a:extLst>
            <a:ext uri="{FF2B5EF4-FFF2-40B4-BE49-F238E27FC236}">
              <a16:creationId xmlns:a16="http://schemas.microsoft.com/office/drawing/2014/main" id="{05BA3D54-D395-41D2-9643-8A06EA91A899}"/>
            </a:ext>
          </a:extLst>
        </xdr:cNvPr>
        <xdr:cNvSpPr/>
      </xdr:nvSpPr>
      <xdr:spPr>
        <a:xfrm>
          <a:off x="10426700" y="1072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74584</xdr:rowOff>
    </xdr:from>
    <xdr:ext cx="469744" cy="259045"/>
    <xdr:sp macro="" textlink="">
      <xdr:nvSpPr>
        <xdr:cNvPr id="229" name="【体育館・プール】&#10;一人当たり面積該当値テキスト">
          <a:extLst>
            <a:ext uri="{FF2B5EF4-FFF2-40B4-BE49-F238E27FC236}">
              <a16:creationId xmlns:a16="http://schemas.microsoft.com/office/drawing/2014/main" id="{AC1BE1F1-24DC-48C5-8FBB-327AE4D0BB82}"/>
            </a:ext>
          </a:extLst>
        </xdr:cNvPr>
        <xdr:cNvSpPr txBox="1"/>
      </xdr:nvSpPr>
      <xdr:spPr>
        <a:xfrm>
          <a:off x="10515600" y="1070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99423</xdr:rowOff>
    </xdr:from>
    <xdr:to>
      <xdr:col>50</xdr:col>
      <xdr:colOff>165100</xdr:colOff>
      <xdr:row>63</xdr:row>
      <xdr:rowOff>29573</xdr:rowOff>
    </xdr:to>
    <xdr:sp macro="" textlink="">
      <xdr:nvSpPr>
        <xdr:cNvPr id="230" name="楕円 229">
          <a:extLst>
            <a:ext uri="{FF2B5EF4-FFF2-40B4-BE49-F238E27FC236}">
              <a16:creationId xmlns:a16="http://schemas.microsoft.com/office/drawing/2014/main" id="{7CABCFC3-9625-43F7-8F86-2E5CE3EA27B5}"/>
            </a:ext>
          </a:extLst>
        </xdr:cNvPr>
        <xdr:cNvSpPr/>
      </xdr:nvSpPr>
      <xdr:spPr>
        <a:xfrm>
          <a:off x="9588500" y="1072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146957</xdr:rowOff>
    </xdr:from>
    <xdr:to>
      <xdr:col>55</xdr:col>
      <xdr:colOff>0</xdr:colOff>
      <xdr:row>62</xdr:row>
      <xdr:rowOff>150223</xdr:rowOff>
    </xdr:to>
    <xdr:cxnSp macro="">
      <xdr:nvCxnSpPr>
        <xdr:cNvPr id="231" name="直線コネクタ 230">
          <a:extLst>
            <a:ext uri="{FF2B5EF4-FFF2-40B4-BE49-F238E27FC236}">
              <a16:creationId xmlns:a16="http://schemas.microsoft.com/office/drawing/2014/main" id="{4AB0CC91-14E4-4461-B8C5-5B1A61D4A60B}"/>
            </a:ext>
          </a:extLst>
        </xdr:cNvPr>
        <xdr:cNvCxnSpPr/>
      </xdr:nvCxnSpPr>
      <xdr:spPr>
        <a:xfrm flipV="1">
          <a:off x="9639300" y="10776857"/>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96157</xdr:rowOff>
    </xdr:from>
    <xdr:to>
      <xdr:col>46</xdr:col>
      <xdr:colOff>38100</xdr:colOff>
      <xdr:row>63</xdr:row>
      <xdr:rowOff>26307</xdr:rowOff>
    </xdr:to>
    <xdr:sp macro="" textlink="">
      <xdr:nvSpPr>
        <xdr:cNvPr id="232" name="楕円 231">
          <a:extLst>
            <a:ext uri="{FF2B5EF4-FFF2-40B4-BE49-F238E27FC236}">
              <a16:creationId xmlns:a16="http://schemas.microsoft.com/office/drawing/2014/main" id="{133BCDA9-3AFA-4C34-A69D-05A135B0FB0F}"/>
            </a:ext>
          </a:extLst>
        </xdr:cNvPr>
        <xdr:cNvSpPr/>
      </xdr:nvSpPr>
      <xdr:spPr>
        <a:xfrm>
          <a:off x="8699500" y="1072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146957</xdr:rowOff>
    </xdr:from>
    <xdr:to>
      <xdr:col>50</xdr:col>
      <xdr:colOff>114300</xdr:colOff>
      <xdr:row>62</xdr:row>
      <xdr:rowOff>150223</xdr:rowOff>
    </xdr:to>
    <xdr:cxnSp macro="">
      <xdr:nvCxnSpPr>
        <xdr:cNvPr id="233" name="直線コネクタ 232">
          <a:extLst>
            <a:ext uri="{FF2B5EF4-FFF2-40B4-BE49-F238E27FC236}">
              <a16:creationId xmlns:a16="http://schemas.microsoft.com/office/drawing/2014/main" id="{C6015417-9F79-4E80-9D7B-636E52909194}"/>
            </a:ext>
          </a:extLst>
        </xdr:cNvPr>
        <xdr:cNvCxnSpPr/>
      </xdr:nvCxnSpPr>
      <xdr:spPr>
        <a:xfrm>
          <a:off x="8750300" y="10776857"/>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79828</xdr:rowOff>
    </xdr:from>
    <xdr:to>
      <xdr:col>41</xdr:col>
      <xdr:colOff>101600</xdr:colOff>
      <xdr:row>63</xdr:row>
      <xdr:rowOff>9978</xdr:rowOff>
    </xdr:to>
    <xdr:sp macro="" textlink="">
      <xdr:nvSpPr>
        <xdr:cNvPr id="234" name="楕円 233">
          <a:extLst>
            <a:ext uri="{FF2B5EF4-FFF2-40B4-BE49-F238E27FC236}">
              <a16:creationId xmlns:a16="http://schemas.microsoft.com/office/drawing/2014/main" id="{7AE34F46-3F99-4D6A-A17E-2639D5D27003}"/>
            </a:ext>
          </a:extLst>
        </xdr:cNvPr>
        <xdr:cNvSpPr/>
      </xdr:nvSpPr>
      <xdr:spPr>
        <a:xfrm>
          <a:off x="7810500" y="1070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130628</xdr:rowOff>
    </xdr:from>
    <xdr:to>
      <xdr:col>45</xdr:col>
      <xdr:colOff>177800</xdr:colOff>
      <xdr:row>62</xdr:row>
      <xdr:rowOff>146957</xdr:rowOff>
    </xdr:to>
    <xdr:cxnSp macro="">
      <xdr:nvCxnSpPr>
        <xdr:cNvPr id="235" name="直線コネクタ 234">
          <a:extLst>
            <a:ext uri="{FF2B5EF4-FFF2-40B4-BE49-F238E27FC236}">
              <a16:creationId xmlns:a16="http://schemas.microsoft.com/office/drawing/2014/main" id="{0CCB5E43-A124-4282-816D-51A58EB87555}"/>
            </a:ext>
          </a:extLst>
        </xdr:cNvPr>
        <xdr:cNvCxnSpPr/>
      </xdr:nvCxnSpPr>
      <xdr:spPr>
        <a:xfrm>
          <a:off x="7861300" y="10760528"/>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132642</xdr:rowOff>
    </xdr:from>
    <xdr:ext cx="469744" cy="259045"/>
    <xdr:sp macro="" textlink="">
      <xdr:nvSpPr>
        <xdr:cNvPr id="236" name="n_1aveValue【体育館・プール】&#10;一人当たり面積">
          <a:extLst>
            <a:ext uri="{FF2B5EF4-FFF2-40B4-BE49-F238E27FC236}">
              <a16:creationId xmlns:a16="http://schemas.microsoft.com/office/drawing/2014/main" id="{C6151464-D323-4D96-90B6-7769B9D398FF}"/>
            </a:ext>
          </a:extLst>
        </xdr:cNvPr>
        <xdr:cNvSpPr txBox="1"/>
      </xdr:nvSpPr>
      <xdr:spPr>
        <a:xfrm>
          <a:off x="9391727" y="10419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152236</xdr:rowOff>
    </xdr:from>
    <xdr:ext cx="469744" cy="259045"/>
    <xdr:sp macro="" textlink="">
      <xdr:nvSpPr>
        <xdr:cNvPr id="237" name="n_2aveValue【体育館・プール】&#10;一人当たり面積">
          <a:extLst>
            <a:ext uri="{FF2B5EF4-FFF2-40B4-BE49-F238E27FC236}">
              <a16:creationId xmlns:a16="http://schemas.microsoft.com/office/drawing/2014/main" id="{D677729A-EA31-42E7-9390-BFB0F04958DE}"/>
            </a:ext>
          </a:extLst>
        </xdr:cNvPr>
        <xdr:cNvSpPr txBox="1"/>
      </xdr:nvSpPr>
      <xdr:spPr>
        <a:xfrm>
          <a:off x="8515427" y="10439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116312</xdr:rowOff>
    </xdr:from>
    <xdr:ext cx="469744" cy="259045"/>
    <xdr:sp macro="" textlink="">
      <xdr:nvSpPr>
        <xdr:cNvPr id="238" name="n_3aveValue【体育館・プール】&#10;一人当たり面積">
          <a:extLst>
            <a:ext uri="{FF2B5EF4-FFF2-40B4-BE49-F238E27FC236}">
              <a16:creationId xmlns:a16="http://schemas.microsoft.com/office/drawing/2014/main" id="{422BBCB8-1394-4661-B260-4756BE437B02}"/>
            </a:ext>
          </a:extLst>
        </xdr:cNvPr>
        <xdr:cNvSpPr txBox="1"/>
      </xdr:nvSpPr>
      <xdr:spPr>
        <a:xfrm>
          <a:off x="7626427" y="10403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20700</xdr:rowOff>
    </xdr:from>
    <xdr:ext cx="469744" cy="259045"/>
    <xdr:sp macro="" textlink="">
      <xdr:nvSpPr>
        <xdr:cNvPr id="239" name="n_1mainValue【体育館・プール】&#10;一人当たり面積">
          <a:extLst>
            <a:ext uri="{FF2B5EF4-FFF2-40B4-BE49-F238E27FC236}">
              <a16:creationId xmlns:a16="http://schemas.microsoft.com/office/drawing/2014/main" id="{28927BCB-E9C1-4958-B91E-8926EE9AE589}"/>
            </a:ext>
          </a:extLst>
        </xdr:cNvPr>
        <xdr:cNvSpPr txBox="1"/>
      </xdr:nvSpPr>
      <xdr:spPr>
        <a:xfrm>
          <a:off x="9391727" y="10822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17434</xdr:rowOff>
    </xdr:from>
    <xdr:ext cx="469744" cy="259045"/>
    <xdr:sp macro="" textlink="">
      <xdr:nvSpPr>
        <xdr:cNvPr id="240" name="n_2mainValue【体育館・プール】&#10;一人当たり面積">
          <a:extLst>
            <a:ext uri="{FF2B5EF4-FFF2-40B4-BE49-F238E27FC236}">
              <a16:creationId xmlns:a16="http://schemas.microsoft.com/office/drawing/2014/main" id="{9F665C10-B820-4F0A-B545-D6FDC613CF14}"/>
            </a:ext>
          </a:extLst>
        </xdr:cNvPr>
        <xdr:cNvSpPr txBox="1"/>
      </xdr:nvSpPr>
      <xdr:spPr>
        <a:xfrm>
          <a:off x="8515427" y="10818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1105</xdr:rowOff>
    </xdr:from>
    <xdr:ext cx="469744" cy="259045"/>
    <xdr:sp macro="" textlink="">
      <xdr:nvSpPr>
        <xdr:cNvPr id="241" name="n_3mainValue【体育館・プール】&#10;一人当たり面積">
          <a:extLst>
            <a:ext uri="{FF2B5EF4-FFF2-40B4-BE49-F238E27FC236}">
              <a16:creationId xmlns:a16="http://schemas.microsoft.com/office/drawing/2014/main" id="{3014FC7C-E0EF-4685-AEB3-81027164B0EB}"/>
            </a:ext>
          </a:extLst>
        </xdr:cNvPr>
        <xdr:cNvSpPr txBox="1"/>
      </xdr:nvSpPr>
      <xdr:spPr>
        <a:xfrm>
          <a:off x="7626427" y="10802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2" name="正方形/長方形 241">
          <a:extLst>
            <a:ext uri="{FF2B5EF4-FFF2-40B4-BE49-F238E27FC236}">
              <a16:creationId xmlns:a16="http://schemas.microsoft.com/office/drawing/2014/main" id="{485AD5D7-38B0-4630-A4E0-6B6BFBD8CDFB}"/>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3" name="正方形/長方形 242">
          <a:extLst>
            <a:ext uri="{FF2B5EF4-FFF2-40B4-BE49-F238E27FC236}">
              <a16:creationId xmlns:a16="http://schemas.microsoft.com/office/drawing/2014/main" id="{D58AF91A-E5B4-45BD-BFAC-4B4D561DC7D4}"/>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4" name="正方形/長方形 243">
          <a:extLst>
            <a:ext uri="{FF2B5EF4-FFF2-40B4-BE49-F238E27FC236}">
              <a16:creationId xmlns:a16="http://schemas.microsoft.com/office/drawing/2014/main" id="{D9DC55EE-DF73-4C66-91D7-6EA819DB8105}"/>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5" name="正方形/長方形 244">
          <a:extLst>
            <a:ext uri="{FF2B5EF4-FFF2-40B4-BE49-F238E27FC236}">
              <a16:creationId xmlns:a16="http://schemas.microsoft.com/office/drawing/2014/main" id="{B72A2E85-E98F-4B3C-BAB4-1C662ADDCD5F}"/>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6" name="正方形/長方形 245">
          <a:extLst>
            <a:ext uri="{FF2B5EF4-FFF2-40B4-BE49-F238E27FC236}">
              <a16:creationId xmlns:a16="http://schemas.microsoft.com/office/drawing/2014/main" id="{945639CE-7E89-4DB6-9A08-F9966AFB45F4}"/>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7" name="正方形/長方形 246">
          <a:extLst>
            <a:ext uri="{FF2B5EF4-FFF2-40B4-BE49-F238E27FC236}">
              <a16:creationId xmlns:a16="http://schemas.microsoft.com/office/drawing/2014/main" id="{445A645F-9D10-44CA-908B-4A3312034325}"/>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8" name="正方形/長方形 247">
          <a:extLst>
            <a:ext uri="{FF2B5EF4-FFF2-40B4-BE49-F238E27FC236}">
              <a16:creationId xmlns:a16="http://schemas.microsoft.com/office/drawing/2014/main" id="{152FAB7B-707F-4E32-9DC5-846F0751F81F}"/>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9" name="正方形/長方形 248">
          <a:extLst>
            <a:ext uri="{FF2B5EF4-FFF2-40B4-BE49-F238E27FC236}">
              <a16:creationId xmlns:a16="http://schemas.microsoft.com/office/drawing/2014/main" id="{FA9271E9-AC60-4CD3-B757-4CF119693193}"/>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0" name="テキスト ボックス 249">
          <a:extLst>
            <a:ext uri="{FF2B5EF4-FFF2-40B4-BE49-F238E27FC236}">
              <a16:creationId xmlns:a16="http://schemas.microsoft.com/office/drawing/2014/main" id="{C2AAB83A-636D-415F-BABA-7E2E3B55E8E2}"/>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1" name="直線コネクタ 250">
          <a:extLst>
            <a:ext uri="{FF2B5EF4-FFF2-40B4-BE49-F238E27FC236}">
              <a16:creationId xmlns:a16="http://schemas.microsoft.com/office/drawing/2014/main" id="{EC9BD63E-0505-4A4A-9540-AEEA0D1B7407}"/>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2" name="テキスト ボックス 251">
          <a:extLst>
            <a:ext uri="{FF2B5EF4-FFF2-40B4-BE49-F238E27FC236}">
              <a16:creationId xmlns:a16="http://schemas.microsoft.com/office/drawing/2014/main" id="{E48C1ED5-FFA9-4C8E-A4AA-5E91B9630DC0}"/>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3" name="直線コネクタ 252">
          <a:extLst>
            <a:ext uri="{FF2B5EF4-FFF2-40B4-BE49-F238E27FC236}">
              <a16:creationId xmlns:a16="http://schemas.microsoft.com/office/drawing/2014/main" id="{5898382F-410A-4558-ACDD-BBEB84B97768}"/>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4" name="テキスト ボックス 253">
          <a:extLst>
            <a:ext uri="{FF2B5EF4-FFF2-40B4-BE49-F238E27FC236}">
              <a16:creationId xmlns:a16="http://schemas.microsoft.com/office/drawing/2014/main" id="{BCA6C0C4-0A8A-47A2-A634-F099E537C6DE}"/>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5" name="直線コネクタ 254">
          <a:extLst>
            <a:ext uri="{FF2B5EF4-FFF2-40B4-BE49-F238E27FC236}">
              <a16:creationId xmlns:a16="http://schemas.microsoft.com/office/drawing/2014/main" id="{705E69B3-330F-4A48-AD0C-C27917833456}"/>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6" name="テキスト ボックス 255">
          <a:extLst>
            <a:ext uri="{FF2B5EF4-FFF2-40B4-BE49-F238E27FC236}">
              <a16:creationId xmlns:a16="http://schemas.microsoft.com/office/drawing/2014/main" id="{E8F4F6D4-3063-4F63-9F2F-452006425ACF}"/>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7" name="直線コネクタ 256">
          <a:extLst>
            <a:ext uri="{FF2B5EF4-FFF2-40B4-BE49-F238E27FC236}">
              <a16:creationId xmlns:a16="http://schemas.microsoft.com/office/drawing/2014/main" id="{1DC6E3DD-0BE5-456A-9163-6C5850DEFEAF}"/>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8" name="テキスト ボックス 257">
          <a:extLst>
            <a:ext uri="{FF2B5EF4-FFF2-40B4-BE49-F238E27FC236}">
              <a16:creationId xmlns:a16="http://schemas.microsoft.com/office/drawing/2014/main" id="{D63CB747-8B23-438A-8C24-BBF987ED571F}"/>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9" name="直線コネクタ 258">
          <a:extLst>
            <a:ext uri="{FF2B5EF4-FFF2-40B4-BE49-F238E27FC236}">
              <a16:creationId xmlns:a16="http://schemas.microsoft.com/office/drawing/2014/main" id="{61F185FD-C86B-4EAA-A060-58E003427C3D}"/>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0" name="テキスト ボックス 259">
          <a:extLst>
            <a:ext uri="{FF2B5EF4-FFF2-40B4-BE49-F238E27FC236}">
              <a16:creationId xmlns:a16="http://schemas.microsoft.com/office/drawing/2014/main" id="{AC6E7F4E-C5FD-4241-BA25-11E18C5049FE}"/>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1" name="直線コネクタ 260">
          <a:extLst>
            <a:ext uri="{FF2B5EF4-FFF2-40B4-BE49-F238E27FC236}">
              <a16:creationId xmlns:a16="http://schemas.microsoft.com/office/drawing/2014/main" id="{6839451F-A889-46AD-BC2D-DB2E0B790F62}"/>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2" name="テキスト ボックス 261">
          <a:extLst>
            <a:ext uri="{FF2B5EF4-FFF2-40B4-BE49-F238E27FC236}">
              <a16:creationId xmlns:a16="http://schemas.microsoft.com/office/drawing/2014/main" id="{70674E0D-AC46-4C0B-BA63-D739D1E7770B}"/>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3" name="直線コネクタ 262">
          <a:extLst>
            <a:ext uri="{FF2B5EF4-FFF2-40B4-BE49-F238E27FC236}">
              <a16:creationId xmlns:a16="http://schemas.microsoft.com/office/drawing/2014/main" id="{9EEC1541-7507-4148-AE4E-73377AE8543D}"/>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4" name="テキスト ボックス 263">
          <a:extLst>
            <a:ext uri="{FF2B5EF4-FFF2-40B4-BE49-F238E27FC236}">
              <a16:creationId xmlns:a16="http://schemas.microsoft.com/office/drawing/2014/main" id="{2F61B4C3-DD35-45DF-8516-289C31492251}"/>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5" name="【福祉施設】&#10;有形固定資産減価償却率グラフ枠">
          <a:extLst>
            <a:ext uri="{FF2B5EF4-FFF2-40B4-BE49-F238E27FC236}">
              <a16:creationId xmlns:a16="http://schemas.microsoft.com/office/drawing/2014/main" id="{50C7BAF5-2E56-4A1E-A7E7-44C782DDC202}"/>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28575</xdr:rowOff>
    </xdr:from>
    <xdr:to>
      <xdr:col>24</xdr:col>
      <xdr:colOff>62865</xdr:colOff>
      <xdr:row>85</xdr:row>
      <xdr:rowOff>140970</xdr:rowOff>
    </xdr:to>
    <xdr:cxnSp macro="">
      <xdr:nvCxnSpPr>
        <xdr:cNvPr id="266" name="直線コネクタ 265">
          <a:extLst>
            <a:ext uri="{FF2B5EF4-FFF2-40B4-BE49-F238E27FC236}">
              <a16:creationId xmlns:a16="http://schemas.microsoft.com/office/drawing/2014/main" id="{C3FB61DA-ABC6-4289-BBFE-4D1FBA61D0BB}"/>
            </a:ext>
          </a:extLst>
        </xdr:cNvPr>
        <xdr:cNvCxnSpPr/>
      </xdr:nvCxnSpPr>
      <xdr:spPr>
        <a:xfrm flipV="1">
          <a:off x="4634865" y="13573125"/>
          <a:ext cx="0" cy="1141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144797</xdr:rowOff>
    </xdr:from>
    <xdr:ext cx="405111" cy="259045"/>
    <xdr:sp macro="" textlink="">
      <xdr:nvSpPr>
        <xdr:cNvPr id="267" name="【福祉施設】&#10;有形固定資産減価償却率最小値テキスト">
          <a:extLst>
            <a:ext uri="{FF2B5EF4-FFF2-40B4-BE49-F238E27FC236}">
              <a16:creationId xmlns:a16="http://schemas.microsoft.com/office/drawing/2014/main" id="{F17ECFD4-1DF3-46CD-89C7-A65A54C6AF4C}"/>
            </a:ext>
          </a:extLst>
        </xdr:cNvPr>
        <xdr:cNvSpPr txBox="1"/>
      </xdr:nvSpPr>
      <xdr:spPr>
        <a:xfrm>
          <a:off x="4673600" y="1471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140970</xdr:rowOff>
    </xdr:from>
    <xdr:to>
      <xdr:col>24</xdr:col>
      <xdr:colOff>152400</xdr:colOff>
      <xdr:row>85</xdr:row>
      <xdr:rowOff>140970</xdr:rowOff>
    </xdr:to>
    <xdr:cxnSp macro="">
      <xdr:nvCxnSpPr>
        <xdr:cNvPr id="268" name="直線コネクタ 267">
          <a:extLst>
            <a:ext uri="{FF2B5EF4-FFF2-40B4-BE49-F238E27FC236}">
              <a16:creationId xmlns:a16="http://schemas.microsoft.com/office/drawing/2014/main" id="{41ED7B3B-EE06-4A38-9084-FD74778926B0}"/>
            </a:ext>
          </a:extLst>
        </xdr:cNvPr>
        <xdr:cNvCxnSpPr/>
      </xdr:nvCxnSpPr>
      <xdr:spPr>
        <a:xfrm>
          <a:off x="4546600" y="1471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146702</xdr:rowOff>
    </xdr:from>
    <xdr:ext cx="405111" cy="259045"/>
    <xdr:sp macro="" textlink="">
      <xdr:nvSpPr>
        <xdr:cNvPr id="269" name="【福祉施設】&#10;有形固定資産減価償却率最大値テキスト">
          <a:extLst>
            <a:ext uri="{FF2B5EF4-FFF2-40B4-BE49-F238E27FC236}">
              <a16:creationId xmlns:a16="http://schemas.microsoft.com/office/drawing/2014/main" id="{2984AFEA-1EED-4672-AF0B-677FA41AA624}"/>
            </a:ext>
          </a:extLst>
        </xdr:cNvPr>
        <xdr:cNvSpPr txBox="1"/>
      </xdr:nvSpPr>
      <xdr:spPr>
        <a:xfrm>
          <a:off x="4673600" y="13348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28575</xdr:rowOff>
    </xdr:from>
    <xdr:to>
      <xdr:col>24</xdr:col>
      <xdr:colOff>152400</xdr:colOff>
      <xdr:row>79</xdr:row>
      <xdr:rowOff>28575</xdr:rowOff>
    </xdr:to>
    <xdr:cxnSp macro="">
      <xdr:nvCxnSpPr>
        <xdr:cNvPr id="270" name="直線コネクタ 269">
          <a:extLst>
            <a:ext uri="{FF2B5EF4-FFF2-40B4-BE49-F238E27FC236}">
              <a16:creationId xmlns:a16="http://schemas.microsoft.com/office/drawing/2014/main" id="{2B506CE8-271F-4311-BC31-1B8994933E57}"/>
            </a:ext>
          </a:extLst>
        </xdr:cNvPr>
        <xdr:cNvCxnSpPr/>
      </xdr:nvCxnSpPr>
      <xdr:spPr>
        <a:xfrm>
          <a:off x="4546600" y="13573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139082</xdr:rowOff>
    </xdr:from>
    <xdr:ext cx="405111" cy="259045"/>
    <xdr:sp macro="" textlink="">
      <xdr:nvSpPr>
        <xdr:cNvPr id="271" name="【福祉施設】&#10;有形固定資産減価償却率平均値テキスト">
          <a:extLst>
            <a:ext uri="{FF2B5EF4-FFF2-40B4-BE49-F238E27FC236}">
              <a16:creationId xmlns:a16="http://schemas.microsoft.com/office/drawing/2014/main" id="{5C6222C2-F3C6-42FC-A32A-A77B7C9BD1A1}"/>
            </a:ext>
          </a:extLst>
        </xdr:cNvPr>
        <xdr:cNvSpPr txBox="1"/>
      </xdr:nvSpPr>
      <xdr:spPr>
        <a:xfrm>
          <a:off x="4673600" y="141979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160655</xdr:rowOff>
    </xdr:from>
    <xdr:to>
      <xdr:col>24</xdr:col>
      <xdr:colOff>114300</xdr:colOff>
      <xdr:row>83</xdr:row>
      <xdr:rowOff>90805</xdr:rowOff>
    </xdr:to>
    <xdr:sp macro="" textlink="">
      <xdr:nvSpPr>
        <xdr:cNvPr id="272" name="フローチャート: 判断 271">
          <a:extLst>
            <a:ext uri="{FF2B5EF4-FFF2-40B4-BE49-F238E27FC236}">
              <a16:creationId xmlns:a16="http://schemas.microsoft.com/office/drawing/2014/main" id="{9345F6FB-C0C4-41C4-832F-626DCAD3CCB2}"/>
            </a:ext>
          </a:extLst>
        </xdr:cNvPr>
        <xdr:cNvSpPr/>
      </xdr:nvSpPr>
      <xdr:spPr>
        <a:xfrm>
          <a:off x="4584700" y="1421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12064</xdr:rowOff>
    </xdr:from>
    <xdr:to>
      <xdr:col>20</xdr:col>
      <xdr:colOff>38100</xdr:colOff>
      <xdr:row>83</xdr:row>
      <xdr:rowOff>113664</xdr:rowOff>
    </xdr:to>
    <xdr:sp macro="" textlink="">
      <xdr:nvSpPr>
        <xdr:cNvPr id="273" name="フローチャート: 判断 272">
          <a:extLst>
            <a:ext uri="{FF2B5EF4-FFF2-40B4-BE49-F238E27FC236}">
              <a16:creationId xmlns:a16="http://schemas.microsoft.com/office/drawing/2014/main" id="{3187D661-FBCC-4A30-8F83-397DBE85F964}"/>
            </a:ext>
          </a:extLst>
        </xdr:cNvPr>
        <xdr:cNvSpPr/>
      </xdr:nvSpPr>
      <xdr:spPr>
        <a:xfrm>
          <a:off x="3746500" y="1424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46355</xdr:rowOff>
    </xdr:from>
    <xdr:to>
      <xdr:col>15</xdr:col>
      <xdr:colOff>101600</xdr:colOff>
      <xdr:row>83</xdr:row>
      <xdr:rowOff>147955</xdr:rowOff>
    </xdr:to>
    <xdr:sp macro="" textlink="">
      <xdr:nvSpPr>
        <xdr:cNvPr id="274" name="フローチャート: 判断 273">
          <a:extLst>
            <a:ext uri="{FF2B5EF4-FFF2-40B4-BE49-F238E27FC236}">
              <a16:creationId xmlns:a16="http://schemas.microsoft.com/office/drawing/2014/main" id="{9A33FC7F-E085-4FE8-A9F9-66AF033F9E75}"/>
            </a:ext>
          </a:extLst>
        </xdr:cNvPr>
        <xdr:cNvSpPr/>
      </xdr:nvSpPr>
      <xdr:spPr>
        <a:xfrm>
          <a:off x="2857500" y="1427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86361</xdr:rowOff>
    </xdr:from>
    <xdr:to>
      <xdr:col>10</xdr:col>
      <xdr:colOff>165100</xdr:colOff>
      <xdr:row>84</xdr:row>
      <xdr:rowOff>16511</xdr:rowOff>
    </xdr:to>
    <xdr:sp macro="" textlink="">
      <xdr:nvSpPr>
        <xdr:cNvPr id="275" name="フローチャート: 判断 274">
          <a:extLst>
            <a:ext uri="{FF2B5EF4-FFF2-40B4-BE49-F238E27FC236}">
              <a16:creationId xmlns:a16="http://schemas.microsoft.com/office/drawing/2014/main" id="{B5C93916-601E-47DF-8450-385931816093}"/>
            </a:ext>
          </a:extLst>
        </xdr:cNvPr>
        <xdr:cNvSpPr/>
      </xdr:nvSpPr>
      <xdr:spPr>
        <a:xfrm>
          <a:off x="1968500" y="1431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6" name="テキスト ボックス 275">
          <a:extLst>
            <a:ext uri="{FF2B5EF4-FFF2-40B4-BE49-F238E27FC236}">
              <a16:creationId xmlns:a16="http://schemas.microsoft.com/office/drawing/2014/main" id="{6C7D2000-03A8-4784-B1CA-5883B223169E}"/>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7" name="テキスト ボックス 276">
          <a:extLst>
            <a:ext uri="{FF2B5EF4-FFF2-40B4-BE49-F238E27FC236}">
              <a16:creationId xmlns:a16="http://schemas.microsoft.com/office/drawing/2014/main" id="{B96B95A4-5856-4CEE-AB0D-054A5AD2C3BF}"/>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8" name="テキスト ボックス 277">
          <a:extLst>
            <a:ext uri="{FF2B5EF4-FFF2-40B4-BE49-F238E27FC236}">
              <a16:creationId xmlns:a16="http://schemas.microsoft.com/office/drawing/2014/main" id="{D557621B-9E02-4FBD-B883-82779821B5D4}"/>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9" name="テキスト ボックス 278">
          <a:extLst>
            <a:ext uri="{FF2B5EF4-FFF2-40B4-BE49-F238E27FC236}">
              <a16:creationId xmlns:a16="http://schemas.microsoft.com/office/drawing/2014/main" id="{12A578DF-BD8F-41B7-B5F6-18BBA425EA42}"/>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0" name="テキスト ボックス 279">
          <a:extLst>
            <a:ext uri="{FF2B5EF4-FFF2-40B4-BE49-F238E27FC236}">
              <a16:creationId xmlns:a16="http://schemas.microsoft.com/office/drawing/2014/main" id="{0F5FBD74-7A05-45D1-9059-8C7723849BA7}"/>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149225</xdr:rowOff>
    </xdr:from>
    <xdr:to>
      <xdr:col>24</xdr:col>
      <xdr:colOff>114300</xdr:colOff>
      <xdr:row>83</xdr:row>
      <xdr:rowOff>79375</xdr:rowOff>
    </xdr:to>
    <xdr:sp macro="" textlink="">
      <xdr:nvSpPr>
        <xdr:cNvPr id="281" name="楕円 280">
          <a:extLst>
            <a:ext uri="{FF2B5EF4-FFF2-40B4-BE49-F238E27FC236}">
              <a16:creationId xmlns:a16="http://schemas.microsoft.com/office/drawing/2014/main" id="{AD1E8400-CB49-4A2F-9703-2C0135EE1628}"/>
            </a:ext>
          </a:extLst>
        </xdr:cNvPr>
        <xdr:cNvSpPr/>
      </xdr:nvSpPr>
      <xdr:spPr>
        <a:xfrm>
          <a:off x="4584700" y="1420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652</xdr:rowOff>
    </xdr:from>
    <xdr:ext cx="405111" cy="259045"/>
    <xdr:sp macro="" textlink="">
      <xdr:nvSpPr>
        <xdr:cNvPr id="282" name="【福祉施設】&#10;有形固定資産減価償却率該当値テキスト">
          <a:extLst>
            <a:ext uri="{FF2B5EF4-FFF2-40B4-BE49-F238E27FC236}">
              <a16:creationId xmlns:a16="http://schemas.microsoft.com/office/drawing/2014/main" id="{B6D4B1A8-E860-41AF-A311-19DAE87B1A59}"/>
            </a:ext>
          </a:extLst>
        </xdr:cNvPr>
        <xdr:cNvSpPr txBox="1"/>
      </xdr:nvSpPr>
      <xdr:spPr>
        <a:xfrm>
          <a:off x="4673600" y="14059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17780</xdr:rowOff>
    </xdr:from>
    <xdr:to>
      <xdr:col>20</xdr:col>
      <xdr:colOff>38100</xdr:colOff>
      <xdr:row>83</xdr:row>
      <xdr:rowOff>119380</xdr:rowOff>
    </xdr:to>
    <xdr:sp macro="" textlink="">
      <xdr:nvSpPr>
        <xdr:cNvPr id="283" name="楕円 282">
          <a:extLst>
            <a:ext uri="{FF2B5EF4-FFF2-40B4-BE49-F238E27FC236}">
              <a16:creationId xmlns:a16="http://schemas.microsoft.com/office/drawing/2014/main" id="{ED1D40A9-CEEF-4457-9296-09AD6C84288A}"/>
            </a:ext>
          </a:extLst>
        </xdr:cNvPr>
        <xdr:cNvSpPr/>
      </xdr:nvSpPr>
      <xdr:spPr>
        <a:xfrm>
          <a:off x="3746500" y="1424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28575</xdr:rowOff>
    </xdr:from>
    <xdr:to>
      <xdr:col>24</xdr:col>
      <xdr:colOff>63500</xdr:colOff>
      <xdr:row>83</xdr:row>
      <xdr:rowOff>68580</xdr:rowOff>
    </xdr:to>
    <xdr:cxnSp macro="">
      <xdr:nvCxnSpPr>
        <xdr:cNvPr id="284" name="直線コネクタ 283">
          <a:extLst>
            <a:ext uri="{FF2B5EF4-FFF2-40B4-BE49-F238E27FC236}">
              <a16:creationId xmlns:a16="http://schemas.microsoft.com/office/drawing/2014/main" id="{5B731AA5-C5BF-4D10-AA2C-FF25D1615243}"/>
            </a:ext>
          </a:extLst>
        </xdr:cNvPr>
        <xdr:cNvCxnSpPr/>
      </xdr:nvCxnSpPr>
      <xdr:spPr>
        <a:xfrm flipV="1">
          <a:off x="3797300" y="1425892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59689</xdr:rowOff>
    </xdr:from>
    <xdr:to>
      <xdr:col>15</xdr:col>
      <xdr:colOff>101600</xdr:colOff>
      <xdr:row>83</xdr:row>
      <xdr:rowOff>161289</xdr:rowOff>
    </xdr:to>
    <xdr:sp macro="" textlink="">
      <xdr:nvSpPr>
        <xdr:cNvPr id="285" name="楕円 284">
          <a:extLst>
            <a:ext uri="{FF2B5EF4-FFF2-40B4-BE49-F238E27FC236}">
              <a16:creationId xmlns:a16="http://schemas.microsoft.com/office/drawing/2014/main" id="{F408E8EB-55E6-4604-B53C-09F70A07CBC0}"/>
            </a:ext>
          </a:extLst>
        </xdr:cNvPr>
        <xdr:cNvSpPr/>
      </xdr:nvSpPr>
      <xdr:spPr>
        <a:xfrm>
          <a:off x="2857500" y="14290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68580</xdr:rowOff>
    </xdr:from>
    <xdr:to>
      <xdr:col>19</xdr:col>
      <xdr:colOff>177800</xdr:colOff>
      <xdr:row>83</xdr:row>
      <xdr:rowOff>110489</xdr:rowOff>
    </xdr:to>
    <xdr:cxnSp macro="">
      <xdr:nvCxnSpPr>
        <xdr:cNvPr id="286" name="直線コネクタ 285">
          <a:extLst>
            <a:ext uri="{FF2B5EF4-FFF2-40B4-BE49-F238E27FC236}">
              <a16:creationId xmlns:a16="http://schemas.microsoft.com/office/drawing/2014/main" id="{5F941C5E-1BE7-425D-B81C-B050B3132E6A}"/>
            </a:ext>
          </a:extLst>
        </xdr:cNvPr>
        <xdr:cNvCxnSpPr/>
      </xdr:nvCxnSpPr>
      <xdr:spPr>
        <a:xfrm flipV="1">
          <a:off x="2908300" y="14298930"/>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8255</xdr:rowOff>
    </xdr:from>
    <xdr:to>
      <xdr:col>10</xdr:col>
      <xdr:colOff>165100</xdr:colOff>
      <xdr:row>85</xdr:row>
      <xdr:rowOff>109855</xdr:rowOff>
    </xdr:to>
    <xdr:sp macro="" textlink="">
      <xdr:nvSpPr>
        <xdr:cNvPr id="287" name="楕円 286">
          <a:extLst>
            <a:ext uri="{FF2B5EF4-FFF2-40B4-BE49-F238E27FC236}">
              <a16:creationId xmlns:a16="http://schemas.microsoft.com/office/drawing/2014/main" id="{13B3E892-3C5F-489A-9BBE-B92D85BCE64E}"/>
            </a:ext>
          </a:extLst>
        </xdr:cNvPr>
        <xdr:cNvSpPr/>
      </xdr:nvSpPr>
      <xdr:spPr>
        <a:xfrm>
          <a:off x="1968500" y="1458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110489</xdr:rowOff>
    </xdr:from>
    <xdr:to>
      <xdr:col>15</xdr:col>
      <xdr:colOff>50800</xdr:colOff>
      <xdr:row>85</xdr:row>
      <xdr:rowOff>59055</xdr:rowOff>
    </xdr:to>
    <xdr:cxnSp macro="">
      <xdr:nvCxnSpPr>
        <xdr:cNvPr id="288" name="直線コネクタ 287">
          <a:extLst>
            <a:ext uri="{FF2B5EF4-FFF2-40B4-BE49-F238E27FC236}">
              <a16:creationId xmlns:a16="http://schemas.microsoft.com/office/drawing/2014/main" id="{67C1E2A5-C629-488C-9FB0-9A6DA1277F80}"/>
            </a:ext>
          </a:extLst>
        </xdr:cNvPr>
        <xdr:cNvCxnSpPr/>
      </xdr:nvCxnSpPr>
      <xdr:spPr>
        <a:xfrm flipV="1">
          <a:off x="2019300" y="14340839"/>
          <a:ext cx="889000" cy="291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130191</xdr:rowOff>
    </xdr:from>
    <xdr:ext cx="405111" cy="259045"/>
    <xdr:sp macro="" textlink="">
      <xdr:nvSpPr>
        <xdr:cNvPr id="289" name="n_1aveValue【福祉施設】&#10;有形固定資産減価償却率">
          <a:extLst>
            <a:ext uri="{FF2B5EF4-FFF2-40B4-BE49-F238E27FC236}">
              <a16:creationId xmlns:a16="http://schemas.microsoft.com/office/drawing/2014/main" id="{DDBC5B91-0F85-47DC-AB24-437D510B6DE4}"/>
            </a:ext>
          </a:extLst>
        </xdr:cNvPr>
        <xdr:cNvSpPr txBox="1"/>
      </xdr:nvSpPr>
      <xdr:spPr>
        <a:xfrm>
          <a:off x="3582044" y="14017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164482</xdr:rowOff>
    </xdr:from>
    <xdr:ext cx="405111" cy="259045"/>
    <xdr:sp macro="" textlink="">
      <xdr:nvSpPr>
        <xdr:cNvPr id="290" name="n_2aveValue【福祉施設】&#10;有形固定資産減価償却率">
          <a:extLst>
            <a:ext uri="{FF2B5EF4-FFF2-40B4-BE49-F238E27FC236}">
              <a16:creationId xmlns:a16="http://schemas.microsoft.com/office/drawing/2014/main" id="{FB0E546D-A85B-4C60-A072-4EC582B5CCFC}"/>
            </a:ext>
          </a:extLst>
        </xdr:cNvPr>
        <xdr:cNvSpPr txBox="1"/>
      </xdr:nvSpPr>
      <xdr:spPr>
        <a:xfrm>
          <a:off x="2705744" y="14051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33038</xdr:rowOff>
    </xdr:from>
    <xdr:ext cx="405111" cy="259045"/>
    <xdr:sp macro="" textlink="">
      <xdr:nvSpPr>
        <xdr:cNvPr id="291" name="n_3aveValue【福祉施設】&#10;有形固定資産減価償却率">
          <a:extLst>
            <a:ext uri="{FF2B5EF4-FFF2-40B4-BE49-F238E27FC236}">
              <a16:creationId xmlns:a16="http://schemas.microsoft.com/office/drawing/2014/main" id="{716FC5D4-9109-4731-9344-B7376AF21257}"/>
            </a:ext>
          </a:extLst>
        </xdr:cNvPr>
        <xdr:cNvSpPr txBox="1"/>
      </xdr:nvSpPr>
      <xdr:spPr>
        <a:xfrm>
          <a:off x="1816744" y="14091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110507</xdr:rowOff>
    </xdr:from>
    <xdr:ext cx="405111" cy="259045"/>
    <xdr:sp macro="" textlink="">
      <xdr:nvSpPr>
        <xdr:cNvPr id="292" name="n_1mainValue【福祉施設】&#10;有形固定資産減価償却率">
          <a:extLst>
            <a:ext uri="{FF2B5EF4-FFF2-40B4-BE49-F238E27FC236}">
              <a16:creationId xmlns:a16="http://schemas.microsoft.com/office/drawing/2014/main" id="{0BE9A375-D570-4741-90B9-FAB17F7880E8}"/>
            </a:ext>
          </a:extLst>
        </xdr:cNvPr>
        <xdr:cNvSpPr txBox="1"/>
      </xdr:nvSpPr>
      <xdr:spPr>
        <a:xfrm>
          <a:off x="3582044" y="14340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152416</xdr:rowOff>
    </xdr:from>
    <xdr:ext cx="405111" cy="259045"/>
    <xdr:sp macro="" textlink="">
      <xdr:nvSpPr>
        <xdr:cNvPr id="293" name="n_2mainValue【福祉施設】&#10;有形固定資産減価償却率">
          <a:extLst>
            <a:ext uri="{FF2B5EF4-FFF2-40B4-BE49-F238E27FC236}">
              <a16:creationId xmlns:a16="http://schemas.microsoft.com/office/drawing/2014/main" id="{F4BCDDBE-6794-4C7C-AB05-EEF1E9352E30}"/>
            </a:ext>
          </a:extLst>
        </xdr:cNvPr>
        <xdr:cNvSpPr txBox="1"/>
      </xdr:nvSpPr>
      <xdr:spPr>
        <a:xfrm>
          <a:off x="2705744" y="14382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100982</xdr:rowOff>
    </xdr:from>
    <xdr:ext cx="405111" cy="259045"/>
    <xdr:sp macro="" textlink="">
      <xdr:nvSpPr>
        <xdr:cNvPr id="294" name="n_3mainValue【福祉施設】&#10;有形固定資産減価償却率">
          <a:extLst>
            <a:ext uri="{FF2B5EF4-FFF2-40B4-BE49-F238E27FC236}">
              <a16:creationId xmlns:a16="http://schemas.microsoft.com/office/drawing/2014/main" id="{A3387410-A640-4765-9ABF-EA4597ACAB0B}"/>
            </a:ext>
          </a:extLst>
        </xdr:cNvPr>
        <xdr:cNvSpPr txBox="1"/>
      </xdr:nvSpPr>
      <xdr:spPr>
        <a:xfrm>
          <a:off x="1816744" y="1467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5" name="正方形/長方形 294">
          <a:extLst>
            <a:ext uri="{FF2B5EF4-FFF2-40B4-BE49-F238E27FC236}">
              <a16:creationId xmlns:a16="http://schemas.microsoft.com/office/drawing/2014/main" id="{E3C238C4-B50F-4F29-AC98-852860AA236F}"/>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6" name="正方形/長方形 295">
          <a:extLst>
            <a:ext uri="{FF2B5EF4-FFF2-40B4-BE49-F238E27FC236}">
              <a16:creationId xmlns:a16="http://schemas.microsoft.com/office/drawing/2014/main" id="{C84EED47-6987-4BBC-B788-F4851FBE61B4}"/>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7" name="正方形/長方形 296">
          <a:extLst>
            <a:ext uri="{FF2B5EF4-FFF2-40B4-BE49-F238E27FC236}">
              <a16:creationId xmlns:a16="http://schemas.microsoft.com/office/drawing/2014/main" id="{ABEB841B-4455-4129-92E9-E363310F413D}"/>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8" name="正方形/長方形 297">
          <a:extLst>
            <a:ext uri="{FF2B5EF4-FFF2-40B4-BE49-F238E27FC236}">
              <a16:creationId xmlns:a16="http://schemas.microsoft.com/office/drawing/2014/main" id="{E32DB219-67D8-4094-A975-98FB99779BE8}"/>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9" name="正方形/長方形 298">
          <a:extLst>
            <a:ext uri="{FF2B5EF4-FFF2-40B4-BE49-F238E27FC236}">
              <a16:creationId xmlns:a16="http://schemas.microsoft.com/office/drawing/2014/main" id="{B18854E0-D8EE-4002-8E7F-33A18E16447A}"/>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0" name="正方形/長方形 299">
          <a:extLst>
            <a:ext uri="{FF2B5EF4-FFF2-40B4-BE49-F238E27FC236}">
              <a16:creationId xmlns:a16="http://schemas.microsoft.com/office/drawing/2014/main" id="{6C40C518-9017-4160-ABCD-2C5E38579E48}"/>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1" name="正方形/長方形 300">
          <a:extLst>
            <a:ext uri="{FF2B5EF4-FFF2-40B4-BE49-F238E27FC236}">
              <a16:creationId xmlns:a16="http://schemas.microsoft.com/office/drawing/2014/main" id="{B744A982-47B7-4CAD-8B6F-71AFA2D29948}"/>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2" name="正方形/長方形 301">
          <a:extLst>
            <a:ext uri="{FF2B5EF4-FFF2-40B4-BE49-F238E27FC236}">
              <a16:creationId xmlns:a16="http://schemas.microsoft.com/office/drawing/2014/main" id="{7F420055-78DB-4ECA-93D4-9C5EA8A87A9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3" name="テキスト ボックス 302">
          <a:extLst>
            <a:ext uri="{FF2B5EF4-FFF2-40B4-BE49-F238E27FC236}">
              <a16:creationId xmlns:a16="http://schemas.microsoft.com/office/drawing/2014/main" id="{42DB2C17-DC65-4D11-8302-F0F31158F0AB}"/>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4" name="直線コネクタ 303">
          <a:extLst>
            <a:ext uri="{FF2B5EF4-FFF2-40B4-BE49-F238E27FC236}">
              <a16:creationId xmlns:a16="http://schemas.microsoft.com/office/drawing/2014/main" id="{32E3DDB7-A1F5-44CF-86B0-0A887A8FB93D}"/>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5" name="直線コネクタ 304">
          <a:extLst>
            <a:ext uri="{FF2B5EF4-FFF2-40B4-BE49-F238E27FC236}">
              <a16:creationId xmlns:a16="http://schemas.microsoft.com/office/drawing/2014/main" id="{E01C490F-2AC3-4653-AE85-EA9EB3977CF8}"/>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6" name="テキスト ボックス 305">
          <a:extLst>
            <a:ext uri="{FF2B5EF4-FFF2-40B4-BE49-F238E27FC236}">
              <a16:creationId xmlns:a16="http://schemas.microsoft.com/office/drawing/2014/main" id="{2BEFC7D4-9061-41C2-A049-59BC7F4CDA14}"/>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7" name="直線コネクタ 306">
          <a:extLst>
            <a:ext uri="{FF2B5EF4-FFF2-40B4-BE49-F238E27FC236}">
              <a16:creationId xmlns:a16="http://schemas.microsoft.com/office/drawing/2014/main" id="{FF5DAAC4-A8AD-4247-B588-461053FE40BE}"/>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08" name="テキスト ボックス 307">
          <a:extLst>
            <a:ext uri="{FF2B5EF4-FFF2-40B4-BE49-F238E27FC236}">
              <a16:creationId xmlns:a16="http://schemas.microsoft.com/office/drawing/2014/main" id="{B1EF69FC-B609-4B15-AC60-642C61E0AF18}"/>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9" name="直線コネクタ 308">
          <a:extLst>
            <a:ext uri="{FF2B5EF4-FFF2-40B4-BE49-F238E27FC236}">
              <a16:creationId xmlns:a16="http://schemas.microsoft.com/office/drawing/2014/main" id="{5301B763-D5F4-4DA1-B231-B4EFA033CDDC}"/>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0" name="テキスト ボックス 309">
          <a:extLst>
            <a:ext uri="{FF2B5EF4-FFF2-40B4-BE49-F238E27FC236}">
              <a16:creationId xmlns:a16="http://schemas.microsoft.com/office/drawing/2014/main" id="{0A5CA26C-3ACE-4A19-B937-995C06B3D6F3}"/>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1" name="直線コネクタ 310">
          <a:extLst>
            <a:ext uri="{FF2B5EF4-FFF2-40B4-BE49-F238E27FC236}">
              <a16:creationId xmlns:a16="http://schemas.microsoft.com/office/drawing/2014/main" id="{A13C6061-5CB4-4A8C-9B7A-D6424D84E35A}"/>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2" name="テキスト ボックス 311">
          <a:extLst>
            <a:ext uri="{FF2B5EF4-FFF2-40B4-BE49-F238E27FC236}">
              <a16:creationId xmlns:a16="http://schemas.microsoft.com/office/drawing/2014/main" id="{2DD843EB-1354-426F-BD7E-5DC9927434E7}"/>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3" name="直線コネクタ 312">
          <a:extLst>
            <a:ext uri="{FF2B5EF4-FFF2-40B4-BE49-F238E27FC236}">
              <a16:creationId xmlns:a16="http://schemas.microsoft.com/office/drawing/2014/main" id="{F21958FA-6901-483B-AFBC-5ED55C00EE65}"/>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4" name="テキスト ボックス 313">
          <a:extLst>
            <a:ext uri="{FF2B5EF4-FFF2-40B4-BE49-F238E27FC236}">
              <a16:creationId xmlns:a16="http://schemas.microsoft.com/office/drawing/2014/main" id="{34C6DC85-2872-42B7-B505-1B31CF7E0073}"/>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5" name="直線コネクタ 314">
          <a:extLst>
            <a:ext uri="{FF2B5EF4-FFF2-40B4-BE49-F238E27FC236}">
              <a16:creationId xmlns:a16="http://schemas.microsoft.com/office/drawing/2014/main" id="{356B22D3-2639-4769-9F53-789ABBA4D369}"/>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6" name="テキスト ボックス 315">
          <a:extLst>
            <a:ext uri="{FF2B5EF4-FFF2-40B4-BE49-F238E27FC236}">
              <a16:creationId xmlns:a16="http://schemas.microsoft.com/office/drawing/2014/main" id="{5B349B91-FA9F-499E-81BA-8C47D8DEFA89}"/>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7" name="【福祉施設】&#10;一人当たり面積グラフ枠">
          <a:extLst>
            <a:ext uri="{FF2B5EF4-FFF2-40B4-BE49-F238E27FC236}">
              <a16:creationId xmlns:a16="http://schemas.microsoft.com/office/drawing/2014/main" id="{69B974E1-6793-4C5F-AC0B-1BEA927CDDC5}"/>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69850</xdr:rowOff>
    </xdr:from>
    <xdr:to>
      <xdr:col>54</xdr:col>
      <xdr:colOff>189865</xdr:colOff>
      <xdr:row>85</xdr:row>
      <xdr:rowOff>69850</xdr:rowOff>
    </xdr:to>
    <xdr:cxnSp macro="">
      <xdr:nvCxnSpPr>
        <xdr:cNvPr id="318" name="直線コネクタ 317">
          <a:extLst>
            <a:ext uri="{FF2B5EF4-FFF2-40B4-BE49-F238E27FC236}">
              <a16:creationId xmlns:a16="http://schemas.microsoft.com/office/drawing/2014/main" id="{23928A5D-6EC3-46A0-A61E-682FC85F8427}"/>
            </a:ext>
          </a:extLst>
        </xdr:cNvPr>
        <xdr:cNvCxnSpPr/>
      </xdr:nvCxnSpPr>
      <xdr:spPr>
        <a:xfrm flipV="1">
          <a:off x="10476865" y="132715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73677</xdr:rowOff>
    </xdr:from>
    <xdr:ext cx="469744" cy="259045"/>
    <xdr:sp macro="" textlink="">
      <xdr:nvSpPr>
        <xdr:cNvPr id="319" name="【福祉施設】&#10;一人当たり面積最小値テキスト">
          <a:extLst>
            <a:ext uri="{FF2B5EF4-FFF2-40B4-BE49-F238E27FC236}">
              <a16:creationId xmlns:a16="http://schemas.microsoft.com/office/drawing/2014/main" id="{268ED709-E9C2-4C7C-A36B-8D87F715610D}"/>
            </a:ext>
          </a:extLst>
        </xdr:cNvPr>
        <xdr:cNvSpPr txBox="1"/>
      </xdr:nvSpPr>
      <xdr:spPr>
        <a:xfrm>
          <a:off x="10515600" y="1464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69850</xdr:rowOff>
    </xdr:from>
    <xdr:to>
      <xdr:col>55</xdr:col>
      <xdr:colOff>88900</xdr:colOff>
      <xdr:row>85</xdr:row>
      <xdr:rowOff>69850</xdr:rowOff>
    </xdr:to>
    <xdr:cxnSp macro="">
      <xdr:nvCxnSpPr>
        <xdr:cNvPr id="320" name="直線コネクタ 319">
          <a:extLst>
            <a:ext uri="{FF2B5EF4-FFF2-40B4-BE49-F238E27FC236}">
              <a16:creationId xmlns:a16="http://schemas.microsoft.com/office/drawing/2014/main" id="{B9492174-3877-4974-90B3-DEE6C01066F0}"/>
            </a:ext>
          </a:extLst>
        </xdr:cNvPr>
        <xdr:cNvCxnSpPr/>
      </xdr:nvCxnSpPr>
      <xdr:spPr>
        <a:xfrm>
          <a:off x="10388600" y="1464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16527</xdr:rowOff>
    </xdr:from>
    <xdr:ext cx="469744" cy="259045"/>
    <xdr:sp macro="" textlink="">
      <xdr:nvSpPr>
        <xdr:cNvPr id="321" name="【福祉施設】&#10;一人当たり面積最大値テキスト">
          <a:extLst>
            <a:ext uri="{FF2B5EF4-FFF2-40B4-BE49-F238E27FC236}">
              <a16:creationId xmlns:a16="http://schemas.microsoft.com/office/drawing/2014/main" id="{BFD55D80-A581-4CFC-AFE6-ECC72B5AD581}"/>
            </a:ext>
          </a:extLst>
        </xdr:cNvPr>
        <xdr:cNvSpPr txBox="1"/>
      </xdr:nvSpPr>
      <xdr:spPr>
        <a:xfrm>
          <a:off x="10515600" y="1304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69850</xdr:rowOff>
    </xdr:from>
    <xdr:to>
      <xdr:col>55</xdr:col>
      <xdr:colOff>88900</xdr:colOff>
      <xdr:row>77</xdr:row>
      <xdr:rowOff>69850</xdr:rowOff>
    </xdr:to>
    <xdr:cxnSp macro="">
      <xdr:nvCxnSpPr>
        <xdr:cNvPr id="322" name="直線コネクタ 321">
          <a:extLst>
            <a:ext uri="{FF2B5EF4-FFF2-40B4-BE49-F238E27FC236}">
              <a16:creationId xmlns:a16="http://schemas.microsoft.com/office/drawing/2014/main" id="{F0684640-3714-4DB0-9E48-F7E3E536DAE5}"/>
            </a:ext>
          </a:extLst>
        </xdr:cNvPr>
        <xdr:cNvCxnSpPr/>
      </xdr:nvCxnSpPr>
      <xdr:spPr>
        <a:xfrm>
          <a:off x="10388600" y="1327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48277</xdr:rowOff>
    </xdr:from>
    <xdr:ext cx="469744" cy="259045"/>
    <xdr:sp macro="" textlink="">
      <xdr:nvSpPr>
        <xdr:cNvPr id="323" name="【福祉施設】&#10;一人当たり面積平均値テキスト">
          <a:extLst>
            <a:ext uri="{FF2B5EF4-FFF2-40B4-BE49-F238E27FC236}">
              <a16:creationId xmlns:a16="http://schemas.microsoft.com/office/drawing/2014/main" id="{F93BE941-DF48-4A09-9B39-E3FB132F7C88}"/>
            </a:ext>
          </a:extLst>
        </xdr:cNvPr>
        <xdr:cNvSpPr txBox="1"/>
      </xdr:nvSpPr>
      <xdr:spPr>
        <a:xfrm>
          <a:off x="10515600" y="13935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25400</xdr:rowOff>
    </xdr:from>
    <xdr:to>
      <xdr:col>55</xdr:col>
      <xdr:colOff>50800</xdr:colOff>
      <xdr:row>82</xdr:row>
      <xdr:rowOff>127000</xdr:rowOff>
    </xdr:to>
    <xdr:sp macro="" textlink="">
      <xdr:nvSpPr>
        <xdr:cNvPr id="324" name="フローチャート: 判断 323">
          <a:extLst>
            <a:ext uri="{FF2B5EF4-FFF2-40B4-BE49-F238E27FC236}">
              <a16:creationId xmlns:a16="http://schemas.microsoft.com/office/drawing/2014/main" id="{8AC82409-FE6E-4E6F-95E6-63284BC12EEC}"/>
            </a:ext>
          </a:extLst>
        </xdr:cNvPr>
        <xdr:cNvSpPr/>
      </xdr:nvSpPr>
      <xdr:spPr>
        <a:xfrm>
          <a:off x="10426700" y="1408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63500</xdr:rowOff>
    </xdr:from>
    <xdr:to>
      <xdr:col>50</xdr:col>
      <xdr:colOff>165100</xdr:colOff>
      <xdr:row>82</xdr:row>
      <xdr:rowOff>165100</xdr:rowOff>
    </xdr:to>
    <xdr:sp macro="" textlink="">
      <xdr:nvSpPr>
        <xdr:cNvPr id="325" name="フローチャート: 判断 324">
          <a:extLst>
            <a:ext uri="{FF2B5EF4-FFF2-40B4-BE49-F238E27FC236}">
              <a16:creationId xmlns:a16="http://schemas.microsoft.com/office/drawing/2014/main" id="{37AC658F-4037-4B0D-BDE1-34C8C2C4B009}"/>
            </a:ext>
          </a:extLst>
        </xdr:cNvPr>
        <xdr:cNvSpPr/>
      </xdr:nvSpPr>
      <xdr:spPr>
        <a:xfrm>
          <a:off x="9588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50800</xdr:rowOff>
    </xdr:from>
    <xdr:to>
      <xdr:col>46</xdr:col>
      <xdr:colOff>38100</xdr:colOff>
      <xdr:row>82</xdr:row>
      <xdr:rowOff>152400</xdr:rowOff>
    </xdr:to>
    <xdr:sp macro="" textlink="">
      <xdr:nvSpPr>
        <xdr:cNvPr id="326" name="フローチャート: 判断 325">
          <a:extLst>
            <a:ext uri="{FF2B5EF4-FFF2-40B4-BE49-F238E27FC236}">
              <a16:creationId xmlns:a16="http://schemas.microsoft.com/office/drawing/2014/main" id="{42EA96D5-8BB1-4755-9B94-648A86FE6923}"/>
            </a:ext>
          </a:extLst>
        </xdr:cNvPr>
        <xdr:cNvSpPr/>
      </xdr:nvSpPr>
      <xdr:spPr>
        <a:xfrm>
          <a:off x="8699500" y="1410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31750</xdr:rowOff>
    </xdr:from>
    <xdr:to>
      <xdr:col>41</xdr:col>
      <xdr:colOff>101600</xdr:colOff>
      <xdr:row>83</xdr:row>
      <xdr:rowOff>133350</xdr:rowOff>
    </xdr:to>
    <xdr:sp macro="" textlink="">
      <xdr:nvSpPr>
        <xdr:cNvPr id="327" name="フローチャート: 判断 326">
          <a:extLst>
            <a:ext uri="{FF2B5EF4-FFF2-40B4-BE49-F238E27FC236}">
              <a16:creationId xmlns:a16="http://schemas.microsoft.com/office/drawing/2014/main" id="{E397A7C9-4B6C-491B-8E28-E5193901CB03}"/>
            </a:ext>
          </a:extLst>
        </xdr:cNvPr>
        <xdr:cNvSpPr/>
      </xdr:nvSpPr>
      <xdr:spPr>
        <a:xfrm>
          <a:off x="7810500" y="1426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8" name="テキスト ボックス 327">
          <a:extLst>
            <a:ext uri="{FF2B5EF4-FFF2-40B4-BE49-F238E27FC236}">
              <a16:creationId xmlns:a16="http://schemas.microsoft.com/office/drawing/2014/main" id="{6882D9B5-D747-4D9E-A7E4-B7D9D7E4B516}"/>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9" name="テキスト ボックス 328">
          <a:extLst>
            <a:ext uri="{FF2B5EF4-FFF2-40B4-BE49-F238E27FC236}">
              <a16:creationId xmlns:a16="http://schemas.microsoft.com/office/drawing/2014/main" id="{F30211D9-0848-412A-A0F3-3D6660CAEABB}"/>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0" name="テキスト ボックス 329">
          <a:extLst>
            <a:ext uri="{FF2B5EF4-FFF2-40B4-BE49-F238E27FC236}">
              <a16:creationId xmlns:a16="http://schemas.microsoft.com/office/drawing/2014/main" id="{4189ED62-C2E7-4AC9-9C71-C10FD8AC9958}"/>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1" name="テキスト ボックス 330">
          <a:extLst>
            <a:ext uri="{FF2B5EF4-FFF2-40B4-BE49-F238E27FC236}">
              <a16:creationId xmlns:a16="http://schemas.microsoft.com/office/drawing/2014/main" id="{8AE1817B-B2B6-459B-9552-EF1090601E7C}"/>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2" name="テキスト ボックス 331">
          <a:extLst>
            <a:ext uri="{FF2B5EF4-FFF2-40B4-BE49-F238E27FC236}">
              <a16:creationId xmlns:a16="http://schemas.microsoft.com/office/drawing/2014/main" id="{D94ED83A-8D9A-4EF7-AC79-D3B6208AD91E}"/>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19050</xdr:rowOff>
    </xdr:from>
    <xdr:to>
      <xdr:col>55</xdr:col>
      <xdr:colOff>50800</xdr:colOff>
      <xdr:row>83</xdr:row>
      <xdr:rowOff>120650</xdr:rowOff>
    </xdr:to>
    <xdr:sp macro="" textlink="">
      <xdr:nvSpPr>
        <xdr:cNvPr id="333" name="楕円 332">
          <a:extLst>
            <a:ext uri="{FF2B5EF4-FFF2-40B4-BE49-F238E27FC236}">
              <a16:creationId xmlns:a16="http://schemas.microsoft.com/office/drawing/2014/main" id="{17960422-930B-42C1-A86B-FC9778C01BFD}"/>
            </a:ext>
          </a:extLst>
        </xdr:cNvPr>
        <xdr:cNvSpPr/>
      </xdr:nvSpPr>
      <xdr:spPr>
        <a:xfrm>
          <a:off x="10426700" y="1424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168927</xdr:rowOff>
    </xdr:from>
    <xdr:ext cx="469744" cy="259045"/>
    <xdr:sp macro="" textlink="">
      <xdr:nvSpPr>
        <xdr:cNvPr id="334" name="【福祉施設】&#10;一人当たり面積該当値テキスト">
          <a:extLst>
            <a:ext uri="{FF2B5EF4-FFF2-40B4-BE49-F238E27FC236}">
              <a16:creationId xmlns:a16="http://schemas.microsoft.com/office/drawing/2014/main" id="{288D54B4-DE5D-463D-A7D4-372CFB2680E1}"/>
            </a:ext>
          </a:extLst>
        </xdr:cNvPr>
        <xdr:cNvSpPr txBox="1"/>
      </xdr:nvSpPr>
      <xdr:spPr>
        <a:xfrm>
          <a:off x="10515600" y="1422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6350</xdr:rowOff>
    </xdr:from>
    <xdr:to>
      <xdr:col>50</xdr:col>
      <xdr:colOff>165100</xdr:colOff>
      <xdr:row>83</xdr:row>
      <xdr:rowOff>107950</xdr:rowOff>
    </xdr:to>
    <xdr:sp macro="" textlink="">
      <xdr:nvSpPr>
        <xdr:cNvPr id="335" name="楕円 334">
          <a:extLst>
            <a:ext uri="{FF2B5EF4-FFF2-40B4-BE49-F238E27FC236}">
              <a16:creationId xmlns:a16="http://schemas.microsoft.com/office/drawing/2014/main" id="{9F9C81AF-55E5-47EC-BA31-3D43D2ADFE09}"/>
            </a:ext>
          </a:extLst>
        </xdr:cNvPr>
        <xdr:cNvSpPr/>
      </xdr:nvSpPr>
      <xdr:spPr>
        <a:xfrm>
          <a:off x="9588500" y="1423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57150</xdr:rowOff>
    </xdr:from>
    <xdr:to>
      <xdr:col>55</xdr:col>
      <xdr:colOff>0</xdr:colOff>
      <xdr:row>83</xdr:row>
      <xdr:rowOff>69850</xdr:rowOff>
    </xdr:to>
    <xdr:cxnSp macro="">
      <xdr:nvCxnSpPr>
        <xdr:cNvPr id="336" name="直線コネクタ 335">
          <a:extLst>
            <a:ext uri="{FF2B5EF4-FFF2-40B4-BE49-F238E27FC236}">
              <a16:creationId xmlns:a16="http://schemas.microsoft.com/office/drawing/2014/main" id="{5E0E0C14-46B9-4DD1-A065-7ECD0B27D1F1}"/>
            </a:ext>
          </a:extLst>
        </xdr:cNvPr>
        <xdr:cNvCxnSpPr/>
      </xdr:nvCxnSpPr>
      <xdr:spPr>
        <a:xfrm>
          <a:off x="9639300" y="142875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6350</xdr:rowOff>
    </xdr:from>
    <xdr:to>
      <xdr:col>46</xdr:col>
      <xdr:colOff>38100</xdr:colOff>
      <xdr:row>83</xdr:row>
      <xdr:rowOff>107950</xdr:rowOff>
    </xdr:to>
    <xdr:sp macro="" textlink="">
      <xdr:nvSpPr>
        <xdr:cNvPr id="337" name="楕円 336">
          <a:extLst>
            <a:ext uri="{FF2B5EF4-FFF2-40B4-BE49-F238E27FC236}">
              <a16:creationId xmlns:a16="http://schemas.microsoft.com/office/drawing/2014/main" id="{E73F40D8-ED7F-4DB0-B359-1BDF207E51A5}"/>
            </a:ext>
          </a:extLst>
        </xdr:cNvPr>
        <xdr:cNvSpPr/>
      </xdr:nvSpPr>
      <xdr:spPr>
        <a:xfrm>
          <a:off x="8699500" y="1423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57150</xdr:rowOff>
    </xdr:from>
    <xdr:to>
      <xdr:col>50</xdr:col>
      <xdr:colOff>114300</xdr:colOff>
      <xdr:row>83</xdr:row>
      <xdr:rowOff>57150</xdr:rowOff>
    </xdr:to>
    <xdr:cxnSp macro="">
      <xdr:nvCxnSpPr>
        <xdr:cNvPr id="338" name="直線コネクタ 337">
          <a:extLst>
            <a:ext uri="{FF2B5EF4-FFF2-40B4-BE49-F238E27FC236}">
              <a16:creationId xmlns:a16="http://schemas.microsoft.com/office/drawing/2014/main" id="{5F18A1A9-98AE-4E5A-AEA6-6F49B5B35BAA}"/>
            </a:ext>
          </a:extLst>
        </xdr:cNvPr>
        <xdr:cNvCxnSpPr/>
      </xdr:nvCxnSpPr>
      <xdr:spPr>
        <a:xfrm>
          <a:off x="8750300" y="1428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88900</xdr:rowOff>
    </xdr:from>
    <xdr:to>
      <xdr:col>41</xdr:col>
      <xdr:colOff>101600</xdr:colOff>
      <xdr:row>83</xdr:row>
      <xdr:rowOff>19050</xdr:rowOff>
    </xdr:to>
    <xdr:sp macro="" textlink="">
      <xdr:nvSpPr>
        <xdr:cNvPr id="339" name="楕円 338">
          <a:extLst>
            <a:ext uri="{FF2B5EF4-FFF2-40B4-BE49-F238E27FC236}">
              <a16:creationId xmlns:a16="http://schemas.microsoft.com/office/drawing/2014/main" id="{DBB7971B-11F2-4482-B217-5C8816500D33}"/>
            </a:ext>
          </a:extLst>
        </xdr:cNvPr>
        <xdr:cNvSpPr/>
      </xdr:nvSpPr>
      <xdr:spPr>
        <a:xfrm>
          <a:off x="7810500" y="1414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139700</xdr:rowOff>
    </xdr:from>
    <xdr:to>
      <xdr:col>45</xdr:col>
      <xdr:colOff>177800</xdr:colOff>
      <xdr:row>83</xdr:row>
      <xdr:rowOff>57150</xdr:rowOff>
    </xdr:to>
    <xdr:cxnSp macro="">
      <xdr:nvCxnSpPr>
        <xdr:cNvPr id="340" name="直線コネクタ 339">
          <a:extLst>
            <a:ext uri="{FF2B5EF4-FFF2-40B4-BE49-F238E27FC236}">
              <a16:creationId xmlns:a16="http://schemas.microsoft.com/office/drawing/2014/main" id="{2DD08824-7F62-4FAC-9E7D-E6E27BD52789}"/>
            </a:ext>
          </a:extLst>
        </xdr:cNvPr>
        <xdr:cNvCxnSpPr/>
      </xdr:nvCxnSpPr>
      <xdr:spPr>
        <a:xfrm>
          <a:off x="7861300" y="141986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10177</xdr:rowOff>
    </xdr:from>
    <xdr:ext cx="469744" cy="259045"/>
    <xdr:sp macro="" textlink="">
      <xdr:nvSpPr>
        <xdr:cNvPr id="341" name="n_1aveValue【福祉施設】&#10;一人当たり面積">
          <a:extLst>
            <a:ext uri="{FF2B5EF4-FFF2-40B4-BE49-F238E27FC236}">
              <a16:creationId xmlns:a16="http://schemas.microsoft.com/office/drawing/2014/main" id="{153EF959-E53D-4139-827F-67FC8EE3DA4C}"/>
            </a:ext>
          </a:extLst>
        </xdr:cNvPr>
        <xdr:cNvSpPr txBox="1"/>
      </xdr:nvSpPr>
      <xdr:spPr>
        <a:xfrm>
          <a:off x="9391727" y="1389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168927</xdr:rowOff>
    </xdr:from>
    <xdr:ext cx="469744" cy="259045"/>
    <xdr:sp macro="" textlink="">
      <xdr:nvSpPr>
        <xdr:cNvPr id="342" name="n_2aveValue【福祉施設】&#10;一人当たり面積">
          <a:extLst>
            <a:ext uri="{FF2B5EF4-FFF2-40B4-BE49-F238E27FC236}">
              <a16:creationId xmlns:a16="http://schemas.microsoft.com/office/drawing/2014/main" id="{AC9A63BF-CDD3-4BEB-B986-A3513A96D82B}"/>
            </a:ext>
          </a:extLst>
        </xdr:cNvPr>
        <xdr:cNvSpPr txBox="1"/>
      </xdr:nvSpPr>
      <xdr:spPr>
        <a:xfrm>
          <a:off x="8515427" y="13884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124477</xdr:rowOff>
    </xdr:from>
    <xdr:ext cx="469744" cy="259045"/>
    <xdr:sp macro="" textlink="">
      <xdr:nvSpPr>
        <xdr:cNvPr id="343" name="n_3aveValue【福祉施設】&#10;一人当たり面積">
          <a:extLst>
            <a:ext uri="{FF2B5EF4-FFF2-40B4-BE49-F238E27FC236}">
              <a16:creationId xmlns:a16="http://schemas.microsoft.com/office/drawing/2014/main" id="{3642C56E-A191-4303-8740-81B1F4390065}"/>
            </a:ext>
          </a:extLst>
        </xdr:cNvPr>
        <xdr:cNvSpPr txBox="1"/>
      </xdr:nvSpPr>
      <xdr:spPr>
        <a:xfrm>
          <a:off x="7626427" y="1435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99077</xdr:rowOff>
    </xdr:from>
    <xdr:ext cx="469744" cy="259045"/>
    <xdr:sp macro="" textlink="">
      <xdr:nvSpPr>
        <xdr:cNvPr id="344" name="n_1mainValue【福祉施設】&#10;一人当たり面積">
          <a:extLst>
            <a:ext uri="{FF2B5EF4-FFF2-40B4-BE49-F238E27FC236}">
              <a16:creationId xmlns:a16="http://schemas.microsoft.com/office/drawing/2014/main" id="{89BF5B34-F318-4ABD-8C25-7D5B8CC1EBED}"/>
            </a:ext>
          </a:extLst>
        </xdr:cNvPr>
        <xdr:cNvSpPr txBox="1"/>
      </xdr:nvSpPr>
      <xdr:spPr>
        <a:xfrm>
          <a:off x="9391727" y="1432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99077</xdr:rowOff>
    </xdr:from>
    <xdr:ext cx="469744" cy="259045"/>
    <xdr:sp macro="" textlink="">
      <xdr:nvSpPr>
        <xdr:cNvPr id="345" name="n_2mainValue【福祉施設】&#10;一人当たり面積">
          <a:extLst>
            <a:ext uri="{FF2B5EF4-FFF2-40B4-BE49-F238E27FC236}">
              <a16:creationId xmlns:a16="http://schemas.microsoft.com/office/drawing/2014/main" id="{72B010F6-76C7-4238-A80C-7C53F3AC1203}"/>
            </a:ext>
          </a:extLst>
        </xdr:cNvPr>
        <xdr:cNvSpPr txBox="1"/>
      </xdr:nvSpPr>
      <xdr:spPr>
        <a:xfrm>
          <a:off x="8515427" y="1432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35577</xdr:rowOff>
    </xdr:from>
    <xdr:ext cx="469744" cy="259045"/>
    <xdr:sp macro="" textlink="">
      <xdr:nvSpPr>
        <xdr:cNvPr id="346" name="n_3mainValue【福祉施設】&#10;一人当たり面積">
          <a:extLst>
            <a:ext uri="{FF2B5EF4-FFF2-40B4-BE49-F238E27FC236}">
              <a16:creationId xmlns:a16="http://schemas.microsoft.com/office/drawing/2014/main" id="{A927CE0A-5983-495A-AEBA-973626376BFA}"/>
            </a:ext>
          </a:extLst>
        </xdr:cNvPr>
        <xdr:cNvSpPr txBox="1"/>
      </xdr:nvSpPr>
      <xdr:spPr>
        <a:xfrm>
          <a:off x="7626427" y="13923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7" name="正方形/長方形 346">
          <a:extLst>
            <a:ext uri="{FF2B5EF4-FFF2-40B4-BE49-F238E27FC236}">
              <a16:creationId xmlns:a16="http://schemas.microsoft.com/office/drawing/2014/main" id="{7D60A42D-DB35-4B64-B1FE-75FF272E4FB3}"/>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8" name="正方形/長方形 347">
          <a:extLst>
            <a:ext uri="{FF2B5EF4-FFF2-40B4-BE49-F238E27FC236}">
              <a16:creationId xmlns:a16="http://schemas.microsoft.com/office/drawing/2014/main" id="{EEDFF78A-7F36-4052-86B6-CD84FE8948D2}"/>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9" name="正方形/長方形 348">
          <a:extLst>
            <a:ext uri="{FF2B5EF4-FFF2-40B4-BE49-F238E27FC236}">
              <a16:creationId xmlns:a16="http://schemas.microsoft.com/office/drawing/2014/main" id="{48F2DB0F-60D4-4567-B7AD-3B99914EA244}"/>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0" name="正方形/長方形 349">
          <a:extLst>
            <a:ext uri="{FF2B5EF4-FFF2-40B4-BE49-F238E27FC236}">
              <a16:creationId xmlns:a16="http://schemas.microsoft.com/office/drawing/2014/main" id="{82956477-CD3F-4B54-8382-9FE08E5575D4}"/>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1" name="正方形/長方形 350">
          <a:extLst>
            <a:ext uri="{FF2B5EF4-FFF2-40B4-BE49-F238E27FC236}">
              <a16:creationId xmlns:a16="http://schemas.microsoft.com/office/drawing/2014/main" id="{0D8EFA4A-377F-4539-A238-0E630CC43858}"/>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2" name="正方形/長方形 351">
          <a:extLst>
            <a:ext uri="{FF2B5EF4-FFF2-40B4-BE49-F238E27FC236}">
              <a16:creationId xmlns:a16="http://schemas.microsoft.com/office/drawing/2014/main" id="{BC78AA76-3B81-4B04-A49D-731D7FA6243A}"/>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3" name="正方形/長方形 352">
          <a:extLst>
            <a:ext uri="{FF2B5EF4-FFF2-40B4-BE49-F238E27FC236}">
              <a16:creationId xmlns:a16="http://schemas.microsoft.com/office/drawing/2014/main" id="{8B620912-7F0C-4FE1-861B-6ED445651305}"/>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4" name="正方形/長方形 353">
          <a:extLst>
            <a:ext uri="{FF2B5EF4-FFF2-40B4-BE49-F238E27FC236}">
              <a16:creationId xmlns:a16="http://schemas.microsoft.com/office/drawing/2014/main" id="{ABE72CDD-3FEB-4F87-BFDD-FFB65AF1BF84}"/>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5" name="テキスト ボックス 354">
          <a:extLst>
            <a:ext uri="{FF2B5EF4-FFF2-40B4-BE49-F238E27FC236}">
              <a16:creationId xmlns:a16="http://schemas.microsoft.com/office/drawing/2014/main" id="{D52E9A5F-C26F-4925-8155-71FA972CC132}"/>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6" name="直線コネクタ 355">
          <a:extLst>
            <a:ext uri="{FF2B5EF4-FFF2-40B4-BE49-F238E27FC236}">
              <a16:creationId xmlns:a16="http://schemas.microsoft.com/office/drawing/2014/main" id="{AC8A4C9C-7A79-4FC4-973D-F212FEE5A87C}"/>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57" name="テキスト ボックス 356">
          <a:extLst>
            <a:ext uri="{FF2B5EF4-FFF2-40B4-BE49-F238E27FC236}">
              <a16:creationId xmlns:a16="http://schemas.microsoft.com/office/drawing/2014/main" id="{8537F126-3864-4DCA-B827-3960E952489E}"/>
            </a:ext>
          </a:extLst>
        </xdr:cNvPr>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58" name="直線コネクタ 357">
          <a:extLst>
            <a:ext uri="{FF2B5EF4-FFF2-40B4-BE49-F238E27FC236}">
              <a16:creationId xmlns:a16="http://schemas.microsoft.com/office/drawing/2014/main" id="{3BE69EF5-807A-4C04-82D3-7C2964C95400}"/>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59" name="テキスト ボックス 358">
          <a:extLst>
            <a:ext uri="{FF2B5EF4-FFF2-40B4-BE49-F238E27FC236}">
              <a16:creationId xmlns:a16="http://schemas.microsoft.com/office/drawing/2014/main" id="{1226B916-F562-42D2-889B-674A487013E8}"/>
            </a:ext>
          </a:extLst>
        </xdr:cNvPr>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60" name="直線コネクタ 359">
          <a:extLst>
            <a:ext uri="{FF2B5EF4-FFF2-40B4-BE49-F238E27FC236}">
              <a16:creationId xmlns:a16="http://schemas.microsoft.com/office/drawing/2014/main" id="{3D1AB940-3AD0-448A-AD80-C34FA39FC541}"/>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61" name="テキスト ボックス 360">
          <a:extLst>
            <a:ext uri="{FF2B5EF4-FFF2-40B4-BE49-F238E27FC236}">
              <a16:creationId xmlns:a16="http://schemas.microsoft.com/office/drawing/2014/main" id="{63468C5D-9287-4DCF-AED8-60FD1ABD085C}"/>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62" name="直線コネクタ 361">
          <a:extLst>
            <a:ext uri="{FF2B5EF4-FFF2-40B4-BE49-F238E27FC236}">
              <a16:creationId xmlns:a16="http://schemas.microsoft.com/office/drawing/2014/main" id="{1C17217B-B136-4FC1-B2CC-26B616A4DAF9}"/>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63" name="テキスト ボックス 362">
          <a:extLst>
            <a:ext uri="{FF2B5EF4-FFF2-40B4-BE49-F238E27FC236}">
              <a16:creationId xmlns:a16="http://schemas.microsoft.com/office/drawing/2014/main" id="{65A55D99-AB01-49A8-B57D-E702644DF806}"/>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64" name="直線コネクタ 363">
          <a:extLst>
            <a:ext uri="{FF2B5EF4-FFF2-40B4-BE49-F238E27FC236}">
              <a16:creationId xmlns:a16="http://schemas.microsoft.com/office/drawing/2014/main" id="{D63C992F-76F8-4C18-8A84-89DC8BE852C7}"/>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65" name="テキスト ボックス 364">
          <a:extLst>
            <a:ext uri="{FF2B5EF4-FFF2-40B4-BE49-F238E27FC236}">
              <a16:creationId xmlns:a16="http://schemas.microsoft.com/office/drawing/2014/main" id="{8318C88E-21D4-4611-84AD-64EB7EAC0979}"/>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66" name="直線コネクタ 365">
          <a:extLst>
            <a:ext uri="{FF2B5EF4-FFF2-40B4-BE49-F238E27FC236}">
              <a16:creationId xmlns:a16="http://schemas.microsoft.com/office/drawing/2014/main" id="{B786475E-B4A2-4609-9673-9A639276436E}"/>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67" name="テキスト ボックス 366">
          <a:extLst>
            <a:ext uri="{FF2B5EF4-FFF2-40B4-BE49-F238E27FC236}">
              <a16:creationId xmlns:a16="http://schemas.microsoft.com/office/drawing/2014/main" id="{48CF6165-4E7C-44D7-947F-F659F0433D4A}"/>
            </a:ext>
          </a:extLst>
        </xdr:cNvPr>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8" name="直線コネクタ 367">
          <a:extLst>
            <a:ext uri="{FF2B5EF4-FFF2-40B4-BE49-F238E27FC236}">
              <a16:creationId xmlns:a16="http://schemas.microsoft.com/office/drawing/2014/main" id="{56575EB4-8122-4379-A82D-CEC0AE54B6BE}"/>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69" name="テキスト ボックス 368">
          <a:extLst>
            <a:ext uri="{FF2B5EF4-FFF2-40B4-BE49-F238E27FC236}">
              <a16:creationId xmlns:a16="http://schemas.microsoft.com/office/drawing/2014/main" id="{A3BECB5B-E2F0-42EE-8C77-BCA0A55A0075}"/>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70" name="【市民会館】&#10;有形固定資産減価償却率グラフ枠">
          <a:extLst>
            <a:ext uri="{FF2B5EF4-FFF2-40B4-BE49-F238E27FC236}">
              <a16:creationId xmlns:a16="http://schemas.microsoft.com/office/drawing/2014/main" id="{27C2E780-53CE-4878-856A-4908ED72AE8A}"/>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11430</xdr:rowOff>
    </xdr:from>
    <xdr:to>
      <xdr:col>24</xdr:col>
      <xdr:colOff>62865</xdr:colOff>
      <xdr:row>108</xdr:row>
      <xdr:rowOff>19050</xdr:rowOff>
    </xdr:to>
    <xdr:cxnSp macro="">
      <xdr:nvCxnSpPr>
        <xdr:cNvPr id="371" name="直線コネクタ 370">
          <a:extLst>
            <a:ext uri="{FF2B5EF4-FFF2-40B4-BE49-F238E27FC236}">
              <a16:creationId xmlns:a16="http://schemas.microsoft.com/office/drawing/2014/main" id="{4C477F29-1A7F-4236-84D3-A65CC8F58845}"/>
            </a:ext>
          </a:extLst>
        </xdr:cNvPr>
        <xdr:cNvCxnSpPr/>
      </xdr:nvCxnSpPr>
      <xdr:spPr>
        <a:xfrm flipV="1">
          <a:off x="4634865" y="1715643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22877</xdr:rowOff>
    </xdr:from>
    <xdr:ext cx="405111" cy="259045"/>
    <xdr:sp macro="" textlink="">
      <xdr:nvSpPr>
        <xdr:cNvPr id="372" name="【市民会館】&#10;有形固定資産減価償却率最小値テキスト">
          <a:extLst>
            <a:ext uri="{FF2B5EF4-FFF2-40B4-BE49-F238E27FC236}">
              <a16:creationId xmlns:a16="http://schemas.microsoft.com/office/drawing/2014/main" id="{150C519D-AF71-4FF6-8672-7BA70BD05FD6}"/>
            </a:ext>
          </a:extLst>
        </xdr:cNvPr>
        <xdr:cNvSpPr txBox="1"/>
      </xdr:nvSpPr>
      <xdr:spPr>
        <a:xfrm>
          <a:off x="4673600" y="1853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19050</xdr:rowOff>
    </xdr:from>
    <xdr:to>
      <xdr:col>24</xdr:col>
      <xdr:colOff>152400</xdr:colOff>
      <xdr:row>108</xdr:row>
      <xdr:rowOff>19050</xdr:rowOff>
    </xdr:to>
    <xdr:cxnSp macro="">
      <xdr:nvCxnSpPr>
        <xdr:cNvPr id="373" name="直線コネクタ 372">
          <a:extLst>
            <a:ext uri="{FF2B5EF4-FFF2-40B4-BE49-F238E27FC236}">
              <a16:creationId xmlns:a16="http://schemas.microsoft.com/office/drawing/2014/main" id="{668F9732-9C91-4FDB-896F-BD8561B63B42}"/>
            </a:ext>
          </a:extLst>
        </xdr:cNvPr>
        <xdr:cNvCxnSpPr/>
      </xdr:nvCxnSpPr>
      <xdr:spPr>
        <a:xfrm>
          <a:off x="4546600" y="1853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129557</xdr:rowOff>
    </xdr:from>
    <xdr:ext cx="405111" cy="259045"/>
    <xdr:sp macro="" textlink="">
      <xdr:nvSpPr>
        <xdr:cNvPr id="374" name="【市民会館】&#10;有形固定資産減価償却率最大値テキスト">
          <a:extLst>
            <a:ext uri="{FF2B5EF4-FFF2-40B4-BE49-F238E27FC236}">
              <a16:creationId xmlns:a16="http://schemas.microsoft.com/office/drawing/2014/main" id="{091C4079-1B50-4DBA-B26D-777A998AEBB0}"/>
            </a:ext>
          </a:extLst>
        </xdr:cNvPr>
        <xdr:cNvSpPr txBox="1"/>
      </xdr:nvSpPr>
      <xdr:spPr>
        <a:xfrm>
          <a:off x="4673600" y="16931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11430</xdr:rowOff>
    </xdr:from>
    <xdr:to>
      <xdr:col>24</xdr:col>
      <xdr:colOff>152400</xdr:colOff>
      <xdr:row>100</xdr:row>
      <xdr:rowOff>11430</xdr:rowOff>
    </xdr:to>
    <xdr:cxnSp macro="">
      <xdr:nvCxnSpPr>
        <xdr:cNvPr id="375" name="直線コネクタ 374">
          <a:extLst>
            <a:ext uri="{FF2B5EF4-FFF2-40B4-BE49-F238E27FC236}">
              <a16:creationId xmlns:a16="http://schemas.microsoft.com/office/drawing/2014/main" id="{B1ABF732-6A84-495F-8EF3-62F85CA81DD0}"/>
            </a:ext>
          </a:extLst>
        </xdr:cNvPr>
        <xdr:cNvCxnSpPr/>
      </xdr:nvCxnSpPr>
      <xdr:spPr>
        <a:xfrm>
          <a:off x="4546600" y="1715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166388</xdr:rowOff>
    </xdr:from>
    <xdr:ext cx="405111" cy="259045"/>
    <xdr:sp macro="" textlink="">
      <xdr:nvSpPr>
        <xdr:cNvPr id="376" name="【市民会館】&#10;有形固定資産減価償却率平均値テキスト">
          <a:extLst>
            <a:ext uri="{FF2B5EF4-FFF2-40B4-BE49-F238E27FC236}">
              <a16:creationId xmlns:a16="http://schemas.microsoft.com/office/drawing/2014/main" id="{DF927A93-B2D4-4ACC-897E-B7BF989FB669}"/>
            </a:ext>
          </a:extLst>
        </xdr:cNvPr>
        <xdr:cNvSpPr txBox="1"/>
      </xdr:nvSpPr>
      <xdr:spPr>
        <a:xfrm>
          <a:off x="4673600" y="178257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143511</xdr:rowOff>
    </xdr:from>
    <xdr:to>
      <xdr:col>24</xdr:col>
      <xdr:colOff>114300</xdr:colOff>
      <xdr:row>105</xdr:row>
      <xdr:rowOff>73661</xdr:rowOff>
    </xdr:to>
    <xdr:sp macro="" textlink="">
      <xdr:nvSpPr>
        <xdr:cNvPr id="377" name="フローチャート: 判断 376">
          <a:extLst>
            <a:ext uri="{FF2B5EF4-FFF2-40B4-BE49-F238E27FC236}">
              <a16:creationId xmlns:a16="http://schemas.microsoft.com/office/drawing/2014/main" id="{AE62B443-3640-47AF-935A-FE56D3144C19}"/>
            </a:ext>
          </a:extLst>
        </xdr:cNvPr>
        <xdr:cNvSpPr/>
      </xdr:nvSpPr>
      <xdr:spPr>
        <a:xfrm>
          <a:off x="4584700" y="1797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141605</xdr:rowOff>
    </xdr:from>
    <xdr:to>
      <xdr:col>20</xdr:col>
      <xdr:colOff>38100</xdr:colOff>
      <xdr:row>105</xdr:row>
      <xdr:rowOff>71755</xdr:rowOff>
    </xdr:to>
    <xdr:sp macro="" textlink="">
      <xdr:nvSpPr>
        <xdr:cNvPr id="378" name="フローチャート: 判断 377">
          <a:extLst>
            <a:ext uri="{FF2B5EF4-FFF2-40B4-BE49-F238E27FC236}">
              <a16:creationId xmlns:a16="http://schemas.microsoft.com/office/drawing/2014/main" id="{D5125379-5672-4B25-A2D6-13F4DF4FBE7D}"/>
            </a:ext>
          </a:extLst>
        </xdr:cNvPr>
        <xdr:cNvSpPr/>
      </xdr:nvSpPr>
      <xdr:spPr>
        <a:xfrm>
          <a:off x="3746500" y="1797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164464</xdr:rowOff>
    </xdr:from>
    <xdr:to>
      <xdr:col>15</xdr:col>
      <xdr:colOff>101600</xdr:colOff>
      <xdr:row>105</xdr:row>
      <xdr:rowOff>94614</xdr:rowOff>
    </xdr:to>
    <xdr:sp macro="" textlink="">
      <xdr:nvSpPr>
        <xdr:cNvPr id="379" name="フローチャート: 判断 378">
          <a:extLst>
            <a:ext uri="{FF2B5EF4-FFF2-40B4-BE49-F238E27FC236}">
              <a16:creationId xmlns:a16="http://schemas.microsoft.com/office/drawing/2014/main" id="{58DEA2C0-E5E8-4BC3-9570-ADBE9190A67B}"/>
            </a:ext>
          </a:extLst>
        </xdr:cNvPr>
        <xdr:cNvSpPr/>
      </xdr:nvSpPr>
      <xdr:spPr>
        <a:xfrm>
          <a:off x="2857500" y="1799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21589</xdr:rowOff>
    </xdr:from>
    <xdr:to>
      <xdr:col>10</xdr:col>
      <xdr:colOff>165100</xdr:colOff>
      <xdr:row>105</xdr:row>
      <xdr:rowOff>123189</xdr:rowOff>
    </xdr:to>
    <xdr:sp macro="" textlink="">
      <xdr:nvSpPr>
        <xdr:cNvPr id="380" name="フローチャート: 判断 379">
          <a:extLst>
            <a:ext uri="{FF2B5EF4-FFF2-40B4-BE49-F238E27FC236}">
              <a16:creationId xmlns:a16="http://schemas.microsoft.com/office/drawing/2014/main" id="{D3B948E1-4CEF-4167-A190-42E1CF819D2C}"/>
            </a:ext>
          </a:extLst>
        </xdr:cNvPr>
        <xdr:cNvSpPr/>
      </xdr:nvSpPr>
      <xdr:spPr>
        <a:xfrm>
          <a:off x="1968500" y="180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1" name="テキスト ボックス 380">
          <a:extLst>
            <a:ext uri="{FF2B5EF4-FFF2-40B4-BE49-F238E27FC236}">
              <a16:creationId xmlns:a16="http://schemas.microsoft.com/office/drawing/2014/main" id="{BFA24E72-DAC3-496C-9847-D4616FAB7824}"/>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2" name="テキスト ボックス 381">
          <a:extLst>
            <a:ext uri="{FF2B5EF4-FFF2-40B4-BE49-F238E27FC236}">
              <a16:creationId xmlns:a16="http://schemas.microsoft.com/office/drawing/2014/main" id="{78AF8980-E566-464D-8F11-17D62E233638}"/>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3" name="テキスト ボックス 382">
          <a:extLst>
            <a:ext uri="{FF2B5EF4-FFF2-40B4-BE49-F238E27FC236}">
              <a16:creationId xmlns:a16="http://schemas.microsoft.com/office/drawing/2014/main" id="{205332AD-C050-4D68-98A1-7F860D65BDC2}"/>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4" name="テキスト ボックス 383">
          <a:extLst>
            <a:ext uri="{FF2B5EF4-FFF2-40B4-BE49-F238E27FC236}">
              <a16:creationId xmlns:a16="http://schemas.microsoft.com/office/drawing/2014/main" id="{73F2EAF9-3347-4111-B2AA-D8B7054E671A}"/>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5" name="テキスト ボックス 384">
          <a:extLst>
            <a:ext uri="{FF2B5EF4-FFF2-40B4-BE49-F238E27FC236}">
              <a16:creationId xmlns:a16="http://schemas.microsoft.com/office/drawing/2014/main" id="{960CF07B-6747-499C-BAEE-C710BB9A6014}"/>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154939</xdr:rowOff>
    </xdr:from>
    <xdr:to>
      <xdr:col>24</xdr:col>
      <xdr:colOff>114300</xdr:colOff>
      <xdr:row>107</xdr:row>
      <xdr:rowOff>85089</xdr:rowOff>
    </xdr:to>
    <xdr:sp macro="" textlink="">
      <xdr:nvSpPr>
        <xdr:cNvPr id="386" name="楕円 385">
          <a:extLst>
            <a:ext uri="{FF2B5EF4-FFF2-40B4-BE49-F238E27FC236}">
              <a16:creationId xmlns:a16="http://schemas.microsoft.com/office/drawing/2014/main" id="{A9171A87-D563-4128-A52F-8CBFD054AA76}"/>
            </a:ext>
          </a:extLst>
        </xdr:cNvPr>
        <xdr:cNvSpPr/>
      </xdr:nvSpPr>
      <xdr:spPr>
        <a:xfrm>
          <a:off x="4584700" y="18328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133366</xdr:rowOff>
    </xdr:from>
    <xdr:ext cx="405111" cy="259045"/>
    <xdr:sp macro="" textlink="">
      <xdr:nvSpPr>
        <xdr:cNvPr id="387" name="【市民会館】&#10;有形固定資産減価償却率該当値テキスト">
          <a:extLst>
            <a:ext uri="{FF2B5EF4-FFF2-40B4-BE49-F238E27FC236}">
              <a16:creationId xmlns:a16="http://schemas.microsoft.com/office/drawing/2014/main" id="{AFBDCD5B-9AA9-457B-867D-7BEAE1930B8B}"/>
            </a:ext>
          </a:extLst>
        </xdr:cNvPr>
        <xdr:cNvSpPr txBox="1"/>
      </xdr:nvSpPr>
      <xdr:spPr>
        <a:xfrm>
          <a:off x="4673600" y="18307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107</xdr:row>
      <xdr:rowOff>52070</xdr:rowOff>
    </xdr:from>
    <xdr:to>
      <xdr:col>20</xdr:col>
      <xdr:colOff>38100</xdr:colOff>
      <xdr:row>107</xdr:row>
      <xdr:rowOff>153670</xdr:rowOff>
    </xdr:to>
    <xdr:sp macro="" textlink="">
      <xdr:nvSpPr>
        <xdr:cNvPr id="388" name="楕円 387">
          <a:extLst>
            <a:ext uri="{FF2B5EF4-FFF2-40B4-BE49-F238E27FC236}">
              <a16:creationId xmlns:a16="http://schemas.microsoft.com/office/drawing/2014/main" id="{1DA51745-2D12-46C7-AAB9-7A762E2CFB6F}"/>
            </a:ext>
          </a:extLst>
        </xdr:cNvPr>
        <xdr:cNvSpPr/>
      </xdr:nvSpPr>
      <xdr:spPr>
        <a:xfrm>
          <a:off x="3746500" y="1839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107</xdr:row>
      <xdr:rowOff>34289</xdr:rowOff>
    </xdr:from>
    <xdr:to>
      <xdr:col>24</xdr:col>
      <xdr:colOff>63500</xdr:colOff>
      <xdr:row>107</xdr:row>
      <xdr:rowOff>102870</xdr:rowOff>
    </xdr:to>
    <xdr:cxnSp macro="">
      <xdr:nvCxnSpPr>
        <xdr:cNvPr id="389" name="直線コネクタ 388">
          <a:extLst>
            <a:ext uri="{FF2B5EF4-FFF2-40B4-BE49-F238E27FC236}">
              <a16:creationId xmlns:a16="http://schemas.microsoft.com/office/drawing/2014/main" id="{68FFEFB2-854A-4BEA-8FF1-2D2ACFDBD2E7}"/>
            </a:ext>
          </a:extLst>
        </xdr:cNvPr>
        <xdr:cNvCxnSpPr/>
      </xdr:nvCxnSpPr>
      <xdr:spPr>
        <a:xfrm flipV="1">
          <a:off x="3797300" y="18379439"/>
          <a:ext cx="8382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107</xdr:row>
      <xdr:rowOff>63500</xdr:rowOff>
    </xdr:from>
    <xdr:to>
      <xdr:col>15</xdr:col>
      <xdr:colOff>101600</xdr:colOff>
      <xdr:row>107</xdr:row>
      <xdr:rowOff>165100</xdr:rowOff>
    </xdr:to>
    <xdr:sp macro="" textlink="">
      <xdr:nvSpPr>
        <xdr:cNvPr id="390" name="楕円 389">
          <a:extLst>
            <a:ext uri="{FF2B5EF4-FFF2-40B4-BE49-F238E27FC236}">
              <a16:creationId xmlns:a16="http://schemas.microsoft.com/office/drawing/2014/main" id="{9B58EF6B-4B16-4B74-9992-8CF022729DB0}"/>
            </a:ext>
          </a:extLst>
        </xdr:cNvPr>
        <xdr:cNvSpPr/>
      </xdr:nvSpPr>
      <xdr:spPr>
        <a:xfrm>
          <a:off x="2857500" y="1840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107</xdr:row>
      <xdr:rowOff>102870</xdr:rowOff>
    </xdr:from>
    <xdr:to>
      <xdr:col>19</xdr:col>
      <xdr:colOff>177800</xdr:colOff>
      <xdr:row>107</xdr:row>
      <xdr:rowOff>114300</xdr:rowOff>
    </xdr:to>
    <xdr:cxnSp macro="">
      <xdr:nvCxnSpPr>
        <xdr:cNvPr id="391" name="直線コネクタ 390">
          <a:extLst>
            <a:ext uri="{FF2B5EF4-FFF2-40B4-BE49-F238E27FC236}">
              <a16:creationId xmlns:a16="http://schemas.microsoft.com/office/drawing/2014/main" id="{9AD34DCA-9C88-4423-BABF-437F297BBCB0}"/>
            </a:ext>
          </a:extLst>
        </xdr:cNvPr>
        <xdr:cNvCxnSpPr/>
      </xdr:nvCxnSpPr>
      <xdr:spPr>
        <a:xfrm flipV="1">
          <a:off x="2908300" y="1844802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108</xdr:row>
      <xdr:rowOff>4445</xdr:rowOff>
    </xdr:from>
    <xdr:to>
      <xdr:col>10</xdr:col>
      <xdr:colOff>165100</xdr:colOff>
      <xdr:row>108</xdr:row>
      <xdr:rowOff>106045</xdr:rowOff>
    </xdr:to>
    <xdr:sp macro="" textlink="">
      <xdr:nvSpPr>
        <xdr:cNvPr id="392" name="楕円 391">
          <a:extLst>
            <a:ext uri="{FF2B5EF4-FFF2-40B4-BE49-F238E27FC236}">
              <a16:creationId xmlns:a16="http://schemas.microsoft.com/office/drawing/2014/main" id="{8DF1B2D1-A743-498A-A397-9A9369DC0DF9}"/>
            </a:ext>
          </a:extLst>
        </xdr:cNvPr>
        <xdr:cNvSpPr/>
      </xdr:nvSpPr>
      <xdr:spPr>
        <a:xfrm>
          <a:off x="1968500" y="1852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107</xdr:row>
      <xdr:rowOff>114300</xdr:rowOff>
    </xdr:from>
    <xdr:to>
      <xdr:col>15</xdr:col>
      <xdr:colOff>50800</xdr:colOff>
      <xdr:row>108</xdr:row>
      <xdr:rowOff>55245</xdr:rowOff>
    </xdr:to>
    <xdr:cxnSp macro="">
      <xdr:nvCxnSpPr>
        <xdr:cNvPr id="393" name="直線コネクタ 392">
          <a:extLst>
            <a:ext uri="{FF2B5EF4-FFF2-40B4-BE49-F238E27FC236}">
              <a16:creationId xmlns:a16="http://schemas.microsoft.com/office/drawing/2014/main" id="{F977E3AE-E198-4DDE-9D5C-76F567EC37A9}"/>
            </a:ext>
          </a:extLst>
        </xdr:cNvPr>
        <xdr:cNvCxnSpPr/>
      </xdr:nvCxnSpPr>
      <xdr:spPr>
        <a:xfrm flipV="1">
          <a:off x="2019300" y="18459450"/>
          <a:ext cx="889000" cy="112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88282</xdr:rowOff>
    </xdr:from>
    <xdr:ext cx="405111" cy="259045"/>
    <xdr:sp macro="" textlink="">
      <xdr:nvSpPr>
        <xdr:cNvPr id="394" name="n_1aveValue【市民会館】&#10;有形固定資産減価償却率">
          <a:extLst>
            <a:ext uri="{FF2B5EF4-FFF2-40B4-BE49-F238E27FC236}">
              <a16:creationId xmlns:a16="http://schemas.microsoft.com/office/drawing/2014/main" id="{CD4DD6F6-4055-48A6-857D-8E42D54BB3D3}"/>
            </a:ext>
          </a:extLst>
        </xdr:cNvPr>
        <xdr:cNvSpPr txBox="1"/>
      </xdr:nvSpPr>
      <xdr:spPr>
        <a:xfrm>
          <a:off x="3582044" y="17747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111141</xdr:rowOff>
    </xdr:from>
    <xdr:ext cx="405111" cy="259045"/>
    <xdr:sp macro="" textlink="">
      <xdr:nvSpPr>
        <xdr:cNvPr id="395" name="n_2aveValue【市民会館】&#10;有形固定資産減価償却率">
          <a:extLst>
            <a:ext uri="{FF2B5EF4-FFF2-40B4-BE49-F238E27FC236}">
              <a16:creationId xmlns:a16="http://schemas.microsoft.com/office/drawing/2014/main" id="{1A7361AF-7237-4321-BDE9-BF9EBABA200C}"/>
            </a:ext>
          </a:extLst>
        </xdr:cNvPr>
        <xdr:cNvSpPr txBox="1"/>
      </xdr:nvSpPr>
      <xdr:spPr>
        <a:xfrm>
          <a:off x="2705744" y="17770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139716</xdr:rowOff>
    </xdr:from>
    <xdr:ext cx="405111" cy="259045"/>
    <xdr:sp macro="" textlink="">
      <xdr:nvSpPr>
        <xdr:cNvPr id="396" name="n_3aveValue【市民会館】&#10;有形固定資産減価償却率">
          <a:extLst>
            <a:ext uri="{FF2B5EF4-FFF2-40B4-BE49-F238E27FC236}">
              <a16:creationId xmlns:a16="http://schemas.microsoft.com/office/drawing/2014/main" id="{DA7AFB96-59C6-4DBA-8260-E054B9E09B06}"/>
            </a:ext>
          </a:extLst>
        </xdr:cNvPr>
        <xdr:cNvSpPr txBox="1"/>
      </xdr:nvSpPr>
      <xdr:spPr>
        <a:xfrm>
          <a:off x="1816744" y="17799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107</xdr:row>
      <xdr:rowOff>144797</xdr:rowOff>
    </xdr:from>
    <xdr:ext cx="405111" cy="259045"/>
    <xdr:sp macro="" textlink="">
      <xdr:nvSpPr>
        <xdr:cNvPr id="397" name="n_1mainValue【市民会館】&#10;有形固定資産減価償却率">
          <a:extLst>
            <a:ext uri="{FF2B5EF4-FFF2-40B4-BE49-F238E27FC236}">
              <a16:creationId xmlns:a16="http://schemas.microsoft.com/office/drawing/2014/main" id="{C4868C13-14DB-4F0F-8EA3-8E6DBA3CAB83}"/>
            </a:ext>
          </a:extLst>
        </xdr:cNvPr>
        <xdr:cNvSpPr txBox="1"/>
      </xdr:nvSpPr>
      <xdr:spPr>
        <a:xfrm>
          <a:off x="3582044" y="1848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156227</xdr:rowOff>
    </xdr:from>
    <xdr:ext cx="405111" cy="259045"/>
    <xdr:sp macro="" textlink="">
      <xdr:nvSpPr>
        <xdr:cNvPr id="398" name="n_2mainValue【市民会館】&#10;有形固定資産減価償却率">
          <a:extLst>
            <a:ext uri="{FF2B5EF4-FFF2-40B4-BE49-F238E27FC236}">
              <a16:creationId xmlns:a16="http://schemas.microsoft.com/office/drawing/2014/main" id="{1B9843AA-9298-4F56-B67F-EA5901C08F8A}"/>
            </a:ext>
          </a:extLst>
        </xdr:cNvPr>
        <xdr:cNvSpPr txBox="1"/>
      </xdr:nvSpPr>
      <xdr:spPr>
        <a:xfrm>
          <a:off x="2705744" y="1850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108</xdr:row>
      <xdr:rowOff>97172</xdr:rowOff>
    </xdr:from>
    <xdr:ext cx="405111" cy="259045"/>
    <xdr:sp macro="" textlink="">
      <xdr:nvSpPr>
        <xdr:cNvPr id="399" name="n_3mainValue【市民会館】&#10;有形固定資産減価償却率">
          <a:extLst>
            <a:ext uri="{FF2B5EF4-FFF2-40B4-BE49-F238E27FC236}">
              <a16:creationId xmlns:a16="http://schemas.microsoft.com/office/drawing/2014/main" id="{EDC6FFF0-3224-424C-88EE-3D0536C1D60A}"/>
            </a:ext>
          </a:extLst>
        </xdr:cNvPr>
        <xdr:cNvSpPr txBox="1"/>
      </xdr:nvSpPr>
      <xdr:spPr>
        <a:xfrm>
          <a:off x="1816744" y="1861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0" name="正方形/長方形 399">
          <a:extLst>
            <a:ext uri="{FF2B5EF4-FFF2-40B4-BE49-F238E27FC236}">
              <a16:creationId xmlns:a16="http://schemas.microsoft.com/office/drawing/2014/main" id="{53315CF2-8A34-4359-86D3-D79AB6C278EB}"/>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1" name="正方形/長方形 400">
          <a:extLst>
            <a:ext uri="{FF2B5EF4-FFF2-40B4-BE49-F238E27FC236}">
              <a16:creationId xmlns:a16="http://schemas.microsoft.com/office/drawing/2014/main" id="{F688E559-03DA-4AF7-A33B-488BA7665856}"/>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2" name="正方形/長方形 401">
          <a:extLst>
            <a:ext uri="{FF2B5EF4-FFF2-40B4-BE49-F238E27FC236}">
              <a16:creationId xmlns:a16="http://schemas.microsoft.com/office/drawing/2014/main" id="{4F3B59F6-86C8-4A60-B9BB-4CE8CE6CE0D6}"/>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3" name="正方形/長方形 402">
          <a:extLst>
            <a:ext uri="{FF2B5EF4-FFF2-40B4-BE49-F238E27FC236}">
              <a16:creationId xmlns:a16="http://schemas.microsoft.com/office/drawing/2014/main" id="{955EF28D-D88D-4859-AA72-A3B9BA6E5924}"/>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4" name="正方形/長方形 403">
          <a:extLst>
            <a:ext uri="{FF2B5EF4-FFF2-40B4-BE49-F238E27FC236}">
              <a16:creationId xmlns:a16="http://schemas.microsoft.com/office/drawing/2014/main" id="{6C6195B6-FB09-432B-B915-15C4A665339D}"/>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5" name="正方形/長方形 404">
          <a:extLst>
            <a:ext uri="{FF2B5EF4-FFF2-40B4-BE49-F238E27FC236}">
              <a16:creationId xmlns:a16="http://schemas.microsoft.com/office/drawing/2014/main" id="{85D325BB-BB3B-4E88-BE03-2F4DFB7F08E3}"/>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6" name="正方形/長方形 405">
          <a:extLst>
            <a:ext uri="{FF2B5EF4-FFF2-40B4-BE49-F238E27FC236}">
              <a16:creationId xmlns:a16="http://schemas.microsoft.com/office/drawing/2014/main" id="{5E60197C-6FA4-4DD3-B411-A6F50C43853B}"/>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7" name="正方形/長方形 406">
          <a:extLst>
            <a:ext uri="{FF2B5EF4-FFF2-40B4-BE49-F238E27FC236}">
              <a16:creationId xmlns:a16="http://schemas.microsoft.com/office/drawing/2014/main" id="{1DA40BFA-B5FA-4852-9F8E-C68CD3873907}"/>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08" name="テキスト ボックス 407">
          <a:extLst>
            <a:ext uri="{FF2B5EF4-FFF2-40B4-BE49-F238E27FC236}">
              <a16:creationId xmlns:a16="http://schemas.microsoft.com/office/drawing/2014/main" id="{384CE6F3-63C8-42FE-97AB-2732E668A1D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09" name="直線コネクタ 408">
          <a:extLst>
            <a:ext uri="{FF2B5EF4-FFF2-40B4-BE49-F238E27FC236}">
              <a16:creationId xmlns:a16="http://schemas.microsoft.com/office/drawing/2014/main" id="{FAAEADD9-665E-45A5-BC1C-82EA30CA1EAE}"/>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10" name="直線コネクタ 409">
          <a:extLst>
            <a:ext uri="{FF2B5EF4-FFF2-40B4-BE49-F238E27FC236}">
              <a16:creationId xmlns:a16="http://schemas.microsoft.com/office/drawing/2014/main" id="{64C3FBE5-F531-407B-841B-ECB2FD07F2D6}"/>
            </a:ext>
          </a:extLst>
        </xdr:cNvPr>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11" name="テキスト ボックス 410">
          <a:extLst>
            <a:ext uri="{FF2B5EF4-FFF2-40B4-BE49-F238E27FC236}">
              <a16:creationId xmlns:a16="http://schemas.microsoft.com/office/drawing/2014/main" id="{0481F05F-BB74-4627-886E-614E54F41667}"/>
            </a:ext>
          </a:extLst>
        </xdr:cNvPr>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12" name="直線コネクタ 411">
          <a:extLst>
            <a:ext uri="{FF2B5EF4-FFF2-40B4-BE49-F238E27FC236}">
              <a16:creationId xmlns:a16="http://schemas.microsoft.com/office/drawing/2014/main" id="{6E7938B3-A72F-4B6A-845B-229A585C41C9}"/>
            </a:ext>
          </a:extLst>
        </xdr:cNvPr>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13" name="テキスト ボックス 412">
          <a:extLst>
            <a:ext uri="{FF2B5EF4-FFF2-40B4-BE49-F238E27FC236}">
              <a16:creationId xmlns:a16="http://schemas.microsoft.com/office/drawing/2014/main" id="{34DAF1DC-097D-4326-88D9-D0A03936C052}"/>
            </a:ext>
          </a:extLst>
        </xdr:cNvPr>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14" name="直線コネクタ 413">
          <a:extLst>
            <a:ext uri="{FF2B5EF4-FFF2-40B4-BE49-F238E27FC236}">
              <a16:creationId xmlns:a16="http://schemas.microsoft.com/office/drawing/2014/main" id="{8F2BAAB5-40E4-484E-9A40-09AB6BF6AA39}"/>
            </a:ext>
          </a:extLst>
        </xdr:cNvPr>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15" name="テキスト ボックス 414">
          <a:extLst>
            <a:ext uri="{FF2B5EF4-FFF2-40B4-BE49-F238E27FC236}">
              <a16:creationId xmlns:a16="http://schemas.microsoft.com/office/drawing/2014/main" id="{83CA3788-AFF8-411A-BA33-B16246CF22DC}"/>
            </a:ext>
          </a:extLst>
        </xdr:cNvPr>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16" name="直線コネクタ 415">
          <a:extLst>
            <a:ext uri="{FF2B5EF4-FFF2-40B4-BE49-F238E27FC236}">
              <a16:creationId xmlns:a16="http://schemas.microsoft.com/office/drawing/2014/main" id="{4B584F1B-4E7C-4DF4-86CA-4D234A63365E}"/>
            </a:ext>
          </a:extLst>
        </xdr:cNvPr>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17" name="テキスト ボックス 416">
          <a:extLst>
            <a:ext uri="{FF2B5EF4-FFF2-40B4-BE49-F238E27FC236}">
              <a16:creationId xmlns:a16="http://schemas.microsoft.com/office/drawing/2014/main" id="{667C8DEA-1583-48EB-9B96-9C57EA23C022}"/>
            </a:ext>
          </a:extLst>
        </xdr:cNvPr>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18" name="直線コネクタ 417">
          <a:extLst>
            <a:ext uri="{FF2B5EF4-FFF2-40B4-BE49-F238E27FC236}">
              <a16:creationId xmlns:a16="http://schemas.microsoft.com/office/drawing/2014/main" id="{BE48EB63-5001-4A7D-A1D1-6AD3FA028608}"/>
            </a:ext>
          </a:extLst>
        </xdr:cNvPr>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19" name="テキスト ボックス 418">
          <a:extLst>
            <a:ext uri="{FF2B5EF4-FFF2-40B4-BE49-F238E27FC236}">
              <a16:creationId xmlns:a16="http://schemas.microsoft.com/office/drawing/2014/main" id="{A31E75B6-E924-460A-ADF6-85A6D1E1DAC9}"/>
            </a:ext>
          </a:extLst>
        </xdr:cNvPr>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20" name="直線コネクタ 419">
          <a:extLst>
            <a:ext uri="{FF2B5EF4-FFF2-40B4-BE49-F238E27FC236}">
              <a16:creationId xmlns:a16="http://schemas.microsoft.com/office/drawing/2014/main" id="{6371666D-A980-4E27-814E-11852BED486B}"/>
            </a:ext>
          </a:extLst>
        </xdr:cNvPr>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21" name="テキスト ボックス 420">
          <a:extLst>
            <a:ext uri="{FF2B5EF4-FFF2-40B4-BE49-F238E27FC236}">
              <a16:creationId xmlns:a16="http://schemas.microsoft.com/office/drawing/2014/main" id="{7B19DE46-4923-415B-A6A4-69CFD99499BD}"/>
            </a:ext>
          </a:extLst>
        </xdr:cNvPr>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22" name="直線コネクタ 421">
          <a:extLst>
            <a:ext uri="{FF2B5EF4-FFF2-40B4-BE49-F238E27FC236}">
              <a16:creationId xmlns:a16="http://schemas.microsoft.com/office/drawing/2014/main" id="{7E56DDB7-91CB-437F-B98E-70B124CE37AB}"/>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23" name="テキスト ボックス 422">
          <a:extLst>
            <a:ext uri="{FF2B5EF4-FFF2-40B4-BE49-F238E27FC236}">
              <a16:creationId xmlns:a16="http://schemas.microsoft.com/office/drawing/2014/main" id="{9974D2EA-256C-44E0-8D22-0007778CDF83}"/>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4" name="【市民会館】&#10;一人当たり面積グラフ枠">
          <a:extLst>
            <a:ext uri="{FF2B5EF4-FFF2-40B4-BE49-F238E27FC236}">
              <a16:creationId xmlns:a16="http://schemas.microsoft.com/office/drawing/2014/main" id="{61556CF6-2CB4-40B0-A27B-5649606985E7}"/>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19050</xdr:rowOff>
    </xdr:from>
    <xdr:to>
      <xdr:col>54</xdr:col>
      <xdr:colOff>189865</xdr:colOff>
      <xdr:row>107</xdr:row>
      <xdr:rowOff>160564</xdr:rowOff>
    </xdr:to>
    <xdr:cxnSp macro="">
      <xdr:nvCxnSpPr>
        <xdr:cNvPr id="425" name="直線コネクタ 424">
          <a:extLst>
            <a:ext uri="{FF2B5EF4-FFF2-40B4-BE49-F238E27FC236}">
              <a16:creationId xmlns:a16="http://schemas.microsoft.com/office/drawing/2014/main" id="{03C32AB7-D9CD-4A25-8BF8-5405D5CC62F4}"/>
            </a:ext>
          </a:extLst>
        </xdr:cNvPr>
        <xdr:cNvCxnSpPr/>
      </xdr:nvCxnSpPr>
      <xdr:spPr>
        <a:xfrm flipV="1">
          <a:off x="10476865" y="16992600"/>
          <a:ext cx="0" cy="151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164391</xdr:rowOff>
    </xdr:from>
    <xdr:ext cx="469744" cy="259045"/>
    <xdr:sp macro="" textlink="">
      <xdr:nvSpPr>
        <xdr:cNvPr id="426" name="【市民会館】&#10;一人当たり面積最小値テキスト">
          <a:extLst>
            <a:ext uri="{FF2B5EF4-FFF2-40B4-BE49-F238E27FC236}">
              <a16:creationId xmlns:a16="http://schemas.microsoft.com/office/drawing/2014/main" id="{32A0BE14-56F9-4C6B-944E-826B73EA0A8C}"/>
            </a:ext>
          </a:extLst>
        </xdr:cNvPr>
        <xdr:cNvSpPr txBox="1"/>
      </xdr:nvSpPr>
      <xdr:spPr>
        <a:xfrm>
          <a:off x="10515600" y="18509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160564</xdr:rowOff>
    </xdr:from>
    <xdr:to>
      <xdr:col>55</xdr:col>
      <xdr:colOff>88900</xdr:colOff>
      <xdr:row>107</xdr:row>
      <xdr:rowOff>160564</xdr:rowOff>
    </xdr:to>
    <xdr:cxnSp macro="">
      <xdr:nvCxnSpPr>
        <xdr:cNvPr id="427" name="直線コネクタ 426">
          <a:extLst>
            <a:ext uri="{FF2B5EF4-FFF2-40B4-BE49-F238E27FC236}">
              <a16:creationId xmlns:a16="http://schemas.microsoft.com/office/drawing/2014/main" id="{1FCFDD3B-6F8A-4A3C-8380-D9AE47AF159F}"/>
            </a:ext>
          </a:extLst>
        </xdr:cNvPr>
        <xdr:cNvCxnSpPr/>
      </xdr:nvCxnSpPr>
      <xdr:spPr>
        <a:xfrm>
          <a:off x="10388600" y="18505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97</xdr:row>
      <xdr:rowOff>137177</xdr:rowOff>
    </xdr:from>
    <xdr:ext cx="469744" cy="259045"/>
    <xdr:sp macro="" textlink="">
      <xdr:nvSpPr>
        <xdr:cNvPr id="428" name="【市民会館】&#10;一人当たり面積最大値テキスト">
          <a:extLst>
            <a:ext uri="{FF2B5EF4-FFF2-40B4-BE49-F238E27FC236}">
              <a16:creationId xmlns:a16="http://schemas.microsoft.com/office/drawing/2014/main" id="{832B8AC6-A8C7-479B-AC38-8160731B52FC}"/>
            </a:ext>
          </a:extLst>
        </xdr:cNvPr>
        <xdr:cNvSpPr txBox="1"/>
      </xdr:nvSpPr>
      <xdr:spPr>
        <a:xfrm>
          <a:off x="10515600" y="1676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19050</xdr:rowOff>
    </xdr:from>
    <xdr:to>
      <xdr:col>55</xdr:col>
      <xdr:colOff>88900</xdr:colOff>
      <xdr:row>99</xdr:row>
      <xdr:rowOff>19050</xdr:rowOff>
    </xdr:to>
    <xdr:cxnSp macro="">
      <xdr:nvCxnSpPr>
        <xdr:cNvPr id="429" name="直線コネクタ 428">
          <a:extLst>
            <a:ext uri="{FF2B5EF4-FFF2-40B4-BE49-F238E27FC236}">
              <a16:creationId xmlns:a16="http://schemas.microsoft.com/office/drawing/2014/main" id="{6777D1BC-4EB7-4BDC-99E2-66EC28903E11}"/>
            </a:ext>
          </a:extLst>
        </xdr:cNvPr>
        <xdr:cNvCxnSpPr/>
      </xdr:nvCxnSpPr>
      <xdr:spPr>
        <a:xfrm>
          <a:off x="10388600" y="1699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103</xdr:row>
      <xdr:rowOff>59163</xdr:rowOff>
    </xdr:from>
    <xdr:ext cx="469744" cy="259045"/>
    <xdr:sp macro="" textlink="">
      <xdr:nvSpPr>
        <xdr:cNvPr id="430" name="【市民会館】&#10;一人当たり面積平均値テキスト">
          <a:extLst>
            <a:ext uri="{FF2B5EF4-FFF2-40B4-BE49-F238E27FC236}">
              <a16:creationId xmlns:a16="http://schemas.microsoft.com/office/drawing/2014/main" id="{3A250F83-CA91-4E2B-8C0F-F529C1FCD13D}"/>
            </a:ext>
          </a:extLst>
        </xdr:cNvPr>
        <xdr:cNvSpPr txBox="1"/>
      </xdr:nvSpPr>
      <xdr:spPr>
        <a:xfrm>
          <a:off x="10515600" y="177185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36286</xdr:rowOff>
    </xdr:from>
    <xdr:to>
      <xdr:col>55</xdr:col>
      <xdr:colOff>50800</xdr:colOff>
      <xdr:row>104</xdr:row>
      <xdr:rowOff>137886</xdr:rowOff>
    </xdr:to>
    <xdr:sp macro="" textlink="">
      <xdr:nvSpPr>
        <xdr:cNvPr id="431" name="フローチャート: 判断 430">
          <a:extLst>
            <a:ext uri="{FF2B5EF4-FFF2-40B4-BE49-F238E27FC236}">
              <a16:creationId xmlns:a16="http://schemas.microsoft.com/office/drawing/2014/main" id="{6773F3A0-4B96-4C11-B828-E91D134A4A74}"/>
            </a:ext>
          </a:extLst>
        </xdr:cNvPr>
        <xdr:cNvSpPr/>
      </xdr:nvSpPr>
      <xdr:spPr>
        <a:xfrm>
          <a:off x="10426700" y="17867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14514</xdr:rowOff>
    </xdr:from>
    <xdr:to>
      <xdr:col>50</xdr:col>
      <xdr:colOff>165100</xdr:colOff>
      <xdr:row>104</xdr:row>
      <xdr:rowOff>116114</xdr:rowOff>
    </xdr:to>
    <xdr:sp macro="" textlink="">
      <xdr:nvSpPr>
        <xdr:cNvPr id="432" name="フローチャート: 判断 431">
          <a:extLst>
            <a:ext uri="{FF2B5EF4-FFF2-40B4-BE49-F238E27FC236}">
              <a16:creationId xmlns:a16="http://schemas.microsoft.com/office/drawing/2014/main" id="{0B260BC3-6A82-4082-8A01-5A706AFBBD5B}"/>
            </a:ext>
          </a:extLst>
        </xdr:cNvPr>
        <xdr:cNvSpPr/>
      </xdr:nvSpPr>
      <xdr:spPr>
        <a:xfrm>
          <a:off x="9588500" y="17845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25400</xdr:rowOff>
    </xdr:from>
    <xdr:to>
      <xdr:col>46</xdr:col>
      <xdr:colOff>38100</xdr:colOff>
      <xdr:row>104</xdr:row>
      <xdr:rowOff>127000</xdr:rowOff>
    </xdr:to>
    <xdr:sp macro="" textlink="">
      <xdr:nvSpPr>
        <xdr:cNvPr id="433" name="フローチャート: 判断 432">
          <a:extLst>
            <a:ext uri="{FF2B5EF4-FFF2-40B4-BE49-F238E27FC236}">
              <a16:creationId xmlns:a16="http://schemas.microsoft.com/office/drawing/2014/main" id="{F2B526E0-1C98-405A-9666-6045F8A3A1A0}"/>
            </a:ext>
          </a:extLst>
        </xdr:cNvPr>
        <xdr:cNvSpPr/>
      </xdr:nvSpPr>
      <xdr:spPr>
        <a:xfrm>
          <a:off x="86995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58057</xdr:rowOff>
    </xdr:from>
    <xdr:to>
      <xdr:col>41</xdr:col>
      <xdr:colOff>101600</xdr:colOff>
      <xdr:row>104</xdr:row>
      <xdr:rowOff>159657</xdr:rowOff>
    </xdr:to>
    <xdr:sp macro="" textlink="">
      <xdr:nvSpPr>
        <xdr:cNvPr id="434" name="フローチャート: 判断 433">
          <a:extLst>
            <a:ext uri="{FF2B5EF4-FFF2-40B4-BE49-F238E27FC236}">
              <a16:creationId xmlns:a16="http://schemas.microsoft.com/office/drawing/2014/main" id="{103430A2-33A2-4482-B50C-79793645B944}"/>
            </a:ext>
          </a:extLst>
        </xdr:cNvPr>
        <xdr:cNvSpPr/>
      </xdr:nvSpPr>
      <xdr:spPr>
        <a:xfrm>
          <a:off x="7810500" y="1788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35" name="テキスト ボックス 434">
          <a:extLst>
            <a:ext uri="{FF2B5EF4-FFF2-40B4-BE49-F238E27FC236}">
              <a16:creationId xmlns:a16="http://schemas.microsoft.com/office/drawing/2014/main" id="{1E812BE7-06CA-4743-B933-FEE04FA4365A}"/>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6" name="テキスト ボックス 435">
          <a:extLst>
            <a:ext uri="{FF2B5EF4-FFF2-40B4-BE49-F238E27FC236}">
              <a16:creationId xmlns:a16="http://schemas.microsoft.com/office/drawing/2014/main" id="{95B963A9-C29D-4340-B1A2-FE75E6525B6B}"/>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7" name="テキスト ボックス 436">
          <a:extLst>
            <a:ext uri="{FF2B5EF4-FFF2-40B4-BE49-F238E27FC236}">
              <a16:creationId xmlns:a16="http://schemas.microsoft.com/office/drawing/2014/main" id="{B8C7B222-7F60-4D5C-AE14-C33511BF3E9B}"/>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8" name="テキスト ボックス 437">
          <a:extLst>
            <a:ext uri="{FF2B5EF4-FFF2-40B4-BE49-F238E27FC236}">
              <a16:creationId xmlns:a16="http://schemas.microsoft.com/office/drawing/2014/main" id="{CEDA9DDF-7CDF-4E09-B09E-8C429008B1BB}"/>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9" name="テキスト ボックス 438">
          <a:extLst>
            <a:ext uri="{FF2B5EF4-FFF2-40B4-BE49-F238E27FC236}">
              <a16:creationId xmlns:a16="http://schemas.microsoft.com/office/drawing/2014/main" id="{10BB361C-74DA-4DC3-86CC-7D2F6238A824}"/>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115207</xdr:rowOff>
    </xdr:from>
    <xdr:to>
      <xdr:col>55</xdr:col>
      <xdr:colOff>50800</xdr:colOff>
      <xdr:row>106</xdr:row>
      <xdr:rowOff>45357</xdr:rowOff>
    </xdr:to>
    <xdr:sp macro="" textlink="">
      <xdr:nvSpPr>
        <xdr:cNvPr id="440" name="楕円 439">
          <a:extLst>
            <a:ext uri="{FF2B5EF4-FFF2-40B4-BE49-F238E27FC236}">
              <a16:creationId xmlns:a16="http://schemas.microsoft.com/office/drawing/2014/main" id="{D2DA944C-3FBF-45EE-9EE1-A393637AD5FE}"/>
            </a:ext>
          </a:extLst>
        </xdr:cNvPr>
        <xdr:cNvSpPr/>
      </xdr:nvSpPr>
      <xdr:spPr>
        <a:xfrm>
          <a:off x="10426700" y="1811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93634</xdr:rowOff>
    </xdr:from>
    <xdr:ext cx="469744" cy="259045"/>
    <xdr:sp macro="" textlink="">
      <xdr:nvSpPr>
        <xdr:cNvPr id="441" name="【市民会館】&#10;一人当たり面積該当値テキスト">
          <a:extLst>
            <a:ext uri="{FF2B5EF4-FFF2-40B4-BE49-F238E27FC236}">
              <a16:creationId xmlns:a16="http://schemas.microsoft.com/office/drawing/2014/main" id="{EFBF35CA-347B-4F30-A42D-739907094600}"/>
            </a:ext>
          </a:extLst>
        </xdr:cNvPr>
        <xdr:cNvSpPr txBox="1"/>
      </xdr:nvSpPr>
      <xdr:spPr>
        <a:xfrm>
          <a:off x="10515600" y="18095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115207</xdr:rowOff>
    </xdr:from>
    <xdr:to>
      <xdr:col>50</xdr:col>
      <xdr:colOff>165100</xdr:colOff>
      <xdr:row>106</xdr:row>
      <xdr:rowOff>45357</xdr:rowOff>
    </xdr:to>
    <xdr:sp macro="" textlink="">
      <xdr:nvSpPr>
        <xdr:cNvPr id="442" name="楕円 441">
          <a:extLst>
            <a:ext uri="{FF2B5EF4-FFF2-40B4-BE49-F238E27FC236}">
              <a16:creationId xmlns:a16="http://schemas.microsoft.com/office/drawing/2014/main" id="{76EB9E60-7631-44DF-A133-F2CA19E31561}"/>
            </a:ext>
          </a:extLst>
        </xdr:cNvPr>
        <xdr:cNvSpPr/>
      </xdr:nvSpPr>
      <xdr:spPr>
        <a:xfrm>
          <a:off x="9588500" y="1811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166007</xdr:rowOff>
    </xdr:from>
    <xdr:to>
      <xdr:col>55</xdr:col>
      <xdr:colOff>0</xdr:colOff>
      <xdr:row>105</xdr:row>
      <xdr:rowOff>166007</xdr:rowOff>
    </xdr:to>
    <xdr:cxnSp macro="">
      <xdr:nvCxnSpPr>
        <xdr:cNvPr id="443" name="直線コネクタ 442">
          <a:extLst>
            <a:ext uri="{FF2B5EF4-FFF2-40B4-BE49-F238E27FC236}">
              <a16:creationId xmlns:a16="http://schemas.microsoft.com/office/drawing/2014/main" id="{9A47DC44-EBF6-4E45-9BD4-A88A67478DBE}"/>
            </a:ext>
          </a:extLst>
        </xdr:cNvPr>
        <xdr:cNvCxnSpPr/>
      </xdr:nvCxnSpPr>
      <xdr:spPr>
        <a:xfrm>
          <a:off x="9639300" y="181682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115207</xdr:rowOff>
    </xdr:from>
    <xdr:to>
      <xdr:col>46</xdr:col>
      <xdr:colOff>38100</xdr:colOff>
      <xdr:row>106</xdr:row>
      <xdr:rowOff>45357</xdr:rowOff>
    </xdr:to>
    <xdr:sp macro="" textlink="">
      <xdr:nvSpPr>
        <xdr:cNvPr id="444" name="楕円 443">
          <a:extLst>
            <a:ext uri="{FF2B5EF4-FFF2-40B4-BE49-F238E27FC236}">
              <a16:creationId xmlns:a16="http://schemas.microsoft.com/office/drawing/2014/main" id="{F093587B-CECE-4F7A-8083-EF34649BEE6F}"/>
            </a:ext>
          </a:extLst>
        </xdr:cNvPr>
        <xdr:cNvSpPr/>
      </xdr:nvSpPr>
      <xdr:spPr>
        <a:xfrm>
          <a:off x="8699500" y="1811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166007</xdr:rowOff>
    </xdr:from>
    <xdr:to>
      <xdr:col>50</xdr:col>
      <xdr:colOff>114300</xdr:colOff>
      <xdr:row>105</xdr:row>
      <xdr:rowOff>166007</xdr:rowOff>
    </xdr:to>
    <xdr:cxnSp macro="">
      <xdr:nvCxnSpPr>
        <xdr:cNvPr id="445" name="直線コネクタ 444">
          <a:extLst>
            <a:ext uri="{FF2B5EF4-FFF2-40B4-BE49-F238E27FC236}">
              <a16:creationId xmlns:a16="http://schemas.microsoft.com/office/drawing/2014/main" id="{67AC1823-06C5-4733-A409-43AB907AAA3F}"/>
            </a:ext>
          </a:extLst>
        </xdr:cNvPr>
        <xdr:cNvCxnSpPr/>
      </xdr:nvCxnSpPr>
      <xdr:spPr>
        <a:xfrm>
          <a:off x="8750300" y="181682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158750</xdr:rowOff>
    </xdr:from>
    <xdr:to>
      <xdr:col>41</xdr:col>
      <xdr:colOff>101600</xdr:colOff>
      <xdr:row>106</xdr:row>
      <xdr:rowOff>88900</xdr:rowOff>
    </xdr:to>
    <xdr:sp macro="" textlink="">
      <xdr:nvSpPr>
        <xdr:cNvPr id="446" name="楕円 445">
          <a:extLst>
            <a:ext uri="{FF2B5EF4-FFF2-40B4-BE49-F238E27FC236}">
              <a16:creationId xmlns:a16="http://schemas.microsoft.com/office/drawing/2014/main" id="{B479B7FF-45EB-4056-B760-9B87CC416C99}"/>
            </a:ext>
          </a:extLst>
        </xdr:cNvPr>
        <xdr:cNvSpPr/>
      </xdr:nvSpPr>
      <xdr:spPr>
        <a:xfrm>
          <a:off x="7810500" y="1816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166007</xdr:rowOff>
    </xdr:from>
    <xdr:to>
      <xdr:col>45</xdr:col>
      <xdr:colOff>177800</xdr:colOff>
      <xdr:row>106</xdr:row>
      <xdr:rowOff>38100</xdr:rowOff>
    </xdr:to>
    <xdr:cxnSp macro="">
      <xdr:nvCxnSpPr>
        <xdr:cNvPr id="447" name="直線コネクタ 446">
          <a:extLst>
            <a:ext uri="{FF2B5EF4-FFF2-40B4-BE49-F238E27FC236}">
              <a16:creationId xmlns:a16="http://schemas.microsoft.com/office/drawing/2014/main" id="{F0EA05CC-FC7E-459F-97E4-7684EB165EC7}"/>
            </a:ext>
          </a:extLst>
        </xdr:cNvPr>
        <xdr:cNvCxnSpPr/>
      </xdr:nvCxnSpPr>
      <xdr:spPr>
        <a:xfrm flipV="1">
          <a:off x="7861300" y="18168257"/>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102</xdr:row>
      <xdr:rowOff>132641</xdr:rowOff>
    </xdr:from>
    <xdr:ext cx="469744" cy="259045"/>
    <xdr:sp macro="" textlink="">
      <xdr:nvSpPr>
        <xdr:cNvPr id="448" name="n_1aveValue【市民会館】&#10;一人当たり面積">
          <a:extLst>
            <a:ext uri="{FF2B5EF4-FFF2-40B4-BE49-F238E27FC236}">
              <a16:creationId xmlns:a16="http://schemas.microsoft.com/office/drawing/2014/main" id="{2ADFA022-05AC-4B9A-9712-5CF63C5684EE}"/>
            </a:ext>
          </a:extLst>
        </xdr:cNvPr>
        <xdr:cNvSpPr txBox="1"/>
      </xdr:nvSpPr>
      <xdr:spPr>
        <a:xfrm>
          <a:off x="9391727" y="17620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102</xdr:row>
      <xdr:rowOff>143527</xdr:rowOff>
    </xdr:from>
    <xdr:ext cx="469744" cy="259045"/>
    <xdr:sp macro="" textlink="">
      <xdr:nvSpPr>
        <xdr:cNvPr id="449" name="n_2aveValue【市民会館】&#10;一人当たり面積">
          <a:extLst>
            <a:ext uri="{FF2B5EF4-FFF2-40B4-BE49-F238E27FC236}">
              <a16:creationId xmlns:a16="http://schemas.microsoft.com/office/drawing/2014/main" id="{E2BE1CB9-6187-45A3-AEF1-C033841DCDFF}"/>
            </a:ext>
          </a:extLst>
        </xdr:cNvPr>
        <xdr:cNvSpPr txBox="1"/>
      </xdr:nvSpPr>
      <xdr:spPr>
        <a:xfrm>
          <a:off x="8515427" y="1763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4734</xdr:rowOff>
    </xdr:from>
    <xdr:ext cx="469744" cy="259045"/>
    <xdr:sp macro="" textlink="">
      <xdr:nvSpPr>
        <xdr:cNvPr id="450" name="n_3aveValue【市民会館】&#10;一人当たり面積">
          <a:extLst>
            <a:ext uri="{FF2B5EF4-FFF2-40B4-BE49-F238E27FC236}">
              <a16:creationId xmlns:a16="http://schemas.microsoft.com/office/drawing/2014/main" id="{6981E6A4-850D-4E22-87CB-44EACA99524B}"/>
            </a:ext>
          </a:extLst>
        </xdr:cNvPr>
        <xdr:cNvSpPr txBox="1"/>
      </xdr:nvSpPr>
      <xdr:spPr>
        <a:xfrm>
          <a:off x="7626427" y="17664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36484</xdr:rowOff>
    </xdr:from>
    <xdr:ext cx="469744" cy="259045"/>
    <xdr:sp macro="" textlink="">
      <xdr:nvSpPr>
        <xdr:cNvPr id="451" name="n_1mainValue【市民会館】&#10;一人当たり面積">
          <a:extLst>
            <a:ext uri="{FF2B5EF4-FFF2-40B4-BE49-F238E27FC236}">
              <a16:creationId xmlns:a16="http://schemas.microsoft.com/office/drawing/2014/main" id="{2290546B-12F7-4D37-ACF3-DD3BFF8571E6}"/>
            </a:ext>
          </a:extLst>
        </xdr:cNvPr>
        <xdr:cNvSpPr txBox="1"/>
      </xdr:nvSpPr>
      <xdr:spPr>
        <a:xfrm>
          <a:off x="9391727" y="18210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36484</xdr:rowOff>
    </xdr:from>
    <xdr:ext cx="469744" cy="259045"/>
    <xdr:sp macro="" textlink="">
      <xdr:nvSpPr>
        <xdr:cNvPr id="452" name="n_2mainValue【市民会館】&#10;一人当たり面積">
          <a:extLst>
            <a:ext uri="{FF2B5EF4-FFF2-40B4-BE49-F238E27FC236}">
              <a16:creationId xmlns:a16="http://schemas.microsoft.com/office/drawing/2014/main" id="{4D019AF7-BDC2-461B-BBE0-66AD782847E5}"/>
            </a:ext>
          </a:extLst>
        </xdr:cNvPr>
        <xdr:cNvSpPr txBox="1"/>
      </xdr:nvSpPr>
      <xdr:spPr>
        <a:xfrm>
          <a:off x="8515427" y="18210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80027</xdr:rowOff>
    </xdr:from>
    <xdr:ext cx="469744" cy="259045"/>
    <xdr:sp macro="" textlink="">
      <xdr:nvSpPr>
        <xdr:cNvPr id="453" name="n_3mainValue【市民会館】&#10;一人当たり面積">
          <a:extLst>
            <a:ext uri="{FF2B5EF4-FFF2-40B4-BE49-F238E27FC236}">
              <a16:creationId xmlns:a16="http://schemas.microsoft.com/office/drawing/2014/main" id="{390BF504-6D86-479E-B305-EC126F6B8E53}"/>
            </a:ext>
          </a:extLst>
        </xdr:cNvPr>
        <xdr:cNvSpPr txBox="1"/>
      </xdr:nvSpPr>
      <xdr:spPr>
        <a:xfrm>
          <a:off x="7626427" y="1825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54" name="正方形/長方形 453">
          <a:extLst>
            <a:ext uri="{FF2B5EF4-FFF2-40B4-BE49-F238E27FC236}">
              <a16:creationId xmlns:a16="http://schemas.microsoft.com/office/drawing/2014/main" id="{67CA88D9-E90E-40B2-BCEC-E62C9AF9834D}"/>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55" name="正方形/長方形 454">
          <a:extLst>
            <a:ext uri="{FF2B5EF4-FFF2-40B4-BE49-F238E27FC236}">
              <a16:creationId xmlns:a16="http://schemas.microsoft.com/office/drawing/2014/main" id="{E1CAB8B4-5835-49B2-BD69-DBA6ECF70F03}"/>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6" name="正方形/長方形 455">
          <a:extLst>
            <a:ext uri="{FF2B5EF4-FFF2-40B4-BE49-F238E27FC236}">
              <a16:creationId xmlns:a16="http://schemas.microsoft.com/office/drawing/2014/main" id="{325E814F-FD3C-4D0A-A22F-D80B74D4471F}"/>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7" name="正方形/長方形 456">
          <a:extLst>
            <a:ext uri="{FF2B5EF4-FFF2-40B4-BE49-F238E27FC236}">
              <a16:creationId xmlns:a16="http://schemas.microsoft.com/office/drawing/2014/main" id="{6ABEA223-A4A7-4429-8FD6-4D62742F29AA}"/>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8" name="正方形/長方形 457">
          <a:extLst>
            <a:ext uri="{FF2B5EF4-FFF2-40B4-BE49-F238E27FC236}">
              <a16:creationId xmlns:a16="http://schemas.microsoft.com/office/drawing/2014/main" id="{DFB16085-A019-4908-A133-FF4ECCBA1CE1}"/>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9" name="正方形/長方形 458">
          <a:extLst>
            <a:ext uri="{FF2B5EF4-FFF2-40B4-BE49-F238E27FC236}">
              <a16:creationId xmlns:a16="http://schemas.microsoft.com/office/drawing/2014/main" id="{1FA3202F-B24A-4817-9239-86D2A036AEC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60" name="正方形/長方形 459">
          <a:extLst>
            <a:ext uri="{FF2B5EF4-FFF2-40B4-BE49-F238E27FC236}">
              <a16:creationId xmlns:a16="http://schemas.microsoft.com/office/drawing/2014/main" id="{0363E2CE-784B-4F15-8ACC-6646446C84F7}"/>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61" name="正方形/長方形 460">
          <a:extLst>
            <a:ext uri="{FF2B5EF4-FFF2-40B4-BE49-F238E27FC236}">
              <a16:creationId xmlns:a16="http://schemas.microsoft.com/office/drawing/2014/main" id="{1C6FC531-53DB-4180-A2AE-0A904BA5D311}"/>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62" name="テキスト ボックス 461">
          <a:extLst>
            <a:ext uri="{FF2B5EF4-FFF2-40B4-BE49-F238E27FC236}">
              <a16:creationId xmlns:a16="http://schemas.microsoft.com/office/drawing/2014/main" id="{F6B2B5B2-7881-4877-A3C9-917D1D845F35}"/>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63" name="直線コネクタ 462">
          <a:extLst>
            <a:ext uri="{FF2B5EF4-FFF2-40B4-BE49-F238E27FC236}">
              <a16:creationId xmlns:a16="http://schemas.microsoft.com/office/drawing/2014/main" id="{3A2D5D34-01C2-4ACB-B5D8-12E29288CC87}"/>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64" name="テキスト ボックス 463">
          <a:extLst>
            <a:ext uri="{FF2B5EF4-FFF2-40B4-BE49-F238E27FC236}">
              <a16:creationId xmlns:a16="http://schemas.microsoft.com/office/drawing/2014/main" id="{1577C54E-B30B-49BA-952A-7751FB150A6F}"/>
            </a:ext>
          </a:extLst>
        </xdr:cNvPr>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65" name="直線コネクタ 464">
          <a:extLst>
            <a:ext uri="{FF2B5EF4-FFF2-40B4-BE49-F238E27FC236}">
              <a16:creationId xmlns:a16="http://schemas.microsoft.com/office/drawing/2014/main" id="{D8CC0AE3-556E-4616-9E4C-2D2879776F4B}"/>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66" name="テキスト ボックス 465">
          <a:extLst>
            <a:ext uri="{FF2B5EF4-FFF2-40B4-BE49-F238E27FC236}">
              <a16:creationId xmlns:a16="http://schemas.microsoft.com/office/drawing/2014/main" id="{F3E9FF91-9304-4FE9-A9A7-65EE841C91B5}"/>
            </a:ext>
          </a:extLst>
        </xdr:cNvPr>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67" name="直線コネクタ 466">
          <a:extLst>
            <a:ext uri="{FF2B5EF4-FFF2-40B4-BE49-F238E27FC236}">
              <a16:creationId xmlns:a16="http://schemas.microsoft.com/office/drawing/2014/main" id="{79D223AA-55E1-437A-A8A9-43C1AB6FAFA1}"/>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68" name="テキスト ボックス 467">
          <a:extLst>
            <a:ext uri="{FF2B5EF4-FFF2-40B4-BE49-F238E27FC236}">
              <a16:creationId xmlns:a16="http://schemas.microsoft.com/office/drawing/2014/main" id="{11E2B540-7075-491E-A9BB-EB58FE528E7E}"/>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69" name="直線コネクタ 468">
          <a:extLst>
            <a:ext uri="{FF2B5EF4-FFF2-40B4-BE49-F238E27FC236}">
              <a16:creationId xmlns:a16="http://schemas.microsoft.com/office/drawing/2014/main" id="{42AFEB85-697C-44E8-BDFC-3077E767FDB1}"/>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70" name="テキスト ボックス 469">
          <a:extLst>
            <a:ext uri="{FF2B5EF4-FFF2-40B4-BE49-F238E27FC236}">
              <a16:creationId xmlns:a16="http://schemas.microsoft.com/office/drawing/2014/main" id="{3D81A7B9-AA50-4C79-97D9-2F05EC3D2CAB}"/>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71" name="直線コネクタ 470">
          <a:extLst>
            <a:ext uri="{FF2B5EF4-FFF2-40B4-BE49-F238E27FC236}">
              <a16:creationId xmlns:a16="http://schemas.microsoft.com/office/drawing/2014/main" id="{0BE7D2CB-F7B0-43E4-8286-C820D3B6D93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72" name="テキスト ボックス 471">
          <a:extLst>
            <a:ext uri="{FF2B5EF4-FFF2-40B4-BE49-F238E27FC236}">
              <a16:creationId xmlns:a16="http://schemas.microsoft.com/office/drawing/2014/main" id="{02030B2A-04E4-4A82-AA5B-93F35BC3D0B8}"/>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73" name="直線コネクタ 472">
          <a:extLst>
            <a:ext uri="{FF2B5EF4-FFF2-40B4-BE49-F238E27FC236}">
              <a16:creationId xmlns:a16="http://schemas.microsoft.com/office/drawing/2014/main" id="{75CB6B0A-4473-40BB-B76E-CFD3F83ACE32}"/>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74" name="テキスト ボックス 473">
          <a:extLst>
            <a:ext uri="{FF2B5EF4-FFF2-40B4-BE49-F238E27FC236}">
              <a16:creationId xmlns:a16="http://schemas.microsoft.com/office/drawing/2014/main" id="{DD7312FE-EBE8-4C41-BD0A-810896B0C9EA}"/>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75" name="直線コネクタ 474">
          <a:extLst>
            <a:ext uri="{FF2B5EF4-FFF2-40B4-BE49-F238E27FC236}">
              <a16:creationId xmlns:a16="http://schemas.microsoft.com/office/drawing/2014/main" id="{6A88F2C8-E3C8-4948-981F-768D44A851D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76" name="テキスト ボックス 475">
          <a:extLst>
            <a:ext uri="{FF2B5EF4-FFF2-40B4-BE49-F238E27FC236}">
              <a16:creationId xmlns:a16="http://schemas.microsoft.com/office/drawing/2014/main" id="{FB8EEC83-C68A-4D8A-B82A-6AC59DEA56F8}"/>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77" name="【一般廃棄物処理施設】&#10;有形固定資産減価償却率グラフ枠">
          <a:extLst>
            <a:ext uri="{FF2B5EF4-FFF2-40B4-BE49-F238E27FC236}">
              <a16:creationId xmlns:a16="http://schemas.microsoft.com/office/drawing/2014/main" id="{3F49AA1C-46D3-434E-B50B-8012EBA1E8BA}"/>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93345</xdr:rowOff>
    </xdr:from>
    <xdr:to>
      <xdr:col>85</xdr:col>
      <xdr:colOff>126364</xdr:colOff>
      <xdr:row>41</xdr:row>
      <xdr:rowOff>158115</xdr:rowOff>
    </xdr:to>
    <xdr:cxnSp macro="">
      <xdr:nvCxnSpPr>
        <xdr:cNvPr id="478" name="直線コネクタ 477">
          <a:extLst>
            <a:ext uri="{FF2B5EF4-FFF2-40B4-BE49-F238E27FC236}">
              <a16:creationId xmlns:a16="http://schemas.microsoft.com/office/drawing/2014/main" id="{3CD41A08-5A47-4BED-B706-7061D93A94D4}"/>
            </a:ext>
          </a:extLst>
        </xdr:cNvPr>
        <xdr:cNvCxnSpPr/>
      </xdr:nvCxnSpPr>
      <xdr:spPr>
        <a:xfrm flipV="1">
          <a:off x="16318864" y="5922645"/>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161942</xdr:rowOff>
    </xdr:from>
    <xdr:ext cx="405111" cy="259045"/>
    <xdr:sp macro="" textlink="">
      <xdr:nvSpPr>
        <xdr:cNvPr id="479" name="【一般廃棄物処理施設】&#10;有形固定資産減価償却率最小値テキスト">
          <a:extLst>
            <a:ext uri="{FF2B5EF4-FFF2-40B4-BE49-F238E27FC236}">
              <a16:creationId xmlns:a16="http://schemas.microsoft.com/office/drawing/2014/main" id="{2E509632-FD32-4FDD-86F7-14D8FAB55A8B}"/>
            </a:ext>
          </a:extLst>
        </xdr:cNvPr>
        <xdr:cNvSpPr txBox="1"/>
      </xdr:nvSpPr>
      <xdr:spPr>
        <a:xfrm>
          <a:off x="16357600" y="719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158115</xdr:rowOff>
    </xdr:from>
    <xdr:to>
      <xdr:col>86</xdr:col>
      <xdr:colOff>25400</xdr:colOff>
      <xdr:row>41</xdr:row>
      <xdr:rowOff>158115</xdr:rowOff>
    </xdr:to>
    <xdr:cxnSp macro="">
      <xdr:nvCxnSpPr>
        <xdr:cNvPr id="480" name="直線コネクタ 479">
          <a:extLst>
            <a:ext uri="{FF2B5EF4-FFF2-40B4-BE49-F238E27FC236}">
              <a16:creationId xmlns:a16="http://schemas.microsoft.com/office/drawing/2014/main" id="{DF1B7160-5A41-41E9-B1BE-8C3281A34F0B}"/>
            </a:ext>
          </a:extLst>
        </xdr:cNvPr>
        <xdr:cNvCxnSpPr/>
      </xdr:nvCxnSpPr>
      <xdr:spPr>
        <a:xfrm>
          <a:off x="16230600" y="7187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40022</xdr:rowOff>
    </xdr:from>
    <xdr:ext cx="405111" cy="259045"/>
    <xdr:sp macro="" textlink="">
      <xdr:nvSpPr>
        <xdr:cNvPr id="481" name="【一般廃棄物処理施設】&#10;有形固定資産減価償却率最大値テキスト">
          <a:extLst>
            <a:ext uri="{FF2B5EF4-FFF2-40B4-BE49-F238E27FC236}">
              <a16:creationId xmlns:a16="http://schemas.microsoft.com/office/drawing/2014/main" id="{95AE7AB9-F29E-42A6-B066-452A3C814396}"/>
            </a:ext>
          </a:extLst>
        </xdr:cNvPr>
        <xdr:cNvSpPr txBox="1"/>
      </xdr:nvSpPr>
      <xdr:spPr>
        <a:xfrm>
          <a:off x="16357600" y="5697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93345</xdr:rowOff>
    </xdr:from>
    <xdr:to>
      <xdr:col>86</xdr:col>
      <xdr:colOff>25400</xdr:colOff>
      <xdr:row>34</xdr:row>
      <xdr:rowOff>93345</xdr:rowOff>
    </xdr:to>
    <xdr:cxnSp macro="">
      <xdr:nvCxnSpPr>
        <xdr:cNvPr id="482" name="直線コネクタ 481">
          <a:extLst>
            <a:ext uri="{FF2B5EF4-FFF2-40B4-BE49-F238E27FC236}">
              <a16:creationId xmlns:a16="http://schemas.microsoft.com/office/drawing/2014/main" id="{721B8703-542A-4DF5-8290-2BC847FFECC1}"/>
            </a:ext>
          </a:extLst>
        </xdr:cNvPr>
        <xdr:cNvCxnSpPr/>
      </xdr:nvCxnSpPr>
      <xdr:spPr>
        <a:xfrm>
          <a:off x="16230600" y="5922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27322</xdr:rowOff>
    </xdr:from>
    <xdr:ext cx="405111" cy="259045"/>
    <xdr:sp macro="" textlink="">
      <xdr:nvSpPr>
        <xdr:cNvPr id="483" name="【一般廃棄物処理施設】&#10;有形固定資産減価償却率平均値テキスト">
          <a:extLst>
            <a:ext uri="{FF2B5EF4-FFF2-40B4-BE49-F238E27FC236}">
              <a16:creationId xmlns:a16="http://schemas.microsoft.com/office/drawing/2014/main" id="{6829CF3A-BF77-4CCD-9CA6-3DD7D4632DE3}"/>
            </a:ext>
          </a:extLst>
        </xdr:cNvPr>
        <xdr:cNvSpPr txBox="1"/>
      </xdr:nvSpPr>
      <xdr:spPr>
        <a:xfrm>
          <a:off x="16357600" y="63709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4445</xdr:rowOff>
    </xdr:from>
    <xdr:to>
      <xdr:col>85</xdr:col>
      <xdr:colOff>177800</xdr:colOff>
      <xdr:row>38</xdr:row>
      <xdr:rowOff>106045</xdr:rowOff>
    </xdr:to>
    <xdr:sp macro="" textlink="">
      <xdr:nvSpPr>
        <xdr:cNvPr id="484" name="フローチャート: 判断 483">
          <a:extLst>
            <a:ext uri="{FF2B5EF4-FFF2-40B4-BE49-F238E27FC236}">
              <a16:creationId xmlns:a16="http://schemas.microsoft.com/office/drawing/2014/main" id="{5283B9DF-87E4-42F6-9F99-F5D1D1F804B6}"/>
            </a:ext>
          </a:extLst>
        </xdr:cNvPr>
        <xdr:cNvSpPr/>
      </xdr:nvSpPr>
      <xdr:spPr>
        <a:xfrm>
          <a:off x="16268700" y="651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50165</xdr:rowOff>
    </xdr:from>
    <xdr:to>
      <xdr:col>81</xdr:col>
      <xdr:colOff>101600</xdr:colOff>
      <xdr:row>38</xdr:row>
      <xdr:rowOff>151765</xdr:rowOff>
    </xdr:to>
    <xdr:sp macro="" textlink="">
      <xdr:nvSpPr>
        <xdr:cNvPr id="485" name="フローチャート: 判断 484">
          <a:extLst>
            <a:ext uri="{FF2B5EF4-FFF2-40B4-BE49-F238E27FC236}">
              <a16:creationId xmlns:a16="http://schemas.microsoft.com/office/drawing/2014/main" id="{77D76FA9-0D92-492F-8104-B1F708B73137}"/>
            </a:ext>
          </a:extLst>
        </xdr:cNvPr>
        <xdr:cNvSpPr/>
      </xdr:nvSpPr>
      <xdr:spPr>
        <a:xfrm>
          <a:off x="15430500" y="656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149225</xdr:rowOff>
    </xdr:from>
    <xdr:to>
      <xdr:col>76</xdr:col>
      <xdr:colOff>165100</xdr:colOff>
      <xdr:row>38</xdr:row>
      <xdr:rowOff>79375</xdr:rowOff>
    </xdr:to>
    <xdr:sp macro="" textlink="">
      <xdr:nvSpPr>
        <xdr:cNvPr id="486" name="フローチャート: 判断 485">
          <a:extLst>
            <a:ext uri="{FF2B5EF4-FFF2-40B4-BE49-F238E27FC236}">
              <a16:creationId xmlns:a16="http://schemas.microsoft.com/office/drawing/2014/main" id="{475992C9-5195-46C3-960D-074A3F8027A1}"/>
            </a:ext>
          </a:extLst>
        </xdr:cNvPr>
        <xdr:cNvSpPr/>
      </xdr:nvSpPr>
      <xdr:spPr>
        <a:xfrm>
          <a:off x="14541500" y="649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120650</xdr:rowOff>
    </xdr:from>
    <xdr:to>
      <xdr:col>72</xdr:col>
      <xdr:colOff>38100</xdr:colOff>
      <xdr:row>39</xdr:row>
      <xdr:rowOff>50800</xdr:rowOff>
    </xdr:to>
    <xdr:sp macro="" textlink="">
      <xdr:nvSpPr>
        <xdr:cNvPr id="487" name="フローチャート: 判断 486">
          <a:extLst>
            <a:ext uri="{FF2B5EF4-FFF2-40B4-BE49-F238E27FC236}">
              <a16:creationId xmlns:a16="http://schemas.microsoft.com/office/drawing/2014/main" id="{D2CAC0BA-EF98-4581-8971-CC1FBB0E7BD0}"/>
            </a:ext>
          </a:extLst>
        </xdr:cNvPr>
        <xdr:cNvSpPr/>
      </xdr:nvSpPr>
      <xdr:spPr>
        <a:xfrm>
          <a:off x="13652500" y="663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8CB99130-0A50-49F9-89C1-E815FD5B6CBB}"/>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DD852B62-4AE8-4A69-9955-2DFE5149F60F}"/>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C31D2B20-AE38-4540-B821-6A7F11C6A03F}"/>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4801A4EF-6C6B-4CAA-A3A6-FA2CA77F74DB}"/>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id="{C7AACA0C-2BD5-48BF-AE2B-E8864BA08C7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78740</xdr:rowOff>
    </xdr:from>
    <xdr:to>
      <xdr:col>85</xdr:col>
      <xdr:colOff>177800</xdr:colOff>
      <xdr:row>40</xdr:row>
      <xdr:rowOff>8890</xdr:rowOff>
    </xdr:to>
    <xdr:sp macro="" textlink="">
      <xdr:nvSpPr>
        <xdr:cNvPr id="493" name="楕円 492">
          <a:extLst>
            <a:ext uri="{FF2B5EF4-FFF2-40B4-BE49-F238E27FC236}">
              <a16:creationId xmlns:a16="http://schemas.microsoft.com/office/drawing/2014/main" id="{C8E353F0-B283-4B66-964F-6AECB7F4B060}"/>
            </a:ext>
          </a:extLst>
        </xdr:cNvPr>
        <xdr:cNvSpPr/>
      </xdr:nvSpPr>
      <xdr:spPr>
        <a:xfrm>
          <a:off x="16268700" y="67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57167</xdr:rowOff>
    </xdr:from>
    <xdr:ext cx="405111" cy="259045"/>
    <xdr:sp macro="" textlink="">
      <xdr:nvSpPr>
        <xdr:cNvPr id="494" name="【一般廃棄物処理施設】&#10;有形固定資産減価償却率該当値テキスト">
          <a:extLst>
            <a:ext uri="{FF2B5EF4-FFF2-40B4-BE49-F238E27FC236}">
              <a16:creationId xmlns:a16="http://schemas.microsoft.com/office/drawing/2014/main" id="{697BCC3E-BF20-49B4-96EC-4C2D37B0F2EA}"/>
            </a:ext>
          </a:extLst>
        </xdr:cNvPr>
        <xdr:cNvSpPr txBox="1"/>
      </xdr:nvSpPr>
      <xdr:spPr>
        <a:xfrm>
          <a:off x="16357600" y="6743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29210</xdr:rowOff>
    </xdr:from>
    <xdr:to>
      <xdr:col>81</xdr:col>
      <xdr:colOff>101600</xdr:colOff>
      <xdr:row>40</xdr:row>
      <xdr:rowOff>130810</xdr:rowOff>
    </xdr:to>
    <xdr:sp macro="" textlink="">
      <xdr:nvSpPr>
        <xdr:cNvPr id="495" name="楕円 494">
          <a:extLst>
            <a:ext uri="{FF2B5EF4-FFF2-40B4-BE49-F238E27FC236}">
              <a16:creationId xmlns:a16="http://schemas.microsoft.com/office/drawing/2014/main" id="{AE4E984C-4478-476A-AEFB-E641E5ED9747}"/>
            </a:ext>
          </a:extLst>
        </xdr:cNvPr>
        <xdr:cNvSpPr/>
      </xdr:nvSpPr>
      <xdr:spPr>
        <a:xfrm>
          <a:off x="15430500" y="688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129540</xdr:rowOff>
    </xdr:from>
    <xdr:to>
      <xdr:col>85</xdr:col>
      <xdr:colOff>127000</xdr:colOff>
      <xdr:row>40</xdr:row>
      <xdr:rowOff>80010</xdr:rowOff>
    </xdr:to>
    <xdr:cxnSp macro="">
      <xdr:nvCxnSpPr>
        <xdr:cNvPr id="496" name="直線コネクタ 495">
          <a:extLst>
            <a:ext uri="{FF2B5EF4-FFF2-40B4-BE49-F238E27FC236}">
              <a16:creationId xmlns:a16="http://schemas.microsoft.com/office/drawing/2014/main" id="{9E2DE5DC-EC47-4CB5-9ACE-1E90F03D8614}"/>
            </a:ext>
          </a:extLst>
        </xdr:cNvPr>
        <xdr:cNvCxnSpPr/>
      </xdr:nvCxnSpPr>
      <xdr:spPr>
        <a:xfrm flipV="1">
          <a:off x="15481300" y="6816090"/>
          <a:ext cx="8382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107315</xdr:rowOff>
    </xdr:from>
    <xdr:to>
      <xdr:col>76</xdr:col>
      <xdr:colOff>165100</xdr:colOff>
      <xdr:row>38</xdr:row>
      <xdr:rowOff>37465</xdr:rowOff>
    </xdr:to>
    <xdr:sp macro="" textlink="">
      <xdr:nvSpPr>
        <xdr:cNvPr id="497" name="楕円 496">
          <a:extLst>
            <a:ext uri="{FF2B5EF4-FFF2-40B4-BE49-F238E27FC236}">
              <a16:creationId xmlns:a16="http://schemas.microsoft.com/office/drawing/2014/main" id="{DB01F6D5-4FAF-4631-A672-8E7246470E4C}"/>
            </a:ext>
          </a:extLst>
        </xdr:cNvPr>
        <xdr:cNvSpPr/>
      </xdr:nvSpPr>
      <xdr:spPr>
        <a:xfrm>
          <a:off x="14541500" y="6450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158115</xdr:rowOff>
    </xdr:from>
    <xdr:to>
      <xdr:col>81</xdr:col>
      <xdr:colOff>50800</xdr:colOff>
      <xdr:row>40</xdr:row>
      <xdr:rowOff>80010</xdr:rowOff>
    </xdr:to>
    <xdr:cxnSp macro="">
      <xdr:nvCxnSpPr>
        <xdr:cNvPr id="498" name="直線コネクタ 497">
          <a:extLst>
            <a:ext uri="{FF2B5EF4-FFF2-40B4-BE49-F238E27FC236}">
              <a16:creationId xmlns:a16="http://schemas.microsoft.com/office/drawing/2014/main" id="{7E8DC4DA-76AF-4408-B224-A3625B6C59DD}"/>
            </a:ext>
          </a:extLst>
        </xdr:cNvPr>
        <xdr:cNvCxnSpPr/>
      </xdr:nvCxnSpPr>
      <xdr:spPr>
        <a:xfrm>
          <a:off x="14592300" y="6501765"/>
          <a:ext cx="889000" cy="436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65405</xdr:rowOff>
    </xdr:from>
    <xdr:to>
      <xdr:col>72</xdr:col>
      <xdr:colOff>38100</xdr:colOff>
      <xdr:row>39</xdr:row>
      <xdr:rowOff>167005</xdr:rowOff>
    </xdr:to>
    <xdr:sp macro="" textlink="">
      <xdr:nvSpPr>
        <xdr:cNvPr id="499" name="楕円 498">
          <a:extLst>
            <a:ext uri="{FF2B5EF4-FFF2-40B4-BE49-F238E27FC236}">
              <a16:creationId xmlns:a16="http://schemas.microsoft.com/office/drawing/2014/main" id="{82424A9A-22D6-4322-BBCB-6A081576453D}"/>
            </a:ext>
          </a:extLst>
        </xdr:cNvPr>
        <xdr:cNvSpPr/>
      </xdr:nvSpPr>
      <xdr:spPr>
        <a:xfrm>
          <a:off x="13652500" y="675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158115</xdr:rowOff>
    </xdr:from>
    <xdr:to>
      <xdr:col>76</xdr:col>
      <xdr:colOff>114300</xdr:colOff>
      <xdr:row>39</xdr:row>
      <xdr:rowOff>116205</xdr:rowOff>
    </xdr:to>
    <xdr:cxnSp macro="">
      <xdr:nvCxnSpPr>
        <xdr:cNvPr id="500" name="直線コネクタ 499">
          <a:extLst>
            <a:ext uri="{FF2B5EF4-FFF2-40B4-BE49-F238E27FC236}">
              <a16:creationId xmlns:a16="http://schemas.microsoft.com/office/drawing/2014/main" id="{695409FA-6D82-4358-860E-A88BB990891C}"/>
            </a:ext>
          </a:extLst>
        </xdr:cNvPr>
        <xdr:cNvCxnSpPr/>
      </xdr:nvCxnSpPr>
      <xdr:spPr>
        <a:xfrm flipV="1">
          <a:off x="13703300" y="6501765"/>
          <a:ext cx="889000" cy="300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168292</xdr:rowOff>
    </xdr:from>
    <xdr:ext cx="405111" cy="259045"/>
    <xdr:sp macro="" textlink="">
      <xdr:nvSpPr>
        <xdr:cNvPr id="501" name="n_1aveValue【一般廃棄物処理施設】&#10;有形固定資産減価償却率">
          <a:extLst>
            <a:ext uri="{FF2B5EF4-FFF2-40B4-BE49-F238E27FC236}">
              <a16:creationId xmlns:a16="http://schemas.microsoft.com/office/drawing/2014/main" id="{2A140A38-086C-4834-AAEA-C77640586518}"/>
            </a:ext>
          </a:extLst>
        </xdr:cNvPr>
        <xdr:cNvSpPr txBox="1"/>
      </xdr:nvSpPr>
      <xdr:spPr>
        <a:xfrm>
          <a:off x="15266044" y="6340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70502</xdr:rowOff>
    </xdr:from>
    <xdr:ext cx="405111" cy="259045"/>
    <xdr:sp macro="" textlink="">
      <xdr:nvSpPr>
        <xdr:cNvPr id="502" name="n_2aveValue【一般廃棄物処理施設】&#10;有形固定資産減価償却率">
          <a:extLst>
            <a:ext uri="{FF2B5EF4-FFF2-40B4-BE49-F238E27FC236}">
              <a16:creationId xmlns:a16="http://schemas.microsoft.com/office/drawing/2014/main" id="{396F2647-508F-4535-981A-0D06DF3945AC}"/>
            </a:ext>
          </a:extLst>
        </xdr:cNvPr>
        <xdr:cNvSpPr txBox="1"/>
      </xdr:nvSpPr>
      <xdr:spPr>
        <a:xfrm>
          <a:off x="14389744" y="6585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67327</xdr:rowOff>
    </xdr:from>
    <xdr:ext cx="405111" cy="259045"/>
    <xdr:sp macro="" textlink="">
      <xdr:nvSpPr>
        <xdr:cNvPr id="503" name="n_3aveValue【一般廃棄物処理施設】&#10;有形固定資産減価償却率">
          <a:extLst>
            <a:ext uri="{FF2B5EF4-FFF2-40B4-BE49-F238E27FC236}">
              <a16:creationId xmlns:a16="http://schemas.microsoft.com/office/drawing/2014/main" id="{01A9FCF3-025E-473B-AE11-4219C28C5D2C}"/>
            </a:ext>
          </a:extLst>
        </xdr:cNvPr>
        <xdr:cNvSpPr txBox="1"/>
      </xdr:nvSpPr>
      <xdr:spPr>
        <a:xfrm>
          <a:off x="13500744" y="6410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121937</xdr:rowOff>
    </xdr:from>
    <xdr:ext cx="405111" cy="259045"/>
    <xdr:sp macro="" textlink="">
      <xdr:nvSpPr>
        <xdr:cNvPr id="504" name="n_1mainValue【一般廃棄物処理施設】&#10;有形固定資産減価償却率">
          <a:extLst>
            <a:ext uri="{FF2B5EF4-FFF2-40B4-BE49-F238E27FC236}">
              <a16:creationId xmlns:a16="http://schemas.microsoft.com/office/drawing/2014/main" id="{A0E8CF41-C6C2-4F7B-B110-3691075BB4E2}"/>
            </a:ext>
          </a:extLst>
        </xdr:cNvPr>
        <xdr:cNvSpPr txBox="1"/>
      </xdr:nvSpPr>
      <xdr:spPr>
        <a:xfrm>
          <a:off x="15266044" y="6979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53992</xdr:rowOff>
    </xdr:from>
    <xdr:ext cx="405111" cy="259045"/>
    <xdr:sp macro="" textlink="">
      <xdr:nvSpPr>
        <xdr:cNvPr id="505" name="n_2mainValue【一般廃棄物処理施設】&#10;有形固定資産減価償却率">
          <a:extLst>
            <a:ext uri="{FF2B5EF4-FFF2-40B4-BE49-F238E27FC236}">
              <a16:creationId xmlns:a16="http://schemas.microsoft.com/office/drawing/2014/main" id="{745E0026-4381-4BCA-AD61-736A5E361479}"/>
            </a:ext>
          </a:extLst>
        </xdr:cNvPr>
        <xdr:cNvSpPr txBox="1"/>
      </xdr:nvSpPr>
      <xdr:spPr>
        <a:xfrm>
          <a:off x="14389744" y="622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158132</xdr:rowOff>
    </xdr:from>
    <xdr:ext cx="405111" cy="259045"/>
    <xdr:sp macro="" textlink="">
      <xdr:nvSpPr>
        <xdr:cNvPr id="506" name="n_3mainValue【一般廃棄物処理施設】&#10;有形固定資産減価償却率">
          <a:extLst>
            <a:ext uri="{FF2B5EF4-FFF2-40B4-BE49-F238E27FC236}">
              <a16:creationId xmlns:a16="http://schemas.microsoft.com/office/drawing/2014/main" id="{6C498074-1D53-4F5A-98E3-D4F32283E974}"/>
            </a:ext>
          </a:extLst>
        </xdr:cNvPr>
        <xdr:cNvSpPr txBox="1"/>
      </xdr:nvSpPr>
      <xdr:spPr>
        <a:xfrm>
          <a:off x="13500744" y="6844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07" name="正方形/長方形 506">
          <a:extLst>
            <a:ext uri="{FF2B5EF4-FFF2-40B4-BE49-F238E27FC236}">
              <a16:creationId xmlns:a16="http://schemas.microsoft.com/office/drawing/2014/main" id="{F335686C-4263-4327-BC3A-F061E8E54354}"/>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8" name="正方形/長方形 507">
          <a:extLst>
            <a:ext uri="{FF2B5EF4-FFF2-40B4-BE49-F238E27FC236}">
              <a16:creationId xmlns:a16="http://schemas.microsoft.com/office/drawing/2014/main" id="{FBC563DA-5F77-44B9-BDA7-66D8368A37AA}"/>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9" name="正方形/長方形 508">
          <a:extLst>
            <a:ext uri="{FF2B5EF4-FFF2-40B4-BE49-F238E27FC236}">
              <a16:creationId xmlns:a16="http://schemas.microsoft.com/office/drawing/2014/main" id="{A8CDE796-0F19-46F0-8F9C-9E4B485DFCB7}"/>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10" name="正方形/長方形 509">
          <a:extLst>
            <a:ext uri="{FF2B5EF4-FFF2-40B4-BE49-F238E27FC236}">
              <a16:creationId xmlns:a16="http://schemas.microsoft.com/office/drawing/2014/main" id="{92E276E3-5F57-4B28-A55A-0DFE32670826}"/>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11" name="正方形/長方形 510">
          <a:extLst>
            <a:ext uri="{FF2B5EF4-FFF2-40B4-BE49-F238E27FC236}">
              <a16:creationId xmlns:a16="http://schemas.microsoft.com/office/drawing/2014/main" id="{D4207D9A-7551-4D0A-BABE-95CAB52706A4}"/>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12" name="正方形/長方形 511">
          <a:extLst>
            <a:ext uri="{FF2B5EF4-FFF2-40B4-BE49-F238E27FC236}">
              <a16:creationId xmlns:a16="http://schemas.microsoft.com/office/drawing/2014/main" id="{9C0176DD-CCDC-46D3-AFC8-EBA6B8CB3C05}"/>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13" name="正方形/長方形 512">
          <a:extLst>
            <a:ext uri="{FF2B5EF4-FFF2-40B4-BE49-F238E27FC236}">
              <a16:creationId xmlns:a16="http://schemas.microsoft.com/office/drawing/2014/main" id="{1C1C5CED-36CF-4133-A99B-7B4BA687B0A1}"/>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14" name="正方形/長方形 513">
          <a:extLst>
            <a:ext uri="{FF2B5EF4-FFF2-40B4-BE49-F238E27FC236}">
              <a16:creationId xmlns:a16="http://schemas.microsoft.com/office/drawing/2014/main" id="{9E34FC7F-5CFD-49A7-A176-10B96C288D75}"/>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15" name="テキスト ボックス 514">
          <a:extLst>
            <a:ext uri="{FF2B5EF4-FFF2-40B4-BE49-F238E27FC236}">
              <a16:creationId xmlns:a16="http://schemas.microsoft.com/office/drawing/2014/main" id="{66318D51-8ACA-43C3-84A0-4E6E06C23D32}"/>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16" name="直線コネクタ 515">
          <a:extLst>
            <a:ext uri="{FF2B5EF4-FFF2-40B4-BE49-F238E27FC236}">
              <a16:creationId xmlns:a16="http://schemas.microsoft.com/office/drawing/2014/main" id="{0194B32A-0F89-4C3E-853A-0F5DF9C6CFE7}"/>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17" name="直線コネクタ 516">
          <a:extLst>
            <a:ext uri="{FF2B5EF4-FFF2-40B4-BE49-F238E27FC236}">
              <a16:creationId xmlns:a16="http://schemas.microsoft.com/office/drawing/2014/main" id="{130E6709-E481-41AA-9FD2-D17FDCA0B7CF}"/>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18" name="テキスト ボックス 517">
          <a:extLst>
            <a:ext uri="{FF2B5EF4-FFF2-40B4-BE49-F238E27FC236}">
              <a16:creationId xmlns:a16="http://schemas.microsoft.com/office/drawing/2014/main" id="{65E8C4CE-D501-4619-9CAB-9EA3BB9F7D37}"/>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19" name="直線コネクタ 518">
          <a:extLst>
            <a:ext uri="{FF2B5EF4-FFF2-40B4-BE49-F238E27FC236}">
              <a16:creationId xmlns:a16="http://schemas.microsoft.com/office/drawing/2014/main" id="{76184258-008F-4B80-A35C-FE77F38A95AD}"/>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20" name="テキスト ボックス 519">
          <a:extLst>
            <a:ext uri="{FF2B5EF4-FFF2-40B4-BE49-F238E27FC236}">
              <a16:creationId xmlns:a16="http://schemas.microsoft.com/office/drawing/2014/main" id="{D0AB3179-FB73-4735-820B-2050431EF204}"/>
            </a:ext>
          </a:extLst>
        </xdr:cNvPr>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21" name="直線コネクタ 520">
          <a:extLst>
            <a:ext uri="{FF2B5EF4-FFF2-40B4-BE49-F238E27FC236}">
              <a16:creationId xmlns:a16="http://schemas.microsoft.com/office/drawing/2014/main" id="{C5D78511-74A2-45DD-A0AF-A4EB1F2F68A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162577</xdr:rowOff>
    </xdr:from>
    <xdr:ext cx="531299" cy="259045"/>
    <xdr:sp macro="" textlink="">
      <xdr:nvSpPr>
        <xdr:cNvPr id="522" name="テキスト ボックス 521">
          <a:extLst>
            <a:ext uri="{FF2B5EF4-FFF2-40B4-BE49-F238E27FC236}">
              <a16:creationId xmlns:a16="http://schemas.microsoft.com/office/drawing/2014/main" id="{C5F2A897-9FA6-47F8-A470-B8056BDE9245}"/>
            </a:ext>
          </a:extLst>
        </xdr:cNvPr>
        <xdr:cNvSpPr txBox="1"/>
      </xdr:nvSpPr>
      <xdr:spPr>
        <a:xfrm>
          <a:off x="17756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23" name="直線コネクタ 522">
          <a:extLst>
            <a:ext uri="{FF2B5EF4-FFF2-40B4-BE49-F238E27FC236}">
              <a16:creationId xmlns:a16="http://schemas.microsoft.com/office/drawing/2014/main" id="{6F72B831-2020-42A8-8FB3-A3EE63F5D261}"/>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124477</xdr:rowOff>
    </xdr:from>
    <xdr:ext cx="531299" cy="259045"/>
    <xdr:sp macro="" textlink="">
      <xdr:nvSpPr>
        <xdr:cNvPr id="524" name="テキスト ボックス 523">
          <a:extLst>
            <a:ext uri="{FF2B5EF4-FFF2-40B4-BE49-F238E27FC236}">
              <a16:creationId xmlns:a16="http://schemas.microsoft.com/office/drawing/2014/main" id="{1165CB54-4BDB-4B69-9F46-554FB246695C}"/>
            </a:ext>
          </a:extLst>
        </xdr:cNvPr>
        <xdr:cNvSpPr txBox="1"/>
      </xdr:nvSpPr>
      <xdr:spPr>
        <a:xfrm>
          <a:off x="17756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25" name="直線コネクタ 524">
          <a:extLst>
            <a:ext uri="{FF2B5EF4-FFF2-40B4-BE49-F238E27FC236}">
              <a16:creationId xmlns:a16="http://schemas.microsoft.com/office/drawing/2014/main" id="{44EF2501-DADA-4B4B-A255-CBADAFDD4FA2}"/>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26" name="テキスト ボックス 525">
          <a:extLst>
            <a:ext uri="{FF2B5EF4-FFF2-40B4-BE49-F238E27FC236}">
              <a16:creationId xmlns:a16="http://schemas.microsoft.com/office/drawing/2014/main" id="{B3E77A36-FE19-459E-8281-A520BD340642}"/>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27" name="直線コネクタ 526">
          <a:extLst>
            <a:ext uri="{FF2B5EF4-FFF2-40B4-BE49-F238E27FC236}">
              <a16:creationId xmlns:a16="http://schemas.microsoft.com/office/drawing/2014/main" id="{958B19C2-15AC-4939-AA6F-E341CD5B3E6F}"/>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28" name="テキスト ボックス 527">
          <a:extLst>
            <a:ext uri="{FF2B5EF4-FFF2-40B4-BE49-F238E27FC236}">
              <a16:creationId xmlns:a16="http://schemas.microsoft.com/office/drawing/2014/main" id="{6F2F9F77-1881-4280-A555-680ACDAC900A}"/>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29" name="【一般廃棄物処理施設】&#10;一人当たり有形固定資産（償却資産）額グラフ枠">
          <a:extLst>
            <a:ext uri="{FF2B5EF4-FFF2-40B4-BE49-F238E27FC236}">
              <a16:creationId xmlns:a16="http://schemas.microsoft.com/office/drawing/2014/main" id="{5CDC64FA-72FA-4AB4-AD43-77E149EA91BB}"/>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37274</xdr:rowOff>
    </xdr:from>
    <xdr:to>
      <xdr:col>116</xdr:col>
      <xdr:colOff>62864</xdr:colOff>
      <xdr:row>42</xdr:row>
      <xdr:rowOff>6439</xdr:rowOff>
    </xdr:to>
    <xdr:cxnSp macro="">
      <xdr:nvCxnSpPr>
        <xdr:cNvPr id="530" name="直線コネクタ 529">
          <a:extLst>
            <a:ext uri="{FF2B5EF4-FFF2-40B4-BE49-F238E27FC236}">
              <a16:creationId xmlns:a16="http://schemas.microsoft.com/office/drawing/2014/main" id="{C1C996E6-7851-4D41-BC69-EF1D5039AE12}"/>
            </a:ext>
          </a:extLst>
        </xdr:cNvPr>
        <xdr:cNvCxnSpPr/>
      </xdr:nvCxnSpPr>
      <xdr:spPr>
        <a:xfrm flipV="1">
          <a:off x="22160864" y="5695124"/>
          <a:ext cx="0" cy="1512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10266</xdr:rowOff>
    </xdr:from>
    <xdr:ext cx="469744" cy="259045"/>
    <xdr:sp macro="" textlink="">
      <xdr:nvSpPr>
        <xdr:cNvPr id="531" name="【一般廃棄物処理施設】&#10;一人当たり有形固定資産（償却資産）額最小値テキスト">
          <a:extLst>
            <a:ext uri="{FF2B5EF4-FFF2-40B4-BE49-F238E27FC236}">
              <a16:creationId xmlns:a16="http://schemas.microsoft.com/office/drawing/2014/main" id="{B4BE95EB-91D8-4F94-9CA5-CDC90BACC7A3}"/>
            </a:ext>
          </a:extLst>
        </xdr:cNvPr>
        <xdr:cNvSpPr txBox="1"/>
      </xdr:nvSpPr>
      <xdr:spPr>
        <a:xfrm>
          <a:off x="22199600" y="7211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6439</xdr:rowOff>
    </xdr:from>
    <xdr:to>
      <xdr:col>116</xdr:col>
      <xdr:colOff>152400</xdr:colOff>
      <xdr:row>42</xdr:row>
      <xdr:rowOff>6439</xdr:rowOff>
    </xdr:to>
    <xdr:cxnSp macro="">
      <xdr:nvCxnSpPr>
        <xdr:cNvPr id="532" name="直線コネクタ 531">
          <a:extLst>
            <a:ext uri="{FF2B5EF4-FFF2-40B4-BE49-F238E27FC236}">
              <a16:creationId xmlns:a16="http://schemas.microsoft.com/office/drawing/2014/main" id="{F26E5EBC-A0E8-4656-A73F-CA4386590018}"/>
            </a:ext>
          </a:extLst>
        </xdr:cNvPr>
        <xdr:cNvCxnSpPr/>
      </xdr:nvCxnSpPr>
      <xdr:spPr>
        <a:xfrm>
          <a:off x="22072600" y="7207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155401</xdr:rowOff>
    </xdr:from>
    <xdr:ext cx="599010" cy="259045"/>
    <xdr:sp macro="" textlink="">
      <xdr:nvSpPr>
        <xdr:cNvPr id="533" name="【一般廃棄物処理施設】&#10;一人当たり有形固定資産（償却資産）額最大値テキスト">
          <a:extLst>
            <a:ext uri="{FF2B5EF4-FFF2-40B4-BE49-F238E27FC236}">
              <a16:creationId xmlns:a16="http://schemas.microsoft.com/office/drawing/2014/main" id="{47CAA0D7-8213-4CDC-B85E-9B928FFEDE7C}"/>
            </a:ext>
          </a:extLst>
        </xdr:cNvPr>
        <xdr:cNvSpPr txBox="1"/>
      </xdr:nvSpPr>
      <xdr:spPr>
        <a:xfrm>
          <a:off x="22199600" y="5470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37274</xdr:rowOff>
    </xdr:from>
    <xdr:to>
      <xdr:col>116</xdr:col>
      <xdr:colOff>152400</xdr:colOff>
      <xdr:row>33</xdr:row>
      <xdr:rowOff>37274</xdr:rowOff>
    </xdr:to>
    <xdr:cxnSp macro="">
      <xdr:nvCxnSpPr>
        <xdr:cNvPr id="534" name="直線コネクタ 533">
          <a:extLst>
            <a:ext uri="{FF2B5EF4-FFF2-40B4-BE49-F238E27FC236}">
              <a16:creationId xmlns:a16="http://schemas.microsoft.com/office/drawing/2014/main" id="{DF7E2AF6-3BC0-46C4-84B1-3BB9280D9034}"/>
            </a:ext>
          </a:extLst>
        </xdr:cNvPr>
        <xdr:cNvCxnSpPr/>
      </xdr:nvCxnSpPr>
      <xdr:spPr>
        <a:xfrm>
          <a:off x="22072600" y="5695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152900</xdr:rowOff>
    </xdr:from>
    <xdr:ext cx="534377" cy="259045"/>
    <xdr:sp macro="" textlink="">
      <xdr:nvSpPr>
        <xdr:cNvPr id="535" name="【一般廃棄物処理施設】&#10;一人当たり有形固定資産（償却資産）額平均値テキスト">
          <a:extLst>
            <a:ext uri="{FF2B5EF4-FFF2-40B4-BE49-F238E27FC236}">
              <a16:creationId xmlns:a16="http://schemas.microsoft.com/office/drawing/2014/main" id="{D4F9018C-C406-4E73-865E-FFFD0C7EE008}"/>
            </a:ext>
          </a:extLst>
        </xdr:cNvPr>
        <xdr:cNvSpPr txBox="1"/>
      </xdr:nvSpPr>
      <xdr:spPr>
        <a:xfrm>
          <a:off x="22199600" y="63251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130023</xdr:rowOff>
    </xdr:from>
    <xdr:to>
      <xdr:col>116</xdr:col>
      <xdr:colOff>114300</xdr:colOff>
      <xdr:row>38</xdr:row>
      <xdr:rowOff>60173</xdr:rowOff>
    </xdr:to>
    <xdr:sp macro="" textlink="">
      <xdr:nvSpPr>
        <xdr:cNvPr id="536" name="フローチャート: 判断 535">
          <a:extLst>
            <a:ext uri="{FF2B5EF4-FFF2-40B4-BE49-F238E27FC236}">
              <a16:creationId xmlns:a16="http://schemas.microsoft.com/office/drawing/2014/main" id="{9A370DA6-054B-4236-92FD-82974C5CA424}"/>
            </a:ext>
          </a:extLst>
        </xdr:cNvPr>
        <xdr:cNvSpPr/>
      </xdr:nvSpPr>
      <xdr:spPr>
        <a:xfrm>
          <a:off x="22110700" y="6473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162522</xdr:rowOff>
    </xdr:from>
    <xdr:to>
      <xdr:col>112</xdr:col>
      <xdr:colOff>38100</xdr:colOff>
      <xdr:row>38</xdr:row>
      <xdr:rowOff>92672</xdr:rowOff>
    </xdr:to>
    <xdr:sp macro="" textlink="">
      <xdr:nvSpPr>
        <xdr:cNvPr id="537" name="フローチャート: 判断 536">
          <a:extLst>
            <a:ext uri="{FF2B5EF4-FFF2-40B4-BE49-F238E27FC236}">
              <a16:creationId xmlns:a16="http://schemas.microsoft.com/office/drawing/2014/main" id="{0D1F63E4-D5E3-4045-8C9D-43B1F022B2E1}"/>
            </a:ext>
          </a:extLst>
        </xdr:cNvPr>
        <xdr:cNvSpPr/>
      </xdr:nvSpPr>
      <xdr:spPr>
        <a:xfrm>
          <a:off x="21272500" y="6506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25603</xdr:rowOff>
    </xdr:from>
    <xdr:to>
      <xdr:col>107</xdr:col>
      <xdr:colOff>101600</xdr:colOff>
      <xdr:row>38</xdr:row>
      <xdr:rowOff>127203</xdr:rowOff>
    </xdr:to>
    <xdr:sp macro="" textlink="">
      <xdr:nvSpPr>
        <xdr:cNvPr id="538" name="フローチャート: 判断 537">
          <a:extLst>
            <a:ext uri="{FF2B5EF4-FFF2-40B4-BE49-F238E27FC236}">
              <a16:creationId xmlns:a16="http://schemas.microsoft.com/office/drawing/2014/main" id="{DDF7450B-B020-4000-B758-A2CD87869B48}"/>
            </a:ext>
          </a:extLst>
        </xdr:cNvPr>
        <xdr:cNvSpPr/>
      </xdr:nvSpPr>
      <xdr:spPr>
        <a:xfrm>
          <a:off x="20383500" y="654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49784</xdr:rowOff>
    </xdr:from>
    <xdr:to>
      <xdr:col>102</xdr:col>
      <xdr:colOff>165100</xdr:colOff>
      <xdr:row>38</xdr:row>
      <xdr:rowOff>151384</xdr:rowOff>
    </xdr:to>
    <xdr:sp macro="" textlink="">
      <xdr:nvSpPr>
        <xdr:cNvPr id="539" name="フローチャート: 判断 538">
          <a:extLst>
            <a:ext uri="{FF2B5EF4-FFF2-40B4-BE49-F238E27FC236}">
              <a16:creationId xmlns:a16="http://schemas.microsoft.com/office/drawing/2014/main" id="{1D498F42-B841-4D27-90B7-F45B44D60250}"/>
            </a:ext>
          </a:extLst>
        </xdr:cNvPr>
        <xdr:cNvSpPr/>
      </xdr:nvSpPr>
      <xdr:spPr>
        <a:xfrm>
          <a:off x="19494500" y="6564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40" name="テキスト ボックス 539">
          <a:extLst>
            <a:ext uri="{FF2B5EF4-FFF2-40B4-BE49-F238E27FC236}">
              <a16:creationId xmlns:a16="http://schemas.microsoft.com/office/drawing/2014/main" id="{CA062B52-64CF-4091-8D87-D626D3191143}"/>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41" name="テキスト ボックス 540">
          <a:extLst>
            <a:ext uri="{FF2B5EF4-FFF2-40B4-BE49-F238E27FC236}">
              <a16:creationId xmlns:a16="http://schemas.microsoft.com/office/drawing/2014/main" id="{9954B750-2405-4C5C-83C1-7A2995A89E77}"/>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42" name="テキスト ボックス 541">
          <a:extLst>
            <a:ext uri="{FF2B5EF4-FFF2-40B4-BE49-F238E27FC236}">
              <a16:creationId xmlns:a16="http://schemas.microsoft.com/office/drawing/2014/main" id="{9A2E792F-6D51-4AAD-AD0D-38B22A22ED0E}"/>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43" name="テキスト ボックス 542">
          <a:extLst>
            <a:ext uri="{FF2B5EF4-FFF2-40B4-BE49-F238E27FC236}">
              <a16:creationId xmlns:a16="http://schemas.microsoft.com/office/drawing/2014/main" id="{7D2ED7C8-CBC6-43BC-91CE-1DBACD5D4ED6}"/>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44" name="テキスト ボックス 543">
          <a:extLst>
            <a:ext uri="{FF2B5EF4-FFF2-40B4-BE49-F238E27FC236}">
              <a16:creationId xmlns:a16="http://schemas.microsoft.com/office/drawing/2014/main" id="{07B2209B-D1F6-4243-821D-51A5DF00EABE}"/>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30328</xdr:rowOff>
    </xdr:from>
    <xdr:to>
      <xdr:col>116</xdr:col>
      <xdr:colOff>114300</xdr:colOff>
      <xdr:row>38</xdr:row>
      <xdr:rowOff>131928</xdr:rowOff>
    </xdr:to>
    <xdr:sp macro="" textlink="">
      <xdr:nvSpPr>
        <xdr:cNvPr id="545" name="楕円 544">
          <a:extLst>
            <a:ext uri="{FF2B5EF4-FFF2-40B4-BE49-F238E27FC236}">
              <a16:creationId xmlns:a16="http://schemas.microsoft.com/office/drawing/2014/main" id="{A3B8BB65-C434-4367-B1BE-CD8B10AAB2EE}"/>
            </a:ext>
          </a:extLst>
        </xdr:cNvPr>
        <xdr:cNvSpPr/>
      </xdr:nvSpPr>
      <xdr:spPr>
        <a:xfrm>
          <a:off x="22110700" y="654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8755</xdr:rowOff>
    </xdr:from>
    <xdr:ext cx="534377" cy="259045"/>
    <xdr:sp macro="" textlink="">
      <xdr:nvSpPr>
        <xdr:cNvPr id="546" name="【一般廃棄物処理施設】&#10;一人当たり有形固定資産（償却資産）額該当値テキスト">
          <a:extLst>
            <a:ext uri="{FF2B5EF4-FFF2-40B4-BE49-F238E27FC236}">
              <a16:creationId xmlns:a16="http://schemas.microsoft.com/office/drawing/2014/main" id="{2A351BEA-661D-4BCE-822F-400E504F74DE}"/>
            </a:ext>
          </a:extLst>
        </xdr:cNvPr>
        <xdr:cNvSpPr txBox="1"/>
      </xdr:nvSpPr>
      <xdr:spPr>
        <a:xfrm>
          <a:off x="22199600" y="6523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38036</xdr:rowOff>
    </xdr:from>
    <xdr:to>
      <xdr:col>112</xdr:col>
      <xdr:colOff>38100</xdr:colOff>
      <xdr:row>38</xdr:row>
      <xdr:rowOff>139636</xdr:rowOff>
    </xdr:to>
    <xdr:sp macro="" textlink="">
      <xdr:nvSpPr>
        <xdr:cNvPr id="547" name="楕円 546">
          <a:extLst>
            <a:ext uri="{FF2B5EF4-FFF2-40B4-BE49-F238E27FC236}">
              <a16:creationId xmlns:a16="http://schemas.microsoft.com/office/drawing/2014/main" id="{408ACA47-6492-4C99-8378-A778045C8A45}"/>
            </a:ext>
          </a:extLst>
        </xdr:cNvPr>
        <xdr:cNvSpPr/>
      </xdr:nvSpPr>
      <xdr:spPr>
        <a:xfrm>
          <a:off x="21272500" y="6553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81128</xdr:rowOff>
    </xdr:from>
    <xdr:to>
      <xdr:col>116</xdr:col>
      <xdr:colOff>63500</xdr:colOff>
      <xdr:row>38</xdr:row>
      <xdr:rowOff>88836</xdr:rowOff>
    </xdr:to>
    <xdr:cxnSp macro="">
      <xdr:nvCxnSpPr>
        <xdr:cNvPr id="548" name="直線コネクタ 547">
          <a:extLst>
            <a:ext uri="{FF2B5EF4-FFF2-40B4-BE49-F238E27FC236}">
              <a16:creationId xmlns:a16="http://schemas.microsoft.com/office/drawing/2014/main" id="{A62FB340-50C2-4B98-92CC-FBFDA0832A44}"/>
            </a:ext>
          </a:extLst>
        </xdr:cNvPr>
        <xdr:cNvCxnSpPr/>
      </xdr:nvCxnSpPr>
      <xdr:spPr>
        <a:xfrm flipV="1">
          <a:off x="21323300" y="6596228"/>
          <a:ext cx="838200" cy="7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120053</xdr:rowOff>
    </xdr:from>
    <xdr:to>
      <xdr:col>107</xdr:col>
      <xdr:colOff>101600</xdr:colOff>
      <xdr:row>40</xdr:row>
      <xdr:rowOff>50203</xdr:rowOff>
    </xdr:to>
    <xdr:sp macro="" textlink="">
      <xdr:nvSpPr>
        <xdr:cNvPr id="549" name="楕円 548">
          <a:extLst>
            <a:ext uri="{FF2B5EF4-FFF2-40B4-BE49-F238E27FC236}">
              <a16:creationId xmlns:a16="http://schemas.microsoft.com/office/drawing/2014/main" id="{3A85621D-4034-4917-AD99-FF624048D1B7}"/>
            </a:ext>
          </a:extLst>
        </xdr:cNvPr>
        <xdr:cNvSpPr/>
      </xdr:nvSpPr>
      <xdr:spPr>
        <a:xfrm>
          <a:off x="20383500" y="6806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88836</xdr:rowOff>
    </xdr:from>
    <xdr:to>
      <xdr:col>111</xdr:col>
      <xdr:colOff>177800</xdr:colOff>
      <xdr:row>39</xdr:row>
      <xdr:rowOff>170853</xdr:rowOff>
    </xdr:to>
    <xdr:cxnSp macro="">
      <xdr:nvCxnSpPr>
        <xdr:cNvPr id="550" name="直線コネクタ 549">
          <a:extLst>
            <a:ext uri="{FF2B5EF4-FFF2-40B4-BE49-F238E27FC236}">
              <a16:creationId xmlns:a16="http://schemas.microsoft.com/office/drawing/2014/main" id="{72506762-494C-486B-820B-07529C751E92}"/>
            </a:ext>
          </a:extLst>
        </xdr:cNvPr>
        <xdr:cNvCxnSpPr/>
      </xdr:nvCxnSpPr>
      <xdr:spPr>
        <a:xfrm flipV="1">
          <a:off x="20434300" y="6603936"/>
          <a:ext cx="889000" cy="253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105728</xdr:rowOff>
    </xdr:from>
    <xdr:to>
      <xdr:col>102</xdr:col>
      <xdr:colOff>165100</xdr:colOff>
      <xdr:row>41</xdr:row>
      <xdr:rowOff>35878</xdr:rowOff>
    </xdr:to>
    <xdr:sp macro="" textlink="">
      <xdr:nvSpPr>
        <xdr:cNvPr id="551" name="楕円 550">
          <a:extLst>
            <a:ext uri="{FF2B5EF4-FFF2-40B4-BE49-F238E27FC236}">
              <a16:creationId xmlns:a16="http://schemas.microsoft.com/office/drawing/2014/main" id="{F1E484FF-5A06-41FD-A48A-C173A133D233}"/>
            </a:ext>
          </a:extLst>
        </xdr:cNvPr>
        <xdr:cNvSpPr/>
      </xdr:nvSpPr>
      <xdr:spPr>
        <a:xfrm>
          <a:off x="19494500" y="696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170853</xdr:rowOff>
    </xdr:from>
    <xdr:to>
      <xdr:col>107</xdr:col>
      <xdr:colOff>50800</xdr:colOff>
      <xdr:row>40</xdr:row>
      <xdr:rowOff>156528</xdr:rowOff>
    </xdr:to>
    <xdr:cxnSp macro="">
      <xdr:nvCxnSpPr>
        <xdr:cNvPr id="552" name="直線コネクタ 551">
          <a:extLst>
            <a:ext uri="{FF2B5EF4-FFF2-40B4-BE49-F238E27FC236}">
              <a16:creationId xmlns:a16="http://schemas.microsoft.com/office/drawing/2014/main" id="{0F0479B9-C5BF-4E56-8B5C-85AB907B484D}"/>
            </a:ext>
          </a:extLst>
        </xdr:cNvPr>
        <xdr:cNvCxnSpPr/>
      </xdr:nvCxnSpPr>
      <xdr:spPr>
        <a:xfrm flipV="1">
          <a:off x="19545300" y="6857403"/>
          <a:ext cx="889000" cy="157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36</xdr:row>
      <xdr:rowOff>109199</xdr:rowOff>
    </xdr:from>
    <xdr:ext cx="534377" cy="259045"/>
    <xdr:sp macro="" textlink="">
      <xdr:nvSpPr>
        <xdr:cNvPr id="553" name="n_1aveValue【一般廃棄物処理施設】&#10;一人当たり有形固定資産（償却資産）額">
          <a:extLst>
            <a:ext uri="{FF2B5EF4-FFF2-40B4-BE49-F238E27FC236}">
              <a16:creationId xmlns:a16="http://schemas.microsoft.com/office/drawing/2014/main" id="{FDFDB771-F27A-4BA7-89E5-337A6B66063F}"/>
            </a:ext>
          </a:extLst>
        </xdr:cNvPr>
        <xdr:cNvSpPr txBox="1"/>
      </xdr:nvSpPr>
      <xdr:spPr>
        <a:xfrm>
          <a:off x="21043411" y="6281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36</xdr:row>
      <xdr:rowOff>143730</xdr:rowOff>
    </xdr:from>
    <xdr:ext cx="534377" cy="259045"/>
    <xdr:sp macro="" textlink="">
      <xdr:nvSpPr>
        <xdr:cNvPr id="554" name="n_2aveValue【一般廃棄物処理施設】&#10;一人当たり有形固定資産（償却資産）額">
          <a:extLst>
            <a:ext uri="{FF2B5EF4-FFF2-40B4-BE49-F238E27FC236}">
              <a16:creationId xmlns:a16="http://schemas.microsoft.com/office/drawing/2014/main" id="{B5148179-17E5-48DD-B36D-F3679979F6F2}"/>
            </a:ext>
          </a:extLst>
        </xdr:cNvPr>
        <xdr:cNvSpPr txBox="1"/>
      </xdr:nvSpPr>
      <xdr:spPr>
        <a:xfrm>
          <a:off x="20167111" y="6315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36</xdr:row>
      <xdr:rowOff>167911</xdr:rowOff>
    </xdr:from>
    <xdr:ext cx="534377" cy="259045"/>
    <xdr:sp macro="" textlink="">
      <xdr:nvSpPr>
        <xdr:cNvPr id="555" name="n_3aveValue【一般廃棄物処理施設】&#10;一人当たり有形固定資産（償却資産）額">
          <a:extLst>
            <a:ext uri="{FF2B5EF4-FFF2-40B4-BE49-F238E27FC236}">
              <a16:creationId xmlns:a16="http://schemas.microsoft.com/office/drawing/2014/main" id="{3662EAA4-B395-448D-B01F-0E29E57EEE2E}"/>
            </a:ext>
          </a:extLst>
        </xdr:cNvPr>
        <xdr:cNvSpPr txBox="1"/>
      </xdr:nvSpPr>
      <xdr:spPr>
        <a:xfrm>
          <a:off x="19278111" y="6340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38</xdr:row>
      <xdr:rowOff>130763</xdr:rowOff>
    </xdr:from>
    <xdr:ext cx="534377" cy="259045"/>
    <xdr:sp macro="" textlink="">
      <xdr:nvSpPr>
        <xdr:cNvPr id="556" name="n_1mainValue【一般廃棄物処理施設】&#10;一人当たり有形固定資産（償却資産）額">
          <a:extLst>
            <a:ext uri="{FF2B5EF4-FFF2-40B4-BE49-F238E27FC236}">
              <a16:creationId xmlns:a16="http://schemas.microsoft.com/office/drawing/2014/main" id="{9F6337EE-624A-4F00-910F-15040E90D634}"/>
            </a:ext>
          </a:extLst>
        </xdr:cNvPr>
        <xdr:cNvSpPr txBox="1"/>
      </xdr:nvSpPr>
      <xdr:spPr>
        <a:xfrm>
          <a:off x="21043411" y="6645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41330</xdr:rowOff>
    </xdr:from>
    <xdr:ext cx="534377" cy="259045"/>
    <xdr:sp macro="" textlink="">
      <xdr:nvSpPr>
        <xdr:cNvPr id="557" name="n_2mainValue【一般廃棄物処理施設】&#10;一人当たり有形固定資産（償却資産）額">
          <a:extLst>
            <a:ext uri="{FF2B5EF4-FFF2-40B4-BE49-F238E27FC236}">
              <a16:creationId xmlns:a16="http://schemas.microsoft.com/office/drawing/2014/main" id="{ED43C788-99EB-43A5-A260-0DBD99FC017D}"/>
            </a:ext>
          </a:extLst>
        </xdr:cNvPr>
        <xdr:cNvSpPr txBox="1"/>
      </xdr:nvSpPr>
      <xdr:spPr>
        <a:xfrm>
          <a:off x="20167111" y="6899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27005</xdr:rowOff>
    </xdr:from>
    <xdr:ext cx="534377" cy="259045"/>
    <xdr:sp macro="" textlink="">
      <xdr:nvSpPr>
        <xdr:cNvPr id="558" name="n_3mainValue【一般廃棄物処理施設】&#10;一人当たり有形固定資産（償却資産）額">
          <a:extLst>
            <a:ext uri="{FF2B5EF4-FFF2-40B4-BE49-F238E27FC236}">
              <a16:creationId xmlns:a16="http://schemas.microsoft.com/office/drawing/2014/main" id="{74700193-0DD3-4282-9E96-570F65B06E47}"/>
            </a:ext>
          </a:extLst>
        </xdr:cNvPr>
        <xdr:cNvSpPr txBox="1"/>
      </xdr:nvSpPr>
      <xdr:spPr>
        <a:xfrm>
          <a:off x="19278111" y="7056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59" name="正方形/長方形 558">
          <a:extLst>
            <a:ext uri="{FF2B5EF4-FFF2-40B4-BE49-F238E27FC236}">
              <a16:creationId xmlns:a16="http://schemas.microsoft.com/office/drawing/2014/main" id="{91A33213-7F39-4B5B-A1D2-9F155144B6B5}"/>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60" name="正方形/長方形 559">
          <a:extLst>
            <a:ext uri="{FF2B5EF4-FFF2-40B4-BE49-F238E27FC236}">
              <a16:creationId xmlns:a16="http://schemas.microsoft.com/office/drawing/2014/main" id="{57CED444-CE22-495A-B1F6-D3D0EA4790CF}"/>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61" name="正方形/長方形 560">
          <a:extLst>
            <a:ext uri="{FF2B5EF4-FFF2-40B4-BE49-F238E27FC236}">
              <a16:creationId xmlns:a16="http://schemas.microsoft.com/office/drawing/2014/main" id="{D129A6B7-58ED-4E48-9048-BEF5E14899FA}"/>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62" name="正方形/長方形 561">
          <a:extLst>
            <a:ext uri="{FF2B5EF4-FFF2-40B4-BE49-F238E27FC236}">
              <a16:creationId xmlns:a16="http://schemas.microsoft.com/office/drawing/2014/main" id="{68B19840-B3DD-4BD0-8BBA-38793D7B5296}"/>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63" name="正方形/長方形 562">
          <a:extLst>
            <a:ext uri="{FF2B5EF4-FFF2-40B4-BE49-F238E27FC236}">
              <a16:creationId xmlns:a16="http://schemas.microsoft.com/office/drawing/2014/main" id="{A765ECE7-CBDC-4249-9DBE-74DE2798B7D3}"/>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64" name="正方形/長方形 563">
          <a:extLst>
            <a:ext uri="{FF2B5EF4-FFF2-40B4-BE49-F238E27FC236}">
              <a16:creationId xmlns:a16="http://schemas.microsoft.com/office/drawing/2014/main" id="{CA33D18D-AC8E-4778-A91A-B7146643F3BD}"/>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65" name="正方形/長方形 564">
          <a:extLst>
            <a:ext uri="{FF2B5EF4-FFF2-40B4-BE49-F238E27FC236}">
              <a16:creationId xmlns:a16="http://schemas.microsoft.com/office/drawing/2014/main" id="{FB5D1BB5-72CD-4DD9-A0E8-D0069FF1D615}"/>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66" name="正方形/長方形 565">
          <a:extLst>
            <a:ext uri="{FF2B5EF4-FFF2-40B4-BE49-F238E27FC236}">
              <a16:creationId xmlns:a16="http://schemas.microsoft.com/office/drawing/2014/main" id="{764FD717-DACF-4881-90FF-F0F1B2B4A51A}"/>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67" name="テキスト ボックス 566">
          <a:extLst>
            <a:ext uri="{FF2B5EF4-FFF2-40B4-BE49-F238E27FC236}">
              <a16:creationId xmlns:a16="http://schemas.microsoft.com/office/drawing/2014/main" id="{A60A2460-7AF0-47E7-A637-44C4B3643B75}"/>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68" name="直線コネクタ 567">
          <a:extLst>
            <a:ext uri="{FF2B5EF4-FFF2-40B4-BE49-F238E27FC236}">
              <a16:creationId xmlns:a16="http://schemas.microsoft.com/office/drawing/2014/main" id="{4F39089C-7324-450F-A940-8D41F18BECD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76200</xdr:rowOff>
    </xdr:from>
    <xdr:to>
      <xdr:col>89</xdr:col>
      <xdr:colOff>177800</xdr:colOff>
      <xdr:row>64</xdr:row>
      <xdr:rowOff>76200</xdr:rowOff>
    </xdr:to>
    <xdr:cxnSp macro="">
      <xdr:nvCxnSpPr>
        <xdr:cNvPr id="569" name="直線コネクタ 568">
          <a:extLst>
            <a:ext uri="{FF2B5EF4-FFF2-40B4-BE49-F238E27FC236}">
              <a16:creationId xmlns:a16="http://schemas.microsoft.com/office/drawing/2014/main" id="{E1E0B474-A3B3-4A67-BDBB-93FB9195B565}"/>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105427</xdr:rowOff>
    </xdr:from>
    <xdr:ext cx="338939" cy="259045"/>
    <xdr:sp macro="" textlink="">
      <xdr:nvSpPr>
        <xdr:cNvPr id="570" name="テキスト ボックス 569">
          <a:extLst>
            <a:ext uri="{FF2B5EF4-FFF2-40B4-BE49-F238E27FC236}">
              <a16:creationId xmlns:a16="http://schemas.microsoft.com/office/drawing/2014/main" id="{32DDAC43-FB9E-43A4-8C62-8A11A68399AC}"/>
            </a:ext>
          </a:extLst>
        </xdr:cNvPr>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71" name="直線コネクタ 570">
          <a:extLst>
            <a:ext uri="{FF2B5EF4-FFF2-40B4-BE49-F238E27FC236}">
              <a16:creationId xmlns:a16="http://schemas.microsoft.com/office/drawing/2014/main" id="{BA9F085F-BC3B-432C-B4BE-8B2C764A17AD}"/>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72" name="テキスト ボックス 571">
          <a:extLst>
            <a:ext uri="{FF2B5EF4-FFF2-40B4-BE49-F238E27FC236}">
              <a16:creationId xmlns:a16="http://schemas.microsoft.com/office/drawing/2014/main" id="{A8670C35-05B4-4D54-9891-30AE944366AB}"/>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73" name="直線コネクタ 572">
          <a:extLst>
            <a:ext uri="{FF2B5EF4-FFF2-40B4-BE49-F238E27FC236}">
              <a16:creationId xmlns:a16="http://schemas.microsoft.com/office/drawing/2014/main" id="{1449DCFC-C439-4076-A783-FBD5C0575E0B}"/>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74" name="テキスト ボックス 573">
          <a:extLst>
            <a:ext uri="{FF2B5EF4-FFF2-40B4-BE49-F238E27FC236}">
              <a16:creationId xmlns:a16="http://schemas.microsoft.com/office/drawing/2014/main" id="{49FD7D88-1790-42DF-8FDE-EB5F5615DC5B}"/>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75" name="直線コネクタ 574">
          <a:extLst>
            <a:ext uri="{FF2B5EF4-FFF2-40B4-BE49-F238E27FC236}">
              <a16:creationId xmlns:a16="http://schemas.microsoft.com/office/drawing/2014/main" id="{8CC4DDB2-7E62-48FF-A223-91EFDC38912B}"/>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76" name="テキスト ボックス 575">
          <a:extLst>
            <a:ext uri="{FF2B5EF4-FFF2-40B4-BE49-F238E27FC236}">
              <a16:creationId xmlns:a16="http://schemas.microsoft.com/office/drawing/2014/main" id="{4D3E686B-BE00-47FD-94A1-4FEC9A558F87}"/>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77" name="直線コネクタ 576">
          <a:extLst>
            <a:ext uri="{FF2B5EF4-FFF2-40B4-BE49-F238E27FC236}">
              <a16:creationId xmlns:a16="http://schemas.microsoft.com/office/drawing/2014/main" id="{0C623FE9-FACE-4D20-A6AE-5E3C543393D4}"/>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78" name="テキスト ボックス 577">
          <a:extLst>
            <a:ext uri="{FF2B5EF4-FFF2-40B4-BE49-F238E27FC236}">
              <a16:creationId xmlns:a16="http://schemas.microsoft.com/office/drawing/2014/main" id="{C0DDC482-C045-44EA-9898-D99A0E1E1E1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79" name="直線コネクタ 578">
          <a:extLst>
            <a:ext uri="{FF2B5EF4-FFF2-40B4-BE49-F238E27FC236}">
              <a16:creationId xmlns:a16="http://schemas.microsoft.com/office/drawing/2014/main" id="{F4FCA20D-42FB-4312-8B36-64551DAEF7A3}"/>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80" name="テキスト ボックス 579">
          <a:extLst>
            <a:ext uri="{FF2B5EF4-FFF2-40B4-BE49-F238E27FC236}">
              <a16:creationId xmlns:a16="http://schemas.microsoft.com/office/drawing/2014/main" id="{71FAC9A1-44BC-446E-AB03-F61E9681AD3A}"/>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81" name="【保健センター・保健所】&#10;有形固定資産減価償却率グラフ枠">
          <a:extLst>
            <a:ext uri="{FF2B5EF4-FFF2-40B4-BE49-F238E27FC236}">
              <a16:creationId xmlns:a16="http://schemas.microsoft.com/office/drawing/2014/main" id="{9D0F8B54-90C7-4842-A5BB-BBDC28B2C87C}"/>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54</xdr:row>
      <xdr:rowOff>167640</xdr:rowOff>
    </xdr:from>
    <xdr:to>
      <xdr:col>85</xdr:col>
      <xdr:colOff>126364</xdr:colOff>
      <xdr:row>62</xdr:row>
      <xdr:rowOff>161925</xdr:rowOff>
    </xdr:to>
    <xdr:cxnSp macro="">
      <xdr:nvCxnSpPr>
        <xdr:cNvPr id="582" name="直線コネクタ 581">
          <a:extLst>
            <a:ext uri="{FF2B5EF4-FFF2-40B4-BE49-F238E27FC236}">
              <a16:creationId xmlns:a16="http://schemas.microsoft.com/office/drawing/2014/main" id="{CE84F8DD-51F2-4D0E-A348-9EDCB2892ADC}"/>
            </a:ext>
          </a:extLst>
        </xdr:cNvPr>
        <xdr:cNvCxnSpPr/>
      </xdr:nvCxnSpPr>
      <xdr:spPr>
        <a:xfrm flipV="1">
          <a:off x="16318864" y="9425940"/>
          <a:ext cx="0" cy="1365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165752</xdr:rowOff>
    </xdr:from>
    <xdr:ext cx="405111" cy="259045"/>
    <xdr:sp macro="" textlink="">
      <xdr:nvSpPr>
        <xdr:cNvPr id="583" name="【保健センター・保健所】&#10;有形固定資産減価償却率最小値テキスト">
          <a:extLst>
            <a:ext uri="{FF2B5EF4-FFF2-40B4-BE49-F238E27FC236}">
              <a16:creationId xmlns:a16="http://schemas.microsoft.com/office/drawing/2014/main" id="{D1470AD5-15F5-4E44-BAB0-D3F7C575D844}"/>
            </a:ext>
          </a:extLst>
        </xdr:cNvPr>
        <xdr:cNvSpPr txBox="1"/>
      </xdr:nvSpPr>
      <xdr:spPr>
        <a:xfrm>
          <a:off x="16357600" y="10795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161925</xdr:rowOff>
    </xdr:from>
    <xdr:to>
      <xdr:col>86</xdr:col>
      <xdr:colOff>25400</xdr:colOff>
      <xdr:row>62</xdr:row>
      <xdr:rowOff>161925</xdr:rowOff>
    </xdr:to>
    <xdr:cxnSp macro="">
      <xdr:nvCxnSpPr>
        <xdr:cNvPr id="584" name="直線コネクタ 583">
          <a:extLst>
            <a:ext uri="{FF2B5EF4-FFF2-40B4-BE49-F238E27FC236}">
              <a16:creationId xmlns:a16="http://schemas.microsoft.com/office/drawing/2014/main" id="{DDC33E35-BA28-45DC-AF7D-E4ECC07AEFCA}"/>
            </a:ext>
          </a:extLst>
        </xdr:cNvPr>
        <xdr:cNvCxnSpPr/>
      </xdr:nvCxnSpPr>
      <xdr:spPr>
        <a:xfrm>
          <a:off x="16230600" y="10791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114317</xdr:rowOff>
    </xdr:from>
    <xdr:ext cx="405111" cy="259045"/>
    <xdr:sp macro="" textlink="">
      <xdr:nvSpPr>
        <xdr:cNvPr id="585" name="【保健センター・保健所】&#10;有形固定資産減価償却率最大値テキスト">
          <a:extLst>
            <a:ext uri="{FF2B5EF4-FFF2-40B4-BE49-F238E27FC236}">
              <a16:creationId xmlns:a16="http://schemas.microsoft.com/office/drawing/2014/main" id="{E2754C0A-5BC1-4C0E-A385-C95A8751D874}"/>
            </a:ext>
          </a:extLst>
        </xdr:cNvPr>
        <xdr:cNvSpPr txBox="1"/>
      </xdr:nvSpPr>
      <xdr:spPr>
        <a:xfrm>
          <a:off x="16357600" y="9201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167640</xdr:rowOff>
    </xdr:from>
    <xdr:to>
      <xdr:col>86</xdr:col>
      <xdr:colOff>25400</xdr:colOff>
      <xdr:row>54</xdr:row>
      <xdr:rowOff>167640</xdr:rowOff>
    </xdr:to>
    <xdr:cxnSp macro="">
      <xdr:nvCxnSpPr>
        <xdr:cNvPr id="586" name="直線コネクタ 585">
          <a:extLst>
            <a:ext uri="{FF2B5EF4-FFF2-40B4-BE49-F238E27FC236}">
              <a16:creationId xmlns:a16="http://schemas.microsoft.com/office/drawing/2014/main" id="{08054FA3-EA03-4429-9F65-BA45B6F3C862}"/>
            </a:ext>
          </a:extLst>
        </xdr:cNvPr>
        <xdr:cNvCxnSpPr/>
      </xdr:nvCxnSpPr>
      <xdr:spPr>
        <a:xfrm>
          <a:off x="16230600" y="9425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12082</xdr:rowOff>
    </xdr:from>
    <xdr:ext cx="405111" cy="259045"/>
    <xdr:sp macro="" textlink="">
      <xdr:nvSpPr>
        <xdr:cNvPr id="587" name="【保健センター・保健所】&#10;有形固定資産減価償却率平均値テキスト">
          <a:extLst>
            <a:ext uri="{FF2B5EF4-FFF2-40B4-BE49-F238E27FC236}">
              <a16:creationId xmlns:a16="http://schemas.microsoft.com/office/drawing/2014/main" id="{F7CC47EB-54D5-4151-82A5-B144AE3DAC95}"/>
            </a:ext>
          </a:extLst>
        </xdr:cNvPr>
        <xdr:cNvSpPr txBox="1"/>
      </xdr:nvSpPr>
      <xdr:spPr>
        <a:xfrm>
          <a:off x="16357600" y="99561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160655</xdr:rowOff>
    </xdr:from>
    <xdr:to>
      <xdr:col>85</xdr:col>
      <xdr:colOff>177800</xdr:colOff>
      <xdr:row>59</xdr:row>
      <xdr:rowOff>90805</xdr:rowOff>
    </xdr:to>
    <xdr:sp macro="" textlink="">
      <xdr:nvSpPr>
        <xdr:cNvPr id="588" name="フローチャート: 判断 587">
          <a:extLst>
            <a:ext uri="{FF2B5EF4-FFF2-40B4-BE49-F238E27FC236}">
              <a16:creationId xmlns:a16="http://schemas.microsoft.com/office/drawing/2014/main" id="{160D9AAF-76E8-4CC1-8CF3-02D69E502C43}"/>
            </a:ext>
          </a:extLst>
        </xdr:cNvPr>
        <xdr:cNvSpPr/>
      </xdr:nvSpPr>
      <xdr:spPr>
        <a:xfrm>
          <a:off x="16268700" y="1010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38735</xdr:rowOff>
    </xdr:from>
    <xdr:to>
      <xdr:col>81</xdr:col>
      <xdr:colOff>101600</xdr:colOff>
      <xdr:row>59</xdr:row>
      <xdr:rowOff>140335</xdr:rowOff>
    </xdr:to>
    <xdr:sp macro="" textlink="">
      <xdr:nvSpPr>
        <xdr:cNvPr id="589" name="フローチャート: 判断 588">
          <a:extLst>
            <a:ext uri="{FF2B5EF4-FFF2-40B4-BE49-F238E27FC236}">
              <a16:creationId xmlns:a16="http://schemas.microsoft.com/office/drawing/2014/main" id="{760000FD-A12B-451A-99B0-8664D68DD5AF}"/>
            </a:ext>
          </a:extLst>
        </xdr:cNvPr>
        <xdr:cNvSpPr/>
      </xdr:nvSpPr>
      <xdr:spPr>
        <a:xfrm>
          <a:off x="15430500" y="1015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71120</xdr:rowOff>
    </xdr:from>
    <xdr:to>
      <xdr:col>76</xdr:col>
      <xdr:colOff>165100</xdr:colOff>
      <xdr:row>60</xdr:row>
      <xdr:rowOff>1270</xdr:rowOff>
    </xdr:to>
    <xdr:sp macro="" textlink="">
      <xdr:nvSpPr>
        <xdr:cNvPr id="590" name="フローチャート: 判断 589">
          <a:extLst>
            <a:ext uri="{FF2B5EF4-FFF2-40B4-BE49-F238E27FC236}">
              <a16:creationId xmlns:a16="http://schemas.microsoft.com/office/drawing/2014/main" id="{F3DD4E8F-3B02-4B3A-9689-2A472FAEC633}"/>
            </a:ext>
          </a:extLst>
        </xdr:cNvPr>
        <xdr:cNvSpPr/>
      </xdr:nvSpPr>
      <xdr:spPr>
        <a:xfrm>
          <a:off x="14541500" y="1018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99695</xdr:rowOff>
    </xdr:from>
    <xdr:to>
      <xdr:col>72</xdr:col>
      <xdr:colOff>38100</xdr:colOff>
      <xdr:row>60</xdr:row>
      <xdr:rowOff>29845</xdr:rowOff>
    </xdr:to>
    <xdr:sp macro="" textlink="">
      <xdr:nvSpPr>
        <xdr:cNvPr id="591" name="フローチャート: 判断 590">
          <a:extLst>
            <a:ext uri="{FF2B5EF4-FFF2-40B4-BE49-F238E27FC236}">
              <a16:creationId xmlns:a16="http://schemas.microsoft.com/office/drawing/2014/main" id="{E0CD9E5E-732E-4DFE-BCA9-1FAAC7CADBC7}"/>
            </a:ext>
          </a:extLst>
        </xdr:cNvPr>
        <xdr:cNvSpPr/>
      </xdr:nvSpPr>
      <xdr:spPr>
        <a:xfrm>
          <a:off x="13652500" y="1021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92" name="テキスト ボックス 591">
          <a:extLst>
            <a:ext uri="{FF2B5EF4-FFF2-40B4-BE49-F238E27FC236}">
              <a16:creationId xmlns:a16="http://schemas.microsoft.com/office/drawing/2014/main" id="{4AC1C478-AAE7-43FB-9432-2B780406A54C}"/>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93" name="テキスト ボックス 592">
          <a:extLst>
            <a:ext uri="{FF2B5EF4-FFF2-40B4-BE49-F238E27FC236}">
              <a16:creationId xmlns:a16="http://schemas.microsoft.com/office/drawing/2014/main" id="{882672BA-A850-48E6-B531-4D73C75CDB5E}"/>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94" name="テキスト ボックス 593">
          <a:extLst>
            <a:ext uri="{FF2B5EF4-FFF2-40B4-BE49-F238E27FC236}">
              <a16:creationId xmlns:a16="http://schemas.microsoft.com/office/drawing/2014/main" id="{32D8CFAE-E7B8-4D97-A78E-037EBD72AB2E}"/>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95" name="テキスト ボックス 594">
          <a:extLst>
            <a:ext uri="{FF2B5EF4-FFF2-40B4-BE49-F238E27FC236}">
              <a16:creationId xmlns:a16="http://schemas.microsoft.com/office/drawing/2014/main" id="{8F535A09-E23C-4AD6-921A-19DA194DE1B2}"/>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96" name="テキスト ボックス 595">
          <a:extLst>
            <a:ext uri="{FF2B5EF4-FFF2-40B4-BE49-F238E27FC236}">
              <a16:creationId xmlns:a16="http://schemas.microsoft.com/office/drawing/2014/main" id="{AA578CAF-1C8C-4C69-B22F-5BDAD820BB1C}"/>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12065</xdr:rowOff>
    </xdr:from>
    <xdr:to>
      <xdr:col>85</xdr:col>
      <xdr:colOff>177800</xdr:colOff>
      <xdr:row>60</xdr:row>
      <xdr:rowOff>113665</xdr:rowOff>
    </xdr:to>
    <xdr:sp macro="" textlink="">
      <xdr:nvSpPr>
        <xdr:cNvPr id="597" name="楕円 596">
          <a:extLst>
            <a:ext uri="{FF2B5EF4-FFF2-40B4-BE49-F238E27FC236}">
              <a16:creationId xmlns:a16="http://schemas.microsoft.com/office/drawing/2014/main" id="{DB6070AD-A3D8-46B6-A9D4-2E45E0B51CE0}"/>
            </a:ext>
          </a:extLst>
        </xdr:cNvPr>
        <xdr:cNvSpPr/>
      </xdr:nvSpPr>
      <xdr:spPr>
        <a:xfrm>
          <a:off x="16268700" y="10299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161942</xdr:rowOff>
    </xdr:from>
    <xdr:ext cx="405111" cy="259045"/>
    <xdr:sp macro="" textlink="">
      <xdr:nvSpPr>
        <xdr:cNvPr id="598" name="【保健センター・保健所】&#10;有形固定資産減価償却率該当値テキスト">
          <a:extLst>
            <a:ext uri="{FF2B5EF4-FFF2-40B4-BE49-F238E27FC236}">
              <a16:creationId xmlns:a16="http://schemas.microsoft.com/office/drawing/2014/main" id="{E1EC87A7-544B-440F-A80E-E9FB998B0D57}"/>
            </a:ext>
          </a:extLst>
        </xdr:cNvPr>
        <xdr:cNvSpPr txBox="1"/>
      </xdr:nvSpPr>
      <xdr:spPr>
        <a:xfrm>
          <a:off x="16357600" y="10277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67310</xdr:rowOff>
    </xdr:from>
    <xdr:to>
      <xdr:col>81</xdr:col>
      <xdr:colOff>101600</xdr:colOff>
      <xdr:row>60</xdr:row>
      <xdr:rowOff>168910</xdr:rowOff>
    </xdr:to>
    <xdr:sp macro="" textlink="">
      <xdr:nvSpPr>
        <xdr:cNvPr id="599" name="楕円 598">
          <a:extLst>
            <a:ext uri="{FF2B5EF4-FFF2-40B4-BE49-F238E27FC236}">
              <a16:creationId xmlns:a16="http://schemas.microsoft.com/office/drawing/2014/main" id="{39F054FA-5A2E-42FF-9EC3-8F766F9155FC}"/>
            </a:ext>
          </a:extLst>
        </xdr:cNvPr>
        <xdr:cNvSpPr/>
      </xdr:nvSpPr>
      <xdr:spPr>
        <a:xfrm>
          <a:off x="15430500" y="1035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62865</xdr:rowOff>
    </xdr:from>
    <xdr:to>
      <xdr:col>85</xdr:col>
      <xdr:colOff>127000</xdr:colOff>
      <xdr:row>60</xdr:row>
      <xdr:rowOff>118110</xdr:rowOff>
    </xdr:to>
    <xdr:cxnSp macro="">
      <xdr:nvCxnSpPr>
        <xdr:cNvPr id="600" name="直線コネクタ 599">
          <a:extLst>
            <a:ext uri="{FF2B5EF4-FFF2-40B4-BE49-F238E27FC236}">
              <a16:creationId xmlns:a16="http://schemas.microsoft.com/office/drawing/2014/main" id="{3B98167B-4450-4EE0-861E-C2138A2A3B05}"/>
            </a:ext>
          </a:extLst>
        </xdr:cNvPr>
        <xdr:cNvCxnSpPr/>
      </xdr:nvCxnSpPr>
      <xdr:spPr>
        <a:xfrm flipV="1">
          <a:off x="15481300" y="10349865"/>
          <a:ext cx="8382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101600</xdr:rowOff>
    </xdr:from>
    <xdr:to>
      <xdr:col>76</xdr:col>
      <xdr:colOff>165100</xdr:colOff>
      <xdr:row>61</xdr:row>
      <xdr:rowOff>31750</xdr:rowOff>
    </xdr:to>
    <xdr:sp macro="" textlink="">
      <xdr:nvSpPr>
        <xdr:cNvPr id="601" name="楕円 600">
          <a:extLst>
            <a:ext uri="{FF2B5EF4-FFF2-40B4-BE49-F238E27FC236}">
              <a16:creationId xmlns:a16="http://schemas.microsoft.com/office/drawing/2014/main" id="{0F2735B1-8789-46E7-BB0C-DB068F6B0977}"/>
            </a:ext>
          </a:extLst>
        </xdr:cNvPr>
        <xdr:cNvSpPr/>
      </xdr:nvSpPr>
      <xdr:spPr>
        <a:xfrm>
          <a:off x="14541500" y="1038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118110</xdr:rowOff>
    </xdr:from>
    <xdr:to>
      <xdr:col>81</xdr:col>
      <xdr:colOff>50800</xdr:colOff>
      <xdr:row>60</xdr:row>
      <xdr:rowOff>152400</xdr:rowOff>
    </xdr:to>
    <xdr:cxnSp macro="">
      <xdr:nvCxnSpPr>
        <xdr:cNvPr id="602" name="直線コネクタ 601">
          <a:extLst>
            <a:ext uri="{FF2B5EF4-FFF2-40B4-BE49-F238E27FC236}">
              <a16:creationId xmlns:a16="http://schemas.microsoft.com/office/drawing/2014/main" id="{C7879DC0-AA3B-47D8-B1D9-31640A9E8DAF}"/>
            </a:ext>
          </a:extLst>
        </xdr:cNvPr>
        <xdr:cNvCxnSpPr/>
      </xdr:nvCxnSpPr>
      <xdr:spPr>
        <a:xfrm flipV="1">
          <a:off x="14592300" y="1040511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128270</xdr:rowOff>
    </xdr:from>
    <xdr:to>
      <xdr:col>72</xdr:col>
      <xdr:colOff>38100</xdr:colOff>
      <xdr:row>61</xdr:row>
      <xdr:rowOff>58420</xdr:rowOff>
    </xdr:to>
    <xdr:sp macro="" textlink="">
      <xdr:nvSpPr>
        <xdr:cNvPr id="603" name="楕円 602">
          <a:extLst>
            <a:ext uri="{FF2B5EF4-FFF2-40B4-BE49-F238E27FC236}">
              <a16:creationId xmlns:a16="http://schemas.microsoft.com/office/drawing/2014/main" id="{B0950D37-FB98-4AAA-B720-C6514983173F}"/>
            </a:ext>
          </a:extLst>
        </xdr:cNvPr>
        <xdr:cNvSpPr/>
      </xdr:nvSpPr>
      <xdr:spPr>
        <a:xfrm>
          <a:off x="13652500" y="1041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152400</xdr:rowOff>
    </xdr:from>
    <xdr:to>
      <xdr:col>76</xdr:col>
      <xdr:colOff>114300</xdr:colOff>
      <xdr:row>61</xdr:row>
      <xdr:rowOff>7620</xdr:rowOff>
    </xdr:to>
    <xdr:cxnSp macro="">
      <xdr:nvCxnSpPr>
        <xdr:cNvPr id="604" name="直線コネクタ 603">
          <a:extLst>
            <a:ext uri="{FF2B5EF4-FFF2-40B4-BE49-F238E27FC236}">
              <a16:creationId xmlns:a16="http://schemas.microsoft.com/office/drawing/2014/main" id="{55C0300C-965C-40F9-9141-61738C5E9DF1}"/>
            </a:ext>
          </a:extLst>
        </xdr:cNvPr>
        <xdr:cNvCxnSpPr/>
      </xdr:nvCxnSpPr>
      <xdr:spPr>
        <a:xfrm flipV="1">
          <a:off x="13703300" y="1043940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156862</xdr:rowOff>
    </xdr:from>
    <xdr:ext cx="405111" cy="259045"/>
    <xdr:sp macro="" textlink="">
      <xdr:nvSpPr>
        <xdr:cNvPr id="605" name="n_1aveValue【保健センター・保健所】&#10;有形固定資産減価償却率">
          <a:extLst>
            <a:ext uri="{FF2B5EF4-FFF2-40B4-BE49-F238E27FC236}">
              <a16:creationId xmlns:a16="http://schemas.microsoft.com/office/drawing/2014/main" id="{B5FE8EBB-0167-460B-8D9B-EAFC1400AAD4}"/>
            </a:ext>
          </a:extLst>
        </xdr:cNvPr>
        <xdr:cNvSpPr txBox="1"/>
      </xdr:nvSpPr>
      <xdr:spPr>
        <a:xfrm>
          <a:off x="15266044" y="992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17797</xdr:rowOff>
    </xdr:from>
    <xdr:ext cx="405111" cy="259045"/>
    <xdr:sp macro="" textlink="">
      <xdr:nvSpPr>
        <xdr:cNvPr id="606" name="n_2aveValue【保健センター・保健所】&#10;有形固定資産減価償却率">
          <a:extLst>
            <a:ext uri="{FF2B5EF4-FFF2-40B4-BE49-F238E27FC236}">
              <a16:creationId xmlns:a16="http://schemas.microsoft.com/office/drawing/2014/main" id="{83391D8E-25EE-40F6-81B5-6CF347DA3C7E}"/>
            </a:ext>
          </a:extLst>
        </xdr:cNvPr>
        <xdr:cNvSpPr txBox="1"/>
      </xdr:nvSpPr>
      <xdr:spPr>
        <a:xfrm>
          <a:off x="14389744" y="996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46372</xdr:rowOff>
    </xdr:from>
    <xdr:ext cx="405111" cy="259045"/>
    <xdr:sp macro="" textlink="">
      <xdr:nvSpPr>
        <xdr:cNvPr id="607" name="n_3aveValue【保健センター・保健所】&#10;有形固定資産減価償却率">
          <a:extLst>
            <a:ext uri="{FF2B5EF4-FFF2-40B4-BE49-F238E27FC236}">
              <a16:creationId xmlns:a16="http://schemas.microsoft.com/office/drawing/2014/main" id="{3C767B57-E3B5-4615-8AED-75746DE98DA9}"/>
            </a:ext>
          </a:extLst>
        </xdr:cNvPr>
        <xdr:cNvSpPr txBox="1"/>
      </xdr:nvSpPr>
      <xdr:spPr>
        <a:xfrm>
          <a:off x="13500744" y="999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160037</xdr:rowOff>
    </xdr:from>
    <xdr:ext cx="405111" cy="259045"/>
    <xdr:sp macro="" textlink="">
      <xdr:nvSpPr>
        <xdr:cNvPr id="608" name="n_1mainValue【保健センター・保健所】&#10;有形固定資産減価償却率">
          <a:extLst>
            <a:ext uri="{FF2B5EF4-FFF2-40B4-BE49-F238E27FC236}">
              <a16:creationId xmlns:a16="http://schemas.microsoft.com/office/drawing/2014/main" id="{6DB6F37A-0001-4EB3-8C25-733A40D44661}"/>
            </a:ext>
          </a:extLst>
        </xdr:cNvPr>
        <xdr:cNvSpPr txBox="1"/>
      </xdr:nvSpPr>
      <xdr:spPr>
        <a:xfrm>
          <a:off x="15266044" y="10447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22877</xdr:rowOff>
    </xdr:from>
    <xdr:ext cx="405111" cy="259045"/>
    <xdr:sp macro="" textlink="">
      <xdr:nvSpPr>
        <xdr:cNvPr id="609" name="n_2mainValue【保健センター・保健所】&#10;有形固定資産減価償却率">
          <a:extLst>
            <a:ext uri="{FF2B5EF4-FFF2-40B4-BE49-F238E27FC236}">
              <a16:creationId xmlns:a16="http://schemas.microsoft.com/office/drawing/2014/main" id="{0E7944C3-521D-4DAB-B5AF-90904F7CD2C7}"/>
            </a:ext>
          </a:extLst>
        </xdr:cNvPr>
        <xdr:cNvSpPr txBox="1"/>
      </xdr:nvSpPr>
      <xdr:spPr>
        <a:xfrm>
          <a:off x="14389744" y="1048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49547</xdr:rowOff>
    </xdr:from>
    <xdr:ext cx="405111" cy="259045"/>
    <xdr:sp macro="" textlink="">
      <xdr:nvSpPr>
        <xdr:cNvPr id="610" name="n_3mainValue【保健センター・保健所】&#10;有形固定資産減価償却率">
          <a:extLst>
            <a:ext uri="{FF2B5EF4-FFF2-40B4-BE49-F238E27FC236}">
              <a16:creationId xmlns:a16="http://schemas.microsoft.com/office/drawing/2014/main" id="{B3121845-3B4A-4A61-803B-F29785CCEA84}"/>
            </a:ext>
          </a:extLst>
        </xdr:cNvPr>
        <xdr:cNvSpPr txBox="1"/>
      </xdr:nvSpPr>
      <xdr:spPr>
        <a:xfrm>
          <a:off x="13500744" y="10507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11" name="正方形/長方形 610">
          <a:extLst>
            <a:ext uri="{FF2B5EF4-FFF2-40B4-BE49-F238E27FC236}">
              <a16:creationId xmlns:a16="http://schemas.microsoft.com/office/drawing/2014/main" id="{07A3A165-93D7-4B12-8C80-F1A38661CD2D}"/>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12" name="正方形/長方形 611">
          <a:extLst>
            <a:ext uri="{FF2B5EF4-FFF2-40B4-BE49-F238E27FC236}">
              <a16:creationId xmlns:a16="http://schemas.microsoft.com/office/drawing/2014/main" id="{9CC98707-4FC1-441D-A1D4-F5C2AEC38AF4}"/>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13" name="正方形/長方形 612">
          <a:extLst>
            <a:ext uri="{FF2B5EF4-FFF2-40B4-BE49-F238E27FC236}">
              <a16:creationId xmlns:a16="http://schemas.microsoft.com/office/drawing/2014/main" id="{16D56579-1A47-4F46-8FF6-91ED0CDFFC5E}"/>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14" name="正方形/長方形 613">
          <a:extLst>
            <a:ext uri="{FF2B5EF4-FFF2-40B4-BE49-F238E27FC236}">
              <a16:creationId xmlns:a16="http://schemas.microsoft.com/office/drawing/2014/main" id="{071DCF8F-F5F9-42F1-9E2C-DB571C576052}"/>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15" name="正方形/長方形 614">
          <a:extLst>
            <a:ext uri="{FF2B5EF4-FFF2-40B4-BE49-F238E27FC236}">
              <a16:creationId xmlns:a16="http://schemas.microsoft.com/office/drawing/2014/main" id="{88B75843-4D56-4A66-83DF-F559DFEC25AA}"/>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16" name="正方形/長方形 615">
          <a:extLst>
            <a:ext uri="{FF2B5EF4-FFF2-40B4-BE49-F238E27FC236}">
              <a16:creationId xmlns:a16="http://schemas.microsoft.com/office/drawing/2014/main" id="{50CB2FD5-BC48-4397-90B4-5B12C12B496B}"/>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17" name="正方形/長方形 616">
          <a:extLst>
            <a:ext uri="{FF2B5EF4-FFF2-40B4-BE49-F238E27FC236}">
              <a16:creationId xmlns:a16="http://schemas.microsoft.com/office/drawing/2014/main" id="{99658EBF-0CAD-47F0-810B-E790A9A059FC}"/>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18" name="正方形/長方形 617">
          <a:extLst>
            <a:ext uri="{FF2B5EF4-FFF2-40B4-BE49-F238E27FC236}">
              <a16:creationId xmlns:a16="http://schemas.microsoft.com/office/drawing/2014/main" id="{55B07AE1-2DB5-41AC-A435-7C98D851F603}"/>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19" name="テキスト ボックス 618">
          <a:extLst>
            <a:ext uri="{FF2B5EF4-FFF2-40B4-BE49-F238E27FC236}">
              <a16:creationId xmlns:a16="http://schemas.microsoft.com/office/drawing/2014/main" id="{38F4F3A3-45A7-41BB-BCEA-586D582F9E15}"/>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20" name="直線コネクタ 619">
          <a:extLst>
            <a:ext uri="{FF2B5EF4-FFF2-40B4-BE49-F238E27FC236}">
              <a16:creationId xmlns:a16="http://schemas.microsoft.com/office/drawing/2014/main" id="{96F8C86D-3FA6-4709-99FB-ADC591935023}"/>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21" name="直線コネクタ 620">
          <a:extLst>
            <a:ext uri="{FF2B5EF4-FFF2-40B4-BE49-F238E27FC236}">
              <a16:creationId xmlns:a16="http://schemas.microsoft.com/office/drawing/2014/main" id="{63CF487B-D56C-4E3D-BA84-B2A692737162}"/>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22" name="テキスト ボックス 621">
          <a:extLst>
            <a:ext uri="{FF2B5EF4-FFF2-40B4-BE49-F238E27FC236}">
              <a16:creationId xmlns:a16="http://schemas.microsoft.com/office/drawing/2014/main" id="{44A45F90-A100-4F12-A00B-E1FF51DB253C}"/>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23" name="直線コネクタ 622">
          <a:extLst>
            <a:ext uri="{FF2B5EF4-FFF2-40B4-BE49-F238E27FC236}">
              <a16:creationId xmlns:a16="http://schemas.microsoft.com/office/drawing/2014/main" id="{786EFDBD-5259-468F-AA1A-CA78AF094D33}"/>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24" name="テキスト ボックス 623">
          <a:extLst>
            <a:ext uri="{FF2B5EF4-FFF2-40B4-BE49-F238E27FC236}">
              <a16:creationId xmlns:a16="http://schemas.microsoft.com/office/drawing/2014/main" id="{0E91EF20-4ABF-407C-9C90-618A105AF144}"/>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25" name="直線コネクタ 624">
          <a:extLst>
            <a:ext uri="{FF2B5EF4-FFF2-40B4-BE49-F238E27FC236}">
              <a16:creationId xmlns:a16="http://schemas.microsoft.com/office/drawing/2014/main" id="{57CC5D4F-DC15-46F6-97C7-29C8CA6D1553}"/>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26" name="テキスト ボックス 625">
          <a:extLst>
            <a:ext uri="{FF2B5EF4-FFF2-40B4-BE49-F238E27FC236}">
              <a16:creationId xmlns:a16="http://schemas.microsoft.com/office/drawing/2014/main" id="{276997F5-BB65-4FFE-B5FF-3E4C5A399626}"/>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27" name="直線コネクタ 626">
          <a:extLst>
            <a:ext uri="{FF2B5EF4-FFF2-40B4-BE49-F238E27FC236}">
              <a16:creationId xmlns:a16="http://schemas.microsoft.com/office/drawing/2014/main" id="{6DF74E9E-7F06-4623-96C2-D4CBE7C37107}"/>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28" name="テキスト ボックス 627">
          <a:extLst>
            <a:ext uri="{FF2B5EF4-FFF2-40B4-BE49-F238E27FC236}">
              <a16:creationId xmlns:a16="http://schemas.microsoft.com/office/drawing/2014/main" id="{ED857D98-4997-4D1C-BF78-7C9A29175732}"/>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29" name="直線コネクタ 628">
          <a:extLst>
            <a:ext uri="{FF2B5EF4-FFF2-40B4-BE49-F238E27FC236}">
              <a16:creationId xmlns:a16="http://schemas.microsoft.com/office/drawing/2014/main" id="{676152BA-8F37-4FDD-A6CB-C6A6BD4235BE}"/>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30" name="テキスト ボックス 629">
          <a:extLst>
            <a:ext uri="{FF2B5EF4-FFF2-40B4-BE49-F238E27FC236}">
              <a16:creationId xmlns:a16="http://schemas.microsoft.com/office/drawing/2014/main" id="{943BEE6A-8DAB-4614-A0E8-5A6DAB82D445}"/>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31" name="【保健センター・保健所】&#10;一人当たり面積グラフ枠">
          <a:extLst>
            <a:ext uri="{FF2B5EF4-FFF2-40B4-BE49-F238E27FC236}">
              <a16:creationId xmlns:a16="http://schemas.microsoft.com/office/drawing/2014/main" id="{77794EE5-ED52-48A2-B772-0C063C47D648}"/>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114300</xdr:rowOff>
    </xdr:from>
    <xdr:to>
      <xdr:col>116</xdr:col>
      <xdr:colOff>62864</xdr:colOff>
      <xdr:row>63</xdr:row>
      <xdr:rowOff>125730</xdr:rowOff>
    </xdr:to>
    <xdr:cxnSp macro="">
      <xdr:nvCxnSpPr>
        <xdr:cNvPr id="632" name="直線コネクタ 631">
          <a:extLst>
            <a:ext uri="{FF2B5EF4-FFF2-40B4-BE49-F238E27FC236}">
              <a16:creationId xmlns:a16="http://schemas.microsoft.com/office/drawing/2014/main" id="{E432BE81-C86C-4099-A1EF-CA1773C39B12}"/>
            </a:ext>
          </a:extLst>
        </xdr:cNvPr>
        <xdr:cNvCxnSpPr/>
      </xdr:nvCxnSpPr>
      <xdr:spPr>
        <a:xfrm flipV="1">
          <a:off x="22160864" y="971550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129557</xdr:rowOff>
    </xdr:from>
    <xdr:ext cx="469744" cy="259045"/>
    <xdr:sp macro="" textlink="">
      <xdr:nvSpPr>
        <xdr:cNvPr id="633" name="【保健センター・保健所】&#10;一人当たり面積最小値テキスト">
          <a:extLst>
            <a:ext uri="{FF2B5EF4-FFF2-40B4-BE49-F238E27FC236}">
              <a16:creationId xmlns:a16="http://schemas.microsoft.com/office/drawing/2014/main" id="{7F2A7835-66C4-40C9-86BB-0F1ADE2C590D}"/>
            </a:ext>
          </a:extLst>
        </xdr:cNvPr>
        <xdr:cNvSpPr txBox="1"/>
      </xdr:nvSpPr>
      <xdr:spPr>
        <a:xfrm>
          <a:off x="22199600" y="1093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125730</xdr:rowOff>
    </xdr:from>
    <xdr:to>
      <xdr:col>116</xdr:col>
      <xdr:colOff>152400</xdr:colOff>
      <xdr:row>63</xdr:row>
      <xdr:rowOff>125730</xdr:rowOff>
    </xdr:to>
    <xdr:cxnSp macro="">
      <xdr:nvCxnSpPr>
        <xdr:cNvPr id="634" name="直線コネクタ 633">
          <a:extLst>
            <a:ext uri="{FF2B5EF4-FFF2-40B4-BE49-F238E27FC236}">
              <a16:creationId xmlns:a16="http://schemas.microsoft.com/office/drawing/2014/main" id="{1DD5CF36-E65B-41A5-B706-B169B1B7EC41}"/>
            </a:ext>
          </a:extLst>
        </xdr:cNvPr>
        <xdr:cNvCxnSpPr/>
      </xdr:nvCxnSpPr>
      <xdr:spPr>
        <a:xfrm>
          <a:off x="22072600" y="1092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60977</xdr:rowOff>
    </xdr:from>
    <xdr:ext cx="469744" cy="259045"/>
    <xdr:sp macro="" textlink="">
      <xdr:nvSpPr>
        <xdr:cNvPr id="635" name="【保健センター・保健所】&#10;一人当たり面積最大値テキスト">
          <a:extLst>
            <a:ext uri="{FF2B5EF4-FFF2-40B4-BE49-F238E27FC236}">
              <a16:creationId xmlns:a16="http://schemas.microsoft.com/office/drawing/2014/main" id="{89D0883E-EEF3-4377-98A9-7D53A21D4CCA}"/>
            </a:ext>
          </a:extLst>
        </xdr:cNvPr>
        <xdr:cNvSpPr txBox="1"/>
      </xdr:nvSpPr>
      <xdr:spPr>
        <a:xfrm>
          <a:off x="22199600" y="949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114300</xdr:rowOff>
    </xdr:from>
    <xdr:to>
      <xdr:col>116</xdr:col>
      <xdr:colOff>152400</xdr:colOff>
      <xdr:row>56</xdr:row>
      <xdr:rowOff>114300</xdr:rowOff>
    </xdr:to>
    <xdr:cxnSp macro="">
      <xdr:nvCxnSpPr>
        <xdr:cNvPr id="636" name="直線コネクタ 635">
          <a:extLst>
            <a:ext uri="{FF2B5EF4-FFF2-40B4-BE49-F238E27FC236}">
              <a16:creationId xmlns:a16="http://schemas.microsoft.com/office/drawing/2014/main" id="{23835B9B-A770-4C91-BACC-3F2D5A519F77}"/>
            </a:ext>
          </a:extLst>
        </xdr:cNvPr>
        <xdr:cNvCxnSpPr/>
      </xdr:nvCxnSpPr>
      <xdr:spPr>
        <a:xfrm>
          <a:off x="22072600" y="971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6367</xdr:rowOff>
    </xdr:from>
    <xdr:ext cx="469744" cy="259045"/>
    <xdr:sp macro="" textlink="">
      <xdr:nvSpPr>
        <xdr:cNvPr id="637" name="【保健センター・保健所】&#10;一人当たり面積平均値テキスト">
          <a:extLst>
            <a:ext uri="{FF2B5EF4-FFF2-40B4-BE49-F238E27FC236}">
              <a16:creationId xmlns:a16="http://schemas.microsoft.com/office/drawing/2014/main" id="{4D4F0D36-A269-4EF3-B1EB-148E1E7243A1}"/>
            </a:ext>
          </a:extLst>
        </xdr:cNvPr>
        <xdr:cNvSpPr txBox="1"/>
      </xdr:nvSpPr>
      <xdr:spPr>
        <a:xfrm>
          <a:off x="22199600" y="102933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154940</xdr:rowOff>
    </xdr:from>
    <xdr:to>
      <xdr:col>116</xdr:col>
      <xdr:colOff>114300</xdr:colOff>
      <xdr:row>61</xdr:row>
      <xdr:rowOff>85090</xdr:rowOff>
    </xdr:to>
    <xdr:sp macro="" textlink="">
      <xdr:nvSpPr>
        <xdr:cNvPr id="638" name="フローチャート: 判断 637">
          <a:extLst>
            <a:ext uri="{FF2B5EF4-FFF2-40B4-BE49-F238E27FC236}">
              <a16:creationId xmlns:a16="http://schemas.microsoft.com/office/drawing/2014/main" id="{B7A3DD43-8B7D-4AA2-9BC7-3222813E8943}"/>
            </a:ext>
          </a:extLst>
        </xdr:cNvPr>
        <xdr:cNvSpPr/>
      </xdr:nvSpPr>
      <xdr:spPr>
        <a:xfrm>
          <a:off x="221107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132080</xdr:rowOff>
    </xdr:from>
    <xdr:to>
      <xdr:col>112</xdr:col>
      <xdr:colOff>38100</xdr:colOff>
      <xdr:row>61</xdr:row>
      <xdr:rowOff>62230</xdr:rowOff>
    </xdr:to>
    <xdr:sp macro="" textlink="">
      <xdr:nvSpPr>
        <xdr:cNvPr id="639" name="フローチャート: 判断 638">
          <a:extLst>
            <a:ext uri="{FF2B5EF4-FFF2-40B4-BE49-F238E27FC236}">
              <a16:creationId xmlns:a16="http://schemas.microsoft.com/office/drawing/2014/main" id="{220B2087-B37B-45DC-9AC0-F40071E7FB72}"/>
            </a:ext>
          </a:extLst>
        </xdr:cNvPr>
        <xdr:cNvSpPr/>
      </xdr:nvSpPr>
      <xdr:spPr>
        <a:xfrm>
          <a:off x="21272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6350</xdr:rowOff>
    </xdr:from>
    <xdr:to>
      <xdr:col>107</xdr:col>
      <xdr:colOff>101600</xdr:colOff>
      <xdr:row>61</xdr:row>
      <xdr:rowOff>107950</xdr:rowOff>
    </xdr:to>
    <xdr:sp macro="" textlink="">
      <xdr:nvSpPr>
        <xdr:cNvPr id="640" name="フローチャート: 判断 639">
          <a:extLst>
            <a:ext uri="{FF2B5EF4-FFF2-40B4-BE49-F238E27FC236}">
              <a16:creationId xmlns:a16="http://schemas.microsoft.com/office/drawing/2014/main" id="{DA90895F-45F1-470B-A614-88235AB70320}"/>
            </a:ext>
          </a:extLst>
        </xdr:cNvPr>
        <xdr:cNvSpPr/>
      </xdr:nvSpPr>
      <xdr:spPr>
        <a:xfrm>
          <a:off x="20383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52070</xdr:rowOff>
    </xdr:from>
    <xdr:to>
      <xdr:col>102</xdr:col>
      <xdr:colOff>165100</xdr:colOff>
      <xdr:row>61</xdr:row>
      <xdr:rowOff>153670</xdr:rowOff>
    </xdr:to>
    <xdr:sp macro="" textlink="">
      <xdr:nvSpPr>
        <xdr:cNvPr id="641" name="フローチャート: 判断 640">
          <a:extLst>
            <a:ext uri="{FF2B5EF4-FFF2-40B4-BE49-F238E27FC236}">
              <a16:creationId xmlns:a16="http://schemas.microsoft.com/office/drawing/2014/main" id="{4A2B1269-CFA8-4997-A21F-CF0250B17932}"/>
            </a:ext>
          </a:extLst>
        </xdr:cNvPr>
        <xdr:cNvSpPr/>
      </xdr:nvSpPr>
      <xdr:spPr>
        <a:xfrm>
          <a:off x="19494500" y="105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42" name="テキスト ボックス 641">
          <a:extLst>
            <a:ext uri="{FF2B5EF4-FFF2-40B4-BE49-F238E27FC236}">
              <a16:creationId xmlns:a16="http://schemas.microsoft.com/office/drawing/2014/main" id="{EBE314A0-E82B-412A-B90D-81F961ACC476}"/>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43" name="テキスト ボックス 642">
          <a:extLst>
            <a:ext uri="{FF2B5EF4-FFF2-40B4-BE49-F238E27FC236}">
              <a16:creationId xmlns:a16="http://schemas.microsoft.com/office/drawing/2014/main" id="{A4596979-567F-4AA2-89D7-048C20FE4FB5}"/>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44" name="テキスト ボックス 643">
          <a:extLst>
            <a:ext uri="{FF2B5EF4-FFF2-40B4-BE49-F238E27FC236}">
              <a16:creationId xmlns:a16="http://schemas.microsoft.com/office/drawing/2014/main" id="{9FD64033-2DF8-4EBC-BD36-5DFCA9A8ECCE}"/>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45" name="テキスト ボックス 644">
          <a:extLst>
            <a:ext uri="{FF2B5EF4-FFF2-40B4-BE49-F238E27FC236}">
              <a16:creationId xmlns:a16="http://schemas.microsoft.com/office/drawing/2014/main" id="{1D78BCD8-FFA0-4050-B503-9B9E0EC78C74}"/>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46" name="テキスト ボックス 645">
          <a:extLst>
            <a:ext uri="{FF2B5EF4-FFF2-40B4-BE49-F238E27FC236}">
              <a16:creationId xmlns:a16="http://schemas.microsoft.com/office/drawing/2014/main" id="{BA985107-01CE-437D-86C7-B73B67C4C6BA}"/>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63500</xdr:rowOff>
    </xdr:from>
    <xdr:to>
      <xdr:col>116</xdr:col>
      <xdr:colOff>114300</xdr:colOff>
      <xdr:row>62</xdr:row>
      <xdr:rowOff>165100</xdr:rowOff>
    </xdr:to>
    <xdr:sp macro="" textlink="">
      <xdr:nvSpPr>
        <xdr:cNvPr id="647" name="楕円 646">
          <a:extLst>
            <a:ext uri="{FF2B5EF4-FFF2-40B4-BE49-F238E27FC236}">
              <a16:creationId xmlns:a16="http://schemas.microsoft.com/office/drawing/2014/main" id="{42CA2211-18B9-4576-9935-ED4702256530}"/>
            </a:ext>
          </a:extLst>
        </xdr:cNvPr>
        <xdr:cNvSpPr/>
      </xdr:nvSpPr>
      <xdr:spPr>
        <a:xfrm>
          <a:off x="221107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41927</xdr:rowOff>
    </xdr:from>
    <xdr:ext cx="469744" cy="259045"/>
    <xdr:sp macro="" textlink="">
      <xdr:nvSpPr>
        <xdr:cNvPr id="648" name="【保健センター・保健所】&#10;一人当たり面積該当値テキスト">
          <a:extLst>
            <a:ext uri="{FF2B5EF4-FFF2-40B4-BE49-F238E27FC236}">
              <a16:creationId xmlns:a16="http://schemas.microsoft.com/office/drawing/2014/main" id="{394B6C41-227C-49CE-AE09-C69B73F8A33E}"/>
            </a:ext>
          </a:extLst>
        </xdr:cNvPr>
        <xdr:cNvSpPr txBox="1"/>
      </xdr:nvSpPr>
      <xdr:spPr>
        <a:xfrm>
          <a:off x="22199600" y="1067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63500</xdr:rowOff>
    </xdr:from>
    <xdr:to>
      <xdr:col>112</xdr:col>
      <xdr:colOff>38100</xdr:colOff>
      <xdr:row>62</xdr:row>
      <xdr:rowOff>165100</xdr:rowOff>
    </xdr:to>
    <xdr:sp macro="" textlink="">
      <xdr:nvSpPr>
        <xdr:cNvPr id="649" name="楕円 648">
          <a:extLst>
            <a:ext uri="{FF2B5EF4-FFF2-40B4-BE49-F238E27FC236}">
              <a16:creationId xmlns:a16="http://schemas.microsoft.com/office/drawing/2014/main" id="{3BB748F2-9FD8-4D87-9489-BE7F3AFD44B5}"/>
            </a:ext>
          </a:extLst>
        </xdr:cNvPr>
        <xdr:cNvSpPr/>
      </xdr:nvSpPr>
      <xdr:spPr>
        <a:xfrm>
          <a:off x="212725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114300</xdr:rowOff>
    </xdr:from>
    <xdr:to>
      <xdr:col>116</xdr:col>
      <xdr:colOff>63500</xdr:colOff>
      <xdr:row>62</xdr:row>
      <xdr:rowOff>114300</xdr:rowOff>
    </xdr:to>
    <xdr:cxnSp macro="">
      <xdr:nvCxnSpPr>
        <xdr:cNvPr id="650" name="直線コネクタ 649">
          <a:extLst>
            <a:ext uri="{FF2B5EF4-FFF2-40B4-BE49-F238E27FC236}">
              <a16:creationId xmlns:a16="http://schemas.microsoft.com/office/drawing/2014/main" id="{5471A76C-1363-4A80-9B93-BC003D32EB7B}"/>
            </a:ext>
          </a:extLst>
        </xdr:cNvPr>
        <xdr:cNvCxnSpPr/>
      </xdr:nvCxnSpPr>
      <xdr:spPr>
        <a:xfrm>
          <a:off x="21323300" y="10744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63500</xdr:rowOff>
    </xdr:from>
    <xdr:to>
      <xdr:col>107</xdr:col>
      <xdr:colOff>101600</xdr:colOff>
      <xdr:row>62</xdr:row>
      <xdr:rowOff>165100</xdr:rowOff>
    </xdr:to>
    <xdr:sp macro="" textlink="">
      <xdr:nvSpPr>
        <xdr:cNvPr id="651" name="楕円 650">
          <a:extLst>
            <a:ext uri="{FF2B5EF4-FFF2-40B4-BE49-F238E27FC236}">
              <a16:creationId xmlns:a16="http://schemas.microsoft.com/office/drawing/2014/main" id="{140D5DC3-65E4-4E20-812A-61AAD46B6621}"/>
            </a:ext>
          </a:extLst>
        </xdr:cNvPr>
        <xdr:cNvSpPr/>
      </xdr:nvSpPr>
      <xdr:spPr>
        <a:xfrm>
          <a:off x="203835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114300</xdr:rowOff>
    </xdr:from>
    <xdr:to>
      <xdr:col>111</xdr:col>
      <xdr:colOff>177800</xdr:colOff>
      <xdr:row>62</xdr:row>
      <xdr:rowOff>114300</xdr:rowOff>
    </xdr:to>
    <xdr:cxnSp macro="">
      <xdr:nvCxnSpPr>
        <xdr:cNvPr id="652" name="直線コネクタ 651">
          <a:extLst>
            <a:ext uri="{FF2B5EF4-FFF2-40B4-BE49-F238E27FC236}">
              <a16:creationId xmlns:a16="http://schemas.microsoft.com/office/drawing/2014/main" id="{739940E8-807B-441C-897B-DC9E445B13D2}"/>
            </a:ext>
          </a:extLst>
        </xdr:cNvPr>
        <xdr:cNvCxnSpPr/>
      </xdr:nvCxnSpPr>
      <xdr:spPr>
        <a:xfrm>
          <a:off x="20434300" y="10744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40640</xdr:rowOff>
    </xdr:from>
    <xdr:to>
      <xdr:col>102</xdr:col>
      <xdr:colOff>165100</xdr:colOff>
      <xdr:row>62</xdr:row>
      <xdr:rowOff>142240</xdr:rowOff>
    </xdr:to>
    <xdr:sp macro="" textlink="">
      <xdr:nvSpPr>
        <xdr:cNvPr id="653" name="楕円 652">
          <a:extLst>
            <a:ext uri="{FF2B5EF4-FFF2-40B4-BE49-F238E27FC236}">
              <a16:creationId xmlns:a16="http://schemas.microsoft.com/office/drawing/2014/main" id="{258E0B83-5CAC-4E6A-AEC2-D5B979B3FCB1}"/>
            </a:ext>
          </a:extLst>
        </xdr:cNvPr>
        <xdr:cNvSpPr/>
      </xdr:nvSpPr>
      <xdr:spPr>
        <a:xfrm>
          <a:off x="19494500" y="1067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91440</xdr:rowOff>
    </xdr:from>
    <xdr:to>
      <xdr:col>107</xdr:col>
      <xdr:colOff>50800</xdr:colOff>
      <xdr:row>62</xdr:row>
      <xdr:rowOff>114300</xdr:rowOff>
    </xdr:to>
    <xdr:cxnSp macro="">
      <xdr:nvCxnSpPr>
        <xdr:cNvPr id="654" name="直線コネクタ 653">
          <a:extLst>
            <a:ext uri="{FF2B5EF4-FFF2-40B4-BE49-F238E27FC236}">
              <a16:creationId xmlns:a16="http://schemas.microsoft.com/office/drawing/2014/main" id="{40B272EF-7C6E-49AA-88BE-6AF8AF849E4D}"/>
            </a:ext>
          </a:extLst>
        </xdr:cNvPr>
        <xdr:cNvCxnSpPr/>
      </xdr:nvCxnSpPr>
      <xdr:spPr>
        <a:xfrm>
          <a:off x="19545300" y="107213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78757</xdr:rowOff>
    </xdr:from>
    <xdr:ext cx="469744" cy="259045"/>
    <xdr:sp macro="" textlink="">
      <xdr:nvSpPr>
        <xdr:cNvPr id="655" name="n_1aveValue【保健センター・保健所】&#10;一人当たり面積">
          <a:extLst>
            <a:ext uri="{FF2B5EF4-FFF2-40B4-BE49-F238E27FC236}">
              <a16:creationId xmlns:a16="http://schemas.microsoft.com/office/drawing/2014/main" id="{34C2E677-94B8-43C9-A8AF-47EE5139A91C}"/>
            </a:ext>
          </a:extLst>
        </xdr:cNvPr>
        <xdr:cNvSpPr txBox="1"/>
      </xdr:nvSpPr>
      <xdr:spPr>
        <a:xfrm>
          <a:off x="21075727" y="1019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124477</xdr:rowOff>
    </xdr:from>
    <xdr:ext cx="469744" cy="259045"/>
    <xdr:sp macro="" textlink="">
      <xdr:nvSpPr>
        <xdr:cNvPr id="656" name="n_2aveValue【保健センター・保健所】&#10;一人当たり面積">
          <a:extLst>
            <a:ext uri="{FF2B5EF4-FFF2-40B4-BE49-F238E27FC236}">
              <a16:creationId xmlns:a16="http://schemas.microsoft.com/office/drawing/2014/main" id="{34E268C3-7302-42D7-95BD-578DCF97F2FC}"/>
            </a:ext>
          </a:extLst>
        </xdr:cNvPr>
        <xdr:cNvSpPr txBox="1"/>
      </xdr:nvSpPr>
      <xdr:spPr>
        <a:xfrm>
          <a:off x="20199427" y="1024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170197</xdr:rowOff>
    </xdr:from>
    <xdr:ext cx="469744" cy="259045"/>
    <xdr:sp macro="" textlink="">
      <xdr:nvSpPr>
        <xdr:cNvPr id="657" name="n_3aveValue【保健センター・保健所】&#10;一人当たり面積">
          <a:extLst>
            <a:ext uri="{FF2B5EF4-FFF2-40B4-BE49-F238E27FC236}">
              <a16:creationId xmlns:a16="http://schemas.microsoft.com/office/drawing/2014/main" id="{C192DC33-27D4-4D8D-B590-1C62A4F71755}"/>
            </a:ext>
          </a:extLst>
        </xdr:cNvPr>
        <xdr:cNvSpPr txBox="1"/>
      </xdr:nvSpPr>
      <xdr:spPr>
        <a:xfrm>
          <a:off x="19310427" y="1028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156227</xdr:rowOff>
    </xdr:from>
    <xdr:ext cx="469744" cy="259045"/>
    <xdr:sp macro="" textlink="">
      <xdr:nvSpPr>
        <xdr:cNvPr id="658" name="n_1mainValue【保健センター・保健所】&#10;一人当たり面積">
          <a:extLst>
            <a:ext uri="{FF2B5EF4-FFF2-40B4-BE49-F238E27FC236}">
              <a16:creationId xmlns:a16="http://schemas.microsoft.com/office/drawing/2014/main" id="{023A42FB-1D65-423F-B0F7-97E28F408AAF}"/>
            </a:ext>
          </a:extLst>
        </xdr:cNvPr>
        <xdr:cNvSpPr txBox="1"/>
      </xdr:nvSpPr>
      <xdr:spPr>
        <a:xfrm>
          <a:off x="21075727" y="1078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156227</xdr:rowOff>
    </xdr:from>
    <xdr:ext cx="469744" cy="259045"/>
    <xdr:sp macro="" textlink="">
      <xdr:nvSpPr>
        <xdr:cNvPr id="659" name="n_2mainValue【保健センター・保健所】&#10;一人当たり面積">
          <a:extLst>
            <a:ext uri="{FF2B5EF4-FFF2-40B4-BE49-F238E27FC236}">
              <a16:creationId xmlns:a16="http://schemas.microsoft.com/office/drawing/2014/main" id="{3B9DA1E4-3A21-4299-AA4B-F76071263D4B}"/>
            </a:ext>
          </a:extLst>
        </xdr:cNvPr>
        <xdr:cNvSpPr txBox="1"/>
      </xdr:nvSpPr>
      <xdr:spPr>
        <a:xfrm>
          <a:off x="20199427" y="1078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133367</xdr:rowOff>
    </xdr:from>
    <xdr:ext cx="469744" cy="259045"/>
    <xdr:sp macro="" textlink="">
      <xdr:nvSpPr>
        <xdr:cNvPr id="660" name="n_3mainValue【保健センター・保健所】&#10;一人当たり面積">
          <a:extLst>
            <a:ext uri="{FF2B5EF4-FFF2-40B4-BE49-F238E27FC236}">
              <a16:creationId xmlns:a16="http://schemas.microsoft.com/office/drawing/2014/main" id="{FA26A797-CC47-4090-BD48-707636BDDDD3}"/>
            </a:ext>
          </a:extLst>
        </xdr:cNvPr>
        <xdr:cNvSpPr txBox="1"/>
      </xdr:nvSpPr>
      <xdr:spPr>
        <a:xfrm>
          <a:off x="19310427" y="1076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61" name="正方形/長方形 660">
          <a:extLst>
            <a:ext uri="{FF2B5EF4-FFF2-40B4-BE49-F238E27FC236}">
              <a16:creationId xmlns:a16="http://schemas.microsoft.com/office/drawing/2014/main" id="{4D4885DE-AD97-4B5B-A60E-E4EAF929A52D}"/>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62" name="正方形/長方形 661">
          <a:extLst>
            <a:ext uri="{FF2B5EF4-FFF2-40B4-BE49-F238E27FC236}">
              <a16:creationId xmlns:a16="http://schemas.microsoft.com/office/drawing/2014/main" id="{5B18395F-112B-43E5-BD37-139F2C924E9F}"/>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63" name="正方形/長方形 662">
          <a:extLst>
            <a:ext uri="{FF2B5EF4-FFF2-40B4-BE49-F238E27FC236}">
              <a16:creationId xmlns:a16="http://schemas.microsoft.com/office/drawing/2014/main" id="{A52D68B1-E8F6-441C-B067-4A39B61B9801}"/>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64" name="正方形/長方形 663">
          <a:extLst>
            <a:ext uri="{FF2B5EF4-FFF2-40B4-BE49-F238E27FC236}">
              <a16:creationId xmlns:a16="http://schemas.microsoft.com/office/drawing/2014/main" id="{1B9EE4B2-AD8E-4C44-95D8-B3300CE4FA73}"/>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65" name="正方形/長方形 664">
          <a:extLst>
            <a:ext uri="{FF2B5EF4-FFF2-40B4-BE49-F238E27FC236}">
              <a16:creationId xmlns:a16="http://schemas.microsoft.com/office/drawing/2014/main" id="{29D7D16B-2780-4AAB-8526-10F16D7F97A4}"/>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66" name="正方形/長方形 665">
          <a:extLst>
            <a:ext uri="{FF2B5EF4-FFF2-40B4-BE49-F238E27FC236}">
              <a16:creationId xmlns:a16="http://schemas.microsoft.com/office/drawing/2014/main" id="{E853606A-2695-4039-A597-8B5B1C632E9D}"/>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67" name="正方形/長方形 666">
          <a:extLst>
            <a:ext uri="{FF2B5EF4-FFF2-40B4-BE49-F238E27FC236}">
              <a16:creationId xmlns:a16="http://schemas.microsoft.com/office/drawing/2014/main" id="{0262B0E5-4209-456A-841E-0F95A0AD5B68}"/>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68" name="正方形/長方形 667">
          <a:extLst>
            <a:ext uri="{FF2B5EF4-FFF2-40B4-BE49-F238E27FC236}">
              <a16:creationId xmlns:a16="http://schemas.microsoft.com/office/drawing/2014/main" id="{AA4B23C6-6A97-4AA8-AF33-90EE8CDFB3F1}"/>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69" name="テキスト ボックス 668">
          <a:extLst>
            <a:ext uri="{FF2B5EF4-FFF2-40B4-BE49-F238E27FC236}">
              <a16:creationId xmlns:a16="http://schemas.microsoft.com/office/drawing/2014/main" id="{D92F8051-FAA7-4C6B-A340-2F8F25679944}"/>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70" name="直線コネクタ 669">
          <a:extLst>
            <a:ext uri="{FF2B5EF4-FFF2-40B4-BE49-F238E27FC236}">
              <a16:creationId xmlns:a16="http://schemas.microsoft.com/office/drawing/2014/main" id="{51C1D79B-060A-41D5-BD4E-0E417D2C3A66}"/>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671" name="テキスト ボックス 670">
          <a:extLst>
            <a:ext uri="{FF2B5EF4-FFF2-40B4-BE49-F238E27FC236}">
              <a16:creationId xmlns:a16="http://schemas.microsoft.com/office/drawing/2014/main" id="{6FE4F955-C4DE-440D-A343-3A64E329590C}"/>
            </a:ext>
          </a:extLst>
        </xdr:cNvPr>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672" name="直線コネクタ 671">
          <a:extLst>
            <a:ext uri="{FF2B5EF4-FFF2-40B4-BE49-F238E27FC236}">
              <a16:creationId xmlns:a16="http://schemas.microsoft.com/office/drawing/2014/main" id="{CFA6732E-9665-44DA-AD88-3DEA41CD1CBC}"/>
            </a:ext>
          </a:extLst>
        </xdr:cNvPr>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673" name="テキスト ボックス 672">
          <a:extLst>
            <a:ext uri="{FF2B5EF4-FFF2-40B4-BE49-F238E27FC236}">
              <a16:creationId xmlns:a16="http://schemas.microsoft.com/office/drawing/2014/main" id="{323604B0-BDDA-4132-8A5E-DC73497E3C89}"/>
            </a:ext>
          </a:extLst>
        </xdr:cNvPr>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674" name="直線コネクタ 673">
          <a:extLst>
            <a:ext uri="{FF2B5EF4-FFF2-40B4-BE49-F238E27FC236}">
              <a16:creationId xmlns:a16="http://schemas.microsoft.com/office/drawing/2014/main" id="{F7933E2F-9CEA-40D7-A460-D1C7FDFCD3AC}"/>
            </a:ext>
          </a:extLst>
        </xdr:cNvPr>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675" name="テキスト ボックス 674">
          <a:extLst>
            <a:ext uri="{FF2B5EF4-FFF2-40B4-BE49-F238E27FC236}">
              <a16:creationId xmlns:a16="http://schemas.microsoft.com/office/drawing/2014/main" id="{9C8E5423-0588-47C3-A9C0-E3F6A7920C9A}"/>
            </a:ext>
          </a:extLst>
        </xdr:cNvPr>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676" name="直線コネクタ 675">
          <a:extLst>
            <a:ext uri="{FF2B5EF4-FFF2-40B4-BE49-F238E27FC236}">
              <a16:creationId xmlns:a16="http://schemas.microsoft.com/office/drawing/2014/main" id="{97C46A63-C2A4-4215-9E77-FCFC2A1751C9}"/>
            </a:ext>
          </a:extLst>
        </xdr:cNvPr>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677" name="テキスト ボックス 676">
          <a:extLst>
            <a:ext uri="{FF2B5EF4-FFF2-40B4-BE49-F238E27FC236}">
              <a16:creationId xmlns:a16="http://schemas.microsoft.com/office/drawing/2014/main" id="{A9C9C440-FE45-44BE-88E6-BFE833BE1604}"/>
            </a:ext>
          </a:extLst>
        </xdr:cNvPr>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678" name="直線コネクタ 677">
          <a:extLst>
            <a:ext uri="{FF2B5EF4-FFF2-40B4-BE49-F238E27FC236}">
              <a16:creationId xmlns:a16="http://schemas.microsoft.com/office/drawing/2014/main" id="{1282BBE0-1DB4-485C-AEB8-8DC6AA0F0756}"/>
            </a:ext>
          </a:extLst>
        </xdr:cNvPr>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679" name="テキスト ボックス 678">
          <a:extLst>
            <a:ext uri="{FF2B5EF4-FFF2-40B4-BE49-F238E27FC236}">
              <a16:creationId xmlns:a16="http://schemas.microsoft.com/office/drawing/2014/main" id="{DE573305-6F16-4C2F-8B5D-AFD7F599D035}"/>
            </a:ext>
          </a:extLst>
        </xdr:cNvPr>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80" name="直線コネクタ 679">
          <a:extLst>
            <a:ext uri="{FF2B5EF4-FFF2-40B4-BE49-F238E27FC236}">
              <a16:creationId xmlns:a16="http://schemas.microsoft.com/office/drawing/2014/main" id="{9883A2A4-8701-4E49-9B53-03C027270AA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81" name="テキスト ボックス 680">
          <a:extLst>
            <a:ext uri="{FF2B5EF4-FFF2-40B4-BE49-F238E27FC236}">
              <a16:creationId xmlns:a16="http://schemas.microsoft.com/office/drawing/2014/main" id="{C3EB8DBE-63E4-44F4-B699-36568EA902D3}"/>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82" name="【消防施設】&#10;有形固定資産減価償却率グラフ枠">
          <a:extLst>
            <a:ext uri="{FF2B5EF4-FFF2-40B4-BE49-F238E27FC236}">
              <a16:creationId xmlns:a16="http://schemas.microsoft.com/office/drawing/2014/main" id="{E3D88013-A698-4C66-B66A-DADC0BCAA4A6}"/>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108965</xdr:rowOff>
    </xdr:from>
    <xdr:to>
      <xdr:col>85</xdr:col>
      <xdr:colOff>126364</xdr:colOff>
      <xdr:row>85</xdr:row>
      <xdr:rowOff>3811</xdr:rowOff>
    </xdr:to>
    <xdr:cxnSp macro="">
      <xdr:nvCxnSpPr>
        <xdr:cNvPr id="683" name="直線コネクタ 682">
          <a:extLst>
            <a:ext uri="{FF2B5EF4-FFF2-40B4-BE49-F238E27FC236}">
              <a16:creationId xmlns:a16="http://schemas.microsoft.com/office/drawing/2014/main" id="{BC6EA3A4-EC46-4159-9638-3840B6CA0E2A}"/>
            </a:ext>
          </a:extLst>
        </xdr:cNvPr>
        <xdr:cNvCxnSpPr/>
      </xdr:nvCxnSpPr>
      <xdr:spPr>
        <a:xfrm flipV="1">
          <a:off x="16318864" y="13310615"/>
          <a:ext cx="0" cy="1266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7638</xdr:rowOff>
    </xdr:from>
    <xdr:ext cx="405111" cy="259045"/>
    <xdr:sp macro="" textlink="">
      <xdr:nvSpPr>
        <xdr:cNvPr id="684" name="【消防施設】&#10;有形固定資産減価償却率最小値テキスト">
          <a:extLst>
            <a:ext uri="{FF2B5EF4-FFF2-40B4-BE49-F238E27FC236}">
              <a16:creationId xmlns:a16="http://schemas.microsoft.com/office/drawing/2014/main" id="{CD87B9EE-8A73-497D-9834-943DA6D75344}"/>
            </a:ext>
          </a:extLst>
        </xdr:cNvPr>
        <xdr:cNvSpPr txBox="1"/>
      </xdr:nvSpPr>
      <xdr:spPr>
        <a:xfrm>
          <a:off x="16357600" y="14580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3811</xdr:rowOff>
    </xdr:from>
    <xdr:to>
      <xdr:col>86</xdr:col>
      <xdr:colOff>25400</xdr:colOff>
      <xdr:row>85</xdr:row>
      <xdr:rowOff>3811</xdr:rowOff>
    </xdr:to>
    <xdr:cxnSp macro="">
      <xdr:nvCxnSpPr>
        <xdr:cNvPr id="685" name="直線コネクタ 684">
          <a:extLst>
            <a:ext uri="{FF2B5EF4-FFF2-40B4-BE49-F238E27FC236}">
              <a16:creationId xmlns:a16="http://schemas.microsoft.com/office/drawing/2014/main" id="{5BC33316-B4DD-4220-AE9F-DE665930FAF9}"/>
            </a:ext>
          </a:extLst>
        </xdr:cNvPr>
        <xdr:cNvCxnSpPr/>
      </xdr:nvCxnSpPr>
      <xdr:spPr>
        <a:xfrm>
          <a:off x="16230600" y="14577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55642</xdr:rowOff>
    </xdr:from>
    <xdr:ext cx="405111" cy="259045"/>
    <xdr:sp macro="" textlink="">
      <xdr:nvSpPr>
        <xdr:cNvPr id="686" name="【消防施設】&#10;有形固定資産減価償却率最大値テキスト">
          <a:extLst>
            <a:ext uri="{FF2B5EF4-FFF2-40B4-BE49-F238E27FC236}">
              <a16:creationId xmlns:a16="http://schemas.microsoft.com/office/drawing/2014/main" id="{C4C78A38-F0EA-4AEF-BB97-92168E697BBA}"/>
            </a:ext>
          </a:extLst>
        </xdr:cNvPr>
        <xdr:cNvSpPr txBox="1"/>
      </xdr:nvSpPr>
      <xdr:spPr>
        <a:xfrm>
          <a:off x="16357600" y="13085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108965</xdr:rowOff>
    </xdr:from>
    <xdr:to>
      <xdr:col>86</xdr:col>
      <xdr:colOff>25400</xdr:colOff>
      <xdr:row>77</xdr:row>
      <xdr:rowOff>108965</xdr:rowOff>
    </xdr:to>
    <xdr:cxnSp macro="">
      <xdr:nvCxnSpPr>
        <xdr:cNvPr id="687" name="直線コネクタ 686">
          <a:extLst>
            <a:ext uri="{FF2B5EF4-FFF2-40B4-BE49-F238E27FC236}">
              <a16:creationId xmlns:a16="http://schemas.microsoft.com/office/drawing/2014/main" id="{6C9F175E-0C31-46E6-A761-D6C213177E0B}"/>
            </a:ext>
          </a:extLst>
        </xdr:cNvPr>
        <xdr:cNvCxnSpPr/>
      </xdr:nvCxnSpPr>
      <xdr:spPr>
        <a:xfrm>
          <a:off x="16230600" y="13310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80027</xdr:rowOff>
    </xdr:from>
    <xdr:ext cx="405111" cy="259045"/>
    <xdr:sp macro="" textlink="">
      <xdr:nvSpPr>
        <xdr:cNvPr id="688" name="【消防施設】&#10;有形固定資産減価償却率平均値テキスト">
          <a:extLst>
            <a:ext uri="{FF2B5EF4-FFF2-40B4-BE49-F238E27FC236}">
              <a16:creationId xmlns:a16="http://schemas.microsoft.com/office/drawing/2014/main" id="{6B42C9F1-0D7A-46C9-B147-7755FC9D3A5A}"/>
            </a:ext>
          </a:extLst>
        </xdr:cNvPr>
        <xdr:cNvSpPr txBox="1"/>
      </xdr:nvSpPr>
      <xdr:spPr>
        <a:xfrm>
          <a:off x="16357600" y="13796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101600</xdr:rowOff>
    </xdr:from>
    <xdr:to>
      <xdr:col>85</xdr:col>
      <xdr:colOff>177800</xdr:colOff>
      <xdr:row>81</xdr:row>
      <xdr:rowOff>31750</xdr:rowOff>
    </xdr:to>
    <xdr:sp macro="" textlink="">
      <xdr:nvSpPr>
        <xdr:cNvPr id="689" name="フローチャート: 判断 688">
          <a:extLst>
            <a:ext uri="{FF2B5EF4-FFF2-40B4-BE49-F238E27FC236}">
              <a16:creationId xmlns:a16="http://schemas.microsoft.com/office/drawing/2014/main" id="{166EA290-D230-424F-9277-661EA02CAD8A}"/>
            </a:ext>
          </a:extLst>
        </xdr:cNvPr>
        <xdr:cNvSpPr/>
      </xdr:nvSpPr>
      <xdr:spPr>
        <a:xfrm>
          <a:off x="16268700" y="1381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135889</xdr:rowOff>
    </xdr:from>
    <xdr:to>
      <xdr:col>81</xdr:col>
      <xdr:colOff>101600</xdr:colOff>
      <xdr:row>81</xdr:row>
      <xdr:rowOff>66039</xdr:rowOff>
    </xdr:to>
    <xdr:sp macro="" textlink="">
      <xdr:nvSpPr>
        <xdr:cNvPr id="690" name="フローチャート: 判断 689">
          <a:extLst>
            <a:ext uri="{FF2B5EF4-FFF2-40B4-BE49-F238E27FC236}">
              <a16:creationId xmlns:a16="http://schemas.microsoft.com/office/drawing/2014/main" id="{96FC70AD-CB1A-47D8-BBB5-C2D106857C4B}"/>
            </a:ext>
          </a:extLst>
        </xdr:cNvPr>
        <xdr:cNvSpPr/>
      </xdr:nvSpPr>
      <xdr:spPr>
        <a:xfrm>
          <a:off x="15430500" y="1385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163322</xdr:rowOff>
    </xdr:from>
    <xdr:to>
      <xdr:col>76</xdr:col>
      <xdr:colOff>165100</xdr:colOff>
      <xdr:row>81</xdr:row>
      <xdr:rowOff>93472</xdr:rowOff>
    </xdr:to>
    <xdr:sp macro="" textlink="">
      <xdr:nvSpPr>
        <xdr:cNvPr id="691" name="フローチャート: 判断 690">
          <a:extLst>
            <a:ext uri="{FF2B5EF4-FFF2-40B4-BE49-F238E27FC236}">
              <a16:creationId xmlns:a16="http://schemas.microsoft.com/office/drawing/2014/main" id="{36B07B25-ACEE-4ED7-ABE5-72DF20C71B3F}"/>
            </a:ext>
          </a:extLst>
        </xdr:cNvPr>
        <xdr:cNvSpPr/>
      </xdr:nvSpPr>
      <xdr:spPr>
        <a:xfrm>
          <a:off x="14541500" y="1387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167894</xdr:rowOff>
    </xdr:from>
    <xdr:to>
      <xdr:col>72</xdr:col>
      <xdr:colOff>38100</xdr:colOff>
      <xdr:row>81</xdr:row>
      <xdr:rowOff>98044</xdr:rowOff>
    </xdr:to>
    <xdr:sp macro="" textlink="">
      <xdr:nvSpPr>
        <xdr:cNvPr id="692" name="フローチャート: 判断 691">
          <a:extLst>
            <a:ext uri="{FF2B5EF4-FFF2-40B4-BE49-F238E27FC236}">
              <a16:creationId xmlns:a16="http://schemas.microsoft.com/office/drawing/2014/main" id="{C219EDF0-0E80-42B0-81CD-53B1405D46CE}"/>
            </a:ext>
          </a:extLst>
        </xdr:cNvPr>
        <xdr:cNvSpPr/>
      </xdr:nvSpPr>
      <xdr:spPr>
        <a:xfrm>
          <a:off x="13652500" y="13883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93" name="テキスト ボックス 692">
          <a:extLst>
            <a:ext uri="{FF2B5EF4-FFF2-40B4-BE49-F238E27FC236}">
              <a16:creationId xmlns:a16="http://schemas.microsoft.com/office/drawing/2014/main" id="{B491A155-C638-4C43-951B-8552E1934527}"/>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94" name="テキスト ボックス 693">
          <a:extLst>
            <a:ext uri="{FF2B5EF4-FFF2-40B4-BE49-F238E27FC236}">
              <a16:creationId xmlns:a16="http://schemas.microsoft.com/office/drawing/2014/main" id="{22118E51-EB9D-4770-9AB4-D8690F6129FC}"/>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95" name="テキスト ボックス 694">
          <a:extLst>
            <a:ext uri="{FF2B5EF4-FFF2-40B4-BE49-F238E27FC236}">
              <a16:creationId xmlns:a16="http://schemas.microsoft.com/office/drawing/2014/main" id="{1F025E2B-5B56-461B-B1D5-625BAB401EA3}"/>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96" name="テキスト ボックス 695">
          <a:extLst>
            <a:ext uri="{FF2B5EF4-FFF2-40B4-BE49-F238E27FC236}">
              <a16:creationId xmlns:a16="http://schemas.microsoft.com/office/drawing/2014/main" id="{202E34A8-6E88-4C31-A6B4-62CD48C1140A}"/>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97" name="テキスト ボックス 696">
          <a:extLst>
            <a:ext uri="{FF2B5EF4-FFF2-40B4-BE49-F238E27FC236}">
              <a16:creationId xmlns:a16="http://schemas.microsoft.com/office/drawing/2014/main" id="{8979FD9F-2327-4D8C-9300-39ABB730EF5C}"/>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26163</xdr:rowOff>
    </xdr:from>
    <xdr:to>
      <xdr:col>85</xdr:col>
      <xdr:colOff>177800</xdr:colOff>
      <xdr:row>80</xdr:row>
      <xdr:rowOff>127763</xdr:rowOff>
    </xdr:to>
    <xdr:sp macro="" textlink="">
      <xdr:nvSpPr>
        <xdr:cNvPr id="698" name="楕円 697">
          <a:extLst>
            <a:ext uri="{FF2B5EF4-FFF2-40B4-BE49-F238E27FC236}">
              <a16:creationId xmlns:a16="http://schemas.microsoft.com/office/drawing/2014/main" id="{E6FFE551-6DD2-47C6-96E8-1DAC6B2D6D1A}"/>
            </a:ext>
          </a:extLst>
        </xdr:cNvPr>
        <xdr:cNvSpPr/>
      </xdr:nvSpPr>
      <xdr:spPr>
        <a:xfrm>
          <a:off x="16268700" y="1374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49040</xdr:rowOff>
    </xdr:from>
    <xdr:ext cx="405111" cy="259045"/>
    <xdr:sp macro="" textlink="">
      <xdr:nvSpPr>
        <xdr:cNvPr id="699" name="【消防施設】&#10;有形固定資産減価償却率該当値テキスト">
          <a:extLst>
            <a:ext uri="{FF2B5EF4-FFF2-40B4-BE49-F238E27FC236}">
              <a16:creationId xmlns:a16="http://schemas.microsoft.com/office/drawing/2014/main" id="{3D721D15-23B4-4689-A1ED-5347804CCCD6}"/>
            </a:ext>
          </a:extLst>
        </xdr:cNvPr>
        <xdr:cNvSpPr txBox="1"/>
      </xdr:nvSpPr>
      <xdr:spPr>
        <a:xfrm>
          <a:off x="16357600" y="13593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165608</xdr:rowOff>
    </xdr:from>
    <xdr:to>
      <xdr:col>81</xdr:col>
      <xdr:colOff>101600</xdr:colOff>
      <xdr:row>80</xdr:row>
      <xdr:rowOff>95758</xdr:rowOff>
    </xdr:to>
    <xdr:sp macro="" textlink="">
      <xdr:nvSpPr>
        <xdr:cNvPr id="700" name="楕円 699">
          <a:extLst>
            <a:ext uri="{FF2B5EF4-FFF2-40B4-BE49-F238E27FC236}">
              <a16:creationId xmlns:a16="http://schemas.microsoft.com/office/drawing/2014/main" id="{C99AC72C-ADB7-4E4E-A585-DF645D9D7AEC}"/>
            </a:ext>
          </a:extLst>
        </xdr:cNvPr>
        <xdr:cNvSpPr/>
      </xdr:nvSpPr>
      <xdr:spPr>
        <a:xfrm>
          <a:off x="15430500" y="13710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44958</xdr:rowOff>
    </xdr:from>
    <xdr:to>
      <xdr:col>85</xdr:col>
      <xdr:colOff>127000</xdr:colOff>
      <xdr:row>80</xdr:row>
      <xdr:rowOff>76963</xdr:rowOff>
    </xdr:to>
    <xdr:cxnSp macro="">
      <xdr:nvCxnSpPr>
        <xdr:cNvPr id="701" name="直線コネクタ 700">
          <a:extLst>
            <a:ext uri="{FF2B5EF4-FFF2-40B4-BE49-F238E27FC236}">
              <a16:creationId xmlns:a16="http://schemas.microsoft.com/office/drawing/2014/main" id="{948447AE-6F79-4139-A63C-77917181C535}"/>
            </a:ext>
          </a:extLst>
        </xdr:cNvPr>
        <xdr:cNvCxnSpPr/>
      </xdr:nvCxnSpPr>
      <xdr:spPr>
        <a:xfrm>
          <a:off x="15481300" y="13760958"/>
          <a:ext cx="8382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49022</xdr:rowOff>
    </xdr:from>
    <xdr:to>
      <xdr:col>76</xdr:col>
      <xdr:colOff>165100</xdr:colOff>
      <xdr:row>80</xdr:row>
      <xdr:rowOff>150622</xdr:rowOff>
    </xdr:to>
    <xdr:sp macro="" textlink="">
      <xdr:nvSpPr>
        <xdr:cNvPr id="702" name="楕円 701">
          <a:extLst>
            <a:ext uri="{FF2B5EF4-FFF2-40B4-BE49-F238E27FC236}">
              <a16:creationId xmlns:a16="http://schemas.microsoft.com/office/drawing/2014/main" id="{AE1DD9BC-6D57-43F2-BD2D-CB0F7051006D}"/>
            </a:ext>
          </a:extLst>
        </xdr:cNvPr>
        <xdr:cNvSpPr/>
      </xdr:nvSpPr>
      <xdr:spPr>
        <a:xfrm>
          <a:off x="14541500" y="13765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44958</xdr:rowOff>
    </xdr:from>
    <xdr:to>
      <xdr:col>81</xdr:col>
      <xdr:colOff>50800</xdr:colOff>
      <xdr:row>80</xdr:row>
      <xdr:rowOff>99822</xdr:rowOff>
    </xdr:to>
    <xdr:cxnSp macro="">
      <xdr:nvCxnSpPr>
        <xdr:cNvPr id="703" name="直線コネクタ 702">
          <a:extLst>
            <a:ext uri="{FF2B5EF4-FFF2-40B4-BE49-F238E27FC236}">
              <a16:creationId xmlns:a16="http://schemas.microsoft.com/office/drawing/2014/main" id="{3C0B17E6-C70B-4506-A28B-949EBE08E753}"/>
            </a:ext>
          </a:extLst>
        </xdr:cNvPr>
        <xdr:cNvCxnSpPr/>
      </xdr:nvCxnSpPr>
      <xdr:spPr>
        <a:xfrm flipV="1">
          <a:off x="14592300" y="1376095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69596</xdr:rowOff>
    </xdr:from>
    <xdr:to>
      <xdr:col>72</xdr:col>
      <xdr:colOff>38100</xdr:colOff>
      <xdr:row>81</xdr:row>
      <xdr:rowOff>171196</xdr:rowOff>
    </xdr:to>
    <xdr:sp macro="" textlink="">
      <xdr:nvSpPr>
        <xdr:cNvPr id="704" name="楕円 703">
          <a:extLst>
            <a:ext uri="{FF2B5EF4-FFF2-40B4-BE49-F238E27FC236}">
              <a16:creationId xmlns:a16="http://schemas.microsoft.com/office/drawing/2014/main" id="{3A927B4F-E403-4011-9ABC-95CC41A6E660}"/>
            </a:ext>
          </a:extLst>
        </xdr:cNvPr>
        <xdr:cNvSpPr/>
      </xdr:nvSpPr>
      <xdr:spPr>
        <a:xfrm>
          <a:off x="13652500" y="13957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99822</xdr:rowOff>
    </xdr:from>
    <xdr:to>
      <xdr:col>76</xdr:col>
      <xdr:colOff>114300</xdr:colOff>
      <xdr:row>81</xdr:row>
      <xdr:rowOff>120396</xdr:rowOff>
    </xdr:to>
    <xdr:cxnSp macro="">
      <xdr:nvCxnSpPr>
        <xdr:cNvPr id="705" name="直線コネクタ 704">
          <a:extLst>
            <a:ext uri="{FF2B5EF4-FFF2-40B4-BE49-F238E27FC236}">
              <a16:creationId xmlns:a16="http://schemas.microsoft.com/office/drawing/2014/main" id="{313E3778-9A91-4925-9415-426E413EDCF4}"/>
            </a:ext>
          </a:extLst>
        </xdr:cNvPr>
        <xdr:cNvCxnSpPr/>
      </xdr:nvCxnSpPr>
      <xdr:spPr>
        <a:xfrm flipV="1">
          <a:off x="13703300" y="13815822"/>
          <a:ext cx="8890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57166</xdr:rowOff>
    </xdr:from>
    <xdr:ext cx="405111" cy="259045"/>
    <xdr:sp macro="" textlink="">
      <xdr:nvSpPr>
        <xdr:cNvPr id="706" name="n_1aveValue【消防施設】&#10;有形固定資産減価償却率">
          <a:extLst>
            <a:ext uri="{FF2B5EF4-FFF2-40B4-BE49-F238E27FC236}">
              <a16:creationId xmlns:a16="http://schemas.microsoft.com/office/drawing/2014/main" id="{F199185E-4FBC-4E14-8614-88CD7778C4FE}"/>
            </a:ext>
          </a:extLst>
        </xdr:cNvPr>
        <xdr:cNvSpPr txBox="1"/>
      </xdr:nvSpPr>
      <xdr:spPr>
        <a:xfrm>
          <a:off x="15266044" y="13944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84599</xdr:rowOff>
    </xdr:from>
    <xdr:ext cx="405111" cy="259045"/>
    <xdr:sp macro="" textlink="">
      <xdr:nvSpPr>
        <xdr:cNvPr id="707" name="n_2aveValue【消防施設】&#10;有形固定資産減価償却率">
          <a:extLst>
            <a:ext uri="{FF2B5EF4-FFF2-40B4-BE49-F238E27FC236}">
              <a16:creationId xmlns:a16="http://schemas.microsoft.com/office/drawing/2014/main" id="{67CDB52F-8931-4CC2-BE2C-085A79FDE17E}"/>
            </a:ext>
          </a:extLst>
        </xdr:cNvPr>
        <xdr:cNvSpPr txBox="1"/>
      </xdr:nvSpPr>
      <xdr:spPr>
        <a:xfrm>
          <a:off x="14389744" y="139720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114571</xdr:rowOff>
    </xdr:from>
    <xdr:ext cx="405111" cy="259045"/>
    <xdr:sp macro="" textlink="">
      <xdr:nvSpPr>
        <xdr:cNvPr id="708" name="n_3aveValue【消防施設】&#10;有形固定資産減価償却率">
          <a:extLst>
            <a:ext uri="{FF2B5EF4-FFF2-40B4-BE49-F238E27FC236}">
              <a16:creationId xmlns:a16="http://schemas.microsoft.com/office/drawing/2014/main" id="{46AD1238-79AA-46C3-BFC6-0E92F5131D9F}"/>
            </a:ext>
          </a:extLst>
        </xdr:cNvPr>
        <xdr:cNvSpPr txBox="1"/>
      </xdr:nvSpPr>
      <xdr:spPr>
        <a:xfrm>
          <a:off x="13500744" y="13659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112285</xdr:rowOff>
    </xdr:from>
    <xdr:ext cx="405111" cy="259045"/>
    <xdr:sp macro="" textlink="">
      <xdr:nvSpPr>
        <xdr:cNvPr id="709" name="n_1mainValue【消防施設】&#10;有形固定資産減価償却率">
          <a:extLst>
            <a:ext uri="{FF2B5EF4-FFF2-40B4-BE49-F238E27FC236}">
              <a16:creationId xmlns:a16="http://schemas.microsoft.com/office/drawing/2014/main" id="{F80CD6EF-9970-4C50-A129-C831F9680156}"/>
            </a:ext>
          </a:extLst>
        </xdr:cNvPr>
        <xdr:cNvSpPr txBox="1"/>
      </xdr:nvSpPr>
      <xdr:spPr>
        <a:xfrm>
          <a:off x="15266044" y="134853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167149</xdr:rowOff>
    </xdr:from>
    <xdr:ext cx="405111" cy="259045"/>
    <xdr:sp macro="" textlink="">
      <xdr:nvSpPr>
        <xdr:cNvPr id="710" name="n_2mainValue【消防施設】&#10;有形固定資産減価償却率">
          <a:extLst>
            <a:ext uri="{FF2B5EF4-FFF2-40B4-BE49-F238E27FC236}">
              <a16:creationId xmlns:a16="http://schemas.microsoft.com/office/drawing/2014/main" id="{65530533-AB04-4E08-BFD4-CB4DC147ECE0}"/>
            </a:ext>
          </a:extLst>
        </xdr:cNvPr>
        <xdr:cNvSpPr txBox="1"/>
      </xdr:nvSpPr>
      <xdr:spPr>
        <a:xfrm>
          <a:off x="14389744" y="13540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162323</xdr:rowOff>
    </xdr:from>
    <xdr:ext cx="405111" cy="259045"/>
    <xdr:sp macro="" textlink="">
      <xdr:nvSpPr>
        <xdr:cNvPr id="711" name="n_3mainValue【消防施設】&#10;有形固定資産減価償却率">
          <a:extLst>
            <a:ext uri="{FF2B5EF4-FFF2-40B4-BE49-F238E27FC236}">
              <a16:creationId xmlns:a16="http://schemas.microsoft.com/office/drawing/2014/main" id="{6CCABE15-83D9-4C64-8B16-6F951BD5DC68}"/>
            </a:ext>
          </a:extLst>
        </xdr:cNvPr>
        <xdr:cNvSpPr txBox="1"/>
      </xdr:nvSpPr>
      <xdr:spPr>
        <a:xfrm>
          <a:off x="13500744" y="14049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12" name="正方形/長方形 711">
          <a:extLst>
            <a:ext uri="{FF2B5EF4-FFF2-40B4-BE49-F238E27FC236}">
              <a16:creationId xmlns:a16="http://schemas.microsoft.com/office/drawing/2014/main" id="{EC5A216E-17C7-4136-9C30-119496588362}"/>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13" name="正方形/長方形 712">
          <a:extLst>
            <a:ext uri="{FF2B5EF4-FFF2-40B4-BE49-F238E27FC236}">
              <a16:creationId xmlns:a16="http://schemas.microsoft.com/office/drawing/2014/main" id="{5FF81042-8AF7-4D49-AFA7-8A6E2955857B}"/>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14" name="正方形/長方形 713">
          <a:extLst>
            <a:ext uri="{FF2B5EF4-FFF2-40B4-BE49-F238E27FC236}">
              <a16:creationId xmlns:a16="http://schemas.microsoft.com/office/drawing/2014/main" id="{44E86DEA-E79A-400F-8CCD-431624B0B624}"/>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15" name="正方形/長方形 714">
          <a:extLst>
            <a:ext uri="{FF2B5EF4-FFF2-40B4-BE49-F238E27FC236}">
              <a16:creationId xmlns:a16="http://schemas.microsoft.com/office/drawing/2014/main" id="{7FBF45AC-F6BD-4E17-8DA7-8EA39C32DB9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16" name="正方形/長方形 715">
          <a:extLst>
            <a:ext uri="{FF2B5EF4-FFF2-40B4-BE49-F238E27FC236}">
              <a16:creationId xmlns:a16="http://schemas.microsoft.com/office/drawing/2014/main" id="{D4A47D24-FA3D-48EF-8C82-90CF65965B4F}"/>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17" name="正方形/長方形 716">
          <a:extLst>
            <a:ext uri="{FF2B5EF4-FFF2-40B4-BE49-F238E27FC236}">
              <a16:creationId xmlns:a16="http://schemas.microsoft.com/office/drawing/2014/main" id="{F680DC5A-B4A3-49DB-B028-C0703150B5A1}"/>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18" name="正方形/長方形 717">
          <a:extLst>
            <a:ext uri="{FF2B5EF4-FFF2-40B4-BE49-F238E27FC236}">
              <a16:creationId xmlns:a16="http://schemas.microsoft.com/office/drawing/2014/main" id="{CA741DDB-7463-42EE-9755-D11BEEDAD7BD}"/>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19" name="正方形/長方形 718">
          <a:extLst>
            <a:ext uri="{FF2B5EF4-FFF2-40B4-BE49-F238E27FC236}">
              <a16:creationId xmlns:a16="http://schemas.microsoft.com/office/drawing/2014/main" id="{5E152DDB-ED0B-46CC-9BBF-E1A410C3CE61}"/>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20" name="テキスト ボックス 719">
          <a:extLst>
            <a:ext uri="{FF2B5EF4-FFF2-40B4-BE49-F238E27FC236}">
              <a16:creationId xmlns:a16="http://schemas.microsoft.com/office/drawing/2014/main" id="{1D096AA4-4F91-4DF3-BD77-1553FD48B91E}"/>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21" name="直線コネクタ 720">
          <a:extLst>
            <a:ext uri="{FF2B5EF4-FFF2-40B4-BE49-F238E27FC236}">
              <a16:creationId xmlns:a16="http://schemas.microsoft.com/office/drawing/2014/main" id="{5DE510E5-F2A8-42AB-834E-F2E63AA6857A}"/>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722" name="直線コネクタ 721">
          <a:extLst>
            <a:ext uri="{FF2B5EF4-FFF2-40B4-BE49-F238E27FC236}">
              <a16:creationId xmlns:a16="http://schemas.microsoft.com/office/drawing/2014/main" id="{38CC0AE8-7646-4C93-82EC-73A6E8D56FAA}"/>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723" name="テキスト ボックス 722">
          <a:extLst>
            <a:ext uri="{FF2B5EF4-FFF2-40B4-BE49-F238E27FC236}">
              <a16:creationId xmlns:a16="http://schemas.microsoft.com/office/drawing/2014/main" id="{24E34811-4AF9-468A-AE21-AEC6B2B7C912}"/>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724" name="直線コネクタ 723">
          <a:extLst>
            <a:ext uri="{FF2B5EF4-FFF2-40B4-BE49-F238E27FC236}">
              <a16:creationId xmlns:a16="http://schemas.microsoft.com/office/drawing/2014/main" id="{5215BCD9-C0DC-4C78-896E-D8A4539A8A73}"/>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725" name="テキスト ボックス 724">
          <a:extLst>
            <a:ext uri="{FF2B5EF4-FFF2-40B4-BE49-F238E27FC236}">
              <a16:creationId xmlns:a16="http://schemas.microsoft.com/office/drawing/2014/main" id="{D3C1E957-8DAE-4096-9C30-D8DB94580C0C}"/>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726" name="直線コネクタ 725">
          <a:extLst>
            <a:ext uri="{FF2B5EF4-FFF2-40B4-BE49-F238E27FC236}">
              <a16:creationId xmlns:a16="http://schemas.microsoft.com/office/drawing/2014/main" id="{654BDA46-4EAC-4FCF-8082-E4A14AF40C8B}"/>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727" name="テキスト ボックス 726">
          <a:extLst>
            <a:ext uri="{FF2B5EF4-FFF2-40B4-BE49-F238E27FC236}">
              <a16:creationId xmlns:a16="http://schemas.microsoft.com/office/drawing/2014/main" id="{E3F0F53B-4F25-4C3E-AC93-7975F2866FBC}"/>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728" name="直線コネクタ 727">
          <a:extLst>
            <a:ext uri="{FF2B5EF4-FFF2-40B4-BE49-F238E27FC236}">
              <a16:creationId xmlns:a16="http://schemas.microsoft.com/office/drawing/2014/main" id="{100FDCA3-E14C-4119-B0CA-F84FA574D80F}"/>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729" name="テキスト ボックス 728">
          <a:extLst>
            <a:ext uri="{FF2B5EF4-FFF2-40B4-BE49-F238E27FC236}">
              <a16:creationId xmlns:a16="http://schemas.microsoft.com/office/drawing/2014/main" id="{C6EC8D2D-9019-4A36-9A53-59EE7B0C13A9}"/>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730" name="直線コネクタ 729">
          <a:extLst>
            <a:ext uri="{FF2B5EF4-FFF2-40B4-BE49-F238E27FC236}">
              <a16:creationId xmlns:a16="http://schemas.microsoft.com/office/drawing/2014/main" id="{B77AB118-988F-4AF8-8C55-403E08C0C3F7}"/>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731" name="テキスト ボックス 730">
          <a:extLst>
            <a:ext uri="{FF2B5EF4-FFF2-40B4-BE49-F238E27FC236}">
              <a16:creationId xmlns:a16="http://schemas.microsoft.com/office/drawing/2014/main" id="{C30CA037-44E1-4CD3-8D5E-7623413CEAA9}"/>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732" name="直線コネクタ 731">
          <a:extLst>
            <a:ext uri="{FF2B5EF4-FFF2-40B4-BE49-F238E27FC236}">
              <a16:creationId xmlns:a16="http://schemas.microsoft.com/office/drawing/2014/main" id="{78910AC8-437C-4F5B-8C8C-6A4FB0A853E3}"/>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733" name="テキスト ボックス 732">
          <a:extLst>
            <a:ext uri="{FF2B5EF4-FFF2-40B4-BE49-F238E27FC236}">
              <a16:creationId xmlns:a16="http://schemas.microsoft.com/office/drawing/2014/main" id="{6CE31B0C-F44E-4D39-95D3-C6482843F71F}"/>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34" name="直線コネクタ 733">
          <a:extLst>
            <a:ext uri="{FF2B5EF4-FFF2-40B4-BE49-F238E27FC236}">
              <a16:creationId xmlns:a16="http://schemas.microsoft.com/office/drawing/2014/main" id="{CE1D2942-643D-4AC7-8640-6774068A8D61}"/>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35" name="テキスト ボックス 734">
          <a:extLst>
            <a:ext uri="{FF2B5EF4-FFF2-40B4-BE49-F238E27FC236}">
              <a16:creationId xmlns:a16="http://schemas.microsoft.com/office/drawing/2014/main" id="{81CB7461-54FF-479A-A83F-0C771F5092AD}"/>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36" name="【消防施設】&#10;一人当たり面積グラフ枠">
          <a:extLst>
            <a:ext uri="{FF2B5EF4-FFF2-40B4-BE49-F238E27FC236}">
              <a16:creationId xmlns:a16="http://schemas.microsoft.com/office/drawing/2014/main" id="{57A4E809-F2A4-4923-90A1-B675F602B276}"/>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20138</xdr:rowOff>
    </xdr:from>
    <xdr:to>
      <xdr:col>116</xdr:col>
      <xdr:colOff>62864</xdr:colOff>
      <xdr:row>86</xdr:row>
      <xdr:rowOff>96882</xdr:rowOff>
    </xdr:to>
    <xdr:cxnSp macro="">
      <xdr:nvCxnSpPr>
        <xdr:cNvPr id="737" name="直線コネクタ 736">
          <a:extLst>
            <a:ext uri="{FF2B5EF4-FFF2-40B4-BE49-F238E27FC236}">
              <a16:creationId xmlns:a16="http://schemas.microsoft.com/office/drawing/2014/main" id="{E17C3B4B-BE0C-48E9-BB65-C3F7FB9012A5}"/>
            </a:ext>
          </a:extLst>
        </xdr:cNvPr>
        <xdr:cNvCxnSpPr/>
      </xdr:nvCxnSpPr>
      <xdr:spPr>
        <a:xfrm flipV="1">
          <a:off x="22160864" y="13221788"/>
          <a:ext cx="0" cy="1619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100709</xdr:rowOff>
    </xdr:from>
    <xdr:ext cx="469744" cy="259045"/>
    <xdr:sp macro="" textlink="">
      <xdr:nvSpPr>
        <xdr:cNvPr id="738" name="【消防施設】&#10;一人当たり面積最小値テキスト">
          <a:extLst>
            <a:ext uri="{FF2B5EF4-FFF2-40B4-BE49-F238E27FC236}">
              <a16:creationId xmlns:a16="http://schemas.microsoft.com/office/drawing/2014/main" id="{31E84B39-46B6-488F-AD6B-7ED5DF97D184}"/>
            </a:ext>
          </a:extLst>
        </xdr:cNvPr>
        <xdr:cNvSpPr txBox="1"/>
      </xdr:nvSpPr>
      <xdr:spPr>
        <a:xfrm>
          <a:off x="22199600" y="14845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96882</xdr:rowOff>
    </xdr:from>
    <xdr:to>
      <xdr:col>116</xdr:col>
      <xdr:colOff>152400</xdr:colOff>
      <xdr:row>86</xdr:row>
      <xdr:rowOff>96882</xdr:rowOff>
    </xdr:to>
    <xdr:cxnSp macro="">
      <xdr:nvCxnSpPr>
        <xdr:cNvPr id="739" name="直線コネクタ 738">
          <a:extLst>
            <a:ext uri="{FF2B5EF4-FFF2-40B4-BE49-F238E27FC236}">
              <a16:creationId xmlns:a16="http://schemas.microsoft.com/office/drawing/2014/main" id="{B39A57D7-C2C5-4864-B317-14A7EF4E3A14}"/>
            </a:ext>
          </a:extLst>
        </xdr:cNvPr>
        <xdr:cNvCxnSpPr/>
      </xdr:nvCxnSpPr>
      <xdr:spPr>
        <a:xfrm>
          <a:off x="22072600" y="14841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138265</xdr:rowOff>
    </xdr:from>
    <xdr:ext cx="469744" cy="259045"/>
    <xdr:sp macro="" textlink="">
      <xdr:nvSpPr>
        <xdr:cNvPr id="740" name="【消防施設】&#10;一人当たり面積最大値テキスト">
          <a:extLst>
            <a:ext uri="{FF2B5EF4-FFF2-40B4-BE49-F238E27FC236}">
              <a16:creationId xmlns:a16="http://schemas.microsoft.com/office/drawing/2014/main" id="{D7DAC113-99F8-4FC4-AAD6-48EB1B0CE20F}"/>
            </a:ext>
          </a:extLst>
        </xdr:cNvPr>
        <xdr:cNvSpPr txBox="1"/>
      </xdr:nvSpPr>
      <xdr:spPr>
        <a:xfrm>
          <a:off x="22199600" y="12997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20138</xdr:rowOff>
    </xdr:from>
    <xdr:to>
      <xdr:col>116</xdr:col>
      <xdr:colOff>152400</xdr:colOff>
      <xdr:row>77</xdr:row>
      <xdr:rowOff>20138</xdr:rowOff>
    </xdr:to>
    <xdr:cxnSp macro="">
      <xdr:nvCxnSpPr>
        <xdr:cNvPr id="741" name="直線コネクタ 740">
          <a:extLst>
            <a:ext uri="{FF2B5EF4-FFF2-40B4-BE49-F238E27FC236}">
              <a16:creationId xmlns:a16="http://schemas.microsoft.com/office/drawing/2014/main" id="{238CECD4-2B32-488A-8AA9-A35700B45135}"/>
            </a:ext>
          </a:extLst>
        </xdr:cNvPr>
        <xdr:cNvCxnSpPr/>
      </xdr:nvCxnSpPr>
      <xdr:spPr>
        <a:xfrm>
          <a:off x="22072600" y="13221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116313</xdr:rowOff>
    </xdr:from>
    <xdr:ext cx="469744" cy="259045"/>
    <xdr:sp macro="" textlink="">
      <xdr:nvSpPr>
        <xdr:cNvPr id="742" name="【消防施設】&#10;一人当たり面積平均値テキスト">
          <a:extLst>
            <a:ext uri="{FF2B5EF4-FFF2-40B4-BE49-F238E27FC236}">
              <a16:creationId xmlns:a16="http://schemas.microsoft.com/office/drawing/2014/main" id="{5DCECCF2-CA5F-4237-8886-4EFB2F1C073C}"/>
            </a:ext>
          </a:extLst>
        </xdr:cNvPr>
        <xdr:cNvSpPr txBox="1"/>
      </xdr:nvSpPr>
      <xdr:spPr>
        <a:xfrm>
          <a:off x="22199600" y="145181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93436</xdr:rowOff>
    </xdr:from>
    <xdr:to>
      <xdr:col>116</xdr:col>
      <xdr:colOff>114300</xdr:colOff>
      <xdr:row>86</xdr:row>
      <xdr:rowOff>23586</xdr:rowOff>
    </xdr:to>
    <xdr:sp macro="" textlink="">
      <xdr:nvSpPr>
        <xdr:cNvPr id="743" name="フローチャート: 判断 742">
          <a:extLst>
            <a:ext uri="{FF2B5EF4-FFF2-40B4-BE49-F238E27FC236}">
              <a16:creationId xmlns:a16="http://schemas.microsoft.com/office/drawing/2014/main" id="{096C5154-44EF-4FAC-B4A4-AC273962D237}"/>
            </a:ext>
          </a:extLst>
        </xdr:cNvPr>
        <xdr:cNvSpPr/>
      </xdr:nvSpPr>
      <xdr:spPr>
        <a:xfrm>
          <a:off x="22110700" y="1466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106499</xdr:rowOff>
    </xdr:from>
    <xdr:to>
      <xdr:col>112</xdr:col>
      <xdr:colOff>38100</xdr:colOff>
      <xdr:row>86</xdr:row>
      <xdr:rowOff>36649</xdr:rowOff>
    </xdr:to>
    <xdr:sp macro="" textlink="">
      <xdr:nvSpPr>
        <xdr:cNvPr id="744" name="フローチャート: 判断 743">
          <a:extLst>
            <a:ext uri="{FF2B5EF4-FFF2-40B4-BE49-F238E27FC236}">
              <a16:creationId xmlns:a16="http://schemas.microsoft.com/office/drawing/2014/main" id="{D3515133-A0CB-4C0D-A664-0BA225F38989}"/>
            </a:ext>
          </a:extLst>
        </xdr:cNvPr>
        <xdr:cNvSpPr/>
      </xdr:nvSpPr>
      <xdr:spPr>
        <a:xfrm>
          <a:off x="21272500" y="14679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142421</xdr:rowOff>
    </xdr:from>
    <xdr:to>
      <xdr:col>107</xdr:col>
      <xdr:colOff>101600</xdr:colOff>
      <xdr:row>86</xdr:row>
      <xdr:rowOff>72571</xdr:rowOff>
    </xdr:to>
    <xdr:sp macro="" textlink="">
      <xdr:nvSpPr>
        <xdr:cNvPr id="745" name="フローチャート: 判断 744">
          <a:extLst>
            <a:ext uri="{FF2B5EF4-FFF2-40B4-BE49-F238E27FC236}">
              <a16:creationId xmlns:a16="http://schemas.microsoft.com/office/drawing/2014/main" id="{10603A34-6BE0-4AAA-BA47-0CAADA4DE492}"/>
            </a:ext>
          </a:extLst>
        </xdr:cNvPr>
        <xdr:cNvSpPr/>
      </xdr:nvSpPr>
      <xdr:spPr>
        <a:xfrm>
          <a:off x="20383500" y="1471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129358</xdr:rowOff>
    </xdr:from>
    <xdr:to>
      <xdr:col>102</xdr:col>
      <xdr:colOff>165100</xdr:colOff>
      <xdr:row>86</xdr:row>
      <xdr:rowOff>59508</xdr:rowOff>
    </xdr:to>
    <xdr:sp macro="" textlink="">
      <xdr:nvSpPr>
        <xdr:cNvPr id="746" name="フローチャート: 判断 745">
          <a:extLst>
            <a:ext uri="{FF2B5EF4-FFF2-40B4-BE49-F238E27FC236}">
              <a16:creationId xmlns:a16="http://schemas.microsoft.com/office/drawing/2014/main" id="{9DF66AE8-4866-44FA-9C14-A081BEC355C3}"/>
            </a:ext>
          </a:extLst>
        </xdr:cNvPr>
        <xdr:cNvSpPr/>
      </xdr:nvSpPr>
      <xdr:spPr>
        <a:xfrm>
          <a:off x="19494500" y="14702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47" name="テキスト ボックス 746">
          <a:extLst>
            <a:ext uri="{FF2B5EF4-FFF2-40B4-BE49-F238E27FC236}">
              <a16:creationId xmlns:a16="http://schemas.microsoft.com/office/drawing/2014/main" id="{1DDA5BBE-37BB-41C6-82D3-CE3726EF7F77}"/>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48" name="テキスト ボックス 747">
          <a:extLst>
            <a:ext uri="{FF2B5EF4-FFF2-40B4-BE49-F238E27FC236}">
              <a16:creationId xmlns:a16="http://schemas.microsoft.com/office/drawing/2014/main" id="{96006FDA-DAA5-4853-8806-B5F9DF3A4C4E}"/>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49" name="テキスト ボックス 748">
          <a:extLst>
            <a:ext uri="{FF2B5EF4-FFF2-40B4-BE49-F238E27FC236}">
              <a16:creationId xmlns:a16="http://schemas.microsoft.com/office/drawing/2014/main" id="{BEEB4026-6F62-44CB-9709-C3581BCB54A1}"/>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50" name="テキスト ボックス 749">
          <a:extLst>
            <a:ext uri="{FF2B5EF4-FFF2-40B4-BE49-F238E27FC236}">
              <a16:creationId xmlns:a16="http://schemas.microsoft.com/office/drawing/2014/main" id="{44DA26CC-2E85-4DE6-B52E-0840354968F1}"/>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51" name="テキスト ボックス 750">
          <a:extLst>
            <a:ext uri="{FF2B5EF4-FFF2-40B4-BE49-F238E27FC236}">
              <a16:creationId xmlns:a16="http://schemas.microsoft.com/office/drawing/2014/main" id="{879CDC1D-91EC-4731-B767-EBEDB25D1BE4}"/>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363</xdr:rowOff>
    </xdr:from>
    <xdr:to>
      <xdr:col>116</xdr:col>
      <xdr:colOff>114300</xdr:colOff>
      <xdr:row>86</xdr:row>
      <xdr:rowOff>101963</xdr:rowOff>
    </xdr:to>
    <xdr:sp macro="" textlink="">
      <xdr:nvSpPr>
        <xdr:cNvPr id="752" name="楕円 751">
          <a:extLst>
            <a:ext uri="{FF2B5EF4-FFF2-40B4-BE49-F238E27FC236}">
              <a16:creationId xmlns:a16="http://schemas.microsoft.com/office/drawing/2014/main" id="{AB186E3C-4EA2-4D90-B3F7-C2DB50A51A6B}"/>
            </a:ext>
          </a:extLst>
        </xdr:cNvPr>
        <xdr:cNvSpPr/>
      </xdr:nvSpPr>
      <xdr:spPr>
        <a:xfrm>
          <a:off x="22110700" y="1474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86740</xdr:rowOff>
    </xdr:from>
    <xdr:ext cx="469744" cy="259045"/>
    <xdr:sp macro="" textlink="">
      <xdr:nvSpPr>
        <xdr:cNvPr id="753" name="【消防施設】&#10;一人当たり面積該当値テキスト">
          <a:extLst>
            <a:ext uri="{FF2B5EF4-FFF2-40B4-BE49-F238E27FC236}">
              <a16:creationId xmlns:a16="http://schemas.microsoft.com/office/drawing/2014/main" id="{32C5D802-0B64-473C-A55A-BF2DFBF7D891}"/>
            </a:ext>
          </a:extLst>
        </xdr:cNvPr>
        <xdr:cNvSpPr txBox="1"/>
      </xdr:nvSpPr>
      <xdr:spPr>
        <a:xfrm>
          <a:off x="22199600" y="14659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363</xdr:rowOff>
    </xdr:from>
    <xdr:to>
      <xdr:col>112</xdr:col>
      <xdr:colOff>38100</xdr:colOff>
      <xdr:row>86</xdr:row>
      <xdr:rowOff>101963</xdr:rowOff>
    </xdr:to>
    <xdr:sp macro="" textlink="">
      <xdr:nvSpPr>
        <xdr:cNvPr id="754" name="楕円 753">
          <a:extLst>
            <a:ext uri="{FF2B5EF4-FFF2-40B4-BE49-F238E27FC236}">
              <a16:creationId xmlns:a16="http://schemas.microsoft.com/office/drawing/2014/main" id="{5D6C8292-687A-40B4-B43C-9D6C7ABCF6C2}"/>
            </a:ext>
          </a:extLst>
        </xdr:cNvPr>
        <xdr:cNvSpPr/>
      </xdr:nvSpPr>
      <xdr:spPr>
        <a:xfrm>
          <a:off x="21272500" y="1474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51163</xdr:rowOff>
    </xdr:from>
    <xdr:to>
      <xdr:col>116</xdr:col>
      <xdr:colOff>63500</xdr:colOff>
      <xdr:row>86</xdr:row>
      <xdr:rowOff>51163</xdr:rowOff>
    </xdr:to>
    <xdr:cxnSp macro="">
      <xdr:nvCxnSpPr>
        <xdr:cNvPr id="755" name="直線コネクタ 754">
          <a:extLst>
            <a:ext uri="{FF2B5EF4-FFF2-40B4-BE49-F238E27FC236}">
              <a16:creationId xmlns:a16="http://schemas.microsoft.com/office/drawing/2014/main" id="{ADD15303-2417-4CDD-83AB-EDF2E2A51A11}"/>
            </a:ext>
          </a:extLst>
        </xdr:cNvPr>
        <xdr:cNvCxnSpPr/>
      </xdr:nvCxnSpPr>
      <xdr:spPr>
        <a:xfrm>
          <a:off x="21323300" y="1479586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6894</xdr:rowOff>
    </xdr:from>
    <xdr:to>
      <xdr:col>107</xdr:col>
      <xdr:colOff>101600</xdr:colOff>
      <xdr:row>86</xdr:row>
      <xdr:rowOff>108494</xdr:rowOff>
    </xdr:to>
    <xdr:sp macro="" textlink="">
      <xdr:nvSpPr>
        <xdr:cNvPr id="756" name="楕円 755">
          <a:extLst>
            <a:ext uri="{FF2B5EF4-FFF2-40B4-BE49-F238E27FC236}">
              <a16:creationId xmlns:a16="http://schemas.microsoft.com/office/drawing/2014/main" id="{8CD32178-C44B-4D3B-A949-8C6FB807CCC2}"/>
            </a:ext>
          </a:extLst>
        </xdr:cNvPr>
        <xdr:cNvSpPr/>
      </xdr:nvSpPr>
      <xdr:spPr>
        <a:xfrm>
          <a:off x="20383500" y="1475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51163</xdr:rowOff>
    </xdr:from>
    <xdr:to>
      <xdr:col>111</xdr:col>
      <xdr:colOff>177800</xdr:colOff>
      <xdr:row>86</xdr:row>
      <xdr:rowOff>57694</xdr:rowOff>
    </xdr:to>
    <xdr:cxnSp macro="">
      <xdr:nvCxnSpPr>
        <xdr:cNvPr id="757" name="直線コネクタ 756">
          <a:extLst>
            <a:ext uri="{FF2B5EF4-FFF2-40B4-BE49-F238E27FC236}">
              <a16:creationId xmlns:a16="http://schemas.microsoft.com/office/drawing/2014/main" id="{ED133E26-A358-49BE-9D28-064A22C745E4}"/>
            </a:ext>
          </a:extLst>
        </xdr:cNvPr>
        <xdr:cNvCxnSpPr/>
      </xdr:nvCxnSpPr>
      <xdr:spPr>
        <a:xfrm flipV="1">
          <a:off x="20434300" y="14795863"/>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158750</xdr:rowOff>
    </xdr:from>
    <xdr:to>
      <xdr:col>102</xdr:col>
      <xdr:colOff>165100</xdr:colOff>
      <xdr:row>86</xdr:row>
      <xdr:rowOff>88900</xdr:rowOff>
    </xdr:to>
    <xdr:sp macro="" textlink="">
      <xdr:nvSpPr>
        <xdr:cNvPr id="758" name="楕円 757">
          <a:extLst>
            <a:ext uri="{FF2B5EF4-FFF2-40B4-BE49-F238E27FC236}">
              <a16:creationId xmlns:a16="http://schemas.microsoft.com/office/drawing/2014/main" id="{7CDDA6C4-405E-4AB3-8AE5-0E942A96A1AB}"/>
            </a:ext>
          </a:extLst>
        </xdr:cNvPr>
        <xdr:cNvSpPr/>
      </xdr:nvSpPr>
      <xdr:spPr>
        <a:xfrm>
          <a:off x="19494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38100</xdr:rowOff>
    </xdr:from>
    <xdr:to>
      <xdr:col>107</xdr:col>
      <xdr:colOff>50800</xdr:colOff>
      <xdr:row>86</xdr:row>
      <xdr:rowOff>57694</xdr:rowOff>
    </xdr:to>
    <xdr:cxnSp macro="">
      <xdr:nvCxnSpPr>
        <xdr:cNvPr id="759" name="直線コネクタ 758">
          <a:extLst>
            <a:ext uri="{FF2B5EF4-FFF2-40B4-BE49-F238E27FC236}">
              <a16:creationId xmlns:a16="http://schemas.microsoft.com/office/drawing/2014/main" id="{CD07C52B-D759-4071-B177-D24BC001972E}"/>
            </a:ext>
          </a:extLst>
        </xdr:cNvPr>
        <xdr:cNvCxnSpPr/>
      </xdr:nvCxnSpPr>
      <xdr:spPr>
        <a:xfrm>
          <a:off x="19545300" y="14782800"/>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53176</xdr:rowOff>
    </xdr:from>
    <xdr:ext cx="469744" cy="259045"/>
    <xdr:sp macro="" textlink="">
      <xdr:nvSpPr>
        <xdr:cNvPr id="760" name="n_1aveValue【消防施設】&#10;一人当たり面積">
          <a:extLst>
            <a:ext uri="{FF2B5EF4-FFF2-40B4-BE49-F238E27FC236}">
              <a16:creationId xmlns:a16="http://schemas.microsoft.com/office/drawing/2014/main" id="{9256C1CE-E650-4513-86D0-2F5C3D115D4C}"/>
            </a:ext>
          </a:extLst>
        </xdr:cNvPr>
        <xdr:cNvSpPr txBox="1"/>
      </xdr:nvSpPr>
      <xdr:spPr>
        <a:xfrm>
          <a:off x="21075727" y="14454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89098</xdr:rowOff>
    </xdr:from>
    <xdr:ext cx="469744" cy="259045"/>
    <xdr:sp macro="" textlink="">
      <xdr:nvSpPr>
        <xdr:cNvPr id="761" name="n_2aveValue【消防施設】&#10;一人当たり面積">
          <a:extLst>
            <a:ext uri="{FF2B5EF4-FFF2-40B4-BE49-F238E27FC236}">
              <a16:creationId xmlns:a16="http://schemas.microsoft.com/office/drawing/2014/main" id="{ABC00226-F1C7-4175-9D08-382777A79B01}"/>
            </a:ext>
          </a:extLst>
        </xdr:cNvPr>
        <xdr:cNvSpPr txBox="1"/>
      </xdr:nvSpPr>
      <xdr:spPr>
        <a:xfrm>
          <a:off x="20199427" y="14490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76035</xdr:rowOff>
    </xdr:from>
    <xdr:ext cx="469744" cy="259045"/>
    <xdr:sp macro="" textlink="">
      <xdr:nvSpPr>
        <xdr:cNvPr id="762" name="n_3aveValue【消防施設】&#10;一人当たり面積">
          <a:extLst>
            <a:ext uri="{FF2B5EF4-FFF2-40B4-BE49-F238E27FC236}">
              <a16:creationId xmlns:a16="http://schemas.microsoft.com/office/drawing/2014/main" id="{DCA336C3-080C-4CD9-8D58-D8A75BDB524C}"/>
            </a:ext>
          </a:extLst>
        </xdr:cNvPr>
        <xdr:cNvSpPr txBox="1"/>
      </xdr:nvSpPr>
      <xdr:spPr>
        <a:xfrm>
          <a:off x="19310427" y="14477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93090</xdr:rowOff>
    </xdr:from>
    <xdr:ext cx="469744" cy="259045"/>
    <xdr:sp macro="" textlink="">
      <xdr:nvSpPr>
        <xdr:cNvPr id="763" name="n_1mainValue【消防施設】&#10;一人当たり面積">
          <a:extLst>
            <a:ext uri="{FF2B5EF4-FFF2-40B4-BE49-F238E27FC236}">
              <a16:creationId xmlns:a16="http://schemas.microsoft.com/office/drawing/2014/main" id="{CAA38320-6612-46D9-9F6A-EDCF4F1C5FFB}"/>
            </a:ext>
          </a:extLst>
        </xdr:cNvPr>
        <xdr:cNvSpPr txBox="1"/>
      </xdr:nvSpPr>
      <xdr:spPr>
        <a:xfrm>
          <a:off x="21075727" y="1483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99621</xdr:rowOff>
    </xdr:from>
    <xdr:ext cx="469744" cy="259045"/>
    <xdr:sp macro="" textlink="">
      <xdr:nvSpPr>
        <xdr:cNvPr id="764" name="n_2mainValue【消防施設】&#10;一人当たり面積">
          <a:extLst>
            <a:ext uri="{FF2B5EF4-FFF2-40B4-BE49-F238E27FC236}">
              <a16:creationId xmlns:a16="http://schemas.microsoft.com/office/drawing/2014/main" id="{3C667FE0-CA0F-4FB4-9F5F-21D2C5DDBE4A}"/>
            </a:ext>
          </a:extLst>
        </xdr:cNvPr>
        <xdr:cNvSpPr txBox="1"/>
      </xdr:nvSpPr>
      <xdr:spPr>
        <a:xfrm>
          <a:off x="20199427" y="14844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80027</xdr:rowOff>
    </xdr:from>
    <xdr:ext cx="469744" cy="259045"/>
    <xdr:sp macro="" textlink="">
      <xdr:nvSpPr>
        <xdr:cNvPr id="765" name="n_3mainValue【消防施設】&#10;一人当たり面積">
          <a:extLst>
            <a:ext uri="{FF2B5EF4-FFF2-40B4-BE49-F238E27FC236}">
              <a16:creationId xmlns:a16="http://schemas.microsoft.com/office/drawing/2014/main" id="{F0A7E940-AC6E-45ED-9400-F553BA6F512D}"/>
            </a:ext>
          </a:extLst>
        </xdr:cNvPr>
        <xdr:cNvSpPr txBox="1"/>
      </xdr:nvSpPr>
      <xdr:spPr>
        <a:xfrm>
          <a:off x="193104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66" name="正方形/長方形 765">
          <a:extLst>
            <a:ext uri="{FF2B5EF4-FFF2-40B4-BE49-F238E27FC236}">
              <a16:creationId xmlns:a16="http://schemas.microsoft.com/office/drawing/2014/main" id="{30785418-68D4-47CA-83D1-BE166A243C1D}"/>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67" name="正方形/長方形 766">
          <a:extLst>
            <a:ext uri="{FF2B5EF4-FFF2-40B4-BE49-F238E27FC236}">
              <a16:creationId xmlns:a16="http://schemas.microsoft.com/office/drawing/2014/main" id="{11C0404E-4E1C-4975-AD3D-598599F0B535}"/>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68" name="正方形/長方形 767">
          <a:extLst>
            <a:ext uri="{FF2B5EF4-FFF2-40B4-BE49-F238E27FC236}">
              <a16:creationId xmlns:a16="http://schemas.microsoft.com/office/drawing/2014/main" id="{38289B9E-2F20-47C8-B298-3056090678E1}"/>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69" name="正方形/長方形 768">
          <a:extLst>
            <a:ext uri="{FF2B5EF4-FFF2-40B4-BE49-F238E27FC236}">
              <a16:creationId xmlns:a16="http://schemas.microsoft.com/office/drawing/2014/main" id="{CAC7CB47-A9E7-405C-8924-756D424CE98D}"/>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70" name="正方形/長方形 769">
          <a:extLst>
            <a:ext uri="{FF2B5EF4-FFF2-40B4-BE49-F238E27FC236}">
              <a16:creationId xmlns:a16="http://schemas.microsoft.com/office/drawing/2014/main" id="{0DA617DE-02C4-44A8-BD6F-583A362FB03E}"/>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71" name="正方形/長方形 770">
          <a:extLst>
            <a:ext uri="{FF2B5EF4-FFF2-40B4-BE49-F238E27FC236}">
              <a16:creationId xmlns:a16="http://schemas.microsoft.com/office/drawing/2014/main" id="{90C4E800-B12E-4052-A5B6-F343981FE1EE}"/>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72" name="正方形/長方形 771">
          <a:extLst>
            <a:ext uri="{FF2B5EF4-FFF2-40B4-BE49-F238E27FC236}">
              <a16:creationId xmlns:a16="http://schemas.microsoft.com/office/drawing/2014/main" id="{D8070C64-9843-4C1E-950B-88F656E6DA98}"/>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73" name="正方形/長方形 772">
          <a:extLst>
            <a:ext uri="{FF2B5EF4-FFF2-40B4-BE49-F238E27FC236}">
              <a16:creationId xmlns:a16="http://schemas.microsoft.com/office/drawing/2014/main" id="{E0A38CB3-3CDB-4221-9929-670EAE9F6EA8}"/>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74" name="テキスト ボックス 773">
          <a:extLst>
            <a:ext uri="{FF2B5EF4-FFF2-40B4-BE49-F238E27FC236}">
              <a16:creationId xmlns:a16="http://schemas.microsoft.com/office/drawing/2014/main" id="{CB0B4259-6B95-4D0E-8360-935A79636A44}"/>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75" name="直線コネクタ 774">
          <a:extLst>
            <a:ext uri="{FF2B5EF4-FFF2-40B4-BE49-F238E27FC236}">
              <a16:creationId xmlns:a16="http://schemas.microsoft.com/office/drawing/2014/main" id="{54A91943-7C29-440D-B376-CF70E57DF949}"/>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76" name="直線コネクタ 775">
          <a:extLst>
            <a:ext uri="{FF2B5EF4-FFF2-40B4-BE49-F238E27FC236}">
              <a16:creationId xmlns:a16="http://schemas.microsoft.com/office/drawing/2014/main" id="{0B2EAEAB-D4E3-44CE-B3EA-7A75DFC44C1F}"/>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77" name="テキスト ボックス 776">
          <a:extLst>
            <a:ext uri="{FF2B5EF4-FFF2-40B4-BE49-F238E27FC236}">
              <a16:creationId xmlns:a16="http://schemas.microsoft.com/office/drawing/2014/main" id="{FCDC67D9-2E6B-4FFF-A173-6811057CE61C}"/>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78" name="直線コネクタ 777">
          <a:extLst>
            <a:ext uri="{FF2B5EF4-FFF2-40B4-BE49-F238E27FC236}">
              <a16:creationId xmlns:a16="http://schemas.microsoft.com/office/drawing/2014/main" id="{F68BEBB6-A832-4CCE-8207-CD4D3F9F2E3E}"/>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79" name="テキスト ボックス 778">
          <a:extLst>
            <a:ext uri="{FF2B5EF4-FFF2-40B4-BE49-F238E27FC236}">
              <a16:creationId xmlns:a16="http://schemas.microsoft.com/office/drawing/2014/main" id="{0FE3E51A-A5F6-4B37-9026-4283D228F514}"/>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80" name="直線コネクタ 779">
          <a:extLst>
            <a:ext uri="{FF2B5EF4-FFF2-40B4-BE49-F238E27FC236}">
              <a16:creationId xmlns:a16="http://schemas.microsoft.com/office/drawing/2014/main" id="{336148AB-919B-4A5B-8A65-D24B2A083FB1}"/>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81" name="テキスト ボックス 780">
          <a:extLst>
            <a:ext uri="{FF2B5EF4-FFF2-40B4-BE49-F238E27FC236}">
              <a16:creationId xmlns:a16="http://schemas.microsoft.com/office/drawing/2014/main" id="{677520DD-7F83-46E8-8686-75BECFE216BF}"/>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82" name="直線コネクタ 781">
          <a:extLst>
            <a:ext uri="{FF2B5EF4-FFF2-40B4-BE49-F238E27FC236}">
              <a16:creationId xmlns:a16="http://schemas.microsoft.com/office/drawing/2014/main" id="{79B30043-DCF5-44D4-B1FD-29BC7274B0BE}"/>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83" name="テキスト ボックス 782">
          <a:extLst>
            <a:ext uri="{FF2B5EF4-FFF2-40B4-BE49-F238E27FC236}">
              <a16:creationId xmlns:a16="http://schemas.microsoft.com/office/drawing/2014/main" id="{F1589316-35B6-4B99-8954-5B9C8FA36875}"/>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84" name="直線コネクタ 783">
          <a:extLst>
            <a:ext uri="{FF2B5EF4-FFF2-40B4-BE49-F238E27FC236}">
              <a16:creationId xmlns:a16="http://schemas.microsoft.com/office/drawing/2014/main" id="{7B039CDF-2886-440E-B064-C2837CA52CF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85" name="テキスト ボックス 784">
          <a:extLst>
            <a:ext uri="{FF2B5EF4-FFF2-40B4-BE49-F238E27FC236}">
              <a16:creationId xmlns:a16="http://schemas.microsoft.com/office/drawing/2014/main" id="{1D051E26-0560-42FA-8C73-BC364B9DD3AF}"/>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86" name="直線コネクタ 785">
          <a:extLst>
            <a:ext uri="{FF2B5EF4-FFF2-40B4-BE49-F238E27FC236}">
              <a16:creationId xmlns:a16="http://schemas.microsoft.com/office/drawing/2014/main" id="{E838D66E-F8FC-4037-8E21-A2FA82056C2D}"/>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87" name="テキスト ボックス 786">
          <a:extLst>
            <a:ext uri="{FF2B5EF4-FFF2-40B4-BE49-F238E27FC236}">
              <a16:creationId xmlns:a16="http://schemas.microsoft.com/office/drawing/2014/main" id="{9A2795A3-F280-4613-AE8B-280A28B8BD63}"/>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88" name="直線コネクタ 787">
          <a:extLst>
            <a:ext uri="{FF2B5EF4-FFF2-40B4-BE49-F238E27FC236}">
              <a16:creationId xmlns:a16="http://schemas.microsoft.com/office/drawing/2014/main" id="{D6E16718-C73C-45D5-A7C1-66067206DDAB}"/>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89" name="テキスト ボックス 788">
          <a:extLst>
            <a:ext uri="{FF2B5EF4-FFF2-40B4-BE49-F238E27FC236}">
              <a16:creationId xmlns:a16="http://schemas.microsoft.com/office/drawing/2014/main" id="{4FF5A355-04EE-4A50-ACAA-C3FC2AB7C93B}"/>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90" name="【庁舎】&#10;有形固定資産減価償却率グラフ枠">
          <a:extLst>
            <a:ext uri="{FF2B5EF4-FFF2-40B4-BE49-F238E27FC236}">
              <a16:creationId xmlns:a16="http://schemas.microsoft.com/office/drawing/2014/main" id="{315C0290-263F-47FA-9C5F-5C4087402B35}"/>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4355</xdr:rowOff>
    </xdr:from>
    <xdr:to>
      <xdr:col>85</xdr:col>
      <xdr:colOff>126364</xdr:colOff>
      <xdr:row>108</xdr:row>
      <xdr:rowOff>59871</xdr:rowOff>
    </xdr:to>
    <xdr:cxnSp macro="">
      <xdr:nvCxnSpPr>
        <xdr:cNvPr id="791" name="直線コネクタ 790">
          <a:extLst>
            <a:ext uri="{FF2B5EF4-FFF2-40B4-BE49-F238E27FC236}">
              <a16:creationId xmlns:a16="http://schemas.microsoft.com/office/drawing/2014/main" id="{E06DC6C0-ECAD-4574-AB92-09AD9439B8EF}"/>
            </a:ext>
          </a:extLst>
        </xdr:cNvPr>
        <xdr:cNvCxnSpPr/>
      </xdr:nvCxnSpPr>
      <xdr:spPr>
        <a:xfrm flipV="1">
          <a:off x="16318864" y="17149355"/>
          <a:ext cx="0" cy="1427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63698</xdr:rowOff>
    </xdr:from>
    <xdr:ext cx="340478" cy="259045"/>
    <xdr:sp macro="" textlink="">
      <xdr:nvSpPr>
        <xdr:cNvPr id="792" name="【庁舎】&#10;有形固定資産減価償却率最小値テキスト">
          <a:extLst>
            <a:ext uri="{FF2B5EF4-FFF2-40B4-BE49-F238E27FC236}">
              <a16:creationId xmlns:a16="http://schemas.microsoft.com/office/drawing/2014/main" id="{089CBF18-E769-4D1B-9D85-97659DA03A5E}"/>
            </a:ext>
          </a:extLst>
        </xdr:cNvPr>
        <xdr:cNvSpPr txBox="1"/>
      </xdr:nvSpPr>
      <xdr:spPr>
        <a:xfrm>
          <a:off x="16357600" y="185802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59871</xdr:rowOff>
    </xdr:from>
    <xdr:to>
      <xdr:col>86</xdr:col>
      <xdr:colOff>25400</xdr:colOff>
      <xdr:row>108</xdr:row>
      <xdr:rowOff>59871</xdr:rowOff>
    </xdr:to>
    <xdr:cxnSp macro="">
      <xdr:nvCxnSpPr>
        <xdr:cNvPr id="793" name="直線コネクタ 792">
          <a:extLst>
            <a:ext uri="{FF2B5EF4-FFF2-40B4-BE49-F238E27FC236}">
              <a16:creationId xmlns:a16="http://schemas.microsoft.com/office/drawing/2014/main" id="{A52BA51A-1106-4C67-AFB6-EE2E339C337E}"/>
            </a:ext>
          </a:extLst>
        </xdr:cNvPr>
        <xdr:cNvCxnSpPr/>
      </xdr:nvCxnSpPr>
      <xdr:spPr>
        <a:xfrm>
          <a:off x="16230600" y="18576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122482</xdr:rowOff>
    </xdr:from>
    <xdr:ext cx="405111" cy="259045"/>
    <xdr:sp macro="" textlink="">
      <xdr:nvSpPr>
        <xdr:cNvPr id="794" name="【庁舎】&#10;有形固定資産減価償却率最大値テキスト">
          <a:extLst>
            <a:ext uri="{FF2B5EF4-FFF2-40B4-BE49-F238E27FC236}">
              <a16:creationId xmlns:a16="http://schemas.microsoft.com/office/drawing/2014/main" id="{6D163044-64FB-45ED-9B0A-359958B0E599}"/>
            </a:ext>
          </a:extLst>
        </xdr:cNvPr>
        <xdr:cNvSpPr txBox="1"/>
      </xdr:nvSpPr>
      <xdr:spPr>
        <a:xfrm>
          <a:off x="16357600" y="16924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4355</xdr:rowOff>
    </xdr:from>
    <xdr:to>
      <xdr:col>86</xdr:col>
      <xdr:colOff>25400</xdr:colOff>
      <xdr:row>100</xdr:row>
      <xdr:rowOff>4355</xdr:rowOff>
    </xdr:to>
    <xdr:cxnSp macro="">
      <xdr:nvCxnSpPr>
        <xdr:cNvPr id="795" name="直線コネクタ 794">
          <a:extLst>
            <a:ext uri="{FF2B5EF4-FFF2-40B4-BE49-F238E27FC236}">
              <a16:creationId xmlns:a16="http://schemas.microsoft.com/office/drawing/2014/main" id="{78D958DE-078C-4FDA-885B-C8F56F7A3889}"/>
            </a:ext>
          </a:extLst>
        </xdr:cNvPr>
        <xdr:cNvCxnSpPr/>
      </xdr:nvCxnSpPr>
      <xdr:spPr>
        <a:xfrm>
          <a:off x="16230600" y="17149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54808</xdr:rowOff>
    </xdr:from>
    <xdr:ext cx="405111" cy="259045"/>
    <xdr:sp macro="" textlink="">
      <xdr:nvSpPr>
        <xdr:cNvPr id="796" name="【庁舎】&#10;有形固定資産減価償却率平均値テキスト">
          <a:extLst>
            <a:ext uri="{FF2B5EF4-FFF2-40B4-BE49-F238E27FC236}">
              <a16:creationId xmlns:a16="http://schemas.microsoft.com/office/drawing/2014/main" id="{151C3532-54A4-416A-AEF7-AF2E67A399BD}"/>
            </a:ext>
          </a:extLst>
        </xdr:cNvPr>
        <xdr:cNvSpPr txBox="1"/>
      </xdr:nvSpPr>
      <xdr:spPr>
        <a:xfrm>
          <a:off x="16357600" y="177141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31931</xdr:rowOff>
    </xdr:from>
    <xdr:to>
      <xdr:col>85</xdr:col>
      <xdr:colOff>177800</xdr:colOff>
      <xdr:row>104</xdr:row>
      <xdr:rowOff>133531</xdr:rowOff>
    </xdr:to>
    <xdr:sp macro="" textlink="">
      <xdr:nvSpPr>
        <xdr:cNvPr id="797" name="フローチャート: 判断 796">
          <a:extLst>
            <a:ext uri="{FF2B5EF4-FFF2-40B4-BE49-F238E27FC236}">
              <a16:creationId xmlns:a16="http://schemas.microsoft.com/office/drawing/2014/main" id="{5C464A43-DB92-47CA-9233-ABCA0CA90655}"/>
            </a:ext>
          </a:extLst>
        </xdr:cNvPr>
        <xdr:cNvSpPr/>
      </xdr:nvSpPr>
      <xdr:spPr>
        <a:xfrm>
          <a:off x="16268700" y="1786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907</xdr:rowOff>
    </xdr:from>
    <xdr:to>
      <xdr:col>81</xdr:col>
      <xdr:colOff>101600</xdr:colOff>
      <xdr:row>104</xdr:row>
      <xdr:rowOff>102507</xdr:rowOff>
    </xdr:to>
    <xdr:sp macro="" textlink="">
      <xdr:nvSpPr>
        <xdr:cNvPr id="798" name="フローチャート: 判断 797">
          <a:extLst>
            <a:ext uri="{FF2B5EF4-FFF2-40B4-BE49-F238E27FC236}">
              <a16:creationId xmlns:a16="http://schemas.microsoft.com/office/drawing/2014/main" id="{A019FE3E-0202-4415-AA69-5BD6C3B3D8AD}"/>
            </a:ext>
          </a:extLst>
        </xdr:cNvPr>
        <xdr:cNvSpPr/>
      </xdr:nvSpPr>
      <xdr:spPr>
        <a:xfrm>
          <a:off x="15430500" y="1783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22134</xdr:rowOff>
    </xdr:from>
    <xdr:to>
      <xdr:col>76</xdr:col>
      <xdr:colOff>165100</xdr:colOff>
      <xdr:row>104</xdr:row>
      <xdr:rowOff>123734</xdr:rowOff>
    </xdr:to>
    <xdr:sp macro="" textlink="">
      <xdr:nvSpPr>
        <xdr:cNvPr id="799" name="フローチャート: 判断 798">
          <a:extLst>
            <a:ext uri="{FF2B5EF4-FFF2-40B4-BE49-F238E27FC236}">
              <a16:creationId xmlns:a16="http://schemas.microsoft.com/office/drawing/2014/main" id="{C9F9A238-4BF2-4BBC-B730-94BF2E7A2AA2}"/>
            </a:ext>
          </a:extLst>
        </xdr:cNvPr>
        <xdr:cNvSpPr/>
      </xdr:nvSpPr>
      <xdr:spPr>
        <a:xfrm>
          <a:off x="14541500" y="1785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90714</xdr:rowOff>
    </xdr:from>
    <xdr:to>
      <xdr:col>72</xdr:col>
      <xdr:colOff>38100</xdr:colOff>
      <xdr:row>105</xdr:row>
      <xdr:rowOff>20864</xdr:rowOff>
    </xdr:to>
    <xdr:sp macro="" textlink="">
      <xdr:nvSpPr>
        <xdr:cNvPr id="800" name="フローチャート: 判断 799">
          <a:extLst>
            <a:ext uri="{FF2B5EF4-FFF2-40B4-BE49-F238E27FC236}">
              <a16:creationId xmlns:a16="http://schemas.microsoft.com/office/drawing/2014/main" id="{9A4B7EB0-5F65-4E90-BFAA-ADD31D0F84F7}"/>
            </a:ext>
          </a:extLst>
        </xdr:cNvPr>
        <xdr:cNvSpPr/>
      </xdr:nvSpPr>
      <xdr:spPr>
        <a:xfrm>
          <a:off x="13652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01" name="テキスト ボックス 800">
          <a:extLst>
            <a:ext uri="{FF2B5EF4-FFF2-40B4-BE49-F238E27FC236}">
              <a16:creationId xmlns:a16="http://schemas.microsoft.com/office/drawing/2014/main" id="{423471D2-C366-476C-A2C9-24B822DB52F8}"/>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02" name="テキスト ボックス 801">
          <a:extLst>
            <a:ext uri="{FF2B5EF4-FFF2-40B4-BE49-F238E27FC236}">
              <a16:creationId xmlns:a16="http://schemas.microsoft.com/office/drawing/2014/main" id="{C5E76879-78BF-438F-B00B-3C113842B66B}"/>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03" name="テキスト ボックス 802">
          <a:extLst>
            <a:ext uri="{FF2B5EF4-FFF2-40B4-BE49-F238E27FC236}">
              <a16:creationId xmlns:a16="http://schemas.microsoft.com/office/drawing/2014/main" id="{01112BB8-F839-491C-8775-17549F32C69C}"/>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04" name="テキスト ボックス 803">
          <a:extLst>
            <a:ext uri="{FF2B5EF4-FFF2-40B4-BE49-F238E27FC236}">
              <a16:creationId xmlns:a16="http://schemas.microsoft.com/office/drawing/2014/main" id="{3B5A0C0F-6D27-43AE-AD72-93454A78A469}"/>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05" name="テキスト ボックス 804">
          <a:extLst>
            <a:ext uri="{FF2B5EF4-FFF2-40B4-BE49-F238E27FC236}">
              <a16:creationId xmlns:a16="http://schemas.microsoft.com/office/drawing/2014/main" id="{2DDB7C10-48E8-45B1-8C58-BBB6285CCEF8}"/>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115207</xdr:rowOff>
    </xdr:from>
    <xdr:to>
      <xdr:col>85</xdr:col>
      <xdr:colOff>177800</xdr:colOff>
      <xdr:row>107</xdr:row>
      <xdr:rowOff>45357</xdr:rowOff>
    </xdr:to>
    <xdr:sp macro="" textlink="">
      <xdr:nvSpPr>
        <xdr:cNvPr id="806" name="楕円 805">
          <a:extLst>
            <a:ext uri="{FF2B5EF4-FFF2-40B4-BE49-F238E27FC236}">
              <a16:creationId xmlns:a16="http://schemas.microsoft.com/office/drawing/2014/main" id="{B11C7DF2-B27F-4472-925D-341AAC1AE524}"/>
            </a:ext>
          </a:extLst>
        </xdr:cNvPr>
        <xdr:cNvSpPr/>
      </xdr:nvSpPr>
      <xdr:spPr>
        <a:xfrm>
          <a:off x="16268700" y="18288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93634</xdr:rowOff>
    </xdr:from>
    <xdr:ext cx="405111" cy="259045"/>
    <xdr:sp macro="" textlink="">
      <xdr:nvSpPr>
        <xdr:cNvPr id="807" name="【庁舎】&#10;有形固定資産減価償却率該当値テキスト">
          <a:extLst>
            <a:ext uri="{FF2B5EF4-FFF2-40B4-BE49-F238E27FC236}">
              <a16:creationId xmlns:a16="http://schemas.microsoft.com/office/drawing/2014/main" id="{BA1421D8-6E09-4262-9875-2C9E8368F20F}"/>
            </a:ext>
          </a:extLst>
        </xdr:cNvPr>
        <xdr:cNvSpPr txBox="1"/>
      </xdr:nvSpPr>
      <xdr:spPr>
        <a:xfrm>
          <a:off x="16357600" y="18267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154395</xdr:rowOff>
    </xdr:from>
    <xdr:to>
      <xdr:col>81</xdr:col>
      <xdr:colOff>101600</xdr:colOff>
      <xdr:row>107</xdr:row>
      <xdr:rowOff>84545</xdr:rowOff>
    </xdr:to>
    <xdr:sp macro="" textlink="">
      <xdr:nvSpPr>
        <xdr:cNvPr id="808" name="楕円 807">
          <a:extLst>
            <a:ext uri="{FF2B5EF4-FFF2-40B4-BE49-F238E27FC236}">
              <a16:creationId xmlns:a16="http://schemas.microsoft.com/office/drawing/2014/main" id="{A7A413FB-1617-4F0B-8689-10A55E25EA67}"/>
            </a:ext>
          </a:extLst>
        </xdr:cNvPr>
        <xdr:cNvSpPr/>
      </xdr:nvSpPr>
      <xdr:spPr>
        <a:xfrm>
          <a:off x="15430500" y="1832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166007</xdr:rowOff>
    </xdr:from>
    <xdr:to>
      <xdr:col>85</xdr:col>
      <xdr:colOff>127000</xdr:colOff>
      <xdr:row>107</xdr:row>
      <xdr:rowOff>33745</xdr:rowOff>
    </xdr:to>
    <xdr:cxnSp macro="">
      <xdr:nvCxnSpPr>
        <xdr:cNvPr id="809" name="直線コネクタ 808">
          <a:extLst>
            <a:ext uri="{FF2B5EF4-FFF2-40B4-BE49-F238E27FC236}">
              <a16:creationId xmlns:a16="http://schemas.microsoft.com/office/drawing/2014/main" id="{80B20BA7-539C-4B0B-BBF9-AB13080DDF4E}"/>
            </a:ext>
          </a:extLst>
        </xdr:cNvPr>
        <xdr:cNvCxnSpPr/>
      </xdr:nvCxnSpPr>
      <xdr:spPr>
        <a:xfrm flipV="1">
          <a:off x="15481300" y="18339707"/>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44994</xdr:rowOff>
    </xdr:from>
    <xdr:to>
      <xdr:col>76</xdr:col>
      <xdr:colOff>165100</xdr:colOff>
      <xdr:row>107</xdr:row>
      <xdr:rowOff>146594</xdr:rowOff>
    </xdr:to>
    <xdr:sp macro="" textlink="">
      <xdr:nvSpPr>
        <xdr:cNvPr id="810" name="楕円 809">
          <a:extLst>
            <a:ext uri="{FF2B5EF4-FFF2-40B4-BE49-F238E27FC236}">
              <a16:creationId xmlns:a16="http://schemas.microsoft.com/office/drawing/2014/main" id="{F4F788A7-A429-4BBC-9C8A-7EC78FD1EE8D}"/>
            </a:ext>
          </a:extLst>
        </xdr:cNvPr>
        <xdr:cNvSpPr/>
      </xdr:nvSpPr>
      <xdr:spPr>
        <a:xfrm>
          <a:off x="14541500" y="18390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33745</xdr:rowOff>
    </xdr:from>
    <xdr:to>
      <xdr:col>81</xdr:col>
      <xdr:colOff>50800</xdr:colOff>
      <xdr:row>107</xdr:row>
      <xdr:rowOff>95794</xdr:rowOff>
    </xdr:to>
    <xdr:cxnSp macro="">
      <xdr:nvCxnSpPr>
        <xdr:cNvPr id="811" name="直線コネクタ 810">
          <a:extLst>
            <a:ext uri="{FF2B5EF4-FFF2-40B4-BE49-F238E27FC236}">
              <a16:creationId xmlns:a16="http://schemas.microsoft.com/office/drawing/2014/main" id="{B0CA9E52-64A6-4DD1-835D-0AC1A6C42F46}"/>
            </a:ext>
          </a:extLst>
        </xdr:cNvPr>
        <xdr:cNvCxnSpPr/>
      </xdr:nvCxnSpPr>
      <xdr:spPr>
        <a:xfrm flipV="1">
          <a:off x="14592300" y="18378895"/>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108</xdr:row>
      <xdr:rowOff>2539</xdr:rowOff>
    </xdr:from>
    <xdr:to>
      <xdr:col>72</xdr:col>
      <xdr:colOff>38100</xdr:colOff>
      <xdr:row>108</xdr:row>
      <xdr:rowOff>104139</xdr:rowOff>
    </xdr:to>
    <xdr:sp macro="" textlink="">
      <xdr:nvSpPr>
        <xdr:cNvPr id="812" name="楕円 811">
          <a:extLst>
            <a:ext uri="{FF2B5EF4-FFF2-40B4-BE49-F238E27FC236}">
              <a16:creationId xmlns:a16="http://schemas.microsoft.com/office/drawing/2014/main" id="{6E7DEA78-6C9C-4DB8-AAE4-67C3A906477B}"/>
            </a:ext>
          </a:extLst>
        </xdr:cNvPr>
        <xdr:cNvSpPr/>
      </xdr:nvSpPr>
      <xdr:spPr>
        <a:xfrm>
          <a:off x="13652500" y="1851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95794</xdr:rowOff>
    </xdr:from>
    <xdr:to>
      <xdr:col>76</xdr:col>
      <xdr:colOff>114300</xdr:colOff>
      <xdr:row>108</xdr:row>
      <xdr:rowOff>53339</xdr:rowOff>
    </xdr:to>
    <xdr:cxnSp macro="">
      <xdr:nvCxnSpPr>
        <xdr:cNvPr id="813" name="直線コネクタ 812">
          <a:extLst>
            <a:ext uri="{FF2B5EF4-FFF2-40B4-BE49-F238E27FC236}">
              <a16:creationId xmlns:a16="http://schemas.microsoft.com/office/drawing/2014/main" id="{94F09113-304E-4174-A98E-6C81EE245DC2}"/>
            </a:ext>
          </a:extLst>
        </xdr:cNvPr>
        <xdr:cNvCxnSpPr/>
      </xdr:nvCxnSpPr>
      <xdr:spPr>
        <a:xfrm flipV="1">
          <a:off x="13703300" y="18440944"/>
          <a:ext cx="889000" cy="128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119034</xdr:rowOff>
    </xdr:from>
    <xdr:ext cx="405111" cy="259045"/>
    <xdr:sp macro="" textlink="">
      <xdr:nvSpPr>
        <xdr:cNvPr id="814" name="n_1aveValue【庁舎】&#10;有形固定資産減価償却率">
          <a:extLst>
            <a:ext uri="{FF2B5EF4-FFF2-40B4-BE49-F238E27FC236}">
              <a16:creationId xmlns:a16="http://schemas.microsoft.com/office/drawing/2014/main" id="{88807560-89C3-43F0-B65A-E3832C01A8C0}"/>
            </a:ext>
          </a:extLst>
        </xdr:cNvPr>
        <xdr:cNvSpPr txBox="1"/>
      </xdr:nvSpPr>
      <xdr:spPr>
        <a:xfrm>
          <a:off x="15266044" y="17606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140261</xdr:rowOff>
    </xdr:from>
    <xdr:ext cx="405111" cy="259045"/>
    <xdr:sp macro="" textlink="">
      <xdr:nvSpPr>
        <xdr:cNvPr id="815" name="n_2aveValue【庁舎】&#10;有形固定資産減価償却率">
          <a:extLst>
            <a:ext uri="{FF2B5EF4-FFF2-40B4-BE49-F238E27FC236}">
              <a16:creationId xmlns:a16="http://schemas.microsoft.com/office/drawing/2014/main" id="{5A1E85E8-622A-4C3C-9162-CFA0BC06390C}"/>
            </a:ext>
          </a:extLst>
        </xdr:cNvPr>
        <xdr:cNvSpPr txBox="1"/>
      </xdr:nvSpPr>
      <xdr:spPr>
        <a:xfrm>
          <a:off x="14389744" y="17628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37391</xdr:rowOff>
    </xdr:from>
    <xdr:ext cx="405111" cy="259045"/>
    <xdr:sp macro="" textlink="">
      <xdr:nvSpPr>
        <xdr:cNvPr id="816" name="n_3aveValue【庁舎】&#10;有形固定資産減価償却率">
          <a:extLst>
            <a:ext uri="{FF2B5EF4-FFF2-40B4-BE49-F238E27FC236}">
              <a16:creationId xmlns:a16="http://schemas.microsoft.com/office/drawing/2014/main" id="{B16DC678-6886-40C4-9CFD-F8E046137C74}"/>
            </a:ext>
          </a:extLst>
        </xdr:cNvPr>
        <xdr:cNvSpPr txBox="1"/>
      </xdr:nvSpPr>
      <xdr:spPr>
        <a:xfrm>
          <a:off x="135007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75672</xdr:rowOff>
    </xdr:from>
    <xdr:ext cx="405111" cy="259045"/>
    <xdr:sp macro="" textlink="">
      <xdr:nvSpPr>
        <xdr:cNvPr id="817" name="n_1mainValue【庁舎】&#10;有形固定資産減価償却率">
          <a:extLst>
            <a:ext uri="{FF2B5EF4-FFF2-40B4-BE49-F238E27FC236}">
              <a16:creationId xmlns:a16="http://schemas.microsoft.com/office/drawing/2014/main" id="{1905E9DF-3FF2-41C1-9AEC-AFBEC71DCE8D}"/>
            </a:ext>
          </a:extLst>
        </xdr:cNvPr>
        <xdr:cNvSpPr txBox="1"/>
      </xdr:nvSpPr>
      <xdr:spPr>
        <a:xfrm>
          <a:off x="15266044" y="1842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137721</xdr:rowOff>
    </xdr:from>
    <xdr:ext cx="405111" cy="259045"/>
    <xdr:sp macro="" textlink="">
      <xdr:nvSpPr>
        <xdr:cNvPr id="818" name="n_2mainValue【庁舎】&#10;有形固定資産減価償却率">
          <a:extLst>
            <a:ext uri="{FF2B5EF4-FFF2-40B4-BE49-F238E27FC236}">
              <a16:creationId xmlns:a16="http://schemas.microsoft.com/office/drawing/2014/main" id="{8551B77F-EFA6-4102-A995-E00FF1379632}"/>
            </a:ext>
          </a:extLst>
        </xdr:cNvPr>
        <xdr:cNvSpPr txBox="1"/>
      </xdr:nvSpPr>
      <xdr:spPr>
        <a:xfrm>
          <a:off x="14389744" y="18482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7561</xdr:colOff>
      <xdr:row>108</xdr:row>
      <xdr:rowOff>95266</xdr:rowOff>
    </xdr:from>
    <xdr:ext cx="340478" cy="259045"/>
    <xdr:sp macro="" textlink="">
      <xdr:nvSpPr>
        <xdr:cNvPr id="819" name="n_3mainValue【庁舎】&#10;有形固定資産減価償却率">
          <a:extLst>
            <a:ext uri="{FF2B5EF4-FFF2-40B4-BE49-F238E27FC236}">
              <a16:creationId xmlns:a16="http://schemas.microsoft.com/office/drawing/2014/main" id="{1AEDCD50-AAC1-46E3-9ACA-4822C044B67C}"/>
            </a:ext>
          </a:extLst>
        </xdr:cNvPr>
        <xdr:cNvSpPr txBox="1"/>
      </xdr:nvSpPr>
      <xdr:spPr>
        <a:xfrm>
          <a:off x="13533061" y="186118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20" name="正方形/長方形 819">
          <a:extLst>
            <a:ext uri="{FF2B5EF4-FFF2-40B4-BE49-F238E27FC236}">
              <a16:creationId xmlns:a16="http://schemas.microsoft.com/office/drawing/2014/main" id="{49D5A343-C2C1-4C4A-A2EF-79799938A103}"/>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21" name="正方形/長方形 820">
          <a:extLst>
            <a:ext uri="{FF2B5EF4-FFF2-40B4-BE49-F238E27FC236}">
              <a16:creationId xmlns:a16="http://schemas.microsoft.com/office/drawing/2014/main" id="{BFAAC3ED-07EB-45AA-84E2-A3E847BE334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22" name="正方形/長方形 821">
          <a:extLst>
            <a:ext uri="{FF2B5EF4-FFF2-40B4-BE49-F238E27FC236}">
              <a16:creationId xmlns:a16="http://schemas.microsoft.com/office/drawing/2014/main" id="{0A9857CB-9520-4D76-A41A-BC9FF21468E3}"/>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23" name="正方形/長方形 822">
          <a:extLst>
            <a:ext uri="{FF2B5EF4-FFF2-40B4-BE49-F238E27FC236}">
              <a16:creationId xmlns:a16="http://schemas.microsoft.com/office/drawing/2014/main" id="{7B497437-519A-4EB5-86D0-24D2C5145525}"/>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24" name="正方形/長方形 823">
          <a:extLst>
            <a:ext uri="{FF2B5EF4-FFF2-40B4-BE49-F238E27FC236}">
              <a16:creationId xmlns:a16="http://schemas.microsoft.com/office/drawing/2014/main" id="{B953BC52-8587-4D3C-A531-CC8EEBF246E4}"/>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25" name="正方形/長方形 824">
          <a:extLst>
            <a:ext uri="{FF2B5EF4-FFF2-40B4-BE49-F238E27FC236}">
              <a16:creationId xmlns:a16="http://schemas.microsoft.com/office/drawing/2014/main" id="{EA463B92-1E35-44BD-B4BC-35D2584A9B08}"/>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26" name="正方形/長方形 825">
          <a:extLst>
            <a:ext uri="{FF2B5EF4-FFF2-40B4-BE49-F238E27FC236}">
              <a16:creationId xmlns:a16="http://schemas.microsoft.com/office/drawing/2014/main" id="{D9C29786-8D4B-42FF-B49F-A9AB670F5F2E}"/>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27" name="正方形/長方形 826">
          <a:extLst>
            <a:ext uri="{FF2B5EF4-FFF2-40B4-BE49-F238E27FC236}">
              <a16:creationId xmlns:a16="http://schemas.microsoft.com/office/drawing/2014/main" id="{7A753F91-C783-467C-9861-C11A462D73B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28" name="テキスト ボックス 827">
          <a:extLst>
            <a:ext uri="{FF2B5EF4-FFF2-40B4-BE49-F238E27FC236}">
              <a16:creationId xmlns:a16="http://schemas.microsoft.com/office/drawing/2014/main" id="{DEEDAC0D-7D3E-41E8-9CC9-D463BCD868C4}"/>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29" name="直線コネクタ 828">
          <a:extLst>
            <a:ext uri="{FF2B5EF4-FFF2-40B4-BE49-F238E27FC236}">
              <a16:creationId xmlns:a16="http://schemas.microsoft.com/office/drawing/2014/main" id="{C67CFC3A-52A1-4EB2-9C95-2330C4D393CC}"/>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30" name="直線コネクタ 829">
          <a:extLst>
            <a:ext uri="{FF2B5EF4-FFF2-40B4-BE49-F238E27FC236}">
              <a16:creationId xmlns:a16="http://schemas.microsoft.com/office/drawing/2014/main" id="{69B92835-5A14-44B8-BE9E-A902C775B4D5}"/>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31" name="テキスト ボックス 830">
          <a:extLst>
            <a:ext uri="{FF2B5EF4-FFF2-40B4-BE49-F238E27FC236}">
              <a16:creationId xmlns:a16="http://schemas.microsoft.com/office/drawing/2014/main" id="{02B82B0A-694E-48C1-9DC4-468C4D7290DB}"/>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32" name="直線コネクタ 831">
          <a:extLst>
            <a:ext uri="{FF2B5EF4-FFF2-40B4-BE49-F238E27FC236}">
              <a16:creationId xmlns:a16="http://schemas.microsoft.com/office/drawing/2014/main" id="{9824FD5B-3C60-4D52-A2C0-8C7BD4683C61}"/>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33" name="テキスト ボックス 832">
          <a:extLst>
            <a:ext uri="{FF2B5EF4-FFF2-40B4-BE49-F238E27FC236}">
              <a16:creationId xmlns:a16="http://schemas.microsoft.com/office/drawing/2014/main" id="{6974DFD8-99F9-4C7A-8E36-96541A38E78D}"/>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34" name="直線コネクタ 833">
          <a:extLst>
            <a:ext uri="{FF2B5EF4-FFF2-40B4-BE49-F238E27FC236}">
              <a16:creationId xmlns:a16="http://schemas.microsoft.com/office/drawing/2014/main" id="{87E603B3-1029-4AFC-AE81-84BDC0D3E05F}"/>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35" name="テキスト ボックス 834">
          <a:extLst>
            <a:ext uri="{FF2B5EF4-FFF2-40B4-BE49-F238E27FC236}">
              <a16:creationId xmlns:a16="http://schemas.microsoft.com/office/drawing/2014/main" id="{942A2534-03B5-41E0-AF87-9B2D7A15307D}"/>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36" name="直線コネクタ 835">
          <a:extLst>
            <a:ext uri="{FF2B5EF4-FFF2-40B4-BE49-F238E27FC236}">
              <a16:creationId xmlns:a16="http://schemas.microsoft.com/office/drawing/2014/main" id="{C716A780-66A3-42AD-B976-BB788A7C7FDD}"/>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37" name="テキスト ボックス 836">
          <a:extLst>
            <a:ext uri="{FF2B5EF4-FFF2-40B4-BE49-F238E27FC236}">
              <a16:creationId xmlns:a16="http://schemas.microsoft.com/office/drawing/2014/main" id="{C6C440F9-8190-46B6-938D-D3FB3A04F57A}"/>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38" name="直線コネクタ 837">
          <a:extLst>
            <a:ext uri="{FF2B5EF4-FFF2-40B4-BE49-F238E27FC236}">
              <a16:creationId xmlns:a16="http://schemas.microsoft.com/office/drawing/2014/main" id="{8BCF1971-A49C-4E2E-BA3B-2E9201CEB118}"/>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39" name="テキスト ボックス 838">
          <a:extLst>
            <a:ext uri="{FF2B5EF4-FFF2-40B4-BE49-F238E27FC236}">
              <a16:creationId xmlns:a16="http://schemas.microsoft.com/office/drawing/2014/main" id="{82FA8699-0A8B-4F54-AF86-6C3251A9229F}"/>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40" name="直線コネクタ 839">
          <a:extLst>
            <a:ext uri="{FF2B5EF4-FFF2-40B4-BE49-F238E27FC236}">
              <a16:creationId xmlns:a16="http://schemas.microsoft.com/office/drawing/2014/main" id="{70883268-A1C4-43F7-B6DA-45DA874C794F}"/>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41" name="テキスト ボックス 840">
          <a:extLst>
            <a:ext uri="{FF2B5EF4-FFF2-40B4-BE49-F238E27FC236}">
              <a16:creationId xmlns:a16="http://schemas.microsoft.com/office/drawing/2014/main" id="{10652DB8-7A5F-4F1B-BDAB-52942158036F}"/>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42" name="直線コネクタ 841">
          <a:extLst>
            <a:ext uri="{FF2B5EF4-FFF2-40B4-BE49-F238E27FC236}">
              <a16:creationId xmlns:a16="http://schemas.microsoft.com/office/drawing/2014/main" id="{F16ED4CA-3E11-40C3-9522-CC1D939CF96F}"/>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43" name="テキスト ボックス 842">
          <a:extLst>
            <a:ext uri="{FF2B5EF4-FFF2-40B4-BE49-F238E27FC236}">
              <a16:creationId xmlns:a16="http://schemas.microsoft.com/office/drawing/2014/main" id="{2CDADD71-BDEA-4C25-BB7D-9D66976311F3}"/>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44" name="【庁舎】&#10;一人当たり面積グラフ枠">
          <a:extLst>
            <a:ext uri="{FF2B5EF4-FFF2-40B4-BE49-F238E27FC236}">
              <a16:creationId xmlns:a16="http://schemas.microsoft.com/office/drawing/2014/main" id="{39B9D9E9-813E-4E0D-826D-CE40E4FAD703}"/>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85998</xdr:rowOff>
    </xdr:from>
    <xdr:to>
      <xdr:col>116</xdr:col>
      <xdr:colOff>62864</xdr:colOff>
      <xdr:row>108</xdr:row>
      <xdr:rowOff>63137</xdr:rowOff>
    </xdr:to>
    <xdr:cxnSp macro="">
      <xdr:nvCxnSpPr>
        <xdr:cNvPr id="845" name="直線コネクタ 844">
          <a:extLst>
            <a:ext uri="{FF2B5EF4-FFF2-40B4-BE49-F238E27FC236}">
              <a16:creationId xmlns:a16="http://schemas.microsoft.com/office/drawing/2014/main" id="{C71F18FB-4426-4C8B-9C5D-73FF267835C9}"/>
            </a:ext>
          </a:extLst>
        </xdr:cNvPr>
        <xdr:cNvCxnSpPr/>
      </xdr:nvCxnSpPr>
      <xdr:spPr>
        <a:xfrm flipV="1">
          <a:off x="22160864" y="17230998"/>
          <a:ext cx="0" cy="1348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66964</xdr:rowOff>
    </xdr:from>
    <xdr:ext cx="469744" cy="259045"/>
    <xdr:sp macro="" textlink="">
      <xdr:nvSpPr>
        <xdr:cNvPr id="846" name="【庁舎】&#10;一人当たり面積最小値テキスト">
          <a:extLst>
            <a:ext uri="{FF2B5EF4-FFF2-40B4-BE49-F238E27FC236}">
              <a16:creationId xmlns:a16="http://schemas.microsoft.com/office/drawing/2014/main" id="{5933E039-0405-4684-BD65-0E06F0C1B7AC}"/>
            </a:ext>
          </a:extLst>
        </xdr:cNvPr>
        <xdr:cNvSpPr txBox="1"/>
      </xdr:nvSpPr>
      <xdr:spPr>
        <a:xfrm>
          <a:off x="22199600" y="18583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63137</xdr:rowOff>
    </xdr:from>
    <xdr:to>
      <xdr:col>116</xdr:col>
      <xdr:colOff>152400</xdr:colOff>
      <xdr:row>108</xdr:row>
      <xdr:rowOff>63137</xdr:rowOff>
    </xdr:to>
    <xdr:cxnSp macro="">
      <xdr:nvCxnSpPr>
        <xdr:cNvPr id="847" name="直線コネクタ 846">
          <a:extLst>
            <a:ext uri="{FF2B5EF4-FFF2-40B4-BE49-F238E27FC236}">
              <a16:creationId xmlns:a16="http://schemas.microsoft.com/office/drawing/2014/main" id="{192FEF80-FAE6-4193-A2FF-FE3372B0812D}"/>
            </a:ext>
          </a:extLst>
        </xdr:cNvPr>
        <xdr:cNvCxnSpPr/>
      </xdr:nvCxnSpPr>
      <xdr:spPr>
        <a:xfrm>
          <a:off x="22072600" y="18579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32675</xdr:rowOff>
    </xdr:from>
    <xdr:ext cx="469744" cy="259045"/>
    <xdr:sp macro="" textlink="">
      <xdr:nvSpPr>
        <xdr:cNvPr id="848" name="【庁舎】&#10;一人当たり面積最大値テキスト">
          <a:extLst>
            <a:ext uri="{FF2B5EF4-FFF2-40B4-BE49-F238E27FC236}">
              <a16:creationId xmlns:a16="http://schemas.microsoft.com/office/drawing/2014/main" id="{E01590C1-5D68-4536-BA8C-B4F8D0CB48BB}"/>
            </a:ext>
          </a:extLst>
        </xdr:cNvPr>
        <xdr:cNvSpPr txBox="1"/>
      </xdr:nvSpPr>
      <xdr:spPr>
        <a:xfrm>
          <a:off x="22199600" y="17006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85998</xdr:rowOff>
    </xdr:from>
    <xdr:to>
      <xdr:col>116</xdr:col>
      <xdr:colOff>152400</xdr:colOff>
      <xdr:row>100</xdr:row>
      <xdr:rowOff>85998</xdr:rowOff>
    </xdr:to>
    <xdr:cxnSp macro="">
      <xdr:nvCxnSpPr>
        <xdr:cNvPr id="849" name="直線コネクタ 848">
          <a:extLst>
            <a:ext uri="{FF2B5EF4-FFF2-40B4-BE49-F238E27FC236}">
              <a16:creationId xmlns:a16="http://schemas.microsoft.com/office/drawing/2014/main" id="{EFA546A1-174D-462A-A69D-D2AA2DB5484A}"/>
            </a:ext>
          </a:extLst>
        </xdr:cNvPr>
        <xdr:cNvCxnSpPr/>
      </xdr:nvCxnSpPr>
      <xdr:spPr>
        <a:xfrm>
          <a:off x="22072600" y="17230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38479</xdr:rowOff>
    </xdr:from>
    <xdr:ext cx="469744" cy="259045"/>
    <xdr:sp macro="" textlink="">
      <xdr:nvSpPr>
        <xdr:cNvPr id="850" name="【庁舎】&#10;一人当たり面積平均値テキスト">
          <a:extLst>
            <a:ext uri="{FF2B5EF4-FFF2-40B4-BE49-F238E27FC236}">
              <a16:creationId xmlns:a16="http://schemas.microsoft.com/office/drawing/2014/main" id="{2FAA5125-B058-4763-9F91-C53792C520B2}"/>
            </a:ext>
          </a:extLst>
        </xdr:cNvPr>
        <xdr:cNvSpPr txBox="1"/>
      </xdr:nvSpPr>
      <xdr:spPr>
        <a:xfrm>
          <a:off x="22199600" y="180407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15602</xdr:rowOff>
    </xdr:from>
    <xdr:to>
      <xdr:col>116</xdr:col>
      <xdr:colOff>114300</xdr:colOff>
      <xdr:row>106</xdr:row>
      <xdr:rowOff>117202</xdr:rowOff>
    </xdr:to>
    <xdr:sp macro="" textlink="">
      <xdr:nvSpPr>
        <xdr:cNvPr id="851" name="フローチャート: 判断 850">
          <a:extLst>
            <a:ext uri="{FF2B5EF4-FFF2-40B4-BE49-F238E27FC236}">
              <a16:creationId xmlns:a16="http://schemas.microsoft.com/office/drawing/2014/main" id="{35D1E52C-4A0E-4539-BF19-39FB3B14781C}"/>
            </a:ext>
          </a:extLst>
        </xdr:cNvPr>
        <xdr:cNvSpPr/>
      </xdr:nvSpPr>
      <xdr:spPr>
        <a:xfrm>
          <a:off x="22110700" y="1818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38463</xdr:rowOff>
    </xdr:from>
    <xdr:to>
      <xdr:col>112</xdr:col>
      <xdr:colOff>38100</xdr:colOff>
      <xdr:row>106</xdr:row>
      <xdr:rowOff>140063</xdr:rowOff>
    </xdr:to>
    <xdr:sp macro="" textlink="">
      <xdr:nvSpPr>
        <xdr:cNvPr id="852" name="フローチャート: 判断 851">
          <a:extLst>
            <a:ext uri="{FF2B5EF4-FFF2-40B4-BE49-F238E27FC236}">
              <a16:creationId xmlns:a16="http://schemas.microsoft.com/office/drawing/2014/main" id="{EA6925EC-1CDC-403B-8305-A103ACCBD698}"/>
            </a:ext>
          </a:extLst>
        </xdr:cNvPr>
        <xdr:cNvSpPr/>
      </xdr:nvSpPr>
      <xdr:spPr>
        <a:xfrm>
          <a:off x="21272500" y="18212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64588</xdr:rowOff>
    </xdr:from>
    <xdr:to>
      <xdr:col>107</xdr:col>
      <xdr:colOff>101600</xdr:colOff>
      <xdr:row>106</xdr:row>
      <xdr:rowOff>166188</xdr:rowOff>
    </xdr:to>
    <xdr:sp macro="" textlink="">
      <xdr:nvSpPr>
        <xdr:cNvPr id="853" name="フローチャート: 判断 852">
          <a:extLst>
            <a:ext uri="{FF2B5EF4-FFF2-40B4-BE49-F238E27FC236}">
              <a16:creationId xmlns:a16="http://schemas.microsoft.com/office/drawing/2014/main" id="{FB5633E5-471E-48DD-858D-DA073CB5A2D7}"/>
            </a:ext>
          </a:extLst>
        </xdr:cNvPr>
        <xdr:cNvSpPr/>
      </xdr:nvSpPr>
      <xdr:spPr>
        <a:xfrm>
          <a:off x="20383500" y="1823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44994</xdr:rowOff>
    </xdr:from>
    <xdr:to>
      <xdr:col>102</xdr:col>
      <xdr:colOff>165100</xdr:colOff>
      <xdr:row>106</xdr:row>
      <xdr:rowOff>146594</xdr:rowOff>
    </xdr:to>
    <xdr:sp macro="" textlink="">
      <xdr:nvSpPr>
        <xdr:cNvPr id="854" name="フローチャート: 判断 853">
          <a:extLst>
            <a:ext uri="{FF2B5EF4-FFF2-40B4-BE49-F238E27FC236}">
              <a16:creationId xmlns:a16="http://schemas.microsoft.com/office/drawing/2014/main" id="{D0EB7B73-FB58-4DAD-AFF0-20FEA9E7F179}"/>
            </a:ext>
          </a:extLst>
        </xdr:cNvPr>
        <xdr:cNvSpPr/>
      </xdr:nvSpPr>
      <xdr:spPr>
        <a:xfrm>
          <a:off x="19494500" y="1821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55" name="テキスト ボックス 854">
          <a:extLst>
            <a:ext uri="{FF2B5EF4-FFF2-40B4-BE49-F238E27FC236}">
              <a16:creationId xmlns:a16="http://schemas.microsoft.com/office/drawing/2014/main" id="{64FFFD7E-7130-445D-9D98-183F1704B52B}"/>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56" name="テキスト ボックス 855">
          <a:extLst>
            <a:ext uri="{FF2B5EF4-FFF2-40B4-BE49-F238E27FC236}">
              <a16:creationId xmlns:a16="http://schemas.microsoft.com/office/drawing/2014/main" id="{2F00E8C7-3A17-402B-BDC9-5AB75C608242}"/>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57" name="テキスト ボックス 856">
          <a:extLst>
            <a:ext uri="{FF2B5EF4-FFF2-40B4-BE49-F238E27FC236}">
              <a16:creationId xmlns:a16="http://schemas.microsoft.com/office/drawing/2014/main" id="{5000D3A6-C32C-4021-8915-E4887F84FA94}"/>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58" name="テキスト ボックス 857">
          <a:extLst>
            <a:ext uri="{FF2B5EF4-FFF2-40B4-BE49-F238E27FC236}">
              <a16:creationId xmlns:a16="http://schemas.microsoft.com/office/drawing/2014/main" id="{161820C3-F0DB-4E79-AFAB-98BA4134687C}"/>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59" name="テキスト ボックス 858">
          <a:extLst>
            <a:ext uri="{FF2B5EF4-FFF2-40B4-BE49-F238E27FC236}">
              <a16:creationId xmlns:a16="http://schemas.microsoft.com/office/drawing/2014/main" id="{301C5682-F292-4879-B399-6048EB21D59D}"/>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139700</xdr:rowOff>
    </xdr:from>
    <xdr:to>
      <xdr:col>116</xdr:col>
      <xdr:colOff>114300</xdr:colOff>
      <xdr:row>107</xdr:row>
      <xdr:rowOff>69850</xdr:rowOff>
    </xdr:to>
    <xdr:sp macro="" textlink="">
      <xdr:nvSpPr>
        <xdr:cNvPr id="860" name="楕円 859">
          <a:extLst>
            <a:ext uri="{FF2B5EF4-FFF2-40B4-BE49-F238E27FC236}">
              <a16:creationId xmlns:a16="http://schemas.microsoft.com/office/drawing/2014/main" id="{397DF335-42DD-4C93-B8E5-2650CA4797A1}"/>
            </a:ext>
          </a:extLst>
        </xdr:cNvPr>
        <xdr:cNvSpPr/>
      </xdr:nvSpPr>
      <xdr:spPr>
        <a:xfrm>
          <a:off x="22110700" y="183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118127</xdr:rowOff>
    </xdr:from>
    <xdr:ext cx="469744" cy="259045"/>
    <xdr:sp macro="" textlink="">
      <xdr:nvSpPr>
        <xdr:cNvPr id="861" name="【庁舎】&#10;一人当たり面積該当値テキスト">
          <a:extLst>
            <a:ext uri="{FF2B5EF4-FFF2-40B4-BE49-F238E27FC236}">
              <a16:creationId xmlns:a16="http://schemas.microsoft.com/office/drawing/2014/main" id="{710B0FD0-313D-47CB-9FBA-E912826E2B27}"/>
            </a:ext>
          </a:extLst>
        </xdr:cNvPr>
        <xdr:cNvSpPr txBox="1"/>
      </xdr:nvSpPr>
      <xdr:spPr>
        <a:xfrm>
          <a:off x="22199600" y="1829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136434</xdr:rowOff>
    </xdr:from>
    <xdr:to>
      <xdr:col>112</xdr:col>
      <xdr:colOff>38100</xdr:colOff>
      <xdr:row>107</xdr:row>
      <xdr:rowOff>66584</xdr:rowOff>
    </xdr:to>
    <xdr:sp macro="" textlink="">
      <xdr:nvSpPr>
        <xdr:cNvPr id="862" name="楕円 861">
          <a:extLst>
            <a:ext uri="{FF2B5EF4-FFF2-40B4-BE49-F238E27FC236}">
              <a16:creationId xmlns:a16="http://schemas.microsoft.com/office/drawing/2014/main" id="{601F4079-2F8F-4F16-8450-69165F7F11D3}"/>
            </a:ext>
          </a:extLst>
        </xdr:cNvPr>
        <xdr:cNvSpPr/>
      </xdr:nvSpPr>
      <xdr:spPr>
        <a:xfrm>
          <a:off x="21272500" y="1831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15784</xdr:rowOff>
    </xdr:from>
    <xdr:to>
      <xdr:col>116</xdr:col>
      <xdr:colOff>63500</xdr:colOff>
      <xdr:row>107</xdr:row>
      <xdr:rowOff>19050</xdr:rowOff>
    </xdr:to>
    <xdr:cxnSp macro="">
      <xdr:nvCxnSpPr>
        <xdr:cNvPr id="863" name="直線コネクタ 862">
          <a:extLst>
            <a:ext uri="{FF2B5EF4-FFF2-40B4-BE49-F238E27FC236}">
              <a16:creationId xmlns:a16="http://schemas.microsoft.com/office/drawing/2014/main" id="{A7ACBA7C-C61C-4385-AB3D-7C3A7D8F4AEC}"/>
            </a:ext>
          </a:extLst>
        </xdr:cNvPr>
        <xdr:cNvCxnSpPr/>
      </xdr:nvCxnSpPr>
      <xdr:spPr>
        <a:xfrm>
          <a:off x="21323300" y="18360934"/>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139700</xdr:rowOff>
    </xdr:from>
    <xdr:to>
      <xdr:col>107</xdr:col>
      <xdr:colOff>101600</xdr:colOff>
      <xdr:row>107</xdr:row>
      <xdr:rowOff>69850</xdr:rowOff>
    </xdr:to>
    <xdr:sp macro="" textlink="">
      <xdr:nvSpPr>
        <xdr:cNvPr id="864" name="楕円 863">
          <a:extLst>
            <a:ext uri="{FF2B5EF4-FFF2-40B4-BE49-F238E27FC236}">
              <a16:creationId xmlns:a16="http://schemas.microsoft.com/office/drawing/2014/main" id="{6FF927A4-FE5E-4789-980F-715834CAE39C}"/>
            </a:ext>
          </a:extLst>
        </xdr:cNvPr>
        <xdr:cNvSpPr/>
      </xdr:nvSpPr>
      <xdr:spPr>
        <a:xfrm>
          <a:off x="20383500" y="183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15784</xdr:rowOff>
    </xdr:from>
    <xdr:to>
      <xdr:col>111</xdr:col>
      <xdr:colOff>177800</xdr:colOff>
      <xdr:row>107</xdr:row>
      <xdr:rowOff>19050</xdr:rowOff>
    </xdr:to>
    <xdr:cxnSp macro="">
      <xdr:nvCxnSpPr>
        <xdr:cNvPr id="865" name="直線コネクタ 864">
          <a:extLst>
            <a:ext uri="{FF2B5EF4-FFF2-40B4-BE49-F238E27FC236}">
              <a16:creationId xmlns:a16="http://schemas.microsoft.com/office/drawing/2014/main" id="{2EA97560-29D8-4E90-B515-8EB6D85ED7CD}"/>
            </a:ext>
          </a:extLst>
        </xdr:cNvPr>
        <xdr:cNvCxnSpPr/>
      </xdr:nvCxnSpPr>
      <xdr:spPr>
        <a:xfrm flipV="1">
          <a:off x="20434300" y="18360934"/>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126637</xdr:rowOff>
    </xdr:from>
    <xdr:to>
      <xdr:col>102</xdr:col>
      <xdr:colOff>165100</xdr:colOff>
      <xdr:row>107</xdr:row>
      <xdr:rowOff>56787</xdr:rowOff>
    </xdr:to>
    <xdr:sp macro="" textlink="">
      <xdr:nvSpPr>
        <xdr:cNvPr id="866" name="楕円 865">
          <a:extLst>
            <a:ext uri="{FF2B5EF4-FFF2-40B4-BE49-F238E27FC236}">
              <a16:creationId xmlns:a16="http://schemas.microsoft.com/office/drawing/2014/main" id="{3AF052AC-A395-4569-86CE-7AB0FF8C6EE4}"/>
            </a:ext>
          </a:extLst>
        </xdr:cNvPr>
        <xdr:cNvSpPr/>
      </xdr:nvSpPr>
      <xdr:spPr>
        <a:xfrm>
          <a:off x="19494500" y="18300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5987</xdr:rowOff>
    </xdr:from>
    <xdr:to>
      <xdr:col>107</xdr:col>
      <xdr:colOff>50800</xdr:colOff>
      <xdr:row>107</xdr:row>
      <xdr:rowOff>19050</xdr:rowOff>
    </xdr:to>
    <xdr:cxnSp macro="">
      <xdr:nvCxnSpPr>
        <xdr:cNvPr id="867" name="直線コネクタ 866">
          <a:extLst>
            <a:ext uri="{FF2B5EF4-FFF2-40B4-BE49-F238E27FC236}">
              <a16:creationId xmlns:a16="http://schemas.microsoft.com/office/drawing/2014/main" id="{356CE541-060A-4671-8777-D8715B8B977F}"/>
            </a:ext>
          </a:extLst>
        </xdr:cNvPr>
        <xdr:cNvCxnSpPr/>
      </xdr:nvCxnSpPr>
      <xdr:spPr>
        <a:xfrm>
          <a:off x="19545300" y="18351137"/>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156590</xdr:rowOff>
    </xdr:from>
    <xdr:ext cx="469744" cy="259045"/>
    <xdr:sp macro="" textlink="">
      <xdr:nvSpPr>
        <xdr:cNvPr id="868" name="n_1aveValue【庁舎】&#10;一人当たり面積">
          <a:extLst>
            <a:ext uri="{FF2B5EF4-FFF2-40B4-BE49-F238E27FC236}">
              <a16:creationId xmlns:a16="http://schemas.microsoft.com/office/drawing/2014/main" id="{869D28F4-288C-4CE4-A185-BF4174BEAFAF}"/>
            </a:ext>
          </a:extLst>
        </xdr:cNvPr>
        <xdr:cNvSpPr txBox="1"/>
      </xdr:nvSpPr>
      <xdr:spPr>
        <a:xfrm>
          <a:off x="21075727" y="17987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11265</xdr:rowOff>
    </xdr:from>
    <xdr:ext cx="469744" cy="259045"/>
    <xdr:sp macro="" textlink="">
      <xdr:nvSpPr>
        <xdr:cNvPr id="869" name="n_2aveValue【庁舎】&#10;一人当たり面積">
          <a:extLst>
            <a:ext uri="{FF2B5EF4-FFF2-40B4-BE49-F238E27FC236}">
              <a16:creationId xmlns:a16="http://schemas.microsoft.com/office/drawing/2014/main" id="{9ADE2710-2873-489C-A287-E21181BDC1B6}"/>
            </a:ext>
          </a:extLst>
        </xdr:cNvPr>
        <xdr:cNvSpPr txBox="1"/>
      </xdr:nvSpPr>
      <xdr:spPr>
        <a:xfrm>
          <a:off x="20199427" y="18013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163121</xdr:rowOff>
    </xdr:from>
    <xdr:ext cx="469744" cy="259045"/>
    <xdr:sp macro="" textlink="">
      <xdr:nvSpPr>
        <xdr:cNvPr id="870" name="n_3aveValue【庁舎】&#10;一人当たり面積">
          <a:extLst>
            <a:ext uri="{FF2B5EF4-FFF2-40B4-BE49-F238E27FC236}">
              <a16:creationId xmlns:a16="http://schemas.microsoft.com/office/drawing/2014/main" id="{5824958A-FD54-493D-9648-5799C1EE37D2}"/>
            </a:ext>
          </a:extLst>
        </xdr:cNvPr>
        <xdr:cNvSpPr txBox="1"/>
      </xdr:nvSpPr>
      <xdr:spPr>
        <a:xfrm>
          <a:off x="19310427" y="17993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57711</xdr:rowOff>
    </xdr:from>
    <xdr:ext cx="469744" cy="259045"/>
    <xdr:sp macro="" textlink="">
      <xdr:nvSpPr>
        <xdr:cNvPr id="871" name="n_1mainValue【庁舎】&#10;一人当たり面積">
          <a:extLst>
            <a:ext uri="{FF2B5EF4-FFF2-40B4-BE49-F238E27FC236}">
              <a16:creationId xmlns:a16="http://schemas.microsoft.com/office/drawing/2014/main" id="{B4DD3383-CBE3-4630-9A37-1540D94476E2}"/>
            </a:ext>
          </a:extLst>
        </xdr:cNvPr>
        <xdr:cNvSpPr txBox="1"/>
      </xdr:nvSpPr>
      <xdr:spPr>
        <a:xfrm>
          <a:off x="21075727" y="18402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60977</xdr:rowOff>
    </xdr:from>
    <xdr:ext cx="469744" cy="259045"/>
    <xdr:sp macro="" textlink="">
      <xdr:nvSpPr>
        <xdr:cNvPr id="872" name="n_2mainValue【庁舎】&#10;一人当たり面積">
          <a:extLst>
            <a:ext uri="{FF2B5EF4-FFF2-40B4-BE49-F238E27FC236}">
              <a16:creationId xmlns:a16="http://schemas.microsoft.com/office/drawing/2014/main" id="{AB526E2F-85A1-4B65-BA90-13FA8C7DD9E2}"/>
            </a:ext>
          </a:extLst>
        </xdr:cNvPr>
        <xdr:cNvSpPr txBox="1"/>
      </xdr:nvSpPr>
      <xdr:spPr>
        <a:xfrm>
          <a:off x="20199427" y="1840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47914</xdr:rowOff>
    </xdr:from>
    <xdr:ext cx="469744" cy="259045"/>
    <xdr:sp macro="" textlink="">
      <xdr:nvSpPr>
        <xdr:cNvPr id="873" name="n_3mainValue【庁舎】&#10;一人当たり面積">
          <a:extLst>
            <a:ext uri="{FF2B5EF4-FFF2-40B4-BE49-F238E27FC236}">
              <a16:creationId xmlns:a16="http://schemas.microsoft.com/office/drawing/2014/main" id="{8037CB76-69E9-40C9-A0DC-5B7E32DFC68A}"/>
            </a:ext>
          </a:extLst>
        </xdr:cNvPr>
        <xdr:cNvSpPr txBox="1"/>
      </xdr:nvSpPr>
      <xdr:spPr>
        <a:xfrm>
          <a:off x="19310427" y="18393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74" name="正方形/長方形 873">
          <a:extLst>
            <a:ext uri="{FF2B5EF4-FFF2-40B4-BE49-F238E27FC236}">
              <a16:creationId xmlns:a16="http://schemas.microsoft.com/office/drawing/2014/main" id="{84FB7E99-51C6-415D-8C33-1AA308EA2299}"/>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75" name="正方形/長方形 874">
          <a:extLst>
            <a:ext uri="{FF2B5EF4-FFF2-40B4-BE49-F238E27FC236}">
              <a16:creationId xmlns:a16="http://schemas.microsoft.com/office/drawing/2014/main" id="{7163EB22-23DB-403D-B7CD-D5559BB9B463}"/>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76" name="テキスト ボックス 875">
          <a:extLst>
            <a:ext uri="{FF2B5EF4-FFF2-40B4-BE49-F238E27FC236}">
              <a16:creationId xmlns:a16="http://schemas.microsoft.com/office/drawing/2014/main" id="{4BA33762-1E6C-4F9C-920C-C68EDD25B941}"/>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ほとんどの類型において、有形固定資産減価償却率は類似団体平均を下回っており、</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図書館</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体育館・プール</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市民会館</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庁舎</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については特に低い値を示している。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図書館</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有形固定資産減価償却率が</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32.9%</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と類似団体より低い値を示しているのは、中央図書館も所在する複合施設</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i-</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ビルが平成</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24</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年度に建設され償却資産評価額が増加したためである。今後は、</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館の役割の明確化や集約化を検討し、維持管理費用の縮減とサービス向上を図っていく。</a:t>
          </a:r>
          <a:endParaRPr lang="ja-JP" altLang="ja-JP" sz="1100">
            <a:effectLst/>
            <a:latin typeface="ＭＳ Ｐゴシック" panose="020B0600070205080204" pitchFamily="50" charset="-128"/>
            <a:ea typeface="ＭＳ Ｐゴシック" panose="020B0600070205080204" pitchFamily="50" charset="-128"/>
          </a:endParaRPr>
        </a:p>
        <a:p>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体育館・プール</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有形固定資産減価償却率が</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30.3%</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と類似団体と比べて低い値を示しているのは、平成</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22</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年度に総合体育館が建設され償却資産評価額が増加したためである。今後見込まれる既存施設更新の際には、施設運営方法の見直しを検討し、更新費用・維持管理費用の低減に努めていく。</a:t>
          </a:r>
          <a:endParaRPr lang="ja-JP" altLang="ja-JP" sz="1100">
            <a:effectLst/>
            <a:latin typeface="ＭＳ Ｐゴシック" panose="020B0600070205080204" pitchFamily="50" charset="-128"/>
            <a:ea typeface="ＭＳ Ｐゴシック" panose="020B0600070205080204" pitchFamily="50" charset="-128"/>
          </a:endParaRPr>
        </a:p>
        <a:p>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市民会館</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市民会館については、平成</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年度に尾西市民会館の大規模改修と木曽川文化会館の新規整備を、平成</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年度に一宮市民会館の大規模改修を実施し償却資産評価額が増加したため、有形固定資産減価償却率が</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35.2%</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と類似団体より低い数値を示している。今後は、各施設の重複機能を検証し、総量の縮減を前提に適正配置に取り組んでいく。</a:t>
          </a:r>
          <a:endParaRPr lang="ja-JP" altLang="ja-JP" sz="1100">
            <a:effectLst/>
            <a:latin typeface="ＭＳ Ｐゴシック" panose="020B0600070205080204" pitchFamily="50" charset="-128"/>
            <a:ea typeface="ＭＳ Ｐゴシック" panose="020B0600070205080204" pitchFamily="50" charset="-128"/>
          </a:endParaRPr>
        </a:p>
        <a:p>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庁舎</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有形固定資産減価償却率が</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23.5%</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と類似団体と比べて低い値を示しているのは、平成</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年度の旧庁舎の除却と新庁舎建設により償却資産評価額が増加したためである。今後、新庁舎については予防保全型の管理により長寿命化を進めていく。一方、老朽化している施設については、更新時に人口規模に考慮し、建設費と維持費の削減を図っていく。</a:t>
          </a:r>
          <a:endParaRPr lang="ja-JP" altLang="ja-JP" sz="1100">
            <a:effectLst/>
            <a:latin typeface="ＭＳ Ｐゴシック" panose="020B0600070205080204" pitchFamily="50" charset="-128"/>
            <a:ea typeface="ＭＳ Ｐゴシック" panose="020B0600070205080204" pitchFamily="50" charset="-128"/>
          </a:endParaRPr>
        </a:p>
        <a:p>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消防施設</a:t>
          </a:r>
          <a:r>
            <a:rPr kumimoji="1" lang="en-US"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緊急通信指令システムの老朽化による機器の更新整備により有形固定資産減価償却率が</a:t>
          </a:r>
          <a:r>
            <a:rPr kumimoji="1" lang="en-US"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63.3%</a:t>
          </a:r>
          <a:r>
            <a:rPr kumimoji="1"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と平成</a:t>
          </a:r>
          <a:r>
            <a:rPr kumimoji="1" lang="en-US"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年度に比べ低下したものの、</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類似団体と比べて高い値を示しているのは、</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400</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箇所近くに設置された防火水槽の有形固定資産減価償却率が</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90%</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を超え老朽化が進み、消防施設全体の有形固定資産減価償却率を押し上げているためである。今後は、施設との複合化や署所の統合などを検討し、消防署・消防出張所の適正配置に努めていく。</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愛知県一宮市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385,609
379,507
113.82
117,945,410
115,202,350
2,611,662
72,083,407
107,579,954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3.4
46.1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ポイントずつ上昇し、平成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年度以降は同値で推移している。</a:t>
          </a:r>
        </a:p>
        <a:p>
          <a:r>
            <a:rPr kumimoji="1" lang="ja-JP" altLang="en-US" sz="1300">
              <a:latin typeface="ＭＳ Ｐゴシック" panose="020B0600070205080204" pitchFamily="50" charset="-128"/>
              <a:ea typeface="ＭＳ Ｐゴシック" panose="020B0600070205080204" pitchFamily="50" charset="-128"/>
            </a:rPr>
            <a:t>　扶助費の伸びなどにより基準財政需要額が</a:t>
          </a:r>
          <a:r>
            <a:rPr kumimoji="1" lang="en-US" altLang="ja-JP" sz="1300">
              <a:latin typeface="ＭＳ Ｐゴシック" panose="020B0600070205080204" pitchFamily="50" charset="-128"/>
              <a:ea typeface="ＭＳ Ｐゴシック" panose="020B0600070205080204" pitchFamily="50" charset="-128"/>
            </a:rPr>
            <a:t>3.8</a:t>
          </a:r>
          <a:r>
            <a:rPr kumimoji="1" lang="ja-JP" altLang="en-US" sz="1300">
              <a:latin typeface="ＭＳ Ｐゴシック" panose="020B0600070205080204" pitchFamily="50" charset="-128"/>
              <a:ea typeface="ＭＳ Ｐゴシック" panose="020B0600070205080204" pitchFamily="50" charset="-128"/>
            </a:rPr>
            <a:t>億円伸びているものの、個人住民税の所得割や地方消費税交付金などが伸びたことにより基準財政収入額が増加し、その結果、財政力指数は前年度と同値となった。</a:t>
          </a:r>
        </a:p>
        <a:p>
          <a:r>
            <a:rPr kumimoji="1" lang="ja-JP" altLang="en-US" sz="1300">
              <a:latin typeface="ＭＳ Ｐゴシック" panose="020B0600070205080204" pitchFamily="50" charset="-128"/>
              <a:ea typeface="ＭＳ Ｐゴシック" panose="020B0600070205080204" pitchFamily="50" charset="-128"/>
            </a:rPr>
            <a:t>　今後も職員数の適正化や実施事業の厳選による投資的経費の縮減、その他事務事業の見直しなどによる経常経費など歳出の抑制に継続的に取り組むなど行政の効率化に努め、財政の健全化を図る。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a:extLst>
            <a:ext uri="{FF2B5EF4-FFF2-40B4-BE49-F238E27FC236}">
              <a16:creationId xmlns:a16="http://schemas.microsoft.com/office/drawing/2014/main" id="{00000000-0008-0000-0300-00003D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64770</xdr:rowOff>
    </xdr:from>
    <xdr:to>
      <xdr:col>23</xdr:col>
      <xdr:colOff>133350</xdr:colOff>
      <xdr:row>44</xdr:row>
      <xdr:rowOff>140970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flipV="1">
          <a:off x="4953000" y="623697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113047</xdr:rowOff>
    </xdr:from>
    <xdr:ext cx="762000" cy="259045"/>
    <xdr:sp macro="" textlink="">
      <xdr:nvSpPr>
        <xdr:cNvPr id="63" name="財政力最小値テキスト">
          <a:extLst>
            <a:ext uri="{FF2B5EF4-FFF2-40B4-BE49-F238E27FC236}">
              <a16:creationId xmlns:a16="http://schemas.microsoft.com/office/drawing/2014/main" id="{00000000-0008-0000-0300-00003F000000}"/>
            </a:ext>
          </a:extLst>
        </xdr:cNvPr>
        <xdr:cNvSpPr txBox="1"/>
      </xdr:nvSpPr>
      <xdr:spPr>
        <a:xfrm>
          <a:off x="5041900" y="765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140970</xdr:rowOff>
    </xdr:from>
    <xdr:to>
      <xdr:col>24</xdr:col>
      <xdr:colOff>12700</xdr:colOff>
      <xdr:row>44</xdr:row>
      <xdr:rowOff>140970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4864100" y="768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151147</xdr:rowOff>
    </xdr:from>
    <xdr:ext cx="762000" cy="259045"/>
    <xdr:sp macro="" textlink="">
      <xdr:nvSpPr>
        <xdr:cNvPr id="65" name="財政力最大値テキスト">
          <a:extLst>
            <a:ext uri="{FF2B5EF4-FFF2-40B4-BE49-F238E27FC236}">
              <a16:creationId xmlns:a16="http://schemas.microsoft.com/office/drawing/2014/main" id="{00000000-0008-0000-0300-000041000000}"/>
            </a:ext>
          </a:extLst>
        </xdr:cNvPr>
        <xdr:cNvSpPr txBox="1"/>
      </xdr:nvSpPr>
      <xdr:spPr>
        <a:xfrm>
          <a:off x="5041900" y="598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64770</xdr:rowOff>
    </xdr:from>
    <xdr:to>
      <xdr:col>24</xdr:col>
      <xdr:colOff>12700</xdr:colOff>
      <xdr:row>36</xdr:row>
      <xdr:rowOff>64770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6236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100330</xdr:rowOff>
    </xdr:from>
    <xdr:to>
      <xdr:col>23</xdr:col>
      <xdr:colOff>133350</xdr:colOff>
      <xdr:row>41</xdr:row>
      <xdr:rowOff>100330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114800" y="71297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140987</xdr:rowOff>
    </xdr:from>
    <xdr:ext cx="762000" cy="259045"/>
    <xdr:sp macro="" textlink="">
      <xdr:nvSpPr>
        <xdr:cNvPr id="68" name="財政力平均値テキスト">
          <a:extLst>
            <a:ext uri="{FF2B5EF4-FFF2-40B4-BE49-F238E27FC236}">
              <a16:creationId xmlns:a16="http://schemas.microsoft.com/office/drawing/2014/main" id="{00000000-0008-0000-0300-000044000000}"/>
            </a:ext>
          </a:extLst>
        </xdr:cNvPr>
        <xdr:cNvSpPr txBox="1"/>
      </xdr:nvSpPr>
      <xdr:spPr>
        <a:xfrm>
          <a:off x="5041900" y="6827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124460</xdr:rowOff>
    </xdr:from>
    <xdr:to>
      <xdr:col>23</xdr:col>
      <xdr:colOff>184150</xdr:colOff>
      <xdr:row>41</xdr:row>
      <xdr:rowOff>54610</xdr:rowOff>
    </xdr:to>
    <xdr:sp macro="" textlink="">
      <xdr:nvSpPr>
        <xdr:cNvPr id="69" name="フローチャート: 判断 68">
          <a:extLst>
            <a:ext uri="{FF2B5EF4-FFF2-40B4-BE49-F238E27FC236}">
              <a16:creationId xmlns:a16="http://schemas.microsoft.com/office/drawing/2014/main" id="{00000000-0008-0000-0300-000045000000}"/>
            </a:ext>
          </a:extLst>
        </xdr:cNvPr>
        <xdr:cNvSpPr/>
      </xdr:nvSpPr>
      <xdr:spPr>
        <a:xfrm>
          <a:off x="49022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100330</xdr:rowOff>
    </xdr:from>
    <xdr:to>
      <xdr:col>19</xdr:col>
      <xdr:colOff>133350</xdr:colOff>
      <xdr:row>41</xdr:row>
      <xdr:rowOff>100330</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3225800" y="71297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1270</xdr:rowOff>
    </xdr:from>
    <xdr:to>
      <xdr:col>19</xdr:col>
      <xdr:colOff>184150</xdr:colOff>
      <xdr:row>41</xdr:row>
      <xdr:rowOff>102870</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064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113047</xdr:rowOff>
    </xdr:from>
    <xdr:ext cx="736600" cy="259045"/>
    <xdr:sp macro="" textlink="">
      <xdr:nvSpPr>
        <xdr:cNvPr id="72" name="テキスト ボックス 71">
          <a:extLst>
            <a:ext uri="{FF2B5EF4-FFF2-40B4-BE49-F238E27FC236}">
              <a16:creationId xmlns:a16="http://schemas.microsoft.com/office/drawing/2014/main" id="{00000000-0008-0000-0300-000048000000}"/>
            </a:ext>
          </a:extLst>
        </xdr:cNvPr>
        <xdr:cNvSpPr txBox="1"/>
      </xdr:nvSpPr>
      <xdr:spPr>
        <a:xfrm>
          <a:off x="3733800" y="679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100330</xdr:rowOff>
    </xdr:from>
    <xdr:to>
      <xdr:col>15</xdr:col>
      <xdr:colOff>82550</xdr:colOff>
      <xdr:row>41</xdr:row>
      <xdr:rowOff>124460</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flipV="1">
          <a:off x="2336800" y="712978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25400</xdr:rowOff>
    </xdr:from>
    <xdr:to>
      <xdr:col>15</xdr:col>
      <xdr:colOff>133350</xdr:colOff>
      <xdr:row>41</xdr:row>
      <xdr:rowOff>127000</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137177</xdr:rowOff>
    </xdr:from>
    <xdr:ext cx="7620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2844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124460</xdr:rowOff>
    </xdr:from>
    <xdr:to>
      <xdr:col>11</xdr:col>
      <xdr:colOff>31750</xdr:colOff>
      <xdr:row>41</xdr:row>
      <xdr:rowOff>148590</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1447800" y="715391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97790</xdr:rowOff>
    </xdr:from>
    <xdr:to>
      <xdr:col>11</xdr:col>
      <xdr:colOff>82550</xdr:colOff>
      <xdr:row>42</xdr:row>
      <xdr:rowOff>27940</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2286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12717</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1955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97790</xdr:rowOff>
    </xdr:from>
    <xdr:to>
      <xdr:col>7</xdr:col>
      <xdr:colOff>31750</xdr:colOff>
      <xdr:row>42</xdr:row>
      <xdr:rowOff>27940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1397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12717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066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49530</xdr:rowOff>
    </xdr:from>
    <xdr:to>
      <xdr:col>23</xdr:col>
      <xdr:colOff>184150</xdr:colOff>
      <xdr:row>41</xdr:row>
      <xdr:rowOff>151130</xdr:rowOff>
    </xdr:to>
    <xdr:sp macro="" textlink="">
      <xdr:nvSpPr>
        <xdr:cNvPr id="86" name="楕円 85">
          <a:extLst>
            <a:ext uri="{FF2B5EF4-FFF2-40B4-BE49-F238E27FC236}">
              <a16:creationId xmlns:a16="http://schemas.microsoft.com/office/drawing/2014/main" id="{00000000-0008-0000-0300-000056000000}"/>
            </a:ext>
          </a:extLst>
        </xdr:cNvPr>
        <xdr:cNvSpPr/>
      </xdr:nvSpPr>
      <xdr:spPr>
        <a:xfrm>
          <a:off x="49022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21607</xdr:rowOff>
    </xdr:from>
    <xdr:ext cx="762000" cy="259045"/>
    <xdr:sp macro="" textlink="">
      <xdr:nvSpPr>
        <xdr:cNvPr id="87" name="財政力該当値テキスト">
          <a:extLst>
            <a:ext uri="{FF2B5EF4-FFF2-40B4-BE49-F238E27FC236}">
              <a16:creationId xmlns:a16="http://schemas.microsoft.com/office/drawing/2014/main" id="{00000000-0008-0000-0300-000057000000}"/>
            </a:ext>
          </a:extLst>
        </xdr:cNvPr>
        <xdr:cNvSpPr txBox="1"/>
      </xdr:nvSpPr>
      <xdr:spPr>
        <a:xfrm>
          <a:off x="5041900" y="705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49530</xdr:rowOff>
    </xdr:from>
    <xdr:to>
      <xdr:col>19</xdr:col>
      <xdr:colOff>184150</xdr:colOff>
      <xdr:row>41</xdr:row>
      <xdr:rowOff>151130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064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135907</xdr:rowOff>
    </xdr:from>
    <xdr:ext cx="7366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3733800" y="716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49530</xdr:rowOff>
    </xdr:from>
    <xdr:to>
      <xdr:col>15</xdr:col>
      <xdr:colOff>133350</xdr:colOff>
      <xdr:row>41</xdr:row>
      <xdr:rowOff>151130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3175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135907</xdr:rowOff>
    </xdr:from>
    <xdr:ext cx="7620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2844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73660</xdr:rowOff>
    </xdr:from>
    <xdr:to>
      <xdr:col>11</xdr:col>
      <xdr:colOff>82550</xdr:colOff>
      <xdr:row>42</xdr:row>
      <xdr:rowOff>3810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22860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13987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1955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97790</xdr:rowOff>
    </xdr:from>
    <xdr:to>
      <xdr:col>7</xdr:col>
      <xdr:colOff>31750</xdr:colOff>
      <xdr:row>42</xdr:row>
      <xdr:rowOff>27940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13970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38117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066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a:extLst>
            <a:ext uri="{FF2B5EF4-FFF2-40B4-BE49-F238E27FC236}">
              <a16:creationId xmlns:a16="http://schemas.microsoft.com/office/drawing/2014/main" id="{00000000-0008-0000-0300-000060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歳出における経常経費は、物件費・維持補修費は減少したが、扶助費の増（自立支援給付事業、乳幼児期教育保育事業など）、特別会計への繰出金の増（後期高齢者医療、介護保険）、人件費の増などにより、全体で増となった。</a:t>
          </a:r>
        </a:p>
        <a:p>
          <a:r>
            <a:rPr kumimoji="1" lang="ja-JP" altLang="en-US" sz="1100">
              <a:latin typeface="ＭＳ Ｐゴシック" panose="020B0600070205080204" pitchFamily="50" charset="-128"/>
              <a:ea typeface="ＭＳ Ｐゴシック" panose="020B0600070205080204" pitchFamily="50" charset="-128"/>
            </a:rPr>
            <a:t>　一方、歳入では、市税の増（法人市民税・事業所税など）や、地方消費税交付金の増などにより、全体で増となった。</a:t>
          </a:r>
        </a:p>
        <a:p>
          <a:r>
            <a:rPr kumimoji="1" lang="ja-JP" altLang="en-US" sz="1100">
              <a:latin typeface="ＭＳ Ｐゴシック" panose="020B0600070205080204" pitchFamily="50" charset="-128"/>
              <a:ea typeface="ＭＳ Ｐゴシック" panose="020B0600070205080204" pitchFamily="50" charset="-128"/>
            </a:rPr>
            <a:t>　結果、分母は良化したものの、それ以上の割合で分子が悪化したため、経常収支比率は</a:t>
          </a:r>
          <a:r>
            <a:rPr kumimoji="1" lang="en-US" altLang="ja-JP" sz="1100">
              <a:latin typeface="ＭＳ Ｐゴシック" panose="020B0600070205080204" pitchFamily="50" charset="-128"/>
              <a:ea typeface="ＭＳ Ｐゴシック" panose="020B0600070205080204" pitchFamily="50" charset="-128"/>
            </a:rPr>
            <a:t>0.2</a:t>
          </a:r>
          <a:r>
            <a:rPr kumimoji="1" lang="ja-JP" altLang="en-US" sz="1100">
              <a:latin typeface="ＭＳ Ｐゴシック" panose="020B0600070205080204" pitchFamily="50" charset="-128"/>
              <a:ea typeface="ＭＳ Ｐゴシック" panose="020B0600070205080204" pitchFamily="50" charset="-128"/>
            </a:rPr>
            <a:t>ポイント悪化した。</a:t>
          </a:r>
        </a:p>
        <a:p>
          <a:r>
            <a:rPr kumimoji="1" lang="ja-JP" altLang="en-US" sz="1100">
              <a:latin typeface="ＭＳ Ｐゴシック" panose="020B0600070205080204" pitchFamily="50" charset="-128"/>
              <a:ea typeface="ＭＳ Ｐゴシック" panose="020B0600070205080204" pitchFamily="50" charset="-128"/>
            </a:rPr>
            <a:t>　なお、類似団体内順位は前年度の</a:t>
          </a:r>
          <a:r>
            <a:rPr kumimoji="1" lang="en-US" altLang="ja-JP" sz="1100">
              <a:latin typeface="ＭＳ Ｐゴシック" panose="020B0600070205080204" pitchFamily="50" charset="-128"/>
              <a:ea typeface="ＭＳ Ｐゴシック" panose="020B0600070205080204" pitchFamily="50" charset="-128"/>
            </a:rPr>
            <a:t>8</a:t>
          </a:r>
          <a:r>
            <a:rPr kumimoji="1" lang="ja-JP" altLang="en-US" sz="1100">
              <a:latin typeface="ＭＳ Ｐゴシック" panose="020B0600070205080204" pitchFamily="50" charset="-128"/>
              <a:ea typeface="ＭＳ Ｐゴシック" panose="020B0600070205080204" pitchFamily="50" charset="-128"/>
            </a:rPr>
            <a:t>位から</a:t>
          </a:r>
          <a:r>
            <a:rPr kumimoji="1" lang="en-US" altLang="ja-JP" sz="1100">
              <a:latin typeface="ＭＳ Ｐゴシック" panose="020B0600070205080204" pitchFamily="50" charset="-128"/>
              <a:ea typeface="ＭＳ Ｐゴシック" panose="020B0600070205080204" pitchFamily="50" charset="-128"/>
            </a:rPr>
            <a:t>7</a:t>
          </a:r>
          <a:r>
            <a:rPr kumimoji="1" lang="ja-JP" altLang="en-US" sz="1100">
              <a:latin typeface="ＭＳ Ｐゴシック" panose="020B0600070205080204" pitchFamily="50" charset="-128"/>
              <a:ea typeface="ＭＳ Ｐゴシック" panose="020B0600070205080204" pitchFamily="50" charset="-128"/>
            </a:rPr>
            <a:t>位へとやや良化し、比較的上位を維持している。引き続き経常経費の抑制に努め、弾力性の確保を図る。</a:t>
          </a:r>
        </a:p>
      </xdr:txBody>
    </xdr:sp>
    <xdr:clientData/>
  </xdr:twoCellAnchor>
  <xdr:oneCellAnchor>
    <xdr:from>
      <xdr:col>3</xdr:col>
      <xdr:colOff>95250</xdr:colOff>
      <xdr:row>54</xdr:row>
      <xdr:rowOff>139700</xdr:rowOff>
    </xdr:from>
    <xdr:ext cx="298543" cy="225703"/>
    <xdr:sp macro="" textlink="">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a:extLst>
            <a:ext uri="{FF2B5EF4-FFF2-40B4-BE49-F238E27FC236}">
              <a16:creationId xmlns:a16="http://schemas.microsoft.com/office/drawing/2014/main" id="{00000000-0008-0000-0300-00006E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a:extLst>
            <a:ext uri="{FF2B5EF4-FFF2-40B4-BE49-F238E27FC236}">
              <a16:creationId xmlns:a16="http://schemas.microsoft.com/office/drawing/2014/main" id="{00000000-0008-0000-0300-00007A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167894</xdr:rowOff>
    </xdr:from>
    <xdr:to>
      <xdr:col>23</xdr:col>
      <xdr:colOff>133350</xdr:colOff>
      <xdr:row>67</xdr:row>
      <xdr:rowOff>41402</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flipV="1">
          <a:off x="4953000" y="10283444"/>
          <a:ext cx="0" cy="12451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13479</xdr:rowOff>
    </xdr:from>
    <xdr:ext cx="762000" cy="259045"/>
    <xdr:sp macro="" textlink="">
      <xdr:nvSpPr>
        <xdr:cNvPr id="124" name="財政構造の弾力性最小値テキスト">
          <a:extLst>
            <a:ext uri="{FF2B5EF4-FFF2-40B4-BE49-F238E27FC236}">
              <a16:creationId xmlns:a16="http://schemas.microsoft.com/office/drawing/2014/main" id="{00000000-0008-0000-0300-00007C000000}"/>
            </a:ext>
          </a:extLst>
        </xdr:cNvPr>
        <xdr:cNvSpPr txBox="1"/>
      </xdr:nvSpPr>
      <xdr:spPr>
        <a:xfrm>
          <a:off x="5041900" y="11500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41402</xdr:rowOff>
    </xdr:from>
    <xdr:to>
      <xdr:col>24</xdr:col>
      <xdr:colOff>12700</xdr:colOff>
      <xdr:row>67</xdr:row>
      <xdr:rowOff>41402</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4864100" y="1152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82821</xdr:rowOff>
    </xdr:from>
    <xdr:ext cx="762000" cy="259045"/>
    <xdr:sp macro="" textlink="">
      <xdr:nvSpPr>
        <xdr:cNvPr id="126" name="財政構造の弾力性最大値テキスト">
          <a:extLst>
            <a:ext uri="{FF2B5EF4-FFF2-40B4-BE49-F238E27FC236}">
              <a16:creationId xmlns:a16="http://schemas.microsoft.com/office/drawing/2014/main" id="{00000000-0008-0000-0300-00007E000000}"/>
            </a:ext>
          </a:extLst>
        </xdr:cNvPr>
        <xdr:cNvSpPr txBox="1"/>
      </xdr:nvSpPr>
      <xdr:spPr>
        <a:xfrm>
          <a:off x="5041900" y="1002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167894</xdr:rowOff>
    </xdr:from>
    <xdr:to>
      <xdr:col>24</xdr:col>
      <xdr:colOff>12700</xdr:colOff>
      <xdr:row>59</xdr:row>
      <xdr:rowOff>167894</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028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73152</xdr:rowOff>
    </xdr:from>
    <xdr:to>
      <xdr:col>23</xdr:col>
      <xdr:colOff>133350</xdr:colOff>
      <xdr:row>64</xdr:row>
      <xdr:rowOff>82804</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114800" y="11045952"/>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81297</xdr:rowOff>
    </xdr:from>
    <xdr:ext cx="762000" cy="259045"/>
    <xdr:sp macro="" textlink="">
      <xdr:nvSpPr>
        <xdr:cNvPr id="129" name="財政構造の弾力性平均値テキスト">
          <a:extLst>
            <a:ext uri="{FF2B5EF4-FFF2-40B4-BE49-F238E27FC236}">
              <a16:creationId xmlns:a16="http://schemas.microsoft.com/office/drawing/2014/main" id="{00000000-0008-0000-0300-000081000000}"/>
            </a:ext>
          </a:extLst>
        </xdr:cNvPr>
        <xdr:cNvSpPr txBox="1"/>
      </xdr:nvSpPr>
      <xdr:spPr>
        <a:xfrm>
          <a:off x="5041900" y="11054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109220</xdr:rowOff>
    </xdr:from>
    <xdr:to>
      <xdr:col>23</xdr:col>
      <xdr:colOff>184150</xdr:colOff>
      <xdr:row>65</xdr:row>
      <xdr:rowOff>39370</xdr:rowOff>
    </xdr:to>
    <xdr:sp macro="" textlink="">
      <xdr:nvSpPr>
        <xdr:cNvPr id="130" name="フローチャート: 判断 129">
          <a:extLst>
            <a:ext uri="{FF2B5EF4-FFF2-40B4-BE49-F238E27FC236}">
              <a16:creationId xmlns:a16="http://schemas.microsoft.com/office/drawing/2014/main" id="{00000000-0008-0000-0300-000082000000}"/>
            </a:ext>
          </a:extLst>
        </xdr:cNvPr>
        <xdr:cNvSpPr/>
      </xdr:nvSpPr>
      <xdr:spPr>
        <a:xfrm>
          <a:off x="49022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24892</xdr:rowOff>
    </xdr:from>
    <xdr:to>
      <xdr:col>19</xdr:col>
      <xdr:colOff>133350</xdr:colOff>
      <xdr:row>64</xdr:row>
      <xdr:rowOff>73152</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3225800" y="10997692"/>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123698</xdr:rowOff>
    </xdr:from>
    <xdr:to>
      <xdr:col>19</xdr:col>
      <xdr:colOff>184150</xdr:colOff>
      <xdr:row>65</xdr:row>
      <xdr:rowOff>53848</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064000" y="11096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38625</xdr:rowOff>
    </xdr:from>
    <xdr:ext cx="736600" cy="259045"/>
    <xdr:sp macro="" textlink="">
      <xdr:nvSpPr>
        <xdr:cNvPr id="133" name="テキスト ボックス 132">
          <a:extLst>
            <a:ext uri="{FF2B5EF4-FFF2-40B4-BE49-F238E27FC236}">
              <a16:creationId xmlns:a16="http://schemas.microsoft.com/office/drawing/2014/main" id="{00000000-0008-0000-0300-000085000000}"/>
            </a:ext>
          </a:extLst>
        </xdr:cNvPr>
        <xdr:cNvSpPr txBox="1"/>
      </xdr:nvSpPr>
      <xdr:spPr>
        <a:xfrm>
          <a:off x="3733800" y="111828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22606</xdr:rowOff>
    </xdr:from>
    <xdr:to>
      <xdr:col>15</xdr:col>
      <xdr:colOff>82550</xdr:colOff>
      <xdr:row>64</xdr:row>
      <xdr:rowOff>24892</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2336800" y="10823956"/>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143002</xdr:rowOff>
    </xdr:from>
    <xdr:to>
      <xdr:col>15</xdr:col>
      <xdr:colOff>133350</xdr:colOff>
      <xdr:row>65</xdr:row>
      <xdr:rowOff>73152</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3175000" y="11115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57929</xdr:rowOff>
    </xdr:from>
    <xdr:ext cx="7620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2844800" y="11202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22606</xdr:rowOff>
    </xdr:from>
    <xdr:to>
      <xdr:col>11</xdr:col>
      <xdr:colOff>31750</xdr:colOff>
      <xdr:row>64</xdr:row>
      <xdr:rowOff>762</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1447800" y="10823956"/>
          <a:ext cx="889000" cy="149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17526</xdr:rowOff>
    </xdr:from>
    <xdr:to>
      <xdr:col>11</xdr:col>
      <xdr:colOff>82550</xdr:colOff>
      <xdr:row>64</xdr:row>
      <xdr:rowOff>119126</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2286000" y="1099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103903</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1955800" y="1107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75438</xdr:rowOff>
    </xdr:from>
    <xdr:to>
      <xdr:col>7</xdr:col>
      <xdr:colOff>31750</xdr:colOff>
      <xdr:row>65</xdr:row>
      <xdr:rowOff>5588</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1397000" y="1104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161815</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066800" y="11134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32004</xdr:rowOff>
    </xdr:from>
    <xdr:to>
      <xdr:col>23</xdr:col>
      <xdr:colOff>184150</xdr:colOff>
      <xdr:row>64</xdr:row>
      <xdr:rowOff>133604</xdr:rowOff>
    </xdr:to>
    <xdr:sp macro="" textlink="">
      <xdr:nvSpPr>
        <xdr:cNvPr id="147" name="楕円 146">
          <a:extLst>
            <a:ext uri="{FF2B5EF4-FFF2-40B4-BE49-F238E27FC236}">
              <a16:creationId xmlns:a16="http://schemas.microsoft.com/office/drawing/2014/main" id="{00000000-0008-0000-0300-000093000000}"/>
            </a:ext>
          </a:extLst>
        </xdr:cNvPr>
        <xdr:cNvSpPr/>
      </xdr:nvSpPr>
      <xdr:spPr>
        <a:xfrm>
          <a:off x="4902200" y="1100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48531</xdr:rowOff>
    </xdr:from>
    <xdr:ext cx="762000" cy="259045"/>
    <xdr:sp macro="" textlink="">
      <xdr:nvSpPr>
        <xdr:cNvPr id="148" name="財政構造の弾力性該当値テキスト">
          <a:extLst>
            <a:ext uri="{FF2B5EF4-FFF2-40B4-BE49-F238E27FC236}">
              <a16:creationId xmlns:a16="http://schemas.microsoft.com/office/drawing/2014/main" id="{00000000-0008-0000-0300-000094000000}"/>
            </a:ext>
          </a:extLst>
        </xdr:cNvPr>
        <xdr:cNvSpPr txBox="1"/>
      </xdr:nvSpPr>
      <xdr:spPr>
        <a:xfrm>
          <a:off x="5041900" y="10849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22352</xdr:rowOff>
    </xdr:from>
    <xdr:to>
      <xdr:col>19</xdr:col>
      <xdr:colOff>184150</xdr:colOff>
      <xdr:row>64</xdr:row>
      <xdr:rowOff>123952</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064000" y="1099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134129</xdr:rowOff>
    </xdr:from>
    <xdr:ext cx="7366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733800" y="107640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145542</xdr:rowOff>
    </xdr:from>
    <xdr:to>
      <xdr:col>15</xdr:col>
      <xdr:colOff>133350</xdr:colOff>
      <xdr:row>64</xdr:row>
      <xdr:rowOff>75692</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3175000" y="1094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85869</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844800" y="1071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143256</xdr:rowOff>
    </xdr:from>
    <xdr:to>
      <xdr:col>11</xdr:col>
      <xdr:colOff>82550</xdr:colOff>
      <xdr:row>63</xdr:row>
      <xdr:rowOff>73406</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2286000" y="1077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83583</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1955800" y="10542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121412</xdr:rowOff>
    </xdr:from>
    <xdr:to>
      <xdr:col>7</xdr:col>
      <xdr:colOff>31750</xdr:colOff>
      <xdr:row>64</xdr:row>
      <xdr:rowOff>51562</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1397000" y="1092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61739</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066800" y="10691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a:extLst>
            <a:ext uri="{FF2B5EF4-FFF2-40B4-BE49-F238E27FC236}">
              <a16:creationId xmlns:a16="http://schemas.microsoft.com/office/drawing/2014/main" id="{00000000-0008-0000-0300-00009D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[87,639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17</a:t>
          </a:r>
          <a:r>
            <a:rPr kumimoji="1" lang="ja-JP" altLang="en-US" sz="1100">
              <a:latin typeface="ＭＳ Ｐゴシック" panose="020B0600070205080204" pitchFamily="50" charset="-128"/>
              <a:ea typeface="ＭＳ Ｐゴシック" panose="020B0600070205080204" pitchFamily="50" charset="-128"/>
            </a:rPr>
            <a:t>年の市町村合併以来、人員及び人件費の適正化に取り組んでおり、また、集中改革プランに基づき事務事業を見直し、さらなる行政コストの縮減へ継続的に取り組んでいる。</a:t>
          </a:r>
        </a:p>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は、給料表の改定、勤勉手当支給率の引上げや、時間外勤務手当の増などによる人件費の増加があったほか、物件費において、基幹系システム環境の仮想化にかかる委託料・賃借料等の臨時経費があったことなどから、人件費・物件費の総額及び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人あたりの決算額は増加した。</a:t>
          </a:r>
        </a:p>
        <a:p>
          <a:r>
            <a:rPr kumimoji="1" lang="ja-JP" altLang="en-US" sz="1100">
              <a:latin typeface="ＭＳ Ｐゴシック" panose="020B0600070205080204" pitchFamily="50" charset="-128"/>
              <a:ea typeface="ＭＳ Ｐゴシック" panose="020B0600070205080204" pitchFamily="50" charset="-128"/>
            </a:rPr>
            <a:t>　類似団体内順位は</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位と上位に位置しているが、今後も引き続き経費の縮減に努める。</a:t>
          </a:r>
        </a:p>
      </xdr:txBody>
    </xdr:sp>
    <xdr:clientData/>
  </xdr:twoCellAnchor>
  <xdr:oneCellAnchor>
    <xdr:from>
      <xdr:col>3</xdr:col>
      <xdr:colOff>95250</xdr:colOff>
      <xdr:row>77</xdr:row>
      <xdr:rowOff>6350</xdr:rowOff>
    </xdr:from>
    <xdr:ext cx="349839" cy="225703"/>
    <xdr:sp macro="" textlink="">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a:extLst>
            <a:ext uri="{FF2B5EF4-FFF2-40B4-BE49-F238E27FC236}">
              <a16:creationId xmlns:a16="http://schemas.microsoft.com/office/drawing/2014/main" id="{00000000-0008-0000-0300-0000AB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163503</xdr:rowOff>
    </xdr:from>
    <xdr:to>
      <xdr:col>23</xdr:col>
      <xdr:colOff>133350</xdr:colOff>
      <xdr:row>88</xdr:row>
      <xdr:rowOff>162705</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708053"/>
          <a:ext cx="0" cy="15422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134782</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222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162705</xdr:rowOff>
    </xdr:from>
    <xdr:to>
      <xdr:col>24</xdr:col>
      <xdr:colOff>12700</xdr:colOff>
      <xdr:row>88</xdr:row>
      <xdr:rowOff>162705</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250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78430</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451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163503</xdr:rowOff>
    </xdr:from>
    <xdr:to>
      <xdr:col>24</xdr:col>
      <xdr:colOff>12700</xdr:colOff>
      <xdr:row>79</xdr:row>
      <xdr:rowOff>163503</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708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141212</xdr:rowOff>
    </xdr:from>
    <xdr:to>
      <xdr:col>23</xdr:col>
      <xdr:colOff>133350</xdr:colOff>
      <xdr:row>80</xdr:row>
      <xdr:rowOff>158879</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3857212"/>
          <a:ext cx="838200" cy="17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80607</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1395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108530</xdr:rowOff>
    </xdr:from>
    <xdr:to>
      <xdr:col>23</xdr:col>
      <xdr:colOff>184150</xdr:colOff>
      <xdr:row>83</xdr:row>
      <xdr:rowOff>38680</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16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141212</xdr:rowOff>
    </xdr:from>
    <xdr:to>
      <xdr:col>19</xdr:col>
      <xdr:colOff>133350</xdr:colOff>
      <xdr:row>80</xdr:row>
      <xdr:rowOff>154000</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flipV="1">
          <a:off x="3225800" y="13857212"/>
          <a:ext cx="889000" cy="12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91932</xdr:rowOff>
    </xdr:from>
    <xdr:to>
      <xdr:col>19</xdr:col>
      <xdr:colOff>184150</xdr:colOff>
      <xdr:row>83</xdr:row>
      <xdr:rowOff>22082</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15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6859</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4237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152070</xdr:rowOff>
    </xdr:from>
    <xdr:to>
      <xdr:col>15</xdr:col>
      <xdr:colOff>82550</xdr:colOff>
      <xdr:row>80</xdr:row>
      <xdr:rowOff>154000</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3868070"/>
          <a:ext cx="889000" cy="1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58564</xdr:rowOff>
    </xdr:from>
    <xdr:to>
      <xdr:col>15</xdr:col>
      <xdr:colOff>133350</xdr:colOff>
      <xdr:row>82</xdr:row>
      <xdr:rowOff>160164</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117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144941</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4203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105550</xdr:rowOff>
    </xdr:from>
    <xdr:to>
      <xdr:col>11</xdr:col>
      <xdr:colOff>31750</xdr:colOff>
      <xdr:row>80</xdr:row>
      <xdr:rowOff>152070</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3821550"/>
          <a:ext cx="889000" cy="4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63528</xdr:rowOff>
    </xdr:from>
    <xdr:to>
      <xdr:col>11</xdr:col>
      <xdr:colOff>82550</xdr:colOff>
      <xdr:row>82</xdr:row>
      <xdr:rowOff>165128</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4122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149905</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420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28350</xdr:rowOff>
    </xdr:from>
    <xdr:to>
      <xdr:col>7</xdr:col>
      <xdr:colOff>31750</xdr:colOff>
      <xdr:row>82</xdr:row>
      <xdr:rowOff>129950</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4087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114727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4173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108079</xdr:rowOff>
    </xdr:from>
    <xdr:to>
      <xdr:col>23</xdr:col>
      <xdr:colOff>184150</xdr:colOff>
      <xdr:row>81</xdr:row>
      <xdr:rowOff>38229</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3824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124606</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3669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90412</xdr:rowOff>
    </xdr:from>
    <xdr:to>
      <xdr:col>19</xdr:col>
      <xdr:colOff>184150</xdr:colOff>
      <xdr:row>81</xdr:row>
      <xdr:rowOff>20562</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3806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30739</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3575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103200</xdr:rowOff>
    </xdr:from>
    <xdr:to>
      <xdr:col>15</xdr:col>
      <xdr:colOff>133350</xdr:colOff>
      <xdr:row>81</xdr:row>
      <xdr:rowOff>33350</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381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43527</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358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101270</xdr:rowOff>
    </xdr:from>
    <xdr:to>
      <xdr:col>11</xdr:col>
      <xdr:colOff>82550</xdr:colOff>
      <xdr:row>81</xdr:row>
      <xdr:rowOff>31420</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3817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41597</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3586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54750</xdr:rowOff>
    </xdr:from>
    <xdr:to>
      <xdr:col>7</xdr:col>
      <xdr:colOff>31750</xdr:colOff>
      <xdr:row>80</xdr:row>
      <xdr:rowOff>156350</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377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166527</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353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大卒経験年数</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年及び高卒経験年数</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年の経験年数階層で、平均給料月額が下がった一方、国の平均棒給月額が上がったため国との差が拡大し、平成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年度に比べ</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ポイントの良化となった。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今後とも人員および人件費の適正化に努め、健全化を図っていく。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33866</xdr:rowOff>
    </xdr:from>
    <xdr:to>
      <xdr:col>81</xdr:col>
      <xdr:colOff>44450</xdr:colOff>
      <xdr:row>88</xdr:row>
      <xdr:rowOff>100541</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921316"/>
          <a:ext cx="0" cy="12668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72618</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160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100541</xdr:rowOff>
    </xdr:from>
    <xdr:to>
      <xdr:col>81</xdr:col>
      <xdr:colOff>133350</xdr:colOff>
      <xdr:row>88</xdr:row>
      <xdr:rowOff>100541</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188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120243</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664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33866</xdr:rowOff>
    </xdr:from>
    <xdr:to>
      <xdr:col>81</xdr:col>
      <xdr:colOff>133350</xdr:colOff>
      <xdr:row>81</xdr:row>
      <xdr:rowOff>33866</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921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152400</xdr:rowOff>
    </xdr:from>
    <xdr:to>
      <xdr:col>81</xdr:col>
      <xdr:colOff>44450</xdr:colOff>
      <xdr:row>86</xdr:row>
      <xdr:rowOff>41275</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6179800" y="14725650"/>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148818</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3791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132291</xdr:rowOff>
    </xdr:from>
    <xdr:to>
      <xdr:col>81</xdr:col>
      <xdr:colOff>95250</xdr:colOff>
      <xdr:row>85</xdr:row>
      <xdr:rowOff>62441</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152400</xdr:rowOff>
    </xdr:from>
    <xdr:to>
      <xdr:col>77</xdr:col>
      <xdr:colOff>44450</xdr:colOff>
      <xdr:row>86</xdr:row>
      <xdr:rowOff>41275</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5290800" y="14725650"/>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152400</xdr:rowOff>
    </xdr:from>
    <xdr:to>
      <xdr:col>77</xdr:col>
      <xdr:colOff>95250</xdr:colOff>
      <xdr:row>85</xdr:row>
      <xdr:rowOff>82550</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92727</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32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152400</xdr:rowOff>
    </xdr:from>
    <xdr:to>
      <xdr:col>72</xdr:col>
      <xdr:colOff>203200</xdr:colOff>
      <xdr:row>86</xdr:row>
      <xdr:rowOff>61384</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4401800" y="14725650"/>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1059</xdr:rowOff>
    </xdr:from>
    <xdr:to>
      <xdr:col>73</xdr:col>
      <xdr:colOff>44450</xdr:colOff>
      <xdr:row>85</xdr:row>
      <xdr:rowOff>102659</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57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112836</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343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41275</xdr:rowOff>
    </xdr:from>
    <xdr:to>
      <xdr:col>68</xdr:col>
      <xdr:colOff>152400</xdr:colOff>
      <xdr:row>86</xdr:row>
      <xdr:rowOff>61384</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3512800" y="14785975"/>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21166</xdr:rowOff>
    </xdr:from>
    <xdr:to>
      <xdr:col>68</xdr:col>
      <xdr:colOff>203200</xdr:colOff>
      <xdr:row>85</xdr:row>
      <xdr:rowOff>122766</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132943</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36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21166</xdr:rowOff>
    </xdr:from>
    <xdr:to>
      <xdr:col>64</xdr:col>
      <xdr:colOff>152400</xdr:colOff>
      <xdr:row>85</xdr:row>
      <xdr:rowOff>122766</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132943</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36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73677</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464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161925</xdr:rowOff>
    </xdr:from>
    <xdr:to>
      <xdr:col>77</xdr:col>
      <xdr:colOff>95250</xdr:colOff>
      <xdr:row>86</xdr:row>
      <xdr:rowOff>92075</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473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76852</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4821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101600</xdr:rowOff>
    </xdr:from>
    <xdr:to>
      <xdr:col>73</xdr:col>
      <xdr:colOff>44450</xdr:colOff>
      <xdr:row>86</xdr:row>
      <xdr:rowOff>31750</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16527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10584</xdr:rowOff>
    </xdr:from>
    <xdr:to>
      <xdr:col>68</xdr:col>
      <xdr:colOff>203200</xdr:colOff>
      <xdr:row>86</xdr:row>
      <xdr:rowOff>112184</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475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96961</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4841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161925</xdr:rowOff>
    </xdr:from>
    <xdr:to>
      <xdr:col>64</xdr:col>
      <xdr:colOff>152400</xdr:colOff>
      <xdr:row>86</xdr:row>
      <xdr:rowOff>92075</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473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76852</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482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以前より職員数の適正化には取り組んでおり、平成</a:t>
          </a:r>
          <a:r>
            <a:rPr kumimoji="0"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17</a:t>
          </a: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年の市町村合併以降、人員及び人件費の適正化に一層注力しているが、保育需要に伴う保育士の採用増をはじめ、消防職員の増により、平成</a:t>
          </a:r>
          <a:r>
            <a:rPr kumimoji="0"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年度に比べ</a:t>
          </a:r>
          <a:r>
            <a:rPr kumimoji="0"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0.04</a:t>
          </a: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ポイント悪化した。</a:t>
          </a:r>
          <a:endParaRPr kumimoji="0" lang="ja-JP" altLang="ja-JP" sz="12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一方、類似団体との比較では、表示の過去</a:t>
          </a:r>
          <a:r>
            <a:rPr kumimoji="0"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a:t>
          </a: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年間において、常に類似団体平均よりも少ない職員数を維持している。　</a:t>
          </a:r>
          <a:endParaRPr kumimoji="0"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今後も、令和</a:t>
          </a:r>
          <a:r>
            <a:rPr kumimoji="0"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年度中核市移行による医師・獣医師など医療系を中心とした定員増により職員数の増加が見込まれるものの、徹底した業務の見直しを継続し、引き続き定員の適正化に努め、行政のスリム化を目指す。</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3810</xdr:rowOff>
    </xdr:from>
    <xdr:to>
      <xdr:col>81</xdr:col>
      <xdr:colOff>44450</xdr:colOff>
      <xdr:row>66</xdr:row>
      <xdr:rowOff>154940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10119360"/>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127017</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44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154940</xdr:rowOff>
    </xdr:from>
    <xdr:to>
      <xdr:col>81</xdr:col>
      <xdr:colOff>133350</xdr:colOff>
      <xdr:row>66</xdr:row>
      <xdr:rowOff>154940</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47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90187</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8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3810</xdr:rowOff>
    </xdr:from>
    <xdr:to>
      <xdr:col>81</xdr:col>
      <xdr:colOff>133350</xdr:colOff>
      <xdr:row>59</xdr:row>
      <xdr:rowOff>3810</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011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122827</xdr:rowOff>
    </xdr:from>
    <xdr:to>
      <xdr:col>81</xdr:col>
      <xdr:colOff>44450</xdr:colOff>
      <xdr:row>61</xdr:row>
      <xdr:rowOff>136616</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0581277"/>
          <a:ext cx="8382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20881</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6507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48804</xdr:rowOff>
    </xdr:from>
    <xdr:to>
      <xdr:col>81</xdr:col>
      <xdr:colOff>95250</xdr:colOff>
      <xdr:row>62</xdr:row>
      <xdr:rowOff>150404</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678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115933</xdr:rowOff>
    </xdr:from>
    <xdr:to>
      <xdr:col>77</xdr:col>
      <xdr:colOff>44450</xdr:colOff>
      <xdr:row>61</xdr:row>
      <xdr:rowOff>122827</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90800" y="10574383"/>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28122</xdr:rowOff>
    </xdr:from>
    <xdr:to>
      <xdr:col>77</xdr:col>
      <xdr:colOff>95250</xdr:colOff>
      <xdr:row>62</xdr:row>
      <xdr:rowOff>129722</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658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114499</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7443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105591</xdr:rowOff>
    </xdr:from>
    <xdr:to>
      <xdr:col>72</xdr:col>
      <xdr:colOff>203200</xdr:colOff>
      <xdr:row>61</xdr:row>
      <xdr:rowOff>115933</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4401800" y="10564041"/>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544</xdr:rowOff>
    </xdr:from>
    <xdr:to>
      <xdr:col>73</xdr:col>
      <xdr:colOff>44450</xdr:colOff>
      <xdr:row>62</xdr:row>
      <xdr:rowOff>102144</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630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86921</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716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71120</xdr:rowOff>
    </xdr:from>
    <xdr:to>
      <xdr:col>68</xdr:col>
      <xdr:colOff>152400</xdr:colOff>
      <xdr:row>61</xdr:row>
      <xdr:rowOff>105591</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3512800" y="10529570"/>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165100</xdr:rowOff>
    </xdr:from>
    <xdr:to>
      <xdr:col>68</xdr:col>
      <xdr:colOff>203200</xdr:colOff>
      <xdr:row>62</xdr:row>
      <xdr:rowOff>95250</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80027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70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168547</xdr:rowOff>
    </xdr:from>
    <xdr:to>
      <xdr:col>64</xdr:col>
      <xdr:colOff>152400</xdr:colOff>
      <xdr:row>62</xdr:row>
      <xdr:rowOff>98697</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62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83474</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713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85816</xdr:rowOff>
    </xdr:from>
    <xdr:to>
      <xdr:col>81</xdr:col>
      <xdr:colOff>95250</xdr:colOff>
      <xdr:row>62</xdr:row>
      <xdr:rowOff>15966</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544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102343</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389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72027</xdr:rowOff>
    </xdr:from>
    <xdr:to>
      <xdr:col>77</xdr:col>
      <xdr:colOff>95250</xdr:colOff>
      <xdr:row>62</xdr:row>
      <xdr:rowOff>2177</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530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12354</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02993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65133</xdr:rowOff>
    </xdr:from>
    <xdr:to>
      <xdr:col>73</xdr:col>
      <xdr:colOff>44450</xdr:colOff>
      <xdr:row>61</xdr:row>
      <xdr:rowOff>166733</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52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5460</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0292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54791</xdr:rowOff>
    </xdr:from>
    <xdr:to>
      <xdr:col>68</xdr:col>
      <xdr:colOff>203200</xdr:colOff>
      <xdr:row>61</xdr:row>
      <xdr:rowOff>156391</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513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166568</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0282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20320</xdr:rowOff>
    </xdr:from>
    <xdr:to>
      <xdr:col>64</xdr:col>
      <xdr:colOff>152400</xdr:colOff>
      <xdr:row>61</xdr:row>
      <xdr:rowOff>121920</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47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132097</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024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latin typeface="ＭＳ Ｐゴシック" panose="020B0600070205080204" pitchFamily="50" charset="-128"/>
              <a:ea typeface="ＭＳ Ｐゴシック" panose="020B0600070205080204" pitchFamily="50" charset="-128"/>
            </a:rPr>
            <a:t>　緩やかな景気回復の影響により、標準税収入額等は平成</a:t>
          </a:r>
          <a:r>
            <a:rPr kumimoji="1" lang="en-US" altLang="ja-JP" sz="900">
              <a:latin typeface="ＭＳ Ｐゴシック" panose="020B0600070205080204" pitchFamily="50" charset="-128"/>
              <a:ea typeface="ＭＳ Ｐゴシック" panose="020B0600070205080204" pitchFamily="50" charset="-128"/>
            </a:rPr>
            <a:t>24</a:t>
          </a:r>
          <a:r>
            <a:rPr kumimoji="1" lang="ja-JP" altLang="en-US" sz="900">
              <a:latin typeface="ＭＳ Ｐゴシック" panose="020B0600070205080204" pitchFamily="50" charset="-128"/>
              <a:ea typeface="ＭＳ Ｐゴシック" panose="020B0600070205080204" pitchFamily="50" charset="-128"/>
            </a:rPr>
            <a:t>年度以降増加傾向にあり、標準財政規模も増加している。</a:t>
          </a:r>
        </a:p>
        <a:p>
          <a:r>
            <a:rPr kumimoji="1" lang="ja-JP" altLang="en-US" sz="900">
              <a:latin typeface="ＭＳ Ｐゴシック" panose="020B0600070205080204" pitchFamily="50" charset="-128"/>
              <a:ea typeface="ＭＳ Ｐゴシック" panose="020B0600070205080204" pitchFamily="50" charset="-128"/>
            </a:rPr>
            <a:t>　地方債の償還等については、高金利の借入分の償還が順次終了するため利子償還金が減少するものの、年々増加する臨時財政対策債の残高の影響で元金償還金の増加幅がこれを上回り、全体でも増加している。その一方で、下水道事業に伴う繰入金は減少傾向にある。また、普通交付税の減少額を景気回復の影響による標準税収入額等の増加額や臨時財政対策債発行可能額の増加額が上回り標準財政規模が増加した。</a:t>
          </a:r>
        </a:p>
        <a:p>
          <a:r>
            <a:rPr kumimoji="1" lang="ja-JP" altLang="en-US" sz="900">
              <a:latin typeface="ＭＳ Ｐゴシック" panose="020B0600070205080204" pitchFamily="50" charset="-128"/>
              <a:ea typeface="ＭＳ Ｐゴシック" panose="020B0600070205080204" pitchFamily="50" charset="-128"/>
            </a:rPr>
            <a:t>　実質公債費比率は、分母の増加率を分子の増加率が上回ったため、全体の割合へも僅かながら影響を与え、前年度を</a:t>
          </a:r>
          <a:r>
            <a:rPr kumimoji="1" lang="en-US" altLang="ja-JP" sz="900">
              <a:latin typeface="ＭＳ Ｐゴシック" panose="020B0600070205080204" pitchFamily="50" charset="-128"/>
              <a:ea typeface="ＭＳ Ｐゴシック" panose="020B0600070205080204" pitchFamily="50" charset="-128"/>
            </a:rPr>
            <a:t>0.1</a:t>
          </a:r>
          <a:r>
            <a:rPr kumimoji="1" lang="ja-JP" altLang="en-US" sz="900">
              <a:latin typeface="ＭＳ Ｐゴシック" panose="020B0600070205080204" pitchFamily="50" charset="-128"/>
              <a:ea typeface="ＭＳ Ｐゴシック" panose="020B0600070205080204" pitchFamily="50" charset="-128"/>
            </a:rPr>
            <a:t>ポイント上回る</a:t>
          </a:r>
          <a:r>
            <a:rPr kumimoji="1" lang="en-US" altLang="ja-JP" sz="900">
              <a:latin typeface="ＭＳ Ｐゴシック" panose="020B0600070205080204" pitchFamily="50" charset="-128"/>
              <a:ea typeface="ＭＳ Ｐゴシック" panose="020B0600070205080204" pitchFamily="50" charset="-128"/>
            </a:rPr>
            <a:t>3.4%</a:t>
          </a:r>
          <a:r>
            <a:rPr kumimoji="1" lang="ja-JP" altLang="en-US" sz="900">
              <a:latin typeface="ＭＳ Ｐゴシック" panose="020B0600070205080204" pitchFamily="50" charset="-128"/>
              <a:ea typeface="ＭＳ Ｐゴシック" panose="020B0600070205080204" pitchFamily="50" charset="-128"/>
            </a:rPr>
            <a:t>となったが、これは類似団体平均値より</a:t>
          </a:r>
          <a:r>
            <a:rPr kumimoji="1" lang="en-US" altLang="ja-JP" sz="900">
              <a:latin typeface="ＭＳ Ｐゴシック" panose="020B0600070205080204" pitchFamily="50" charset="-128"/>
              <a:ea typeface="ＭＳ Ｐゴシック" panose="020B0600070205080204" pitchFamily="50" charset="-128"/>
            </a:rPr>
            <a:t>0.8</a:t>
          </a:r>
          <a:r>
            <a:rPr kumimoji="1" lang="ja-JP" altLang="en-US" sz="900">
              <a:latin typeface="ＭＳ Ｐゴシック" panose="020B0600070205080204" pitchFamily="50" charset="-128"/>
              <a:ea typeface="ＭＳ Ｐゴシック" panose="020B0600070205080204" pitchFamily="50" charset="-128"/>
            </a:rPr>
            <a:t>ポイント良好であり、過去から引き続き一定水準を維持している。</a:t>
          </a:r>
        </a:p>
        <a:p>
          <a:r>
            <a:rPr kumimoji="1" lang="ja-JP" altLang="en-US" sz="900">
              <a:latin typeface="ＭＳ Ｐゴシック" panose="020B0600070205080204" pitchFamily="50" charset="-128"/>
              <a:ea typeface="ＭＳ Ｐゴシック" panose="020B0600070205080204" pitchFamily="50" charset="-128"/>
            </a:rPr>
            <a:t>　今後も、緊急度・住民ニーズを的確に把握した事業の選択により、地方債に大きく依存することなく健全な財政運営に努めていく。</a:t>
          </a: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129117</xdr:rowOff>
    </xdr:from>
    <xdr:to>
      <xdr:col>81</xdr:col>
      <xdr:colOff>44450</xdr:colOff>
      <xdr:row>44</xdr:row>
      <xdr:rowOff>4233</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301317"/>
          <a:ext cx="0" cy="12467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147760</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520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4233</xdr:rowOff>
    </xdr:from>
    <xdr:to>
      <xdr:col>81</xdr:col>
      <xdr:colOff>133350</xdr:colOff>
      <xdr:row>44</xdr:row>
      <xdr:rowOff>4233</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548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44044</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6044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129117</xdr:rowOff>
    </xdr:from>
    <xdr:to>
      <xdr:col>81</xdr:col>
      <xdr:colOff>133350</xdr:colOff>
      <xdr:row>36</xdr:row>
      <xdr:rowOff>129117</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30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161713</xdr:rowOff>
    </xdr:from>
    <xdr:to>
      <xdr:col>81</xdr:col>
      <xdr:colOff>44450</xdr:colOff>
      <xdr:row>39</xdr:row>
      <xdr:rowOff>169756</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179800" y="6848263"/>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155381</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6841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11854</xdr:rowOff>
    </xdr:from>
    <xdr:to>
      <xdr:col>81</xdr:col>
      <xdr:colOff>95250</xdr:colOff>
      <xdr:row>40</xdr:row>
      <xdr:rowOff>113454</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686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161713</xdr:rowOff>
    </xdr:from>
    <xdr:to>
      <xdr:col>77</xdr:col>
      <xdr:colOff>44450</xdr:colOff>
      <xdr:row>39</xdr:row>
      <xdr:rowOff>161713</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5290800" y="68482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76200</xdr:rowOff>
    </xdr:from>
    <xdr:to>
      <xdr:col>77</xdr:col>
      <xdr:colOff>95250</xdr:colOff>
      <xdr:row>41</xdr:row>
      <xdr:rowOff>6350</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162577</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702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161713</xdr:rowOff>
    </xdr:from>
    <xdr:to>
      <xdr:col>72</xdr:col>
      <xdr:colOff>203200</xdr:colOff>
      <xdr:row>40</xdr:row>
      <xdr:rowOff>22437</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4401800" y="6848263"/>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92287</xdr:rowOff>
    </xdr:from>
    <xdr:to>
      <xdr:col>73</xdr:col>
      <xdr:colOff>44450</xdr:colOff>
      <xdr:row>41</xdr:row>
      <xdr:rowOff>22437</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695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7214</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703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22437</xdr:rowOff>
    </xdr:from>
    <xdr:to>
      <xdr:col>68</xdr:col>
      <xdr:colOff>152400</xdr:colOff>
      <xdr:row>40</xdr:row>
      <xdr:rowOff>62654</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3512800" y="6880437"/>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9313</xdr:rowOff>
    </xdr:from>
    <xdr:to>
      <xdr:col>68</xdr:col>
      <xdr:colOff>203200</xdr:colOff>
      <xdr:row>41</xdr:row>
      <xdr:rowOff>110913</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703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95690</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712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160037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118956</xdr:rowOff>
    </xdr:from>
    <xdr:to>
      <xdr:col>81</xdr:col>
      <xdr:colOff>95250</xdr:colOff>
      <xdr:row>40</xdr:row>
      <xdr:rowOff>49106</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680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135483</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6650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110913</xdr:rowOff>
    </xdr:from>
    <xdr:to>
      <xdr:col>77</xdr:col>
      <xdr:colOff>95250</xdr:colOff>
      <xdr:row>40</xdr:row>
      <xdr:rowOff>41063</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679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51240</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6566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110913</xdr:rowOff>
    </xdr:from>
    <xdr:to>
      <xdr:col>73</xdr:col>
      <xdr:colOff>44450</xdr:colOff>
      <xdr:row>40</xdr:row>
      <xdr:rowOff>41063</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679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51240</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656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143087</xdr:rowOff>
    </xdr:from>
    <xdr:to>
      <xdr:col>68</xdr:col>
      <xdr:colOff>203200</xdr:colOff>
      <xdr:row>40</xdr:row>
      <xdr:rowOff>73237</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682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83414</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659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11854</xdr:rowOff>
    </xdr:from>
    <xdr:to>
      <xdr:col>64</xdr:col>
      <xdr:colOff>152400</xdr:colOff>
      <xdr:row>40</xdr:row>
      <xdr:rowOff>113454</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686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123631</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663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latin typeface="ＭＳ Ｐゴシック" panose="020B0600070205080204" pitchFamily="50" charset="-128"/>
              <a:ea typeface="ＭＳ Ｐゴシック" panose="020B0600070205080204" pitchFamily="50" charset="-128"/>
            </a:rPr>
            <a:t>　公営企業債等繰入見込額が減少したものの、地方債現在高の増加幅が大きく将来負担額全体は増加した。　地方債の増加の中身は交付税算入率の高い合併特例債、臨時財政対策債等であるため基準財政需要額算入見込額が増加し、加えて都市計画税の充当可能特定歳入の増加もあり充当可能財源等が増加した。将来負担額の増加以上に充当可能財源等が増加したことから分子は大幅に減少した。</a:t>
          </a:r>
        </a:p>
        <a:p>
          <a:r>
            <a:rPr kumimoji="1" lang="ja-JP" altLang="en-US" sz="900">
              <a:latin typeface="ＭＳ Ｐゴシック" panose="020B0600070205080204" pitchFamily="50" charset="-128"/>
              <a:ea typeface="ＭＳ Ｐゴシック" panose="020B0600070205080204" pitchFamily="50" charset="-128"/>
            </a:rPr>
            <a:t>　一方、分母では標準財政規模の増加が全体を押し上げた。</a:t>
          </a:r>
        </a:p>
        <a:p>
          <a:r>
            <a:rPr kumimoji="1" lang="ja-JP" altLang="en-US" sz="900">
              <a:latin typeface="ＭＳ Ｐゴシック" panose="020B0600070205080204" pitchFamily="50" charset="-128"/>
              <a:ea typeface="ＭＳ Ｐゴシック" panose="020B0600070205080204" pitchFamily="50" charset="-128"/>
            </a:rPr>
            <a:t>　分子の大幅な減少の影響は大きく、将来負担比率は</a:t>
          </a:r>
          <a:r>
            <a:rPr kumimoji="1" lang="en-US" altLang="ja-JP" sz="900">
              <a:latin typeface="ＭＳ Ｐゴシック" panose="020B0600070205080204" pitchFamily="50" charset="-128"/>
              <a:ea typeface="ＭＳ Ｐゴシック" panose="020B0600070205080204" pitchFamily="50" charset="-128"/>
            </a:rPr>
            <a:t>6.2</a:t>
          </a:r>
          <a:r>
            <a:rPr kumimoji="1" lang="ja-JP" altLang="en-US" sz="900">
              <a:latin typeface="ＭＳ Ｐゴシック" panose="020B0600070205080204" pitchFamily="50" charset="-128"/>
              <a:ea typeface="ＭＳ Ｐゴシック" panose="020B0600070205080204" pitchFamily="50" charset="-128"/>
            </a:rPr>
            <a:t>ポイント良化したものの、類似団体との差は</a:t>
          </a:r>
          <a:r>
            <a:rPr kumimoji="1" lang="en-US" altLang="ja-JP" sz="900">
              <a:latin typeface="ＭＳ Ｐゴシック" panose="020B0600070205080204" pitchFamily="50" charset="-128"/>
              <a:ea typeface="ＭＳ Ｐゴシック" panose="020B0600070205080204" pitchFamily="50" charset="-128"/>
            </a:rPr>
            <a:t>23.0</a:t>
          </a:r>
          <a:r>
            <a:rPr kumimoji="1" lang="ja-JP" altLang="en-US" sz="900">
              <a:latin typeface="ＭＳ Ｐゴシック" panose="020B0600070205080204" pitchFamily="50" charset="-128"/>
              <a:ea typeface="ＭＳ Ｐゴシック" panose="020B0600070205080204" pitchFamily="50" charset="-128"/>
            </a:rPr>
            <a:t>ポイントとなり前年度の</a:t>
          </a:r>
          <a:r>
            <a:rPr kumimoji="1" lang="en-US" altLang="ja-JP" sz="900">
              <a:latin typeface="ＭＳ Ｐゴシック" panose="020B0600070205080204" pitchFamily="50" charset="-128"/>
              <a:ea typeface="ＭＳ Ｐゴシック" panose="020B0600070205080204" pitchFamily="50" charset="-128"/>
            </a:rPr>
            <a:t>22.3</a:t>
          </a:r>
          <a:r>
            <a:rPr kumimoji="1" lang="ja-JP" altLang="en-US" sz="900">
              <a:latin typeface="ＭＳ Ｐゴシック" panose="020B0600070205080204" pitchFamily="50" charset="-128"/>
              <a:ea typeface="ＭＳ Ｐゴシック" panose="020B0600070205080204" pitchFamily="50" charset="-128"/>
            </a:rPr>
            <a:t>ポイントから悪化した。</a:t>
          </a:r>
        </a:p>
        <a:p>
          <a:r>
            <a:rPr kumimoji="1" lang="ja-JP" altLang="en-US" sz="900">
              <a:latin typeface="ＭＳ Ｐゴシック" panose="020B0600070205080204" pitchFamily="50" charset="-128"/>
              <a:ea typeface="ＭＳ Ｐゴシック" panose="020B0600070205080204" pitchFamily="50" charset="-128"/>
            </a:rPr>
            <a:t>　今後も、合併算定替えの縮減による一般財源の減少や、地方債残高の増加が見込まれる中、合併特例債、臨時財政対策債等の交付税算入率の高い地方債の借入を選択するとともに、財政の健全化に努めていくことで、一定の水準を維持し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00000000-0008-0000-0300-0000B5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50729</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7018000" y="2370667"/>
          <a:ext cx="0" cy="16234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22806</xdr:rowOff>
    </xdr:from>
    <xdr:ext cx="762000" cy="259045"/>
    <xdr:sp macro="" textlink="">
      <xdr:nvSpPr>
        <xdr:cNvPr id="439" name="将来負担の状況最小値テキスト">
          <a:extLst>
            <a:ext uri="{FF2B5EF4-FFF2-40B4-BE49-F238E27FC236}">
              <a16:creationId xmlns:a16="http://schemas.microsoft.com/office/drawing/2014/main" id="{00000000-0008-0000-0300-0000B7010000}"/>
            </a:ext>
          </a:extLst>
        </xdr:cNvPr>
        <xdr:cNvSpPr txBox="1"/>
      </xdr:nvSpPr>
      <xdr:spPr>
        <a:xfrm>
          <a:off x="17106900" y="3966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50729</xdr:rowOff>
    </xdr:from>
    <xdr:to>
      <xdr:col>81</xdr:col>
      <xdr:colOff>133350</xdr:colOff>
      <xdr:row>23</xdr:row>
      <xdr:rowOff>50729</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3994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a:extLst>
            <a:ext uri="{FF2B5EF4-FFF2-40B4-BE49-F238E27FC236}">
              <a16:creationId xmlns:a16="http://schemas.microsoft.com/office/drawing/2014/main" id="{00000000-0008-0000-0300-0000B9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74013</xdr:rowOff>
    </xdr:from>
    <xdr:to>
      <xdr:col>81</xdr:col>
      <xdr:colOff>44450</xdr:colOff>
      <xdr:row>17</xdr:row>
      <xdr:rowOff>157127</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flipV="1">
          <a:off x="16179800" y="2988663"/>
          <a:ext cx="838200" cy="83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74312</xdr:rowOff>
    </xdr:from>
    <xdr:ext cx="762000" cy="259045"/>
    <xdr:sp macro="" textlink="">
      <xdr:nvSpPr>
        <xdr:cNvPr id="444" name="将来負担の状況平均値テキスト">
          <a:extLst>
            <a:ext uri="{FF2B5EF4-FFF2-40B4-BE49-F238E27FC236}">
              <a16:creationId xmlns:a16="http://schemas.microsoft.com/office/drawing/2014/main" id="{00000000-0008-0000-0300-0000BC010000}"/>
            </a:ext>
          </a:extLst>
        </xdr:cNvPr>
        <xdr:cNvSpPr txBox="1"/>
      </xdr:nvSpPr>
      <xdr:spPr>
        <a:xfrm>
          <a:off x="17106900" y="24746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57785</xdr:rowOff>
    </xdr:from>
    <xdr:to>
      <xdr:col>81</xdr:col>
      <xdr:colOff>95250</xdr:colOff>
      <xdr:row>15</xdr:row>
      <xdr:rowOff>159385</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967200" y="262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41840</xdr:rowOff>
    </xdr:from>
    <xdr:to>
      <xdr:col>77</xdr:col>
      <xdr:colOff>44450</xdr:colOff>
      <xdr:row>17</xdr:row>
      <xdr:rowOff>157127</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5290800" y="2956490"/>
          <a:ext cx="889000" cy="115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150283</xdr:rowOff>
    </xdr:from>
    <xdr:to>
      <xdr:col>77</xdr:col>
      <xdr:colOff>95250</xdr:colOff>
      <xdr:row>16</xdr:row>
      <xdr:rowOff>80433</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129000" y="272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90610</xdr:rowOff>
    </xdr:from>
    <xdr:ext cx="7366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798800" y="24909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41840</xdr:rowOff>
    </xdr:from>
    <xdr:to>
      <xdr:col>72</xdr:col>
      <xdr:colOff>203200</xdr:colOff>
      <xdr:row>17</xdr:row>
      <xdr:rowOff>87418</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flipV="1">
          <a:off x="14401800" y="2956490"/>
          <a:ext cx="889000" cy="45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163689</xdr:rowOff>
    </xdr:from>
    <xdr:to>
      <xdr:col>73</xdr:col>
      <xdr:colOff>44450</xdr:colOff>
      <xdr:row>16</xdr:row>
      <xdr:rowOff>93839</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5240000" y="273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104016</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909800" y="2504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87418</xdr:rowOff>
    </xdr:from>
    <xdr:to>
      <xdr:col>68</xdr:col>
      <xdr:colOff>152400</xdr:colOff>
      <xdr:row>17</xdr:row>
      <xdr:rowOff>166511</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flipV="1">
          <a:off x="13512800" y="3002068"/>
          <a:ext cx="889000" cy="79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78034</xdr:rowOff>
    </xdr:from>
    <xdr:to>
      <xdr:col>68</xdr:col>
      <xdr:colOff>203200</xdr:colOff>
      <xdr:row>17</xdr:row>
      <xdr:rowOff>8184</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4351000" y="2821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18361</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020800" y="2590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9807</xdr:rowOff>
    </xdr:from>
    <xdr:to>
      <xdr:col>64</xdr:col>
      <xdr:colOff>152400</xdr:colOff>
      <xdr:row>17</xdr:row>
      <xdr:rowOff>111407</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3462000" y="2924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121584</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131800" y="2693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23213</xdr:rowOff>
    </xdr:from>
    <xdr:to>
      <xdr:col>81</xdr:col>
      <xdr:colOff>95250</xdr:colOff>
      <xdr:row>17</xdr:row>
      <xdr:rowOff>124813</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6967200" y="293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166740</xdr:rowOff>
    </xdr:from>
    <xdr:ext cx="762000" cy="259045"/>
    <xdr:sp macro="" textlink="">
      <xdr:nvSpPr>
        <xdr:cNvPr id="463" name="将来負担の状況該当値テキスト">
          <a:extLst>
            <a:ext uri="{FF2B5EF4-FFF2-40B4-BE49-F238E27FC236}">
              <a16:creationId xmlns:a16="http://schemas.microsoft.com/office/drawing/2014/main" id="{00000000-0008-0000-0300-0000CF010000}"/>
            </a:ext>
          </a:extLst>
        </xdr:cNvPr>
        <xdr:cNvSpPr txBox="1"/>
      </xdr:nvSpPr>
      <xdr:spPr>
        <a:xfrm>
          <a:off x="17106900" y="2909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106327</xdr:rowOff>
    </xdr:from>
    <xdr:to>
      <xdr:col>77</xdr:col>
      <xdr:colOff>95250</xdr:colOff>
      <xdr:row>18</xdr:row>
      <xdr:rowOff>36477</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129000" y="3020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21254</xdr:rowOff>
    </xdr:from>
    <xdr:ext cx="7366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5798800" y="31073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162490</xdr:rowOff>
    </xdr:from>
    <xdr:to>
      <xdr:col>73</xdr:col>
      <xdr:colOff>44450</xdr:colOff>
      <xdr:row>17</xdr:row>
      <xdr:rowOff>92640</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5240000" y="2905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77417</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909800" y="299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36618</xdr:rowOff>
    </xdr:from>
    <xdr:to>
      <xdr:col>68</xdr:col>
      <xdr:colOff>203200</xdr:colOff>
      <xdr:row>17</xdr:row>
      <xdr:rowOff>138218</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4351000" y="2951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122995</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020800" y="3037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115711</xdr:rowOff>
    </xdr:from>
    <xdr:to>
      <xdr:col>64</xdr:col>
      <xdr:colOff>152400</xdr:colOff>
      <xdr:row>18</xdr:row>
      <xdr:rowOff>45861</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3462000" y="303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30638</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3131800" y="3116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愛知県一宮市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385,609
379,507
113.82
117,945,410
115,202,350
2,611,662
72,083,407
107,579,954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3.4
46.1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退職者数が増えたものの退職手当自体は微減となる一方で、給料表の改定・勤勉手当の支給率の増に加え、時間外勤務手当の増により、人件費全体で</a:t>
          </a:r>
          <a:r>
            <a:rPr kumimoji="1" lang="en-US" altLang="ja-JP" sz="1200">
              <a:latin typeface="ＭＳ Ｐゴシック" panose="020B0600070205080204" pitchFamily="50" charset="-128"/>
              <a:ea typeface="ＭＳ Ｐゴシック" panose="020B0600070205080204" pitchFamily="50" charset="-128"/>
            </a:rPr>
            <a:t>207</a:t>
          </a:r>
          <a:r>
            <a:rPr kumimoji="1" lang="ja-JP" altLang="en-US" sz="1200">
              <a:latin typeface="ＭＳ Ｐゴシック" panose="020B0600070205080204" pitchFamily="50" charset="-128"/>
              <a:ea typeface="ＭＳ Ｐゴシック" panose="020B0600070205080204" pitchFamily="50" charset="-128"/>
            </a:rPr>
            <a:t>百万円の増となった。市税等の収入が伸びたことにより経常収支比率の分母を構成する数値が</a:t>
          </a:r>
          <a:r>
            <a:rPr kumimoji="1" lang="en-US" altLang="ja-JP" sz="1200">
              <a:latin typeface="ＭＳ Ｐゴシック" panose="020B0600070205080204" pitchFamily="50" charset="-128"/>
              <a:ea typeface="ＭＳ Ｐゴシック" panose="020B0600070205080204" pitchFamily="50" charset="-128"/>
            </a:rPr>
            <a:t>0.7</a:t>
          </a:r>
          <a:r>
            <a:rPr kumimoji="1" lang="ja-JP" altLang="en-US" sz="1200">
              <a:latin typeface="ＭＳ Ｐゴシック" panose="020B0600070205080204" pitchFamily="50" charset="-128"/>
              <a:ea typeface="ＭＳ Ｐゴシック" panose="020B0600070205080204" pitchFamily="50" charset="-128"/>
            </a:rPr>
            <a:t>ポイント伸びたものの、それ以上に人件費が伸びたため、前年度に比べて</a:t>
          </a:r>
          <a:r>
            <a:rPr kumimoji="1" lang="en-US" altLang="ja-JP" sz="1200">
              <a:latin typeface="ＭＳ Ｐゴシック" panose="020B0600070205080204" pitchFamily="50" charset="-128"/>
              <a:ea typeface="ＭＳ Ｐゴシック" panose="020B0600070205080204" pitchFamily="50" charset="-128"/>
            </a:rPr>
            <a:t>0.1</a:t>
          </a:r>
          <a:r>
            <a:rPr kumimoji="1" lang="ja-JP" altLang="en-US" sz="1200">
              <a:latin typeface="ＭＳ Ｐゴシック" panose="020B0600070205080204" pitchFamily="50" charset="-128"/>
              <a:ea typeface="ＭＳ Ｐゴシック" panose="020B0600070205080204" pitchFamily="50" charset="-128"/>
            </a:rPr>
            <a:t>ポイント悪化した。</a:t>
          </a:r>
        </a:p>
        <a:p>
          <a:r>
            <a:rPr kumimoji="1" lang="ja-JP" altLang="en-US" sz="1200">
              <a:latin typeface="ＭＳ Ｐゴシック" panose="020B0600070205080204" pitchFamily="50" charset="-128"/>
              <a:ea typeface="ＭＳ Ｐゴシック" panose="020B0600070205080204" pitchFamily="50" charset="-128"/>
            </a:rPr>
            <a:t>　今後も引き続き、人員の適正管理、人件費の抑制を図りながら、行政ニーズに合わせた適正な人員配置をしていく。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69850</xdr:rowOff>
    </xdr:from>
    <xdr:to>
      <xdr:col>26</xdr:col>
      <xdr:colOff>184150</xdr:colOff>
      <xdr:row>42</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70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128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127000</xdr:rowOff>
    </xdr:from>
    <xdr:to>
      <xdr:col>26</xdr:col>
      <xdr:colOff>184150</xdr:colOff>
      <xdr:row>40</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12700</xdr:rowOff>
    </xdr:from>
    <xdr:to>
      <xdr:col>26</xdr:col>
      <xdr:colOff>184150</xdr:colOff>
      <xdr:row>39</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699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557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127000</xdr:rowOff>
    </xdr:from>
    <xdr:to>
      <xdr:col>26</xdr:col>
      <xdr:colOff>184150</xdr:colOff>
      <xdr:row>35</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6127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985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12700</xdr:rowOff>
    </xdr:from>
    <xdr:to>
      <xdr:col>26</xdr:col>
      <xdr:colOff>184150</xdr:colOff>
      <xdr:row>34</xdr:row>
      <xdr:rowOff>12700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41927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69850</xdr:rowOff>
    </xdr:from>
    <xdr:to>
      <xdr:col>26</xdr:col>
      <xdr:colOff>184150</xdr:colOff>
      <xdr:row>32</xdr:row>
      <xdr:rowOff>69850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556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99077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414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2" name="直線コネクタ 61">
          <a:extLst>
            <a:ext uri="{FF2B5EF4-FFF2-40B4-BE49-F238E27FC236}">
              <a16:creationId xmlns:a16="http://schemas.microsoft.com/office/drawing/2014/main" id="{00000000-0008-0000-0400-00003E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3" name="テキスト ボックス 62">
          <a:extLst>
            <a:ext uri="{FF2B5EF4-FFF2-40B4-BE49-F238E27FC236}">
              <a16:creationId xmlns:a16="http://schemas.microsoft.com/office/drawing/2014/main" id="{00000000-0008-0000-0400-00003F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4" name="人件費グラフ枠">
          <a:extLst>
            <a:ext uri="{FF2B5EF4-FFF2-40B4-BE49-F238E27FC236}">
              <a16:creationId xmlns:a16="http://schemas.microsoft.com/office/drawing/2014/main" id="{00000000-0008-0000-0400-000040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88900</xdr:rowOff>
    </xdr:from>
    <xdr:to>
      <xdr:col>24</xdr:col>
      <xdr:colOff>25400</xdr:colOff>
      <xdr:row>41</xdr:row>
      <xdr:rowOff>60325</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flipV="1">
          <a:off x="4826000" y="5746750"/>
          <a:ext cx="0" cy="1343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32402</xdr:rowOff>
    </xdr:from>
    <xdr:ext cx="762000" cy="259045"/>
    <xdr:sp macro="" textlink="">
      <xdr:nvSpPr>
        <xdr:cNvPr id="66" name="人件費最小値テキスト">
          <a:extLst>
            <a:ext uri="{FF2B5EF4-FFF2-40B4-BE49-F238E27FC236}">
              <a16:creationId xmlns:a16="http://schemas.microsoft.com/office/drawing/2014/main" id="{00000000-0008-0000-0400-000042000000}"/>
            </a:ext>
          </a:extLst>
        </xdr:cNvPr>
        <xdr:cNvSpPr txBox="1"/>
      </xdr:nvSpPr>
      <xdr:spPr>
        <a:xfrm>
          <a:off x="4914900" y="7061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60325</xdr:rowOff>
    </xdr:from>
    <xdr:to>
      <xdr:col>24</xdr:col>
      <xdr:colOff>114300</xdr:colOff>
      <xdr:row>41</xdr:row>
      <xdr:rowOff>60325</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7089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3827</xdr:rowOff>
    </xdr:from>
    <xdr:ext cx="762000" cy="259045"/>
    <xdr:sp macro="" textlink="">
      <xdr:nvSpPr>
        <xdr:cNvPr id="68" name="人件費最大値テキスト">
          <a:extLst>
            <a:ext uri="{FF2B5EF4-FFF2-40B4-BE49-F238E27FC236}">
              <a16:creationId xmlns:a16="http://schemas.microsoft.com/office/drawing/2014/main" id="{00000000-0008-0000-0400-000044000000}"/>
            </a:ext>
          </a:extLst>
        </xdr:cNvPr>
        <xdr:cNvSpPr txBox="1"/>
      </xdr:nvSpPr>
      <xdr:spPr>
        <a:xfrm>
          <a:off x="4914900" y="54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88900</xdr:rowOff>
    </xdr:from>
    <xdr:to>
      <xdr:col>24</xdr:col>
      <xdr:colOff>114300</xdr:colOff>
      <xdr:row>33</xdr:row>
      <xdr:rowOff>88900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4737100" y="5746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98425</xdr:rowOff>
    </xdr:from>
    <xdr:to>
      <xdr:col>24</xdr:col>
      <xdr:colOff>25400</xdr:colOff>
      <xdr:row>35</xdr:row>
      <xdr:rowOff>107950</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3987800" y="6099175"/>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29227</xdr:rowOff>
    </xdr:from>
    <xdr:ext cx="762000" cy="259045"/>
    <xdr:sp macro="" textlink="">
      <xdr:nvSpPr>
        <xdr:cNvPr id="71" name="人件費平均値テキスト">
          <a:extLst>
            <a:ext uri="{FF2B5EF4-FFF2-40B4-BE49-F238E27FC236}">
              <a16:creationId xmlns:a16="http://schemas.microsoft.com/office/drawing/2014/main" id="{00000000-0008-0000-0400-000047000000}"/>
            </a:ext>
          </a:extLst>
        </xdr:cNvPr>
        <xdr:cNvSpPr txBox="1"/>
      </xdr:nvSpPr>
      <xdr:spPr>
        <a:xfrm>
          <a:off x="4914900" y="6372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57150</xdr:rowOff>
    </xdr:from>
    <xdr:to>
      <xdr:col>24</xdr:col>
      <xdr:colOff>76200</xdr:colOff>
      <xdr:row>37</xdr:row>
      <xdr:rowOff>158750</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47752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98425</xdr:rowOff>
    </xdr:from>
    <xdr:to>
      <xdr:col>19</xdr:col>
      <xdr:colOff>187325</xdr:colOff>
      <xdr:row>35</xdr:row>
      <xdr:rowOff>127000</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3098800" y="609917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47625</xdr:rowOff>
    </xdr:from>
    <xdr:to>
      <xdr:col>20</xdr:col>
      <xdr:colOff>38100</xdr:colOff>
      <xdr:row>37</xdr:row>
      <xdr:rowOff>149225</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3937000" y="639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134002</xdr:rowOff>
    </xdr:from>
    <xdr:ext cx="7366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3606800" y="64776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60325</xdr:rowOff>
    </xdr:from>
    <xdr:to>
      <xdr:col>15</xdr:col>
      <xdr:colOff>98425</xdr:colOff>
      <xdr:row>35</xdr:row>
      <xdr:rowOff>127000</xdr:rowOff>
    </xdr:to>
    <xdr:cxnSp macro="">
      <xdr:nvCxnSpPr>
        <xdr:cNvPr id="76" name="直線コネクタ 75">
          <a:extLst>
            <a:ext uri="{FF2B5EF4-FFF2-40B4-BE49-F238E27FC236}">
              <a16:creationId xmlns:a16="http://schemas.microsoft.com/office/drawing/2014/main" id="{00000000-0008-0000-0400-00004C000000}"/>
            </a:ext>
          </a:extLst>
        </xdr:cNvPr>
        <xdr:cNvCxnSpPr/>
      </xdr:nvCxnSpPr>
      <xdr:spPr>
        <a:xfrm>
          <a:off x="2209800" y="6061075"/>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76200</xdr:rowOff>
    </xdr:from>
    <xdr:to>
      <xdr:col>15</xdr:col>
      <xdr:colOff>149225</xdr:colOff>
      <xdr:row>38</xdr:row>
      <xdr:rowOff>6350</xdr:rowOff>
    </xdr:to>
    <xdr:sp macro="" textlink="">
      <xdr:nvSpPr>
        <xdr:cNvPr id="77" name="フローチャート: 判断 76">
          <a:extLst>
            <a:ext uri="{FF2B5EF4-FFF2-40B4-BE49-F238E27FC236}">
              <a16:creationId xmlns:a16="http://schemas.microsoft.com/office/drawing/2014/main" id="{00000000-0008-0000-0400-00004D000000}"/>
            </a:ext>
          </a:extLst>
        </xdr:cNvPr>
        <xdr:cNvSpPr/>
      </xdr:nvSpPr>
      <xdr:spPr>
        <a:xfrm>
          <a:off x="3048000" y="641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162577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2717800" y="650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60325</xdr:rowOff>
    </xdr:from>
    <xdr:to>
      <xdr:col>11</xdr:col>
      <xdr:colOff>9525</xdr:colOff>
      <xdr:row>35</xdr:row>
      <xdr:rowOff>88900</xdr:rowOff>
    </xdr:to>
    <xdr:cxnSp macro="">
      <xdr:nvCxnSpPr>
        <xdr:cNvPr id="79" name="直線コネクタ 78">
          <a:extLst>
            <a:ext uri="{FF2B5EF4-FFF2-40B4-BE49-F238E27FC236}">
              <a16:creationId xmlns:a16="http://schemas.microsoft.com/office/drawing/2014/main" id="{00000000-0008-0000-0400-00004F000000}"/>
            </a:ext>
          </a:extLst>
        </xdr:cNvPr>
        <xdr:cNvCxnSpPr/>
      </xdr:nvCxnSpPr>
      <xdr:spPr>
        <a:xfrm flipV="1">
          <a:off x="1320800" y="606107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28575</xdr:rowOff>
    </xdr:from>
    <xdr:to>
      <xdr:col>11</xdr:col>
      <xdr:colOff>60325</xdr:colOff>
      <xdr:row>37</xdr:row>
      <xdr:rowOff>130175</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2159000" y="6372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114952</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828800" y="6458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85725</xdr:rowOff>
    </xdr:from>
    <xdr:to>
      <xdr:col>6</xdr:col>
      <xdr:colOff>171450</xdr:colOff>
      <xdr:row>38</xdr:row>
      <xdr:rowOff>15875</xdr:rowOff>
    </xdr:to>
    <xdr:sp macro="" textlink="">
      <xdr:nvSpPr>
        <xdr:cNvPr id="82" name="フローチャート: 判断 81">
          <a:extLst>
            <a:ext uri="{FF2B5EF4-FFF2-40B4-BE49-F238E27FC236}">
              <a16:creationId xmlns:a16="http://schemas.microsoft.com/office/drawing/2014/main" id="{00000000-0008-0000-0400-000052000000}"/>
            </a:ext>
          </a:extLst>
        </xdr:cNvPr>
        <xdr:cNvSpPr/>
      </xdr:nvSpPr>
      <xdr:spPr>
        <a:xfrm>
          <a:off x="1270000" y="6429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652</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939800" y="6515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7" name="テキスト ボックス 86">
          <a:extLst>
            <a:ext uri="{FF2B5EF4-FFF2-40B4-BE49-F238E27FC236}">
              <a16:creationId xmlns:a16="http://schemas.microsoft.com/office/drawing/2014/main" id="{00000000-0008-0000-0400-000057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57150</xdr:rowOff>
    </xdr:from>
    <xdr:to>
      <xdr:col>24</xdr:col>
      <xdr:colOff>76200</xdr:colOff>
      <xdr:row>35</xdr:row>
      <xdr:rowOff>158750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47752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73677</xdr:rowOff>
    </xdr:from>
    <xdr:ext cx="762000" cy="259045"/>
    <xdr:sp macro="" textlink="">
      <xdr:nvSpPr>
        <xdr:cNvPr id="90" name="人件費該当値テキスト">
          <a:extLst>
            <a:ext uri="{FF2B5EF4-FFF2-40B4-BE49-F238E27FC236}">
              <a16:creationId xmlns:a16="http://schemas.microsoft.com/office/drawing/2014/main" id="{00000000-0008-0000-0400-00005A000000}"/>
            </a:ext>
          </a:extLst>
        </xdr:cNvPr>
        <xdr:cNvSpPr txBox="1"/>
      </xdr:nvSpPr>
      <xdr:spPr>
        <a:xfrm>
          <a:off x="49149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47625</xdr:rowOff>
    </xdr:from>
    <xdr:to>
      <xdr:col>20</xdr:col>
      <xdr:colOff>38100</xdr:colOff>
      <xdr:row>35</xdr:row>
      <xdr:rowOff>149225</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937000" y="6048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159402</xdr:rowOff>
    </xdr:from>
    <xdr:ext cx="7366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3606800" y="58172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76200</xdr:rowOff>
    </xdr:from>
    <xdr:to>
      <xdr:col>15</xdr:col>
      <xdr:colOff>149225</xdr:colOff>
      <xdr:row>36</xdr:row>
      <xdr:rowOff>6350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3048000" y="607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16527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2717800" y="584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9525</xdr:rowOff>
    </xdr:from>
    <xdr:to>
      <xdr:col>11</xdr:col>
      <xdr:colOff>60325</xdr:colOff>
      <xdr:row>35</xdr:row>
      <xdr:rowOff>111125</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2159000" y="6010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121302</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1828800" y="5779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38100</xdr:rowOff>
    </xdr:from>
    <xdr:to>
      <xdr:col>6</xdr:col>
      <xdr:colOff>171450</xdr:colOff>
      <xdr:row>35</xdr:row>
      <xdr:rowOff>139700</xdr:rowOff>
    </xdr:to>
    <xdr:sp macro="" textlink="">
      <xdr:nvSpPr>
        <xdr:cNvPr id="97" name="楕円 96">
          <a:extLst>
            <a:ext uri="{FF2B5EF4-FFF2-40B4-BE49-F238E27FC236}">
              <a16:creationId xmlns:a16="http://schemas.microsoft.com/office/drawing/2014/main" id="{00000000-0008-0000-0400-000061000000}"/>
            </a:ext>
          </a:extLst>
        </xdr:cNvPr>
        <xdr:cNvSpPr/>
      </xdr:nvSpPr>
      <xdr:spPr>
        <a:xfrm>
          <a:off x="1270000" y="603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149877</xdr:rowOff>
    </xdr:from>
    <xdr:ext cx="762000" cy="259045"/>
    <xdr:sp macro="" textlink="">
      <xdr:nvSpPr>
        <xdr:cNvPr id="98" name="テキスト ボックス 97">
          <a:extLst>
            <a:ext uri="{FF2B5EF4-FFF2-40B4-BE49-F238E27FC236}">
              <a16:creationId xmlns:a16="http://schemas.microsoft.com/office/drawing/2014/main" id="{00000000-0008-0000-0400-000062000000}"/>
            </a:ext>
          </a:extLst>
        </xdr:cNvPr>
        <xdr:cNvSpPr txBox="1"/>
      </xdr:nvSpPr>
      <xdr:spPr>
        <a:xfrm>
          <a:off x="939800" y="580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7" name="正方形/長方形 106">
          <a:extLst>
            <a:ext uri="{FF2B5EF4-FFF2-40B4-BE49-F238E27FC236}">
              <a16:creationId xmlns:a16="http://schemas.microsoft.com/office/drawing/2014/main" id="{00000000-0008-0000-0400-00006B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8" name="正方形/長方形 107">
          <a:extLst>
            <a:ext uri="{FF2B5EF4-FFF2-40B4-BE49-F238E27FC236}">
              <a16:creationId xmlns:a16="http://schemas.microsoft.com/office/drawing/2014/main" id="{00000000-0008-0000-0400-00006C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9" name="テキスト ボックス 108">
          <a:extLst>
            <a:ext uri="{FF2B5EF4-FFF2-40B4-BE49-F238E27FC236}">
              <a16:creationId xmlns:a16="http://schemas.microsoft.com/office/drawing/2014/main" id="{00000000-0008-0000-0400-00006D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物件費の経常収支比率が他都市より高いのは、集中改革プランなどで従来から民間委託化の推進に取り組んでおり、人件費の同比率が低いことと表裏の関係にある。</a:t>
          </a:r>
        </a:p>
        <a:p>
          <a:r>
            <a:rPr kumimoji="1" lang="ja-JP" altLang="en-US" sz="1200">
              <a:latin typeface="ＭＳ Ｐゴシック" panose="020B0600070205080204" pitchFamily="50" charset="-128"/>
              <a:ea typeface="ＭＳ Ｐゴシック" panose="020B0600070205080204" pitchFamily="50" charset="-128"/>
            </a:rPr>
            <a:t>　平成</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年度は、学校給食配送委託料や総合行政システム保守委託料等が運用・執行法方法の見直しにより減となったことなどから、同比率は</a:t>
          </a:r>
          <a:r>
            <a:rPr kumimoji="1" lang="en-US" altLang="ja-JP" sz="1200">
              <a:latin typeface="ＭＳ Ｐゴシック" panose="020B0600070205080204" pitchFamily="50" charset="-128"/>
              <a:ea typeface="ＭＳ Ｐゴシック" panose="020B0600070205080204" pitchFamily="50" charset="-128"/>
            </a:rPr>
            <a:t>0.3</a:t>
          </a:r>
          <a:r>
            <a:rPr kumimoji="1" lang="ja-JP" altLang="en-US" sz="1200">
              <a:latin typeface="ＭＳ Ｐゴシック" panose="020B0600070205080204" pitchFamily="50" charset="-128"/>
              <a:ea typeface="ＭＳ Ｐゴシック" panose="020B0600070205080204" pitchFamily="50" charset="-128"/>
            </a:rPr>
            <a:t>ポイント良化した。</a:t>
          </a:r>
        </a:p>
        <a:p>
          <a:r>
            <a:rPr kumimoji="1" lang="ja-JP" altLang="en-US" sz="1200">
              <a:latin typeface="ＭＳ Ｐゴシック" panose="020B0600070205080204" pitchFamily="50" charset="-128"/>
              <a:ea typeface="ＭＳ Ｐゴシック" panose="020B0600070205080204" pitchFamily="50" charset="-128"/>
            </a:rPr>
            <a:t>　今後も引き続き、事務経費の見直しなど経常経費の縮減に努めていく。</a:t>
          </a:r>
        </a:p>
      </xdr:txBody>
    </xdr:sp>
    <xdr:clientData/>
  </xdr:twoCellAnchor>
  <xdr:oneCellAnchor>
    <xdr:from>
      <xdr:col>62</xdr:col>
      <xdr:colOff>6350</xdr:colOff>
      <xdr:row>9</xdr:row>
      <xdr:rowOff>107950</xdr:rowOff>
    </xdr:from>
    <xdr:ext cx="298543" cy="225703"/>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4" name="テキスト ボックス 123">
          <a:extLst>
            <a:ext uri="{FF2B5EF4-FFF2-40B4-BE49-F238E27FC236}">
              <a16:creationId xmlns:a16="http://schemas.microsoft.com/office/drawing/2014/main" id="{00000000-0008-0000-0400-00007C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6" name="テキスト ボックス 125">
          <a:extLst>
            <a:ext uri="{FF2B5EF4-FFF2-40B4-BE49-F238E27FC236}">
              <a16:creationId xmlns:a16="http://schemas.microsoft.com/office/drawing/2014/main" id="{00000000-0008-0000-0400-00007E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7" name="物件費グラフ枠">
          <a:extLst>
            <a:ext uri="{FF2B5EF4-FFF2-40B4-BE49-F238E27FC236}">
              <a16:creationId xmlns:a16="http://schemas.microsoft.com/office/drawing/2014/main" id="{00000000-0008-0000-0400-00007F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80736</xdr:rowOff>
    </xdr:from>
    <xdr:to>
      <xdr:col>82</xdr:col>
      <xdr:colOff>107950</xdr:colOff>
      <xdr:row>21</xdr:row>
      <xdr:rowOff>146050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6510000" y="2309586"/>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118127</xdr:rowOff>
    </xdr:from>
    <xdr:ext cx="762000" cy="259045"/>
    <xdr:sp macro="" textlink="">
      <xdr:nvSpPr>
        <xdr:cNvPr id="129" name="物件費最小値テキスト">
          <a:extLst>
            <a:ext uri="{FF2B5EF4-FFF2-40B4-BE49-F238E27FC236}">
              <a16:creationId xmlns:a16="http://schemas.microsoft.com/office/drawing/2014/main" id="{00000000-0008-0000-0400-000081000000}"/>
            </a:ext>
          </a:extLst>
        </xdr:cNvPr>
        <xdr:cNvSpPr txBox="1"/>
      </xdr:nvSpPr>
      <xdr:spPr>
        <a:xfrm>
          <a:off x="16598900" y="371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146050</xdr:rowOff>
    </xdr:from>
    <xdr:to>
      <xdr:col>82</xdr:col>
      <xdr:colOff>196850</xdr:colOff>
      <xdr:row>21</xdr:row>
      <xdr:rowOff>146050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6421100" y="3746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167113</xdr:rowOff>
    </xdr:from>
    <xdr:ext cx="762000" cy="259045"/>
    <xdr:sp macro="" textlink="">
      <xdr:nvSpPr>
        <xdr:cNvPr id="131" name="物件費最大値テキスト">
          <a:extLst>
            <a:ext uri="{FF2B5EF4-FFF2-40B4-BE49-F238E27FC236}">
              <a16:creationId xmlns:a16="http://schemas.microsoft.com/office/drawing/2014/main" id="{00000000-0008-0000-0400-000083000000}"/>
            </a:ext>
          </a:extLst>
        </xdr:cNvPr>
        <xdr:cNvSpPr txBox="1"/>
      </xdr:nvSpPr>
      <xdr:spPr>
        <a:xfrm>
          <a:off x="16598900" y="2053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80736</xdr:rowOff>
    </xdr:from>
    <xdr:to>
      <xdr:col>82</xdr:col>
      <xdr:colOff>196850</xdr:colOff>
      <xdr:row>13</xdr:row>
      <xdr:rowOff>80736</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6421100" y="2309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18143</xdr:rowOff>
    </xdr:from>
    <xdr:to>
      <xdr:col>82</xdr:col>
      <xdr:colOff>107950</xdr:colOff>
      <xdr:row>18</xdr:row>
      <xdr:rowOff>50800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5671800" y="310424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68234</xdr:rowOff>
    </xdr:from>
    <xdr:ext cx="762000" cy="259045"/>
    <xdr:sp macro="" textlink="">
      <xdr:nvSpPr>
        <xdr:cNvPr id="134" name="物件費平均値テキスト">
          <a:extLst>
            <a:ext uri="{FF2B5EF4-FFF2-40B4-BE49-F238E27FC236}">
              <a16:creationId xmlns:a16="http://schemas.microsoft.com/office/drawing/2014/main" id="{00000000-0008-0000-0400-000086000000}"/>
            </a:ext>
          </a:extLst>
        </xdr:cNvPr>
        <xdr:cNvSpPr txBox="1"/>
      </xdr:nvSpPr>
      <xdr:spPr>
        <a:xfrm>
          <a:off x="16598900" y="28114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51707</xdr:rowOff>
    </xdr:from>
    <xdr:to>
      <xdr:col>82</xdr:col>
      <xdr:colOff>158750</xdr:colOff>
      <xdr:row>17</xdr:row>
      <xdr:rowOff>153307</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6459200" y="296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50800</xdr:rowOff>
    </xdr:from>
    <xdr:to>
      <xdr:col>78</xdr:col>
      <xdr:colOff>69850</xdr:colOff>
      <xdr:row>18</xdr:row>
      <xdr:rowOff>83457</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flipV="1">
          <a:off x="14782800" y="31369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8164</xdr:rowOff>
    </xdr:from>
    <xdr:to>
      <xdr:col>78</xdr:col>
      <xdr:colOff>120650</xdr:colOff>
      <xdr:row>17</xdr:row>
      <xdr:rowOff>109764</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5621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119941</xdr:rowOff>
    </xdr:from>
    <xdr:ext cx="7366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5290800" y="2691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7257</xdr:rowOff>
    </xdr:from>
    <xdr:to>
      <xdr:col>73</xdr:col>
      <xdr:colOff>180975</xdr:colOff>
      <xdr:row>18</xdr:row>
      <xdr:rowOff>83457</xdr:rowOff>
    </xdr:to>
    <xdr:cxnSp macro="">
      <xdr:nvCxnSpPr>
        <xdr:cNvPr id="139" name="直線コネクタ 138">
          <a:extLst>
            <a:ext uri="{FF2B5EF4-FFF2-40B4-BE49-F238E27FC236}">
              <a16:creationId xmlns:a16="http://schemas.microsoft.com/office/drawing/2014/main" id="{00000000-0008-0000-0400-00008B000000}"/>
            </a:ext>
          </a:extLst>
        </xdr:cNvPr>
        <xdr:cNvCxnSpPr/>
      </xdr:nvCxnSpPr>
      <xdr:spPr>
        <a:xfrm>
          <a:off x="13893800" y="3093357"/>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8164</xdr:rowOff>
    </xdr:from>
    <xdr:to>
      <xdr:col>74</xdr:col>
      <xdr:colOff>31750</xdr:colOff>
      <xdr:row>17</xdr:row>
      <xdr:rowOff>109764</xdr:rowOff>
    </xdr:to>
    <xdr:sp macro="" textlink="">
      <xdr:nvSpPr>
        <xdr:cNvPr id="140" name="フローチャート: 判断 139">
          <a:extLst>
            <a:ext uri="{FF2B5EF4-FFF2-40B4-BE49-F238E27FC236}">
              <a16:creationId xmlns:a16="http://schemas.microsoft.com/office/drawing/2014/main" id="{00000000-0008-0000-0400-00008C000000}"/>
            </a:ext>
          </a:extLst>
        </xdr:cNvPr>
        <xdr:cNvSpPr/>
      </xdr:nvSpPr>
      <xdr:spPr>
        <a:xfrm>
          <a:off x="14732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119941</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401800" y="2691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7257</xdr:rowOff>
    </xdr:from>
    <xdr:to>
      <xdr:col>69</xdr:col>
      <xdr:colOff>92075</xdr:colOff>
      <xdr:row>18</xdr:row>
      <xdr:rowOff>94343</xdr:rowOff>
    </xdr:to>
    <xdr:cxnSp macro="">
      <xdr:nvCxnSpPr>
        <xdr:cNvPr id="142" name="直線コネクタ 141">
          <a:extLst>
            <a:ext uri="{FF2B5EF4-FFF2-40B4-BE49-F238E27FC236}">
              <a16:creationId xmlns:a16="http://schemas.microsoft.com/office/drawing/2014/main" id="{00000000-0008-0000-0400-00008E000000}"/>
            </a:ext>
          </a:extLst>
        </xdr:cNvPr>
        <xdr:cNvCxnSpPr/>
      </xdr:nvCxnSpPr>
      <xdr:spPr>
        <a:xfrm flipV="1">
          <a:off x="13004800" y="3093357"/>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103414</xdr:rowOff>
    </xdr:from>
    <xdr:to>
      <xdr:col>69</xdr:col>
      <xdr:colOff>142875</xdr:colOff>
      <xdr:row>17</xdr:row>
      <xdr:rowOff>33564</xdr:rowOff>
    </xdr:to>
    <xdr:sp macro="" textlink="">
      <xdr:nvSpPr>
        <xdr:cNvPr id="143" name="フローチャート: 判断 142">
          <a:extLst>
            <a:ext uri="{FF2B5EF4-FFF2-40B4-BE49-F238E27FC236}">
              <a16:creationId xmlns:a16="http://schemas.microsoft.com/office/drawing/2014/main" id="{00000000-0008-0000-0400-00008F000000}"/>
            </a:ext>
          </a:extLst>
        </xdr:cNvPr>
        <xdr:cNvSpPr/>
      </xdr:nvSpPr>
      <xdr:spPr>
        <a:xfrm>
          <a:off x="13843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43741</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512800" y="2615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114300</xdr:rowOff>
    </xdr:from>
    <xdr:to>
      <xdr:col>65</xdr:col>
      <xdr:colOff>53975</xdr:colOff>
      <xdr:row>17</xdr:row>
      <xdr:rowOff>44450</xdr:rowOff>
    </xdr:to>
    <xdr:sp macro="" textlink="">
      <xdr:nvSpPr>
        <xdr:cNvPr id="145" name="フローチャート: 判断 144">
          <a:extLst>
            <a:ext uri="{FF2B5EF4-FFF2-40B4-BE49-F238E27FC236}">
              <a16:creationId xmlns:a16="http://schemas.microsoft.com/office/drawing/2014/main" id="{00000000-0008-0000-0400-000091000000}"/>
            </a:ext>
          </a:extLst>
        </xdr:cNvPr>
        <xdr:cNvSpPr/>
      </xdr:nvSpPr>
      <xdr:spPr>
        <a:xfrm>
          <a:off x="12954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54627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26238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138793</xdr:rowOff>
    </xdr:from>
    <xdr:to>
      <xdr:col>82</xdr:col>
      <xdr:colOff>158750</xdr:colOff>
      <xdr:row>18</xdr:row>
      <xdr:rowOff>68943</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6459200" y="3053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110870</xdr:rowOff>
    </xdr:from>
    <xdr:ext cx="762000" cy="259045"/>
    <xdr:sp macro="" textlink="">
      <xdr:nvSpPr>
        <xdr:cNvPr id="153" name="物件費該当値テキスト">
          <a:extLst>
            <a:ext uri="{FF2B5EF4-FFF2-40B4-BE49-F238E27FC236}">
              <a16:creationId xmlns:a16="http://schemas.microsoft.com/office/drawing/2014/main" id="{00000000-0008-0000-0400-000099000000}"/>
            </a:ext>
          </a:extLst>
        </xdr:cNvPr>
        <xdr:cNvSpPr txBox="1"/>
      </xdr:nvSpPr>
      <xdr:spPr>
        <a:xfrm>
          <a:off x="16598900" y="302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0</xdr:rowOff>
    </xdr:from>
    <xdr:to>
      <xdr:col>78</xdr:col>
      <xdr:colOff>120650</xdr:colOff>
      <xdr:row>18</xdr:row>
      <xdr:rowOff>101600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5621000" y="308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86377</xdr:rowOff>
    </xdr:from>
    <xdr:ext cx="7366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5290800" y="317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32657</xdr:rowOff>
    </xdr:from>
    <xdr:to>
      <xdr:col>74</xdr:col>
      <xdr:colOff>31750</xdr:colOff>
      <xdr:row>18</xdr:row>
      <xdr:rowOff>134257</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4732000" y="311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119034</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44018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127907</xdr:rowOff>
    </xdr:from>
    <xdr:to>
      <xdr:col>69</xdr:col>
      <xdr:colOff>142875</xdr:colOff>
      <xdr:row>18</xdr:row>
      <xdr:rowOff>58057</xdr:rowOff>
    </xdr:to>
    <xdr:sp macro="" textlink="">
      <xdr:nvSpPr>
        <xdr:cNvPr id="158" name="楕円 157">
          <a:extLst>
            <a:ext uri="{FF2B5EF4-FFF2-40B4-BE49-F238E27FC236}">
              <a16:creationId xmlns:a16="http://schemas.microsoft.com/office/drawing/2014/main" id="{00000000-0008-0000-0400-00009E000000}"/>
            </a:ext>
          </a:extLst>
        </xdr:cNvPr>
        <xdr:cNvSpPr/>
      </xdr:nvSpPr>
      <xdr:spPr>
        <a:xfrm>
          <a:off x="13843000" y="3042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42834</xdr:rowOff>
    </xdr:from>
    <xdr:ext cx="762000" cy="259045"/>
    <xdr:sp macro="" textlink="">
      <xdr:nvSpPr>
        <xdr:cNvPr id="159" name="テキスト ボックス 158">
          <a:extLst>
            <a:ext uri="{FF2B5EF4-FFF2-40B4-BE49-F238E27FC236}">
              <a16:creationId xmlns:a16="http://schemas.microsoft.com/office/drawing/2014/main" id="{00000000-0008-0000-0400-00009F000000}"/>
            </a:ext>
          </a:extLst>
        </xdr:cNvPr>
        <xdr:cNvSpPr txBox="1"/>
      </xdr:nvSpPr>
      <xdr:spPr>
        <a:xfrm>
          <a:off x="13512800" y="3128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43543</xdr:rowOff>
    </xdr:from>
    <xdr:to>
      <xdr:col>65</xdr:col>
      <xdr:colOff>53975</xdr:colOff>
      <xdr:row>18</xdr:row>
      <xdr:rowOff>145143</xdr:rowOff>
    </xdr:to>
    <xdr:sp macro="" textlink="">
      <xdr:nvSpPr>
        <xdr:cNvPr id="160" name="楕円 159">
          <a:extLst>
            <a:ext uri="{FF2B5EF4-FFF2-40B4-BE49-F238E27FC236}">
              <a16:creationId xmlns:a16="http://schemas.microsoft.com/office/drawing/2014/main" id="{00000000-0008-0000-0400-0000A0000000}"/>
            </a:ext>
          </a:extLst>
        </xdr:cNvPr>
        <xdr:cNvSpPr/>
      </xdr:nvSpPr>
      <xdr:spPr>
        <a:xfrm>
          <a:off x="12954000" y="312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129920</xdr:rowOff>
    </xdr:from>
    <xdr:ext cx="762000" cy="259045"/>
    <xdr:sp macro="" textlink="">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12623800" y="3216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8" name="正方形/長方形 167">
          <a:extLst>
            <a:ext uri="{FF2B5EF4-FFF2-40B4-BE49-F238E27FC236}">
              <a16:creationId xmlns:a16="http://schemas.microsoft.com/office/drawing/2014/main" id="{00000000-0008-0000-0400-0000A8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9" name="正方形/長方形 168">
          <a:extLst>
            <a:ext uri="{FF2B5EF4-FFF2-40B4-BE49-F238E27FC236}">
              <a16:creationId xmlns:a16="http://schemas.microsoft.com/office/drawing/2014/main" id="{00000000-0008-0000-0400-0000A9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70" name="正方形/長方形 169">
          <a:extLst>
            <a:ext uri="{FF2B5EF4-FFF2-40B4-BE49-F238E27FC236}">
              <a16:creationId xmlns:a16="http://schemas.microsoft.com/office/drawing/2014/main" id="{00000000-0008-0000-0400-0000AA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71" name="正方形/長方形 170">
          <a:extLst>
            <a:ext uri="{FF2B5EF4-FFF2-40B4-BE49-F238E27FC236}">
              <a16:creationId xmlns:a16="http://schemas.microsoft.com/office/drawing/2014/main" id="{00000000-0008-0000-0400-0000AB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前年度に比べて</a:t>
          </a:r>
          <a:r>
            <a:rPr kumimoji="1" lang="en-US" altLang="ja-JP" sz="1200">
              <a:latin typeface="ＭＳ Ｐゴシック" panose="020B0600070205080204" pitchFamily="50" charset="-128"/>
              <a:ea typeface="ＭＳ Ｐゴシック" panose="020B0600070205080204" pitchFamily="50" charset="-128"/>
            </a:rPr>
            <a:t>0.3</a:t>
          </a:r>
          <a:r>
            <a:rPr kumimoji="1" lang="ja-JP" altLang="en-US" sz="1200">
              <a:latin typeface="ＭＳ Ｐゴシック" panose="020B0600070205080204" pitchFamily="50" charset="-128"/>
              <a:ea typeface="ＭＳ Ｐゴシック" panose="020B0600070205080204" pitchFamily="50" charset="-128"/>
            </a:rPr>
            <a:t>ポイント悪化し、類似団体平均との差が</a:t>
          </a:r>
          <a:r>
            <a:rPr kumimoji="1" lang="en-US" altLang="ja-JP" sz="1200">
              <a:latin typeface="ＭＳ Ｐゴシック" panose="020B0600070205080204" pitchFamily="50" charset="-128"/>
              <a:ea typeface="ＭＳ Ｐゴシック" panose="020B0600070205080204" pitchFamily="50" charset="-128"/>
            </a:rPr>
            <a:t>0.5</a:t>
          </a:r>
          <a:r>
            <a:rPr kumimoji="1" lang="ja-JP" altLang="en-US" sz="1200">
              <a:latin typeface="ＭＳ Ｐゴシック" panose="020B0600070205080204" pitchFamily="50" charset="-128"/>
              <a:ea typeface="ＭＳ Ｐゴシック" panose="020B0600070205080204" pitchFamily="50" charset="-128"/>
            </a:rPr>
            <a:t>ポイントに広がった。その要因として、対象児童数の減少による児童手当の減や被保護者数の減少による生活保護費の減などの減要因があるものの、居宅介護事業給付費、就労継続支援事業</a:t>
          </a:r>
          <a:r>
            <a:rPr kumimoji="1" lang="en-US" altLang="ja-JP" sz="1200">
              <a:latin typeface="ＭＳ Ｐゴシック" panose="020B0600070205080204" pitchFamily="50" charset="-128"/>
              <a:ea typeface="ＭＳ Ｐゴシック" panose="020B0600070205080204" pitchFamily="50" charset="-128"/>
            </a:rPr>
            <a:t>(A</a:t>
          </a:r>
          <a:r>
            <a:rPr kumimoji="1" lang="ja-JP" altLang="en-US" sz="1200">
              <a:latin typeface="ＭＳ Ｐゴシック" panose="020B0600070205080204" pitchFamily="50" charset="-128"/>
              <a:ea typeface="ＭＳ Ｐゴシック" panose="020B0600070205080204" pitchFamily="50" charset="-128"/>
            </a:rPr>
            <a:t>型・</a:t>
          </a:r>
          <a:r>
            <a:rPr kumimoji="1" lang="en-US" altLang="ja-JP" sz="1200">
              <a:latin typeface="ＭＳ Ｐゴシック" panose="020B0600070205080204" pitchFamily="50" charset="-128"/>
              <a:ea typeface="ＭＳ Ｐゴシック" panose="020B0600070205080204" pitchFamily="50" charset="-128"/>
            </a:rPr>
            <a:t>B</a:t>
          </a:r>
          <a:r>
            <a:rPr kumimoji="1" lang="ja-JP" altLang="en-US" sz="1200">
              <a:latin typeface="ＭＳ Ｐゴシック" panose="020B0600070205080204" pitchFamily="50" charset="-128"/>
              <a:ea typeface="ＭＳ Ｐゴシック" panose="020B0600070205080204" pitchFamily="50" charset="-128"/>
            </a:rPr>
            <a:t>型</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給付費や児童発達支援事業給付費、放課後等デイサービス事業給付費などが増加したことが挙げられる。今後も社会保障関係経費が増加することが見込まれるため、市単独事業の統廃合や見直しを進め、抑制に努めていく。</a:t>
          </a:r>
        </a:p>
      </xdr:txBody>
    </xdr:sp>
    <xdr:clientData/>
  </xdr:twoCellAnchor>
  <xdr:oneCellAnchor>
    <xdr:from>
      <xdr:col>3</xdr:col>
      <xdr:colOff>123825</xdr:colOff>
      <xdr:row>49</xdr:row>
      <xdr:rowOff>107950</xdr:rowOff>
    </xdr:from>
    <xdr:ext cx="298543" cy="225703"/>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7" name="テキスト ボックス 186">
          <a:extLst>
            <a:ext uri="{FF2B5EF4-FFF2-40B4-BE49-F238E27FC236}">
              <a16:creationId xmlns:a16="http://schemas.microsoft.com/office/drawing/2014/main" id="{00000000-0008-0000-0400-0000BB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8" name="扶助費グラフ枠">
          <a:extLst>
            <a:ext uri="{FF2B5EF4-FFF2-40B4-BE49-F238E27FC236}">
              <a16:creationId xmlns:a16="http://schemas.microsoft.com/office/drawing/2014/main" id="{00000000-0008-0000-0400-0000BC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63500</xdr:rowOff>
    </xdr:from>
    <xdr:to>
      <xdr:col>24</xdr:col>
      <xdr:colOff>25400</xdr:colOff>
      <xdr:row>60</xdr:row>
      <xdr:rowOff>114300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4826000" y="8978900"/>
          <a:ext cx="0" cy="1422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86377</xdr:rowOff>
    </xdr:from>
    <xdr:ext cx="762000" cy="259045"/>
    <xdr:sp macro="" textlink="">
      <xdr:nvSpPr>
        <xdr:cNvPr id="190" name="扶助費最小値テキスト">
          <a:extLst>
            <a:ext uri="{FF2B5EF4-FFF2-40B4-BE49-F238E27FC236}">
              <a16:creationId xmlns:a16="http://schemas.microsoft.com/office/drawing/2014/main" id="{00000000-0008-0000-0400-0000BE000000}"/>
            </a:ext>
          </a:extLst>
        </xdr:cNvPr>
        <xdr:cNvSpPr txBox="1"/>
      </xdr:nvSpPr>
      <xdr:spPr>
        <a:xfrm>
          <a:off x="4914900" y="1037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114300</xdr:rowOff>
    </xdr:from>
    <xdr:to>
      <xdr:col>24</xdr:col>
      <xdr:colOff>114300</xdr:colOff>
      <xdr:row>60</xdr:row>
      <xdr:rowOff>114300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1040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149877</xdr:rowOff>
    </xdr:from>
    <xdr:ext cx="762000" cy="259045"/>
    <xdr:sp macro="" textlink="">
      <xdr:nvSpPr>
        <xdr:cNvPr id="192" name="扶助費最大値テキスト">
          <a:extLst>
            <a:ext uri="{FF2B5EF4-FFF2-40B4-BE49-F238E27FC236}">
              <a16:creationId xmlns:a16="http://schemas.microsoft.com/office/drawing/2014/main" id="{00000000-0008-0000-0400-0000C0000000}"/>
            </a:ext>
          </a:extLst>
        </xdr:cNvPr>
        <xdr:cNvSpPr txBox="1"/>
      </xdr:nvSpPr>
      <xdr:spPr>
        <a:xfrm>
          <a:off x="4914900" y="872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63500</xdr:rowOff>
    </xdr:from>
    <xdr:to>
      <xdr:col>24</xdr:col>
      <xdr:colOff>114300</xdr:colOff>
      <xdr:row>52</xdr:row>
      <xdr:rowOff>63500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4737100" y="897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88900</xdr:rowOff>
    </xdr:from>
    <xdr:to>
      <xdr:col>24</xdr:col>
      <xdr:colOff>25400</xdr:colOff>
      <xdr:row>58</xdr:row>
      <xdr:rowOff>127000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3987800" y="100330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29227</xdr:rowOff>
    </xdr:from>
    <xdr:ext cx="762000" cy="259045"/>
    <xdr:sp macro="" textlink="">
      <xdr:nvSpPr>
        <xdr:cNvPr id="195" name="扶助費平均値テキスト">
          <a:extLst>
            <a:ext uri="{FF2B5EF4-FFF2-40B4-BE49-F238E27FC236}">
              <a16:creationId xmlns:a16="http://schemas.microsoft.com/office/drawing/2014/main" id="{00000000-0008-0000-0400-0000C3000000}"/>
            </a:ext>
          </a:extLst>
        </xdr:cNvPr>
        <xdr:cNvSpPr txBox="1"/>
      </xdr:nvSpPr>
      <xdr:spPr>
        <a:xfrm>
          <a:off x="4914900" y="9458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12700</xdr:rowOff>
    </xdr:from>
    <xdr:to>
      <xdr:col>24</xdr:col>
      <xdr:colOff>76200</xdr:colOff>
      <xdr:row>56</xdr:row>
      <xdr:rowOff>114300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47752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82550</xdr:rowOff>
    </xdr:from>
    <xdr:to>
      <xdr:col>19</xdr:col>
      <xdr:colOff>187325</xdr:colOff>
      <xdr:row>58</xdr:row>
      <xdr:rowOff>88900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3098800" y="9855200"/>
          <a:ext cx="8890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38100</xdr:rowOff>
    </xdr:from>
    <xdr:to>
      <xdr:col>20</xdr:col>
      <xdr:colOff>38100</xdr:colOff>
      <xdr:row>56</xdr:row>
      <xdr:rowOff>139700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3937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149877</xdr:rowOff>
    </xdr:from>
    <xdr:ext cx="7366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606800" y="940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44450</xdr:rowOff>
    </xdr:from>
    <xdr:to>
      <xdr:col>15</xdr:col>
      <xdr:colOff>98425</xdr:colOff>
      <xdr:row>57</xdr:row>
      <xdr:rowOff>82550</xdr:rowOff>
    </xdr:to>
    <xdr:cxnSp macro="">
      <xdr:nvCxnSpPr>
        <xdr:cNvPr id="200" name="直線コネクタ 199">
          <a:extLst>
            <a:ext uri="{FF2B5EF4-FFF2-40B4-BE49-F238E27FC236}">
              <a16:creationId xmlns:a16="http://schemas.microsoft.com/office/drawing/2014/main" id="{00000000-0008-0000-0400-0000C8000000}"/>
            </a:ext>
          </a:extLst>
        </xdr:cNvPr>
        <xdr:cNvCxnSpPr/>
      </xdr:nvCxnSpPr>
      <xdr:spPr>
        <a:xfrm>
          <a:off x="2209800" y="9817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0</xdr:rowOff>
    </xdr:from>
    <xdr:to>
      <xdr:col>15</xdr:col>
      <xdr:colOff>149225</xdr:colOff>
      <xdr:row>56</xdr:row>
      <xdr:rowOff>101600</xdr:rowOff>
    </xdr:to>
    <xdr:sp macro="" textlink="">
      <xdr:nvSpPr>
        <xdr:cNvPr id="201" name="フローチャート: 判断 200">
          <a:extLst>
            <a:ext uri="{FF2B5EF4-FFF2-40B4-BE49-F238E27FC236}">
              <a16:creationId xmlns:a16="http://schemas.microsoft.com/office/drawing/2014/main" id="{00000000-0008-0000-0400-0000C9000000}"/>
            </a:ext>
          </a:extLst>
        </xdr:cNvPr>
        <xdr:cNvSpPr/>
      </xdr:nvSpPr>
      <xdr:spPr>
        <a:xfrm>
          <a:off x="3048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111777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717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31750</xdr:rowOff>
    </xdr:from>
    <xdr:to>
      <xdr:col>11</xdr:col>
      <xdr:colOff>9525</xdr:colOff>
      <xdr:row>57</xdr:row>
      <xdr:rowOff>44450</xdr:rowOff>
    </xdr:to>
    <xdr:cxnSp macro="">
      <xdr:nvCxnSpPr>
        <xdr:cNvPr id="203" name="直線コネクタ 202">
          <a:extLst>
            <a:ext uri="{FF2B5EF4-FFF2-40B4-BE49-F238E27FC236}">
              <a16:creationId xmlns:a16="http://schemas.microsoft.com/office/drawing/2014/main" id="{00000000-0008-0000-0400-0000CB000000}"/>
            </a:ext>
          </a:extLst>
        </xdr:cNvPr>
        <xdr:cNvCxnSpPr/>
      </xdr:nvCxnSpPr>
      <xdr:spPr>
        <a:xfrm>
          <a:off x="1320800" y="98044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82550</xdr:rowOff>
    </xdr:from>
    <xdr:to>
      <xdr:col>11</xdr:col>
      <xdr:colOff>60325</xdr:colOff>
      <xdr:row>56</xdr:row>
      <xdr:rowOff>12700</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2159000" y="951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22877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828800" y="928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206" name="フローチャート: 判断 205">
          <a:extLst>
            <a:ext uri="{FF2B5EF4-FFF2-40B4-BE49-F238E27FC236}">
              <a16:creationId xmlns:a16="http://schemas.microsoft.com/office/drawing/2014/main" id="{00000000-0008-0000-0400-0000CE000000}"/>
            </a:ext>
          </a:extLst>
        </xdr:cNvPr>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130827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939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76200</xdr:rowOff>
    </xdr:from>
    <xdr:to>
      <xdr:col>24</xdr:col>
      <xdr:colOff>76200</xdr:colOff>
      <xdr:row>59</xdr:row>
      <xdr:rowOff>6350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47752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48277</xdr:rowOff>
    </xdr:from>
    <xdr:ext cx="762000" cy="259045"/>
    <xdr:sp macro="" textlink="">
      <xdr:nvSpPr>
        <xdr:cNvPr id="214" name="扶助費該当値テキスト">
          <a:extLst>
            <a:ext uri="{FF2B5EF4-FFF2-40B4-BE49-F238E27FC236}">
              <a16:creationId xmlns:a16="http://schemas.microsoft.com/office/drawing/2014/main" id="{00000000-0008-0000-0400-0000D6000000}"/>
            </a:ext>
          </a:extLst>
        </xdr:cNvPr>
        <xdr:cNvSpPr txBox="1"/>
      </xdr:nvSpPr>
      <xdr:spPr>
        <a:xfrm>
          <a:off x="49149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38100</xdr:rowOff>
    </xdr:from>
    <xdr:to>
      <xdr:col>20</xdr:col>
      <xdr:colOff>38100</xdr:colOff>
      <xdr:row>58</xdr:row>
      <xdr:rowOff>139700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937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124477</xdr:rowOff>
    </xdr:from>
    <xdr:ext cx="7366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3606800" y="10068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31750</xdr:rowOff>
    </xdr:from>
    <xdr:to>
      <xdr:col>15</xdr:col>
      <xdr:colOff>149225</xdr:colOff>
      <xdr:row>57</xdr:row>
      <xdr:rowOff>133350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3048000" y="980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118127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2717800" y="989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165100</xdr:rowOff>
    </xdr:from>
    <xdr:to>
      <xdr:col>11</xdr:col>
      <xdr:colOff>60325</xdr:colOff>
      <xdr:row>57</xdr:row>
      <xdr:rowOff>95250</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2159000" y="976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80027</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1828800" y="985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152400</xdr:rowOff>
    </xdr:from>
    <xdr:to>
      <xdr:col>6</xdr:col>
      <xdr:colOff>171450</xdr:colOff>
      <xdr:row>57</xdr:row>
      <xdr:rowOff>82550</xdr:rowOff>
    </xdr:to>
    <xdr:sp macro="" textlink="">
      <xdr:nvSpPr>
        <xdr:cNvPr id="221" name="楕円 220">
          <a:extLst>
            <a:ext uri="{FF2B5EF4-FFF2-40B4-BE49-F238E27FC236}">
              <a16:creationId xmlns:a16="http://schemas.microsoft.com/office/drawing/2014/main" id="{00000000-0008-0000-0400-0000DD000000}"/>
            </a:ext>
          </a:extLst>
        </xdr:cNvPr>
        <xdr:cNvSpPr/>
      </xdr:nvSpPr>
      <xdr:spPr>
        <a:xfrm>
          <a:off x="1270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67327</xdr:rowOff>
    </xdr:from>
    <xdr:ext cx="762000" cy="259045"/>
    <xdr:sp macro="" textlink="">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939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31" name="正方形/長方形 230">
          <a:extLst>
            <a:ext uri="{FF2B5EF4-FFF2-40B4-BE49-F238E27FC236}">
              <a16:creationId xmlns:a16="http://schemas.microsoft.com/office/drawing/2014/main" id="{00000000-0008-0000-0400-0000E7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2" name="正方形/長方形 231">
          <a:extLst>
            <a:ext uri="{FF2B5EF4-FFF2-40B4-BE49-F238E27FC236}">
              <a16:creationId xmlns:a16="http://schemas.microsoft.com/office/drawing/2014/main" id="{00000000-0008-0000-0400-0000E8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その他の経常収支比率は</a:t>
          </a:r>
          <a:r>
            <a:rPr kumimoji="0"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0.1</a:t>
          </a: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ポイント悪化したものの、類似団体平均より低い水準を維持している。</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主な要因としては、施設の老朽化による維持補修費が減少した一方、医療費給付費・介護サービス費の増による各特別会計（後期高齢者医療・介護保険）への繰出金の増加により</a:t>
          </a:r>
          <a:r>
            <a:rPr kumimoji="0"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0.3</a:t>
          </a: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ポイント悪化したなどの影響による。</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繰出金は、増加傾向が続いているため、受益者負担の適正化を図りながら普通会計負担額の抑制に努めていく。</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49</xdr:row>
      <xdr:rowOff>107950</xdr:rowOff>
    </xdr:from>
    <xdr:ext cx="298543" cy="225703"/>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51" name="その他グラフ枠">
          <a:extLst>
            <a:ext uri="{FF2B5EF4-FFF2-40B4-BE49-F238E27FC236}">
              <a16:creationId xmlns:a16="http://schemas.microsoft.com/office/drawing/2014/main" id="{00000000-0008-0000-0400-0000FB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37193</xdr:rowOff>
    </xdr:from>
    <xdr:to>
      <xdr:col>82</xdr:col>
      <xdr:colOff>107950</xdr:colOff>
      <xdr:row>60</xdr:row>
      <xdr:rowOff>143328</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6510000" y="9124043"/>
          <a:ext cx="0" cy="1306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115405</xdr:rowOff>
    </xdr:from>
    <xdr:ext cx="762000" cy="259045"/>
    <xdr:sp macro="" textlink="">
      <xdr:nvSpPr>
        <xdr:cNvPr id="253" name="その他最小値テキスト">
          <a:extLst>
            <a:ext uri="{FF2B5EF4-FFF2-40B4-BE49-F238E27FC236}">
              <a16:creationId xmlns:a16="http://schemas.microsoft.com/office/drawing/2014/main" id="{00000000-0008-0000-0400-0000FD000000}"/>
            </a:ext>
          </a:extLst>
        </xdr:cNvPr>
        <xdr:cNvSpPr txBox="1"/>
      </xdr:nvSpPr>
      <xdr:spPr>
        <a:xfrm>
          <a:off x="16598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143328</xdr:rowOff>
    </xdr:from>
    <xdr:to>
      <xdr:col>82</xdr:col>
      <xdr:colOff>196850</xdr:colOff>
      <xdr:row>60</xdr:row>
      <xdr:rowOff>143328</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6421100" y="1043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123570</xdr:rowOff>
    </xdr:from>
    <xdr:ext cx="762000" cy="259045"/>
    <xdr:sp macro="" textlink="">
      <xdr:nvSpPr>
        <xdr:cNvPr id="255" name="その他最大値テキスト">
          <a:extLst>
            <a:ext uri="{FF2B5EF4-FFF2-40B4-BE49-F238E27FC236}">
              <a16:creationId xmlns:a16="http://schemas.microsoft.com/office/drawing/2014/main" id="{00000000-0008-0000-0400-0000FF000000}"/>
            </a:ext>
          </a:extLst>
        </xdr:cNvPr>
        <xdr:cNvSpPr txBox="1"/>
      </xdr:nvSpPr>
      <xdr:spPr>
        <a:xfrm>
          <a:off x="16598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37193</xdr:rowOff>
    </xdr:from>
    <xdr:to>
      <xdr:col>82</xdr:col>
      <xdr:colOff>196850</xdr:colOff>
      <xdr:row>53</xdr:row>
      <xdr:rowOff>37193</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6421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31750</xdr:rowOff>
    </xdr:from>
    <xdr:to>
      <xdr:col>82</xdr:col>
      <xdr:colOff>107950</xdr:colOff>
      <xdr:row>55</xdr:row>
      <xdr:rowOff>42635</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5671800" y="9461500"/>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7455</xdr:rowOff>
    </xdr:from>
    <xdr:ext cx="762000" cy="259045"/>
    <xdr:sp macro="" textlink="">
      <xdr:nvSpPr>
        <xdr:cNvPr id="258" name="その他平均値テキスト">
          <a:extLst>
            <a:ext uri="{FF2B5EF4-FFF2-40B4-BE49-F238E27FC236}">
              <a16:creationId xmlns:a16="http://schemas.microsoft.com/office/drawing/2014/main" id="{00000000-0008-0000-0400-000002010000}"/>
            </a:ext>
          </a:extLst>
        </xdr:cNvPr>
        <xdr:cNvSpPr txBox="1"/>
      </xdr:nvSpPr>
      <xdr:spPr>
        <a:xfrm>
          <a:off x="16598900" y="9437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35378</xdr:rowOff>
    </xdr:from>
    <xdr:to>
      <xdr:col>82</xdr:col>
      <xdr:colOff>158750</xdr:colOff>
      <xdr:row>55</xdr:row>
      <xdr:rowOff>136978</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64592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31750</xdr:rowOff>
    </xdr:from>
    <xdr:to>
      <xdr:col>78</xdr:col>
      <xdr:colOff>69850</xdr:colOff>
      <xdr:row>55</xdr:row>
      <xdr:rowOff>42635</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flipV="1">
          <a:off x="14782800" y="9461500"/>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24493</xdr:rowOff>
    </xdr:from>
    <xdr:to>
      <xdr:col>78</xdr:col>
      <xdr:colOff>120650</xdr:colOff>
      <xdr:row>55</xdr:row>
      <xdr:rowOff>126093</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56210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110870</xdr:rowOff>
    </xdr:from>
    <xdr:ext cx="7366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290800" y="9540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116115</xdr:rowOff>
    </xdr:from>
    <xdr:to>
      <xdr:col>73</xdr:col>
      <xdr:colOff>180975</xdr:colOff>
      <xdr:row>55</xdr:row>
      <xdr:rowOff>42635</xdr:rowOff>
    </xdr:to>
    <xdr:cxnSp macro="">
      <xdr:nvCxnSpPr>
        <xdr:cNvPr id="263" name="直線コネクタ 262">
          <a:extLst>
            <a:ext uri="{FF2B5EF4-FFF2-40B4-BE49-F238E27FC236}">
              <a16:creationId xmlns:a16="http://schemas.microsoft.com/office/drawing/2014/main" id="{00000000-0008-0000-0400-000007010000}"/>
            </a:ext>
          </a:extLst>
        </xdr:cNvPr>
        <xdr:cNvCxnSpPr/>
      </xdr:nvCxnSpPr>
      <xdr:spPr>
        <a:xfrm>
          <a:off x="13893800" y="9374415"/>
          <a:ext cx="889000" cy="9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24493</xdr:rowOff>
    </xdr:from>
    <xdr:to>
      <xdr:col>74</xdr:col>
      <xdr:colOff>31750</xdr:colOff>
      <xdr:row>55</xdr:row>
      <xdr:rowOff>126093</xdr:rowOff>
    </xdr:to>
    <xdr:sp macro="" textlink="">
      <xdr:nvSpPr>
        <xdr:cNvPr id="264" name="フローチャート: 判断 263">
          <a:extLst>
            <a:ext uri="{FF2B5EF4-FFF2-40B4-BE49-F238E27FC236}">
              <a16:creationId xmlns:a16="http://schemas.microsoft.com/office/drawing/2014/main" id="{00000000-0008-0000-0400-000008010000}"/>
            </a:ext>
          </a:extLst>
        </xdr:cNvPr>
        <xdr:cNvSpPr/>
      </xdr:nvSpPr>
      <xdr:spPr>
        <a:xfrm>
          <a:off x="147320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110870</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401800" y="9540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116115</xdr:rowOff>
    </xdr:from>
    <xdr:to>
      <xdr:col>69</xdr:col>
      <xdr:colOff>92075</xdr:colOff>
      <xdr:row>54</xdr:row>
      <xdr:rowOff>148772</xdr:rowOff>
    </xdr:to>
    <xdr:cxnSp macro="">
      <xdr:nvCxnSpPr>
        <xdr:cNvPr id="266" name="直線コネクタ 265">
          <a:extLst>
            <a:ext uri="{FF2B5EF4-FFF2-40B4-BE49-F238E27FC236}">
              <a16:creationId xmlns:a16="http://schemas.microsoft.com/office/drawing/2014/main" id="{00000000-0008-0000-0400-00000A010000}"/>
            </a:ext>
          </a:extLst>
        </xdr:cNvPr>
        <xdr:cNvCxnSpPr/>
      </xdr:nvCxnSpPr>
      <xdr:spPr>
        <a:xfrm flipV="1">
          <a:off x="13004800" y="93744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24493</xdr:rowOff>
    </xdr:from>
    <xdr:to>
      <xdr:col>69</xdr:col>
      <xdr:colOff>142875</xdr:colOff>
      <xdr:row>55</xdr:row>
      <xdr:rowOff>126093</xdr:rowOff>
    </xdr:to>
    <xdr:sp macro="" textlink="">
      <xdr:nvSpPr>
        <xdr:cNvPr id="267" name="フローチャート: 判断 266">
          <a:extLst>
            <a:ext uri="{FF2B5EF4-FFF2-40B4-BE49-F238E27FC236}">
              <a16:creationId xmlns:a16="http://schemas.microsoft.com/office/drawing/2014/main" id="{00000000-0008-0000-0400-00000B010000}"/>
            </a:ext>
          </a:extLst>
        </xdr:cNvPr>
        <xdr:cNvSpPr/>
      </xdr:nvSpPr>
      <xdr:spPr>
        <a:xfrm>
          <a:off x="138430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110870</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512800" y="9540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68035</xdr:rowOff>
    </xdr:from>
    <xdr:to>
      <xdr:col>65</xdr:col>
      <xdr:colOff>53975</xdr:colOff>
      <xdr:row>55</xdr:row>
      <xdr:rowOff>169635</xdr:rowOff>
    </xdr:to>
    <xdr:sp macro="" textlink="">
      <xdr:nvSpPr>
        <xdr:cNvPr id="269" name="フローチャート: 判断 268">
          <a:extLst>
            <a:ext uri="{FF2B5EF4-FFF2-40B4-BE49-F238E27FC236}">
              <a16:creationId xmlns:a16="http://schemas.microsoft.com/office/drawing/2014/main" id="{00000000-0008-0000-0400-00000D010000}"/>
            </a:ext>
          </a:extLst>
        </xdr:cNvPr>
        <xdr:cNvSpPr/>
      </xdr:nvSpPr>
      <xdr:spPr>
        <a:xfrm>
          <a:off x="12954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154412</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623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163285</xdr:rowOff>
    </xdr:from>
    <xdr:to>
      <xdr:col>82</xdr:col>
      <xdr:colOff>158750</xdr:colOff>
      <xdr:row>55</xdr:row>
      <xdr:rowOff>93435</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6459200" y="942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8362</xdr:rowOff>
    </xdr:from>
    <xdr:ext cx="762000" cy="259045"/>
    <xdr:sp macro="" textlink="">
      <xdr:nvSpPr>
        <xdr:cNvPr id="277" name="その他該当値テキスト">
          <a:extLst>
            <a:ext uri="{FF2B5EF4-FFF2-40B4-BE49-F238E27FC236}">
              <a16:creationId xmlns:a16="http://schemas.microsoft.com/office/drawing/2014/main" id="{00000000-0008-0000-0400-000015010000}"/>
            </a:ext>
          </a:extLst>
        </xdr:cNvPr>
        <xdr:cNvSpPr txBox="1"/>
      </xdr:nvSpPr>
      <xdr:spPr>
        <a:xfrm>
          <a:off x="165989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152400</xdr:rowOff>
    </xdr:from>
    <xdr:to>
      <xdr:col>78</xdr:col>
      <xdr:colOff>120650</xdr:colOff>
      <xdr:row>55</xdr:row>
      <xdr:rowOff>82550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5621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92727</xdr:rowOff>
    </xdr:from>
    <xdr:ext cx="7366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5290800" y="917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163285</xdr:rowOff>
    </xdr:from>
    <xdr:to>
      <xdr:col>74</xdr:col>
      <xdr:colOff>31750</xdr:colOff>
      <xdr:row>55</xdr:row>
      <xdr:rowOff>93435</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4732000" y="942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103612</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4401800" y="919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65315</xdr:rowOff>
    </xdr:from>
    <xdr:to>
      <xdr:col>69</xdr:col>
      <xdr:colOff>142875</xdr:colOff>
      <xdr:row>54</xdr:row>
      <xdr:rowOff>166915</xdr:rowOff>
    </xdr:to>
    <xdr:sp macro="" textlink="">
      <xdr:nvSpPr>
        <xdr:cNvPr id="282" name="楕円 281">
          <a:extLst>
            <a:ext uri="{FF2B5EF4-FFF2-40B4-BE49-F238E27FC236}">
              <a16:creationId xmlns:a16="http://schemas.microsoft.com/office/drawing/2014/main" id="{00000000-0008-0000-0400-00001A010000}"/>
            </a:ext>
          </a:extLst>
        </xdr:cNvPr>
        <xdr:cNvSpPr/>
      </xdr:nvSpPr>
      <xdr:spPr>
        <a:xfrm>
          <a:off x="13843000" y="9323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5642</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3512800" y="9092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97972</xdr:rowOff>
    </xdr:from>
    <xdr:to>
      <xdr:col>65</xdr:col>
      <xdr:colOff>53975</xdr:colOff>
      <xdr:row>55</xdr:row>
      <xdr:rowOff>28122</xdr:rowOff>
    </xdr:to>
    <xdr:sp macro="" textlink="">
      <xdr:nvSpPr>
        <xdr:cNvPr id="284" name="楕円 283">
          <a:extLst>
            <a:ext uri="{FF2B5EF4-FFF2-40B4-BE49-F238E27FC236}">
              <a16:creationId xmlns:a16="http://schemas.microsoft.com/office/drawing/2014/main" id="{00000000-0008-0000-0400-00001C010000}"/>
            </a:ext>
          </a:extLst>
        </xdr:cNvPr>
        <xdr:cNvSpPr/>
      </xdr:nvSpPr>
      <xdr:spPr>
        <a:xfrm>
          <a:off x="12954000" y="935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38299</xdr:rowOff>
    </xdr:from>
    <xdr:ext cx="762000" cy="259045"/>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2623800" y="9125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2" name="正方形/長方形 291">
          <a:extLst>
            <a:ext uri="{FF2B5EF4-FFF2-40B4-BE49-F238E27FC236}">
              <a16:creationId xmlns:a16="http://schemas.microsoft.com/office/drawing/2014/main" id="{00000000-0008-0000-0400-000024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3" name="正方形/長方形 292">
          <a:extLst>
            <a:ext uri="{FF2B5EF4-FFF2-40B4-BE49-F238E27FC236}">
              <a16:creationId xmlns:a16="http://schemas.microsoft.com/office/drawing/2014/main" id="{00000000-0008-0000-0400-000025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4" name="正方形/長方形 293">
          <a:extLst>
            <a:ext uri="{FF2B5EF4-FFF2-40B4-BE49-F238E27FC236}">
              <a16:creationId xmlns:a16="http://schemas.microsoft.com/office/drawing/2014/main" id="{00000000-0008-0000-0400-000026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5" name="正方形/長方形 294">
          <a:extLst>
            <a:ext uri="{FF2B5EF4-FFF2-40B4-BE49-F238E27FC236}">
              <a16:creationId xmlns:a16="http://schemas.microsoft.com/office/drawing/2014/main" id="{00000000-0008-0000-0400-000027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下水道事業補助金などの増により、経常収支比率の分子となる補助費等はやや増加したものの、分母を構成する経常一般財源等がそれ以上の割合で増加した結果、算出数値としては前年度と同値となった。</a:t>
          </a:r>
        </a:p>
        <a:p>
          <a:r>
            <a:rPr kumimoji="1" lang="ja-JP" altLang="en-US" sz="1100">
              <a:latin typeface="ＭＳ Ｐゴシック" panose="020B0600070205080204" pitchFamily="50" charset="-128"/>
              <a:ea typeface="ＭＳ Ｐゴシック" panose="020B0600070205080204" pitchFamily="50" charset="-128"/>
            </a:rPr>
            <a:t>　従来、補助費等の経常収支比率が類似団体平均より悪い傾向にあったのは、下水道事業をはじめとした公営企業会計への負担金・補助金が多額になっているためと考えられるが、類似団体平均との乖離幅は縮小し、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年度は同数値となった。</a:t>
          </a:r>
        </a:p>
        <a:p>
          <a:r>
            <a:rPr kumimoji="1" lang="ja-JP" altLang="en-US" sz="1100">
              <a:latin typeface="ＭＳ Ｐゴシック" panose="020B0600070205080204" pitchFamily="50" charset="-128"/>
              <a:ea typeface="ＭＳ Ｐゴシック" panose="020B0600070205080204" pitchFamily="50" charset="-128"/>
            </a:rPr>
            <a:t>　今後も、公営企業会計への負担金・補助金やその他の補助金などについて、より効果的な補助のあり方などを検討し、見直しを進めていく。</a:t>
          </a:r>
        </a:p>
      </xdr:txBody>
    </xdr:sp>
    <xdr:clientData/>
  </xdr:twoCellAnchor>
  <xdr:oneCellAnchor>
    <xdr:from>
      <xdr:col>62</xdr:col>
      <xdr:colOff>6350</xdr:colOff>
      <xdr:row>29</xdr:row>
      <xdr:rowOff>107950</xdr:rowOff>
    </xdr:from>
    <xdr:ext cx="298543" cy="225703"/>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0" name="補助費等グラフ枠">
          <a:extLst>
            <a:ext uri="{FF2B5EF4-FFF2-40B4-BE49-F238E27FC236}">
              <a16:creationId xmlns:a16="http://schemas.microsoft.com/office/drawing/2014/main" id="{00000000-0008-0000-0400-00003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122428</xdr:rowOff>
    </xdr:from>
    <xdr:to>
      <xdr:col>82</xdr:col>
      <xdr:colOff>107950</xdr:colOff>
      <xdr:row>41</xdr:row>
      <xdr:rowOff>152146</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6510000" y="5608828"/>
          <a:ext cx="0" cy="1572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124223</xdr:rowOff>
    </xdr:from>
    <xdr:ext cx="762000" cy="259045"/>
    <xdr:sp macro="" textlink="">
      <xdr:nvSpPr>
        <xdr:cNvPr id="312" name="補助費等最小値テキスト">
          <a:extLst>
            <a:ext uri="{FF2B5EF4-FFF2-40B4-BE49-F238E27FC236}">
              <a16:creationId xmlns:a16="http://schemas.microsoft.com/office/drawing/2014/main" id="{00000000-0008-0000-0400-000038010000}"/>
            </a:ext>
          </a:extLst>
        </xdr:cNvPr>
        <xdr:cNvSpPr txBox="1"/>
      </xdr:nvSpPr>
      <xdr:spPr>
        <a:xfrm>
          <a:off x="16598900" y="7153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152146</xdr:rowOff>
    </xdr:from>
    <xdr:to>
      <xdr:col>82</xdr:col>
      <xdr:colOff>196850</xdr:colOff>
      <xdr:row>41</xdr:row>
      <xdr:rowOff>152146</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6421100" y="7181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37355</xdr:rowOff>
    </xdr:from>
    <xdr:ext cx="762000" cy="259045"/>
    <xdr:sp macro="" textlink="">
      <xdr:nvSpPr>
        <xdr:cNvPr id="314" name="補助費等最大値テキスト">
          <a:extLst>
            <a:ext uri="{FF2B5EF4-FFF2-40B4-BE49-F238E27FC236}">
              <a16:creationId xmlns:a16="http://schemas.microsoft.com/office/drawing/2014/main" id="{00000000-0008-0000-0400-00003A010000}"/>
            </a:ext>
          </a:extLst>
        </xdr:cNvPr>
        <xdr:cNvSpPr txBox="1"/>
      </xdr:nvSpPr>
      <xdr:spPr>
        <a:xfrm>
          <a:off x="16598900" y="5352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122428</xdr:rowOff>
    </xdr:from>
    <xdr:to>
      <xdr:col>82</xdr:col>
      <xdr:colOff>196850</xdr:colOff>
      <xdr:row>32</xdr:row>
      <xdr:rowOff>122428</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6421100" y="5608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165862</xdr:rowOff>
    </xdr:from>
    <xdr:to>
      <xdr:col>82</xdr:col>
      <xdr:colOff>107950</xdr:colOff>
      <xdr:row>35</xdr:row>
      <xdr:rowOff>165862</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5671800" y="616661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131589</xdr:rowOff>
    </xdr:from>
    <xdr:ext cx="762000" cy="259045"/>
    <xdr:sp macro="" textlink="">
      <xdr:nvSpPr>
        <xdr:cNvPr id="317" name="補助費等平均値テキスト">
          <a:extLst>
            <a:ext uri="{FF2B5EF4-FFF2-40B4-BE49-F238E27FC236}">
              <a16:creationId xmlns:a16="http://schemas.microsoft.com/office/drawing/2014/main" id="{00000000-0008-0000-0400-00003D010000}"/>
            </a:ext>
          </a:extLst>
        </xdr:cNvPr>
        <xdr:cNvSpPr txBox="1"/>
      </xdr:nvSpPr>
      <xdr:spPr>
        <a:xfrm>
          <a:off x="16598900" y="59608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115062</xdr:rowOff>
    </xdr:from>
    <xdr:to>
      <xdr:col>82</xdr:col>
      <xdr:colOff>158750</xdr:colOff>
      <xdr:row>36</xdr:row>
      <xdr:rowOff>45212</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6459200" y="611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165862</xdr:rowOff>
    </xdr:from>
    <xdr:to>
      <xdr:col>78</xdr:col>
      <xdr:colOff>69850</xdr:colOff>
      <xdr:row>36</xdr:row>
      <xdr:rowOff>12700</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flipV="1">
          <a:off x="14782800" y="616661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105918</xdr:rowOff>
    </xdr:from>
    <xdr:to>
      <xdr:col>78</xdr:col>
      <xdr:colOff>120650</xdr:colOff>
      <xdr:row>36</xdr:row>
      <xdr:rowOff>36068</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5621000" y="610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46245</xdr:rowOff>
    </xdr:from>
    <xdr:ext cx="7366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5290800" y="58755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138430</xdr:rowOff>
    </xdr:from>
    <xdr:to>
      <xdr:col>73</xdr:col>
      <xdr:colOff>180975</xdr:colOff>
      <xdr:row>36</xdr:row>
      <xdr:rowOff>12700</xdr:rowOff>
    </xdr:to>
    <xdr:cxnSp macro="">
      <xdr:nvCxnSpPr>
        <xdr:cNvPr id="322" name="直線コネクタ 321">
          <a:extLst>
            <a:ext uri="{FF2B5EF4-FFF2-40B4-BE49-F238E27FC236}">
              <a16:creationId xmlns:a16="http://schemas.microsoft.com/office/drawing/2014/main" id="{00000000-0008-0000-0400-000042010000}"/>
            </a:ext>
          </a:extLst>
        </xdr:cNvPr>
        <xdr:cNvCxnSpPr/>
      </xdr:nvCxnSpPr>
      <xdr:spPr>
        <a:xfrm>
          <a:off x="13893800" y="61391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96774</xdr:rowOff>
    </xdr:from>
    <xdr:to>
      <xdr:col>74</xdr:col>
      <xdr:colOff>31750</xdr:colOff>
      <xdr:row>36</xdr:row>
      <xdr:rowOff>26924</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4732000" y="6097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37101</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586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138430</xdr:rowOff>
    </xdr:from>
    <xdr:to>
      <xdr:col>69</xdr:col>
      <xdr:colOff>92075</xdr:colOff>
      <xdr:row>36</xdr:row>
      <xdr:rowOff>49276</xdr:rowOff>
    </xdr:to>
    <xdr:cxnSp macro="">
      <xdr:nvCxnSpPr>
        <xdr:cNvPr id="325" name="直線コネクタ 324">
          <a:extLst>
            <a:ext uri="{FF2B5EF4-FFF2-40B4-BE49-F238E27FC236}">
              <a16:creationId xmlns:a16="http://schemas.microsoft.com/office/drawing/2014/main" id="{00000000-0008-0000-0400-000045010000}"/>
            </a:ext>
          </a:extLst>
        </xdr:cNvPr>
        <xdr:cNvCxnSpPr/>
      </xdr:nvCxnSpPr>
      <xdr:spPr>
        <a:xfrm flipV="1">
          <a:off x="13004800" y="6139180"/>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23622</xdr:rowOff>
    </xdr:from>
    <xdr:to>
      <xdr:col>69</xdr:col>
      <xdr:colOff>142875</xdr:colOff>
      <xdr:row>35</xdr:row>
      <xdr:rowOff>125222</xdr:rowOff>
    </xdr:to>
    <xdr:sp macro="" textlink="">
      <xdr:nvSpPr>
        <xdr:cNvPr id="326" name="フローチャート: 判断 325">
          <a:extLst>
            <a:ext uri="{FF2B5EF4-FFF2-40B4-BE49-F238E27FC236}">
              <a16:creationId xmlns:a16="http://schemas.microsoft.com/office/drawing/2014/main" id="{00000000-0008-0000-0400-000046010000}"/>
            </a:ext>
          </a:extLst>
        </xdr:cNvPr>
        <xdr:cNvSpPr/>
      </xdr:nvSpPr>
      <xdr:spPr>
        <a:xfrm>
          <a:off x="13843000" y="6024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135399</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512800" y="579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149352</xdr:rowOff>
    </xdr:from>
    <xdr:to>
      <xdr:col>65</xdr:col>
      <xdr:colOff>53975</xdr:colOff>
      <xdr:row>35</xdr:row>
      <xdr:rowOff>79502</xdr:rowOff>
    </xdr:to>
    <xdr:sp macro="" textlink="">
      <xdr:nvSpPr>
        <xdr:cNvPr id="328" name="フローチャート: 判断 327">
          <a:extLst>
            <a:ext uri="{FF2B5EF4-FFF2-40B4-BE49-F238E27FC236}">
              <a16:creationId xmlns:a16="http://schemas.microsoft.com/office/drawing/2014/main" id="{00000000-0008-0000-0400-000048010000}"/>
            </a:ext>
          </a:extLst>
        </xdr:cNvPr>
        <xdr:cNvSpPr/>
      </xdr:nvSpPr>
      <xdr:spPr>
        <a:xfrm>
          <a:off x="12954000" y="5978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89679</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623800" y="5747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115062</xdr:rowOff>
    </xdr:from>
    <xdr:to>
      <xdr:col>82</xdr:col>
      <xdr:colOff>158750</xdr:colOff>
      <xdr:row>36</xdr:row>
      <xdr:rowOff>45212</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64592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87139</xdr:rowOff>
    </xdr:from>
    <xdr:ext cx="762000" cy="259045"/>
    <xdr:sp macro="" textlink="">
      <xdr:nvSpPr>
        <xdr:cNvPr id="336" name="補助費等該当値テキスト">
          <a:extLst>
            <a:ext uri="{FF2B5EF4-FFF2-40B4-BE49-F238E27FC236}">
              <a16:creationId xmlns:a16="http://schemas.microsoft.com/office/drawing/2014/main" id="{00000000-0008-0000-0400-000050010000}"/>
            </a:ext>
          </a:extLst>
        </xdr:cNvPr>
        <xdr:cNvSpPr txBox="1"/>
      </xdr:nvSpPr>
      <xdr:spPr>
        <a:xfrm>
          <a:off x="16598900" y="6087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115062</xdr:rowOff>
    </xdr:from>
    <xdr:to>
      <xdr:col>78</xdr:col>
      <xdr:colOff>120650</xdr:colOff>
      <xdr:row>36</xdr:row>
      <xdr:rowOff>45212</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56210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29989</xdr:rowOff>
    </xdr:from>
    <xdr:ext cx="7366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5290800" y="62021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133350</xdr:rowOff>
    </xdr:from>
    <xdr:to>
      <xdr:col>74</xdr:col>
      <xdr:colOff>31750</xdr:colOff>
      <xdr:row>36</xdr:row>
      <xdr:rowOff>63500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4732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48277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4401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87630</xdr:rowOff>
    </xdr:from>
    <xdr:to>
      <xdr:col>69</xdr:col>
      <xdr:colOff>142875</xdr:colOff>
      <xdr:row>36</xdr:row>
      <xdr:rowOff>17780</xdr:rowOff>
    </xdr:to>
    <xdr:sp macro="" textlink="">
      <xdr:nvSpPr>
        <xdr:cNvPr id="341" name="楕円 340">
          <a:extLst>
            <a:ext uri="{FF2B5EF4-FFF2-40B4-BE49-F238E27FC236}">
              <a16:creationId xmlns:a16="http://schemas.microsoft.com/office/drawing/2014/main" id="{00000000-0008-0000-0400-000055010000}"/>
            </a:ext>
          </a:extLst>
        </xdr:cNvPr>
        <xdr:cNvSpPr/>
      </xdr:nvSpPr>
      <xdr:spPr>
        <a:xfrm>
          <a:off x="13843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2557</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13512800" y="617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169926</xdr:rowOff>
    </xdr:from>
    <xdr:to>
      <xdr:col>65</xdr:col>
      <xdr:colOff>53975</xdr:colOff>
      <xdr:row>36</xdr:row>
      <xdr:rowOff>100076</xdr:rowOff>
    </xdr:to>
    <xdr:sp macro="" textlink="">
      <xdr:nvSpPr>
        <xdr:cNvPr id="343" name="楕円 342">
          <a:extLst>
            <a:ext uri="{FF2B5EF4-FFF2-40B4-BE49-F238E27FC236}">
              <a16:creationId xmlns:a16="http://schemas.microsoft.com/office/drawing/2014/main" id="{00000000-0008-0000-0400-000057010000}"/>
            </a:ext>
          </a:extLst>
        </xdr:cNvPr>
        <xdr:cNvSpPr/>
      </xdr:nvSpPr>
      <xdr:spPr>
        <a:xfrm>
          <a:off x="12954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84853</xdr:rowOff>
    </xdr:from>
    <xdr:ext cx="762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12623800" y="625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3" name="正方形/長方形 352">
          <a:extLst>
            <a:ext uri="{FF2B5EF4-FFF2-40B4-BE49-F238E27FC236}">
              <a16:creationId xmlns:a16="http://schemas.microsoft.com/office/drawing/2014/main" id="{00000000-0008-0000-0400-00006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4" name="正方形/長方形 353">
          <a:extLst>
            <a:ext uri="{FF2B5EF4-FFF2-40B4-BE49-F238E27FC236}">
              <a16:creationId xmlns:a16="http://schemas.microsoft.com/office/drawing/2014/main" id="{00000000-0008-0000-0400-00006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800">
              <a:latin typeface="ＭＳ Ｐゴシック" panose="020B0600070205080204" pitchFamily="50" charset="-128"/>
              <a:ea typeface="ＭＳ Ｐゴシック" panose="020B0600070205080204" pitchFamily="50" charset="-128"/>
            </a:rPr>
            <a:t>　公債費については、元利償還金が増加したものの、経常一般財源総額も増加したため、平成</a:t>
          </a:r>
          <a:r>
            <a:rPr kumimoji="1" lang="en-US" altLang="ja-JP" sz="800">
              <a:latin typeface="ＭＳ Ｐゴシック" panose="020B0600070205080204" pitchFamily="50" charset="-128"/>
              <a:ea typeface="ＭＳ Ｐゴシック" panose="020B0600070205080204" pitchFamily="50" charset="-128"/>
            </a:rPr>
            <a:t>29</a:t>
          </a:r>
          <a:r>
            <a:rPr kumimoji="1" lang="ja-JP" altLang="en-US" sz="800">
              <a:latin typeface="ＭＳ Ｐゴシック" panose="020B0600070205080204" pitchFamily="50" charset="-128"/>
              <a:ea typeface="ＭＳ Ｐゴシック" panose="020B0600070205080204" pitchFamily="50" charset="-128"/>
            </a:rPr>
            <a:t>年度と同値の</a:t>
          </a:r>
          <a:r>
            <a:rPr kumimoji="1" lang="en-US" altLang="ja-JP" sz="800">
              <a:latin typeface="ＭＳ Ｐゴシック" panose="020B0600070205080204" pitchFamily="50" charset="-128"/>
              <a:ea typeface="ＭＳ Ｐゴシック" panose="020B0600070205080204" pitchFamily="50" charset="-128"/>
            </a:rPr>
            <a:t>12.3%</a:t>
          </a:r>
          <a:r>
            <a:rPr kumimoji="1" lang="ja-JP" altLang="en-US" sz="800">
              <a:latin typeface="ＭＳ Ｐゴシック" panose="020B0600070205080204" pitchFamily="50" charset="-128"/>
              <a:ea typeface="ＭＳ Ｐゴシック" panose="020B0600070205080204" pitchFamily="50" charset="-128"/>
            </a:rPr>
            <a:t>となった。類似団体平均値と比べても</a:t>
          </a:r>
          <a:r>
            <a:rPr kumimoji="1" lang="en-US" altLang="ja-JP" sz="800">
              <a:latin typeface="ＭＳ Ｐゴシック" panose="020B0600070205080204" pitchFamily="50" charset="-128"/>
              <a:ea typeface="ＭＳ Ｐゴシック" panose="020B0600070205080204" pitchFamily="50" charset="-128"/>
            </a:rPr>
            <a:t>1.6</a:t>
          </a:r>
          <a:r>
            <a:rPr kumimoji="1" lang="ja-JP" altLang="en-US" sz="800">
              <a:latin typeface="ＭＳ Ｐゴシック" panose="020B0600070205080204" pitchFamily="50" charset="-128"/>
              <a:ea typeface="ＭＳ Ｐゴシック" panose="020B0600070205080204" pitchFamily="50" charset="-128"/>
            </a:rPr>
            <a:t>ポイント良好で、過去と同様に高い水準を維持している。</a:t>
          </a:r>
        </a:p>
        <a:p>
          <a:r>
            <a:rPr kumimoji="1" lang="ja-JP" altLang="en-US" sz="800">
              <a:latin typeface="ＭＳ Ｐゴシック" panose="020B0600070205080204" pitchFamily="50" charset="-128"/>
              <a:ea typeface="ＭＳ Ｐゴシック" panose="020B0600070205080204" pitchFamily="50" charset="-128"/>
            </a:rPr>
            <a:t>　地方債の現在高は合併特例事業の進捗により年々増加している。合併特例期間を令和</a:t>
          </a:r>
          <a:r>
            <a:rPr kumimoji="1" lang="en-US" altLang="ja-JP" sz="800">
              <a:latin typeface="ＭＳ Ｐゴシック" panose="020B0600070205080204" pitchFamily="50" charset="-128"/>
              <a:ea typeface="ＭＳ Ｐゴシック" panose="020B0600070205080204" pitchFamily="50" charset="-128"/>
            </a:rPr>
            <a:t>2</a:t>
          </a:r>
          <a:r>
            <a:rPr kumimoji="1" lang="ja-JP" altLang="en-US" sz="800">
              <a:latin typeface="ＭＳ Ｐゴシック" panose="020B0600070205080204" pitchFamily="50" charset="-128"/>
              <a:ea typeface="ＭＳ Ｐゴシック" panose="020B0600070205080204" pitchFamily="50" charset="-128"/>
            </a:rPr>
            <a:t>年度まで延長しているため、今後も増加していく見込みである。</a:t>
          </a:r>
        </a:p>
        <a:p>
          <a:r>
            <a:rPr kumimoji="1" lang="ja-JP" altLang="en-US" sz="800">
              <a:latin typeface="ＭＳ Ｐゴシック" panose="020B0600070205080204" pitchFamily="50" charset="-128"/>
              <a:ea typeface="ＭＳ Ｐゴシック" panose="020B0600070205080204" pitchFamily="50" charset="-128"/>
            </a:rPr>
            <a:t>　利子償還金については、高金利の借入分の償還が順次終了する一方で、新規借入分が低金利に置き換わっていることから、地方債の現在高の増加に反して、引き続き減少していく見込みである。</a:t>
          </a:r>
        </a:p>
        <a:p>
          <a:r>
            <a:rPr kumimoji="1" lang="ja-JP" altLang="en-US" sz="800">
              <a:latin typeface="ＭＳ Ｐゴシック" panose="020B0600070205080204" pitchFamily="50" charset="-128"/>
              <a:ea typeface="ＭＳ Ｐゴシック" panose="020B0600070205080204" pitchFamily="50" charset="-128"/>
            </a:rPr>
            <a:t>　一方、合併特例債・臨時財政対策債をはじめとした地方債の単年度の借入額は、元金償還額を上回る高い水準で推移し、地方債の現在高が増加していくことが見込まれることから、元金償還金については、今後一定期間は増加していく見込みである。</a:t>
          </a:r>
        </a:p>
        <a:p>
          <a:r>
            <a:rPr kumimoji="1" lang="ja-JP" altLang="en-US" sz="800">
              <a:latin typeface="ＭＳ Ｐゴシック" panose="020B0600070205080204" pitchFamily="50" charset="-128"/>
              <a:ea typeface="ＭＳ Ｐゴシック" panose="020B0600070205080204" pitchFamily="50" charset="-128"/>
            </a:rPr>
            <a:t>　利子償還金の減少幅以上に元金償還金の増加幅が大きいため、公債費全体としては増加傾向が続く見込みである。今後も、臨時財政対策債・合併特例債をはじめとして計画的な借入を行い、地方債発行及び公債費の抑制に努めていく。</a:t>
          </a:r>
        </a:p>
      </xdr:txBody>
    </xdr:sp>
    <xdr:clientData/>
  </xdr:twoCellAnchor>
  <xdr:oneCellAnchor>
    <xdr:from>
      <xdr:col>3</xdr:col>
      <xdr:colOff>123825</xdr:colOff>
      <xdr:row>69</xdr:row>
      <xdr:rowOff>107950</xdr:rowOff>
    </xdr:from>
    <xdr:ext cx="298543" cy="225703"/>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3" name="公債費グラフ枠">
          <a:extLst>
            <a:ext uri="{FF2B5EF4-FFF2-40B4-BE49-F238E27FC236}">
              <a16:creationId xmlns:a16="http://schemas.microsoft.com/office/drawing/2014/main" id="{00000000-0008-0000-0400-00007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58965</xdr:rowOff>
    </xdr:from>
    <xdr:to>
      <xdr:col>24</xdr:col>
      <xdr:colOff>25400</xdr:colOff>
      <xdr:row>82</xdr:row>
      <xdr:rowOff>18143</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4826000" y="12574815"/>
          <a:ext cx="0" cy="1502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161670</xdr:rowOff>
    </xdr:from>
    <xdr:ext cx="762000" cy="259045"/>
    <xdr:sp macro="" textlink="">
      <xdr:nvSpPr>
        <xdr:cNvPr id="375" name="公債費最小値テキスト">
          <a:extLst>
            <a:ext uri="{FF2B5EF4-FFF2-40B4-BE49-F238E27FC236}">
              <a16:creationId xmlns:a16="http://schemas.microsoft.com/office/drawing/2014/main" id="{00000000-0008-0000-0400-000077010000}"/>
            </a:ext>
          </a:extLst>
        </xdr:cNvPr>
        <xdr:cNvSpPr txBox="1"/>
      </xdr:nvSpPr>
      <xdr:spPr>
        <a:xfrm>
          <a:off x="4914900" y="14049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82</xdr:row>
      <xdr:rowOff>18143</xdr:rowOff>
    </xdr:from>
    <xdr:to>
      <xdr:col>24</xdr:col>
      <xdr:colOff>114300</xdr:colOff>
      <xdr:row>82</xdr:row>
      <xdr:rowOff>18143</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4737100" y="14077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145342</xdr:rowOff>
    </xdr:from>
    <xdr:ext cx="762000" cy="259045"/>
    <xdr:sp macro="" textlink="">
      <xdr:nvSpPr>
        <xdr:cNvPr id="377" name="公債費最大値テキスト">
          <a:extLst>
            <a:ext uri="{FF2B5EF4-FFF2-40B4-BE49-F238E27FC236}">
              <a16:creationId xmlns:a16="http://schemas.microsoft.com/office/drawing/2014/main" id="{00000000-0008-0000-0400-000079010000}"/>
            </a:ext>
          </a:extLst>
        </xdr:cNvPr>
        <xdr:cNvSpPr txBox="1"/>
      </xdr:nvSpPr>
      <xdr:spPr>
        <a:xfrm>
          <a:off x="4914900" y="12318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58965</xdr:rowOff>
    </xdr:from>
    <xdr:to>
      <xdr:col>24</xdr:col>
      <xdr:colOff>114300</xdr:colOff>
      <xdr:row>73</xdr:row>
      <xdr:rowOff>58965</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a:off x="4737100" y="12574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110671</xdr:rowOff>
    </xdr:from>
    <xdr:to>
      <xdr:col>24</xdr:col>
      <xdr:colOff>25400</xdr:colOff>
      <xdr:row>76</xdr:row>
      <xdr:rowOff>110671</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a:off x="3987800" y="1314087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34670</xdr:rowOff>
    </xdr:from>
    <xdr:ext cx="762000" cy="259045"/>
    <xdr:sp macro="" textlink="">
      <xdr:nvSpPr>
        <xdr:cNvPr id="380" name="公債費平均値テキスト">
          <a:extLst>
            <a:ext uri="{FF2B5EF4-FFF2-40B4-BE49-F238E27FC236}">
              <a16:creationId xmlns:a16="http://schemas.microsoft.com/office/drawing/2014/main" id="{00000000-0008-0000-0400-00007C010000}"/>
            </a:ext>
          </a:extLst>
        </xdr:cNvPr>
        <xdr:cNvSpPr txBox="1"/>
      </xdr:nvSpPr>
      <xdr:spPr>
        <a:xfrm>
          <a:off x="4914900" y="13236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62593</xdr:rowOff>
    </xdr:from>
    <xdr:to>
      <xdr:col>24</xdr:col>
      <xdr:colOff>76200</xdr:colOff>
      <xdr:row>77</xdr:row>
      <xdr:rowOff>164193</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4775200" y="1326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56243</xdr:rowOff>
    </xdr:from>
    <xdr:to>
      <xdr:col>19</xdr:col>
      <xdr:colOff>187325</xdr:colOff>
      <xdr:row>76</xdr:row>
      <xdr:rowOff>110671</xdr:rowOff>
    </xdr:to>
    <xdr:cxnSp macro="">
      <xdr:nvCxnSpPr>
        <xdr:cNvPr id="382" name="直線コネクタ 381">
          <a:extLst>
            <a:ext uri="{FF2B5EF4-FFF2-40B4-BE49-F238E27FC236}">
              <a16:creationId xmlns:a16="http://schemas.microsoft.com/office/drawing/2014/main" id="{00000000-0008-0000-0400-00007E010000}"/>
            </a:ext>
          </a:extLst>
        </xdr:cNvPr>
        <xdr:cNvCxnSpPr/>
      </xdr:nvCxnSpPr>
      <xdr:spPr>
        <a:xfrm>
          <a:off x="3098800" y="13086443"/>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149679</xdr:rowOff>
    </xdr:from>
    <xdr:to>
      <xdr:col>20</xdr:col>
      <xdr:colOff>38100</xdr:colOff>
      <xdr:row>78</xdr:row>
      <xdr:rowOff>79829</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3937000" y="1335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64606</xdr:rowOff>
    </xdr:from>
    <xdr:ext cx="7366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606800" y="134377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1814</xdr:rowOff>
    </xdr:from>
    <xdr:to>
      <xdr:col>15</xdr:col>
      <xdr:colOff>98425</xdr:colOff>
      <xdr:row>76</xdr:row>
      <xdr:rowOff>56243</xdr:rowOff>
    </xdr:to>
    <xdr:cxnSp macro="">
      <xdr:nvCxnSpPr>
        <xdr:cNvPr id="385" name="直線コネクタ 384">
          <a:extLst>
            <a:ext uri="{FF2B5EF4-FFF2-40B4-BE49-F238E27FC236}">
              <a16:creationId xmlns:a16="http://schemas.microsoft.com/office/drawing/2014/main" id="{00000000-0008-0000-0400-000081010000}"/>
            </a:ext>
          </a:extLst>
        </xdr:cNvPr>
        <xdr:cNvCxnSpPr/>
      </xdr:nvCxnSpPr>
      <xdr:spPr>
        <a:xfrm>
          <a:off x="2209800" y="13032014"/>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32657</xdr:rowOff>
    </xdr:from>
    <xdr:to>
      <xdr:col>15</xdr:col>
      <xdr:colOff>149225</xdr:colOff>
      <xdr:row>78</xdr:row>
      <xdr:rowOff>134257</xdr:rowOff>
    </xdr:to>
    <xdr:sp macro="" textlink="">
      <xdr:nvSpPr>
        <xdr:cNvPr id="386" name="フローチャート: 判断 385">
          <a:extLst>
            <a:ext uri="{FF2B5EF4-FFF2-40B4-BE49-F238E27FC236}">
              <a16:creationId xmlns:a16="http://schemas.microsoft.com/office/drawing/2014/main" id="{00000000-0008-0000-0400-000082010000}"/>
            </a:ext>
          </a:extLst>
        </xdr:cNvPr>
        <xdr:cNvSpPr/>
      </xdr:nvSpPr>
      <xdr:spPr>
        <a:xfrm>
          <a:off x="3048000" y="1340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119034</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349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1814</xdr:rowOff>
    </xdr:from>
    <xdr:to>
      <xdr:col>11</xdr:col>
      <xdr:colOff>9525</xdr:colOff>
      <xdr:row>76</xdr:row>
      <xdr:rowOff>99786</xdr:rowOff>
    </xdr:to>
    <xdr:cxnSp macro="">
      <xdr:nvCxnSpPr>
        <xdr:cNvPr id="388" name="直線コネクタ 387">
          <a:extLst>
            <a:ext uri="{FF2B5EF4-FFF2-40B4-BE49-F238E27FC236}">
              <a16:creationId xmlns:a16="http://schemas.microsoft.com/office/drawing/2014/main" id="{00000000-0008-0000-0400-000084010000}"/>
            </a:ext>
          </a:extLst>
        </xdr:cNvPr>
        <xdr:cNvCxnSpPr/>
      </xdr:nvCxnSpPr>
      <xdr:spPr>
        <a:xfrm flipV="1">
          <a:off x="1320800" y="13032014"/>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43543</xdr:rowOff>
    </xdr:from>
    <xdr:to>
      <xdr:col>11</xdr:col>
      <xdr:colOff>60325</xdr:colOff>
      <xdr:row>78</xdr:row>
      <xdr:rowOff>145143</xdr:rowOff>
    </xdr:to>
    <xdr:sp macro="" textlink="">
      <xdr:nvSpPr>
        <xdr:cNvPr id="389" name="フローチャート: 判断 388">
          <a:extLst>
            <a:ext uri="{FF2B5EF4-FFF2-40B4-BE49-F238E27FC236}">
              <a16:creationId xmlns:a16="http://schemas.microsoft.com/office/drawing/2014/main" id="{00000000-0008-0000-0400-000085010000}"/>
            </a:ext>
          </a:extLst>
        </xdr:cNvPr>
        <xdr:cNvSpPr/>
      </xdr:nvSpPr>
      <xdr:spPr>
        <a:xfrm>
          <a:off x="2159000" y="1341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129920</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828800" y="1350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163286</xdr:rowOff>
    </xdr:from>
    <xdr:to>
      <xdr:col>6</xdr:col>
      <xdr:colOff>171450</xdr:colOff>
      <xdr:row>79</xdr:row>
      <xdr:rowOff>93436</xdr:rowOff>
    </xdr:to>
    <xdr:sp macro="" textlink="">
      <xdr:nvSpPr>
        <xdr:cNvPr id="391" name="フローチャート: 判断 390">
          <a:extLst>
            <a:ext uri="{FF2B5EF4-FFF2-40B4-BE49-F238E27FC236}">
              <a16:creationId xmlns:a16="http://schemas.microsoft.com/office/drawing/2014/main" id="{00000000-0008-0000-0400-000087010000}"/>
            </a:ext>
          </a:extLst>
        </xdr:cNvPr>
        <xdr:cNvSpPr/>
      </xdr:nvSpPr>
      <xdr:spPr>
        <a:xfrm>
          <a:off x="1270000" y="13536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78213</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939800" y="13622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59871</xdr:rowOff>
    </xdr:from>
    <xdr:to>
      <xdr:col>24</xdr:col>
      <xdr:colOff>76200</xdr:colOff>
      <xdr:row>76</xdr:row>
      <xdr:rowOff>161471</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4775200" y="13090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76399</xdr:rowOff>
    </xdr:from>
    <xdr:ext cx="762000" cy="259045"/>
    <xdr:sp macro="" textlink="">
      <xdr:nvSpPr>
        <xdr:cNvPr id="399" name="公債費該当値テキスト">
          <a:extLst>
            <a:ext uri="{FF2B5EF4-FFF2-40B4-BE49-F238E27FC236}">
              <a16:creationId xmlns:a16="http://schemas.microsoft.com/office/drawing/2014/main" id="{00000000-0008-0000-0400-00008F010000}"/>
            </a:ext>
          </a:extLst>
        </xdr:cNvPr>
        <xdr:cNvSpPr txBox="1"/>
      </xdr:nvSpPr>
      <xdr:spPr>
        <a:xfrm>
          <a:off x="4914900" y="12935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59871</xdr:rowOff>
    </xdr:from>
    <xdr:to>
      <xdr:col>20</xdr:col>
      <xdr:colOff>38100</xdr:colOff>
      <xdr:row>76</xdr:row>
      <xdr:rowOff>161471</xdr:rowOff>
    </xdr:to>
    <xdr:sp macro="" textlink="">
      <xdr:nvSpPr>
        <xdr:cNvPr id="400" name="楕円 399">
          <a:extLst>
            <a:ext uri="{FF2B5EF4-FFF2-40B4-BE49-F238E27FC236}">
              <a16:creationId xmlns:a16="http://schemas.microsoft.com/office/drawing/2014/main" id="{00000000-0008-0000-0400-000090010000}"/>
            </a:ext>
          </a:extLst>
        </xdr:cNvPr>
        <xdr:cNvSpPr/>
      </xdr:nvSpPr>
      <xdr:spPr>
        <a:xfrm>
          <a:off x="3937000" y="13090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199</xdr:rowOff>
    </xdr:from>
    <xdr:ext cx="7366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3606800" y="12858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5443</xdr:rowOff>
    </xdr:from>
    <xdr:to>
      <xdr:col>15</xdr:col>
      <xdr:colOff>149225</xdr:colOff>
      <xdr:row>76</xdr:row>
      <xdr:rowOff>107043</xdr:rowOff>
    </xdr:to>
    <xdr:sp macro="" textlink="">
      <xdr:nvSpPr>
        <xdr:cNvPr id="402" name="楕円 401">
          <a:extLst>
            <a:ext uri="{FF2B5EF4-FFF2-40B4-BE49-F238E27FC236}">
              <a16:creationId xmlns:a16="http://schemas.microsoft.com/office/drawing/2014/main" id="{00000000-0008-0000-0400-000092010000}"/>
            </a:ext>
          </a:extLst>
        </xdr:cNvPr>
        <xdr:cNvSpPr/>
      </xdr:nvSpPr>
      <xdr:spPr>
        <a:xfrm>
          <a:off x="3048000" y="13035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117220</xdr:rowOff>
    </xdr:from>
    <xdr:ext cx="762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2717800" y="12804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122465</xdr:rowOff>
    </xdr:from>
    <xdr:to>
      <xdr:col>11</xdr:col>
      <xdr:colOff>60325</xdr:colOff>
      <xdr:row>76</xdr:row>
      <xdr:rowOff>52614</xdr:rowOff>
    </xdr:to>
    <xdr:sp macro="" textlink="">
      <xdr:nvSpPr>
        <xdr:cNvPr id="404" name="楕円 403">
          <a:extLst>
            <a:ext uri="{FF2B5EF4-FFF2-40B4-BE49-F238E27FC236}">
              <a16:creationId xmlns:a16="http://schemas.microsoft.com/office/drawing/2014/main" id="{00000000-0008-0000-0400-000094010000}"/>
            </a:ext>
          </a:extLst>
        </xdr:cNvPr>
        <xdr:cNvSpPr/>
      </xdr:nvSpPr>
      <xdr:spPr>
        <a:xfrm>
          <a:off x="2159000" y="1298121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62792</xdr:rowOff>
    </xdr:from>
    <xdr:ext cx="762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828800" y="1275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48986</xdr:rowOff>
    </xdr:from>
    <xdr:to>
      <xdr:col>6</xdr:col>
      <xdr:colOff>171450</xdr:colOff>
      <xdr:row>76</xdr:row>
      <xdr:rowOff>150586</xdr:rowOff>
    </xdr:to>
    <xdr:sp macro="" textlink="">
      <xdr:nvSpPr>
        <xdr:cNvPr id="406" name="楕円 405">
          <a:extLst>
            <a:ext uri="{FF2B5EF4-FFF2-40B4-BE49-F238E27FC236}">
              <a16:creationId xmlns:a16="http://schemas.microsoft.com/office/drawing/2014/main" id="{00000000-0008-0000-0400-000096010000}"/>
            </a:ext>
          </a:extLst>
        </xdr:cNvPr>
        <xdr:cNvSpPr/>
      </xdr:nvSpPr>
      <xdr:spPr>
        <a:xfrm>
          <a:off x="1270000" y="13079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160762</xdr:rowOff>
    </xdr:from>
    <xdr:ext cx="762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939800" y="1284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3" name="正方形/長方形 412">
          <a:extLst>
            <a:ext uri="{FF2B5EF4-FFF2-40B4-BE49-F238E27FC236}">
              <a16:creationId xmlns:a16="http://schemas.microsoft.com/office/drawing/2014/main" id="{00000000-0008-0000-0400-00009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4" name="正方形/長方形 413">
          <a:extLst>
            <a:ext uri="{FF2B5EF4-FFF2-40B4-BE49-F238E27FC236}">
              <a16:creationId xmlns:a16="http://schemas.microsoft.com/office/drawing/2014/main" id="{00000000-0008-0000-0400-00009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5" name="正方形/長方形 414">
          <a:extLst>
            <a:ext uri="{FF2B5EF4-FFF2-40B4-BE49-F238E27FC236}">
              <a16:creationId xmlns:a16="http://schemas.microsoft.com/office/drawing/2014/main" id="{00000000-0008-0000-0400-00009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6" name="正方形/長方形 415">
          <a:extLst>
            <a:ext uri="{FF2B5EF4-FFF2-40B4-BE49-F238E27FC236}">
              <a16:creationId xmlns:a16="http://schemas.microsoft.com/office/drawing/2014/main" id="{00000000-0008-0000-0400-0000A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7" name="正方形/長方形 416">
          <a:extLst>
            <a:ext uri="{FF2B5EF4-FFF2-40B4-BE49-F238E27FC236}">
              <a16:creationId xmlns:a16="http://schemas.microsoft.com/office/drawing/2014/main" id="{00000000-0008-0000-0400-0000A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公債費以外の経常収支比率は、扶助費・人件費が増加したことを受け、</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ポイントの悪化となったものの、類似団体内順位は前年度の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位から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位に上昇した。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今後も社会保障関係経費が増加することが見込まれる中、財政構造の弾力性を図るため、定員管理や職員給与の適正化、各事業の見直しなど、経常経費の削減に努めていく。</a:t>
          </a:r>
        </a:p>
      </xdr:txBody>
    </xdr:sp>
    <xdr:clientData/>
  </xdr:twoCellAnchor>
  <xdr:oneCellAnchor>
    <xdr:from>
      <xdr:col>62</xdr:col>
      <xdr:colOff>6350</xdr:colOff>
      <xdr:row>69</xdr:row>
      <xdr:rowOff>107950</xdr:rowOff>
    </xdr:from>
    <xdr:ext cx="298543" cy="225703"/>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2" name="公債費以外グラフ枠">
          <a:extLst>
            <a:ext uri="{FF2B5EF4-FFF2-40B4-BE49-F238E27FC236}">
              <a16:creationId xmlns:a16="http://schemas.microsoft.com/office/drawing/2014/main" id="{00000000-0008-0000-0400-0000B0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131572</xdr:rowOff>
    </xdr:from>
    <xdr:to>
      <xdr:col>82</xdr:col>
      <xdr:colOff>107950</xdr:colOff>
      <xdr:row>81</xdr:row>
      <xdr:rowOff>5842</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6510000" y="12818872"/>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149369</xdr:rowOff>
    </xdr:from>
    <xdr:ext cx="762000" cy="259045"/>
    <xdr:sp macro="" textlink="">
      <xdr:nvSpPr>
        <xdr:cNvPr id="434" name="公債費以外最小値テキスト">
          <a:extLst>
            <a:ext uri="{FF2B5EF4-FFF2-40B4-BE49-F238E27FC236}">
              <a16:creationId xmlns:a16="http://schemas.microsoft.com/office/drawing/2014/main" id="{00000000-0008-0000-0400-0000B2010000}"/>
            </a:ext>
          </a:extLst>
        </xdr:cNvPr>
        <xdr:cNvSpPr txBox="1"/>
      </xdr:nvSpPr>
      <xdr:spPr>
        <a:xfrm>
          <a:off x="16598900" y="13865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5842</xdr:rowOff>
    </xdr:from>
    <xdr:to>
      <xdr:col>82</xdr:col>
      <xdr:colOff>196850</xdr:colOff>
      <xdr:row>81</xdr:row>
      <xdr:rowOff>5842</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6421100" y="13893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46499</xdr:rowOff>
    </xdr:from>
    <xdr:ext cx="762000" cy="259045"/>
    <xdr:sp macro="" textlink="">
      <xdr:nvSpPr>
        <xdr:cNvPr id="436" name="公債費以外最大値テキスト">
          <a:extLst>
            <a:ext uri="{FF2B5EF4-FFF2-40B4-BE49-F238E27FC236}">
              <a16:creationId xmlns:a16="http://schemas.microsoft.com/office/drawing/2014/main" id="{00000000-0008-0000-0400-0000B4010000}"/>
            </a:ext>
          </a:extLst>
        </xdr:cNvPr>
        <xdr:cNvSpPr txBox="1"/>
      </xdr:nvSpPr>
      <xdr:spPr>
        <a:xfrm>
          <a:off x="16598900" y="1256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131572</xdr:rowOff>
    </xdr:from>
    <xdr:to>
      <xdr:col>82</xdr:col>
      <xdr:colOff>196850</xdr:colOff>
      <xdr:row>74</xdr:row>
      <xdr:rowOff>131572</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6421100" y="1281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30987</xdr:rowOff>
    </xdr:from>
    <xdr:to>
      <xdr:col>82</xdr:col>
      <xdr:colOff>107950</xdr:colOff>
      <xdr:row>78</xdr:row>
      <xdr:rowOff>40132</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a:off x="15671800" y="13404087"/>
          <a:ext cx="8382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5859</xdr:rowOff>
    </xdr:from>
    <xdr:ext cx="762000" cy="259045"/>
    <xdr:sp macro="" textlink="">
      <xdr:nvSpPr>
        <xdr:cNvPr id="439" name="公債費以外平均値テキスト">
          <a:extLst>
            <a:ext uri="{FF2B5EF4-FFF2-40B4-BE49-F238E27FC236}">
              <a16:creationId xmlns:a16="http://schemas.microsoft.com/office/drawing/2014/main" id="{00000000-0008-0000-0400-0000B7010000}"/>
            </a:ext>
          </a:extLst>
        </xdr:cNvPr>
        <xdr:cNvSpPr txBox="1"/>
      </xdr:nvSpPr>
      <xdr:spPr>
        <a:xfrm>
          <a:off x="16598900" y="132075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160782</xdr:rowOff>
    </xdr:from>
    <xdr:to>
      <xdr:col>82</xdr:col>
      <xdr:colOff>158750</xdr:colOff>
      <xdr:row>78</xdr:row>
      <xdr:rowOff>90932</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64592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8128</xdr:rowOff>
    </xdr:from>
    <xdr:to>
      <xdr:col>78</xdr:col>
      <xdr:colOff>69850</xdr:colOff>
      <xdr:row>78</xdr:row>
      <xdr:rowOff>30987</xdr:rowOff>
    </xdr:to>
    <xdr:cxnSp macro="">
      <xdr:nvCxnSpPr>
        <xdr:cNvPr id="441" name="直線コネクタ 440">
          <a:extLst>
            <a:ext uri="{FF2B5EF4-FFF2-40B4-BE49-F238E27FC236}">
              <a16:creationId xmlns:a16="http://schemas.microsoft.com/office/drawing/2014/main" id="{00000000-0008-0000-0400-0000B9010000}"/>
            </a:ext>
          </a:extLst>
        </xdr:cNvPr>
        <xdr:cNvCxnSpPr/>
      </xdr:nvCxnSpPr>
      <xdr:spPr>
        <a:xfrm>
          <a:off x="14782800" y="13381228"/>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137922</xdr:rowOff>
    </xdr:from>
    <xdr:to>
      <xdr:col>78</xdr:col>
      <xdr:colOff>120650</xdr:colOff>
      <xdr:row>78</xdr:row>
      <xdr:rowOff>68072</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5621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78249</xdr:rowOff>
    </xdr:from>
    <xdr:ext cx="7366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290800" y="13108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37846</xdr:rowOff>
    </xdr:from>
    <xdr:to>
      <xdr:col>73</xdr:col>
      <xdr:colOff>180975</xdr:colOff>
      <xdr:row>78</xdr:row>
      <xdr:rowOff>8128</xdr:rowOff>
    </xdr:to>
    <xdr:cxnSp macro="">
      <xdr:nvCxnSpPr>
        <xdr:cNvPr id="444" name="直線コネクタ 443">
          <a:extLst>
            <a:ext uri="{FF2B5EF4-FFF2-40B4-BE49-F238E27FC236}">
              <a16:creationId xmlns:a16="http://schemas.microsoft.com/office/drawing/2014/main" id="{00000000-0008-0000-0400-0000BC010000}"/>
            </a:ext>
          </a:extLst>
        </xdr:cNvPr>
        <xdr:cNvCxnSpPr/>
      </xdr:nvCxnSpPr>
      <xdr:spPr>
        <a:xfrm>
          <a:off x="13893800" y="13239496"/>
          <a:ext cx="8890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133350</xdr:rowOff>
    </xdr:from>
    <xdr:to>
      <xdr:col>74</xdr:col>
      <xdr:colOff>31750</xdr:colOff>
      <xdr:row>78</xdr:row>
      <xdr:rowOff>63500</xdr:rowOff>
    </xdr:to>
    <xdr:sp macro="" textlink="">
      <xdr:nvSpPr>
        <xdr:cNvPr id="445" name="フローチャート: 判断 444">
          <a:extLst>
            <a:ext uri="{FF2B5EF4-FFF2-40B4-BE49-F238E27FC236}">
              <a16:creationId xmlns:a16="http://schemas.microsoft.com/office/drawing/2014/main" id="{00000000-0008-0000-0400-0000BD010000}"/>
            </a:ext>
          </a:extLst>
        </xdr:cNvPr>
        <xdr:cNvSpPr/>
      </xdr:nvSpPr>
      <xdr:spPr>
        <a:xfrm>
          <a:off x="14732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48277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401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37846</xdr:rowOff>
    </xdr:from>
    <xdr:to>
      <xdr:col>69</xdr:col>
      <xdr:colOff>92075</xdr:colOff>
      <xdr:row>77</xdr:row>
      <xdr:rowOff>138430</xdr:rowOff>
    </xdr:to>
    <xdr:cxnSp macro="">
      <xdr:nvCxnSpPr>
        <xdr:cNvPr id="447" name="直線コネクタ 446">
          <a:extLst>
            <a:ext uri="{FF2B5EF4-FFF2-40B4-BE49-F238E27FC236}">
              <a16:creationId xmlns:a16="http://schemas.microsoft.com/office/drawing/2014/main" id="{00000000-0008-0000-0400-0000BF010000}"/>
            </a:ext>
          </a:extLst>
        </xdr:cNvPr>
        <xdr:cNvCxnSpPr/>
      </xdr:nvCxnSpPr>
      <xdr:spPr>
        <a:xfrm flipV="1">
          <a:off x="13004800" y="13239496"/>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9906</xdr:rowOff>
    </xdr:from>
    <xdr:to>
      <xdr:col>69</xdr:col>
      <xdr:colOff>142875</xdr:colOff>
      <xdr:row>77</xdr:row>
      <xdr:rowOff>111506</xdr:rowOff>
    </xdr:to>
    <xdr:sp macro="" textlink="">
      <xdr:nvSpPr>
        <xdr:cNvPr id="448" name="フローチャート: 判断 447">
          <a:extLst>
            <a:ext uri="{FF2B5EF4-FFF2-40B4-BE49-F238E27FC236}">
              <a16:creationId xmlns:a16="http://schemas.microsoft.com/office/drawing/2014/main" id="{00000000-0008-0000-0400-0000C0010000}"/>
            </a:ext>
          </a:extLst>
        </xdr:cNvPr>
        <xdr:cNvSpPr/>
      </xdr:nvSpPr>
      <xdr:spPr>
        <a:xfrm>
          <a:off x="13843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96283</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512800" y="1329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14478</xdr:rowOff>
    </xdr:from>
    <xdr:to>
      <xdr:col>65</xdr:col>
      <xdr:colOff>53975</xdr:colOff>
      <xdr:row>77</xdr:row>
      <xdr:rowOff>116078</xdr:rowOff>
    </xdr:to>
    <xdr:sp macro="" textlink="">
      <xdr:nvSpPr>
        <xdr:cNvPr id="450" name="フローチャート: 判断 449">
          <a:extLst>
            <a:ext uri="{FF2B5EF4-FFF2-40B4-BE49-F238E27FC236}">
              <a16:creationId xmlns:a16="http://schemas.microsoft.com/office/drawing/2014/main" id="{00000000-0008-0000-0400-0000C2010000}"/>
            </a:ext>
          </a:extLst>
        </xdr:cNvPr>
        <xdr:cNvSpPr/>
      </xdr:nvSpPr>
      <xdr:spPr>
        <a:xfrm>
          <a:off x="12954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126255</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623800" y="1298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160782</xdr:rowOff>
    </xdr:from>
    <xdr:to>
      <xdr:col>82</xdr:col>
      <xdr:colOff>158750</xdr:colOff>
      <xdr:row>78</xdr:row>
      <xdr:rowOff>90932</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6459200" y="1336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132859</xdr:rowOff>
    </xdr:from>
    <xdr:ext cx="762000" cy="259045"/>
    <xdr:sp macro="" textlink="">
      <xdr:nvSpPr>
        <xdr:cNvPr id="458" name="公債費以外該当値テキスト">
          <a:extLst>
            <a:ext uri="{FF2B5EF4-FFF2-40B4-BE49-F238E27FC236}">
              <a16:creationId xmlns:a16="http://schemas.microsoft.com/office/drawing/2014/main" id="{00000000-0008-0000-0400-0000CA010000}"/>
            </a:ext>
          </a:extLst>
        </xdr:cNvPr>
        <xdr:cNvSpPr txBox="1"/>
      </xdr:nvSpPr>
      <xdr:spPr>
        <a:xfrm>
          <a:off x="165989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151637</xdr:rowOff>
    </xdr:from>
    <xdr:to>
      <xdr:col>78</xdr:col>
      <xdr:colOff>120650</xdr:colOff>
      <xdr:row>78</xdr:row>
      <xdr:rowOff>81787</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5621000" y="1335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66564</xdr:rowOff>
    </xdr:from>
    <xdr:ext cx="7366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5290800" y="134396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128778</xdr:rowOff>
    </xdr:from>
    <xdr:to>
      <xdr:col>74</xdr:col>
      <xdr:colOff>31750</xdr:colOff>
      <xdr:row>78</xdr:row>
      <xdr:rowOff>58928</xdr:rowOff>
    </xdr:to>
    <xdr:sp macro="" textlink="">
      <xdr:nvSpPr>
        <xdr:cNvPr id="461" name="楕円 460">
          <a:extLst>
            <a:ext uri="{FF2B5EF4-FFF2-40B4-BE49-F238E27FC236}">
              <a16:creationId xmlns:a16="http://schemas.microsoft.com/office/drawing/2014/main" id="{00000000-0008-0000-0400-0000CD010000}"/>
            </a:ext>
          </a:extLst>
        </xdr:cNvPr>
        <xdr:cNvSpPr/>
      </xdr:nvSpPr>
      <xdr:spPr>
        <a:xfrm>
          <a:off x="14732000" y="1333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69105</xdr:rowOff>
    </xdr:from>
    <xdr:ext cx="762000" cy="259045"/>
    <xdr:sp macro="" textlink="">
      <xdr:nvSpPr>
        <xdr:cNvPr id="462" name="テキスト ボックス 461">
          <a:extLst>
            <a:ext uri="{FF2B5EF4-FFF2-40B4-BE49-F238E27FC236}">
              <a16:creationId xmlns:a16="http://schemas.microsoft.com/office/drawing/2014/main" id="{00000000-0008-0000-0400-0000CE010000}"/>
            </a:ext>
          </a:extLst>
        </xdr:cNvPr>
        <xdr:cNvSpPr txBox="1"/>
      </xdr:nvSpPr>
      <xdr:spPr>
        <a:xfrm>
          <a:off x="14401800" y="13099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158496</xdr:rowOff>
    </xdr:from>
    <xdr:to>
      <xdr:col>69</xdr:col>
      <xdr:colOff>142875</xdr:colOff>
      <xdr:row>77</xdr:row>
      <xdr:rowOff>88646</xdr:rowOff>
    </xdr:to>
    <xdr:sp macro="" textlink="">
      <xdr:nvSpPr>
        <xdr:cNvPr id="463" name="楕円 462">
          <a:extLst>
            <a:ext uri="{FF2B5EF4-FFF2-40B4-BE49-F238E27FC236}">
              <a16:creationId xmlns:a16="http://schemas.microsoft.com/office/drawing/2014/main" id="{00000000-0008-0000-0400-0000CF010000}"/>
            </a:ext>
          </a:extLst>
        </xdr:cNvPr>
        <xdr:cNvSpPr/>
      </xdr:nvSpPr>
      <xdr:spPr>
        <a:xfrm>
          <a:off x="13843000" y="131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98823</xdr:rowOff>
    </xdr:from>
    <xdr:ext cx="762000" cy="259045"/>
    <xdr:sp macro="" textlink="">
      <xdr:nvSpPr>
        <xdr:cNvPr id="464" name="テキスト ボックス 463">
          <a:extLst>
            <a:ext uri="{FF2B5EF4-FFF2-40B4-BE49-F238E27FC236}">
              <a16:creationId xmlns:a16="http://schemas.microsoft.com/office/drawing/2014/main" id="{00000000-0008-0000-0400-0000D0010000}"/>
            </a:ext>
          </a:extLst>
        </xdr:cNvPr>
        <xdr:cNvSpPr txBox="1"/>
      </xdr:nvSpPr>
      <xdr:spPr>
        <a:xfrm>
          <a:off x="13512800" y="12957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87630</xdr:rowOff>
    </xdr:from>
    <xdr:to>
      <xdr:col>65</xdr:col>
      <xdr:colOff>53975</xdr:colOff>
      <xdr:row>78</xdr:row>
      <xdr:rowOff>17780</xdr:rowOff>
    </xdr:to>
    <xdr:sp macro="" textlink="">
      <xdr:nvSpPr>
        <xdr:cNvPr id="465" name="楕円 464">
          <a:extLst>
            <a:ext uri="{FF2B5EF4-FFF2-40B4-BE49-F238E27FC236}">
              <a16:creationId xmlns:a16="http://schemas.microsoft.com/office/drawing/2014/main" id="{00000000-0008-0000-0400-0000D1010000}"/>
            </a:ext>
          </a:extLst>
        </xdr:cNvPr>
        <xdr:cNvSpPr/>
      </xdr:nvSpPr>
      <xdr:spPr>
        <a:xfrm>
          <a:off x="12954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2557</xdr:rowOff>
    </xdr:from>
    <xdr:ext cx="762000" cy="259045"/>
    <xdr:sp macro="" textlink="">
      <xdr:nvSpPr>
        <xdr:cNvPr id="466" name="テキスト ボックス 465">
          <a:extLst>
            <a:ext uri="{FF2B5EF4-FFF2-40B4-BE49-F238E27FC236}">
              <a16:creationId xmlns:a16="http://schemas.microsoft.com/office/drawing/2014/main" id="{00000000-0008-0000-0400-0000D2010000}"/>
            </a:ext>
          </a:extLst>
        </xdr:cNvPr>
        <xdr:cNvSpPr txBox="1"/>
      </xdr:nvSpPr>
      <xdr:spPr>
        <a:xfrm>
          <a:off x="12623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愛知県一宮市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60162</xdr:rowOff>
    </xdr:from>
    <xdr:to>
      <xdr:col>29</xdr:col>
      <xdr:colOff>127000</xdr:colOff>
      <xdr:row>19</xdr:row>
      <xdr:rowOff>37857</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1993737"/>
          <a:ext cx="0" cy="134929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48034</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353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37857</xdr:rowOff>
    </xdr:from>
    <xdr:to>
      <xdr:col>30</xdr:col>
      <xdr:colOff>25400</xdr:colOff>
      <xdr:row>19</xdr:row>
      <xdr:rowOff>37857</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3430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146539</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737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60162</xdr:rowOff>
    </xdr:from>
    <xdr:to>
      <xdr:col>30</xdr:col>
      <xdr:colOff>25400</xdr:colOff>
      <xdr:row>11</xdr:row>
      <xdr:rowOff>60162</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199373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37857</xdr:rowOff>
    </xdr:from>
    <xdr:to>
      <xdr:col>29</xdr:col>
      <xdr:colOff>127000</xdr:colOff>
      <xdr:row>19</xdr:row>
      <xdr:rowOff>59901</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343032"/>
          <a:ext cx="647700" cy="220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24321</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6436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7794</xdr:rowOff>
    </xdr:from>
    <xdr:to>
      <xdr:col>29</xdr:col>
      <xdr:colOff>177800</xdr:colOff>
      <xdr:row>16</xdr:row>
      <xdr:rowOff>109394</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798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59901</xdr:rowOff>
    </xdr:from>
    <xdr:to>
      <xdr:col>26</xdr:col>
      <xdr:colOff>50800</xdr:colOff>
      <xdr:row>19</xdr:row>
      <xdr:rowOff>84753</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365076"/>
          <a:ext cx="698500" cy="248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31275</xdr:rowOff>
    </xdr:from>
    <xdr:to>
      <xdr:col>26</xdr:col>
      <xdr:colOff>101600</xdr:colOff>
      <xdr:row>16</xdr:row>
      <xdr:rowOff>132875</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8221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143052</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59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84753</xdr:rowOff>
    </xdr:from>
    <xdr:to>
      <xdr:col>22</xdr:col>
      <xdr:colOff>114300</xdr:colOff>
      <xdr:row>19</xdr:row>
      <xdr:rowOff>86026</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389928"/>
          <a:ext cx="698500" cy="12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60111</xdr:rowOff>
    </xdr:from>
    <xdr:to>
      <xdr:col>22</xdr:col>
      <xdr:colOff>165100</xdr:colOff>
      <xdr:row>16</xdr:row>
      <xdr:rowOff>161711</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8509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438</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619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86026</xdr:rowOff>
    </xdr:from>
    <xdr:to>
      <xdr:col>18</xdr:col>
      <xdr:colOff>177800</xdr:colOff>
      <xdr:row>19</xdr:row>
      <xdr:rowOff>139388</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391201"/>
          <a:ext cx="698500" cy="533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39994</xdr:rowOff>
    </xdr:from>
    <xdr:to>
      <xdr:col>19</xdr:col>
      <xdr:colOff>38100</xdr:colOff>
      <xdr:row>16</xdr:row>
      <xdr:rowOff>141594</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28308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151771</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599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81763</xdr:rowOff>
    </xdr:from>
    <xdr:to>
      <xdr:col>15</xdr:col>
      <xdr:colOff>101600</xdr:colOff>
      <xdr:row>17</xdr:row>
      <xdr:rowOff>11913</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28725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22090</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641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158507</xdr:rowOff>
    </xdr:from>
    <xdr:to>
      <xdr:col>29</xdr:col>
      <xdr:colOff>177800</xdr:colOff>
      <xdr:row>19</xdr:row>
      <xdr:rowOff>88657</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2922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67084</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200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9101</xdr:rowOff>
    </xdr:from>
    <xdr:to>
      <xdr:col>26</xdr:col>
      <xdr:colOff>101600</xdr:colOff>
      <xdr:row>19</xdr:row>
      <xdr:rowOff>110701</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3142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95478</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400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33953</xdr:rowOff>
    </xdr:from>
    <xdr:to>
      <xdr:col>22</xdr:col>
      <xdr:colOff>165100</xdr:colOff>
      <xdr:row>19</xdr:row>
      <xdr:rowOff>135553</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3391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120330</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425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35226</xdr:rowOff>
    </xdr:from>
    <xdr:to>
      <xdr:col>19</xdr:col>
      <xdr:colOff>38100</xdr:colOff>
      <xdr:row>19</xdr:row>
      <xdr:rowOff>136826</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3404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121603</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426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88588</xdr:rowOff>
    </xdr:from>
    <xdr:to>
      <xdr:col>15</xdr:col>
      <xdr:colOff>101600</xdr:colOff>
      <xdr:row>20</xdr:row>
      <xdr:rowOff>18738</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3937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3515</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480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169672</xdr:rowOff>
    </xdr:from>
    <xdr:to>
      <xdr:col>29</xdr:col>
      <xdr:colOff>127000</xdr:colOff>
      <xdr:row>37</xdr:row>
      <xdr:rowOff>258597</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6094222"/>
          <a:ext cx="0" cy="128907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230674</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355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258597</xdr:rowOff>
    </xdr:from>
    <xdr:to>
      <xdr:col>30</xdr:col>
      <xdr:colOff>25400</xdr:colOff>
      <xdr:row>37</xdr:row>
      <xdr:rowOff>258597</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3832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84599</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837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169672</xdr:rowOff>
    </xdr:from>
    <xdr:to>
      <xdr:col>30</xdr:col>
      <xdr:colOff>25400</xdr:colOff>
      <xdr:row>33</xdr:row>
      <xdr:rowOff>169672</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60942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342456</xdr:rowOff>
    </xdr:from>
    <xdr:to>
      <xdr:col>29</xdr:col>
      <xdr:colOff>127000</xdr:colOff>
      <xdr:row>36</xdr:row>
      <xdr:rowOff>4318</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5003800" y="6952806"/>
          <a:ext cx="647700" cy="47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103128</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7134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258051</xdr:rowOff>
    </xdr:from>
    <xdr:to>
      <xdr:col>29</xdr:col>
      <xdr:colOff>177800</xdr:colOff>
      <xdr:row>36</xdr:row>
      <xdr:rowOff>16751</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8684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4318</xdr:rowOff>
    </xdr:from>
    <xdr:to>
      <xdr:col>26</xdr:col>
      <xdr:colOff>50800</xdr:colOff>
      <xdr:row>36</xdr:row>
      <xdr:rowOff>21425</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4305300" y="6957568"/>
          <a:ext cx="698500" cy="171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190767</xdr:rowOff>
    </xdr:from>
    <xdr:to>
      <xdr:col>26</xdr:col>
      <xdr:colOff>101600</xdr:colOff>
      <xdr:row>35</xdr:row>
      <xdr:rowOff>292367</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8011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302544</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5699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21425</xdr:rowOff>
    </xdr:from>
    <xdr:to>
      <xdr:col>22</xdr:col>
      <xdr:colOff>114300</xdr:colOff>
      <xdr:row>36</xdr:row>
      <xdr:rowOff>28473</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3606800" y="6974675"/>
          <a:ext cx="698500" cy="70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181089</xdr:rowOff>
    </xdr:from>
    <xdr:to>
      <xdr:col>22</xdr:col>
      <xdr:colOff>165100</xdr:colOff>
      <xdr:row>35</xdr:row>
      <xdr:rowOff>282689</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7914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292866</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560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2222</xdr:rowOff>
    </xdr:from>
    <xdr:to>
      <xdr:col>18</xdr:col>
      <xdr:colOff>177800</xdr:colOff>
      <xdr:row>36</xdr:row>
      <xdr:rowOff>28473</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a:off x="2908300" y="6955472"/>
          <a:ext cx="698500" cy="262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137198</xdr:rowOff>
    </xdr:from>
    <xdr:to>
      <xdr:col>19</xdr:col>
      <xdr:colOff>38100</xdr:colOff>
      <xdr:row>35</xdr:row>
      <xdr:rowOff>238798</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7475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248975</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5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123558</xdr:rowOff>
    </xdr:from>
    <xdr:to>
      <xdr:col>15</xdr:col>
      <xdr:colOff>101600</xdr:colOff>
      <xdr:row>35</xdr:row>
      <xdr:rowOff>225158</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7339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235335</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502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291656</xdr:rowOff>
    </xdr:from>
    <xdr:to>
      <xdr:col>29</xdr:col>
      <xdr:colOff>177800</xdr:colOff>
      <xdr:row>36</xdr:row>
      <xdr:rowOff>50356</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69020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263733</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6874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296418</xdr:rowOff>
    </xdr:from>
    <xdr:to>
      <xdr:col>26</xdr:col>
      <xdr:colOff>101600</xdr:colOff>
      <xdr:row>36</xdr:row>
      <xdr:rowOff>55118</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69067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39895</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6993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313525</xdr:rowOff>
    </xdr:from>
    <xdr:to>
      <xdr:col>22</xdr:col>
      <xdr:colOff>165100</xdr:colOff>
      <xdr:row>36</xdr:row>
      <xdr:rowOff>72225</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69238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57002</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7010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320573</xdr:rowOff>
    </xdr:from>
    <xdr:to>
      <xdr:col>19</xdr:col>
      <xdr:colOff>38100</xdr:colOff>
      <xdr:row>36</xdr:row>
      <xdr:rowOff>79273</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69309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64050</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7017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294322</xdr:rowOff>
    </xdr:from>
    <xdr:to>
      <xdr:col>15</xdr:col>
      <xdr:colOff>101600</xdr:colOff>
      <xdr:row>36</xdr:row>
      <xdr:rowOff>53022</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69046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37799</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6991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愛知県一宮市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385,609
379,507
113.82
117,945,410
115,202,350
2,611,662
72,083,407
107,579,954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3.4
46.1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a:extLst>
            <a:ext uri="{FF2B5EF4-FFF2-40B4-BE49-F238E27FC236}">
              <a16:creationId xmlns:a16="http://schemas.microsoft.com/office/drawing/2014/main" id="{00000000-0008-0000-06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32</xdr:row>
      <xdr:rowOff>95374</xdr:rowOff>
    </xdr:from>
    <xdr:to>
      <xdr:col>24</xdr:col>
      <xdr:colOff>62865</xdr:colOff>
      <xdr:row>39</xdr:row>
      <xdr:rowOff>76584</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flipV="1">
          <a:off x="4633595" y="5581774"/>
          <a:ext cx="1270" cy="1181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80411</xdr:rowOff>
    </xdr:from>
    <xdr:ext cx="534377" cy="259045"/>
    <xdr:sp macro="" textlink="">
      <xdr:nvSpPr>
        <xdr:cNvPr id="55" name="人件費最小値テキスト">
          <a:extLst>
            <a:ext uri="{FF2B5EF4-FFF2-40B4-BE49-F238E27FC236}">
              <a16:creationId xmlns:a16="http://schemas.microsoft.com/office/drawing/2014/main" id="{00000000-0008-0000-0600-000037000000}"/>
            </a:ext>
          </a:extLst>
        </xdr:cNvPr>
        <xdr:cNvSpPr txBox="1"/>
      </xdr:nvSpPr>
      <xdr:spPr>
        <a:xfrm>
          <a:off x="4686300" y="6766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76584</xdr:rowOff>
    </xdr:from>
    <xdr:to>
      <xdr:col>24</xdr:col>
      <xdr:colOff>152400</xdr:colOff>
      <xdr:row>39</xdr:row>
      <xdr:rowOff>76584</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6763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42051</xdr:rowOff>
    </xdr:from>
    <xdr:ext cx="534377" cy="259045"/>
    <xdr:sp macro="" textlink="">
      <xdr:nvSpPr>
        <xdr:cNvPr id="57" name="人件費最大値テキスト">
          <a:extLst>
            <a:ext uri="{FF2B5EF4-FFF2-40B4-BE49-F238E27FC236}">
              <a16:creationId xmlns:a16="http://schemas.microsoft.com/office/drawing/2014/main" id="{00000000-0008-0000-0600-000039000000}"/>
            </a:ext>
          </a:extLst>
        </xdr:cNvPr>
        <xdr:cNvSpPr txBox="1"/>
      </xdr:nvSpPr>
      <xdr:spPr>
        <a:xfrm>
          <a:off x="4686300" y="5357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95374</xdr:rowOff>
    </xdr:from>
    <xdr:to>
      <xdr:col>24</xdr:col>
      <xdr:colOff>152400</xdr:colOff>
      <xdr:row>32</xdr:row>
      <xdr:rowOff>95374</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5581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33904</xdr:rowOff>
    </xdr:from>
    <xdr:to>
      <xdr:col>24</xdr:col>
      <xdr:colOff>63500</xdr:colOff>
      <xdr:row>38</xdr:row>
      <xdr:rowOff>47643</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flipV="1">
          <a:off x="3797300" y="6549004"/>
          <a:ext cx="838200" cy="13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77830</xdr:rowOff>
    </xdr:from>
    <xdr:ext cx="534377" cy="259045"/>
    <xdr:sp macro="" textlink="">
      <xdr:nvSpPr>
        <xdr:cNvPr id="60" name="人件費平均値テキスト">
          <a:extLst>
            <a:ext uri="{FF2B5EF4-FFF2-40B4-BE49-F238E27FC236}">
              <a16:creationId xmlns:a16="http://schemas.microsoft.com/office/drawing/2014/main" id="{00000000-0008-0000-0600-00003C000000}"/>
            </a:ext>
          </a:extLst>
        </xdr:cNvPr>
        <xdr:cNvSpPr txBox="1"/>
      </xdr:nvSpPr>
      <xdr:spPr>
        <a:xfrm>
          <a:off x="4686300" y="60785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54953</xdr:rowOff>
    </xdr:from>
    <xdr:to>
      <xdr:col>24</xdr:col>
      <xdr:colOff>114300</xdr:colOff>
      <xdr:row>36</xdr:row>
      <xdr:rowOff>156553</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4584700" y="6227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47643</xdr:rowOff>
    </xdr:from>
    <xdr:to>
      <xdr:col>19</xdr:col>
      <xdr:colOff>177800</xdr:colOff>
      <xdr:row>38</xdr:row>
      <xdr:rowOff>52740</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flipV="1">
          <a:off x="2908300" y="6562743"/>
          <a:ext cx="889000" cy="5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64211</xdr:rowOff>
    </xdr:from>
    <xdr:to>
      <xdr:col>20</xdr:col>
      <xdr:colOff>38100</xdr:colOff>
      <xdr:row>36</xdr:row>
      <xdr:rowOff>165811</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3746500" y="6236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10888</xdr:rowOff>
    </xdr:from>
    <xdr:ext cx="534377" cy="259045"/>
    <xdr:sp macro="" textlink="">
      <xdr:nvSpPr>
        <xdr:cNvPr id="64" name="テキスト ボックス 63">
          <a:extLst>
            <a:ext uri="{FF2B5EF4-FFF2-40B4-BE49-F238E27FC236}">
              <a16:creationId xmlns:a16="http://schemas.microsoft.com/office/drawing/2014/main" id="{00000000-0008-0000-0600-000040000000}"/>
            </a:ext>
          </a:extLst>
        </xdr:cNvPr>
        <xdr:cNvSpPr txBox="1"/>
      </xdr:nvSpPr>
      <xdr:spPr>
        <a:xfrm>
          <a:off x="3530111" y="6011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52740</xdr:rowOff>
    </xdr:from>
    <xdr:to>
      <xdr:col>15</xdr:col>
      <xdr:colOff>50800</xdr:colOff>
      <xdr:row>38</xdr:row>
      <xdr:rowOff>56513</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2019300" y="6567840"/>
          <a:ext cx="889000" cy="3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70246</xdr:rowOff>
    </xdr:from>
    <xdr:to>
      <xdr:col>15</xdr:col>
      <xdr:colOff>101600</xdr:colOff>
      <xdr:row>37</xdr:row>
      <xdr:rowOff>396</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2857500" y="6242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16923</xdr:rowOff>
    </xdr:from>
    <xdr:ext cx="534377"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2641111" y="6017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56513</xdr:rowOff>
    </xdr:from>
    <xdr:to>
      <xdr:col>10</xdr:col>
      <xdr:colOff>114300</xdr:colOff>
      <xdr:row>38</xdr:row>
      <xdr:rowOff>92242</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1130300" y="6571613"/>
          <a:ext cx="889000" cy="35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33305</xdr:rowOff>
    </xdr:from>
    <xdr:to>
      <xdr:col>10</xdr:col>
      <xdr:colOff>165100</xdr:colOff>
      <xdr:row>36</xdr:row>
      <xdr:rowOff>134905</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968500" y="620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151432</xdr:rowOff>
    </xdr:from>
    <xdr:ext cx="534377"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1752111" y="5980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49581</xdr:rowOff>
    </xdr:from>
    <xdr:to>
      <xdr:col>6</xdr:col>
      <xdr:colOff>38100</xdr:colOff>
      <xdr:row>36</xdr:row>
      <xdr:rowOff>151181</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079500" y="6221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167708</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863111" y="5997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154554</xdr:rowOff>
    </xdr:from>
    <xdr:to>
      <xdr:col>24</xdr:col>
      <xdr:colOff>114300</xdr:colOff>
      <xdr:row>38</xdr:row>
      <xdr:rowOff>84703</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4584700" y="649820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132981</xdr:rowOff>
    </xdr:from>
    <xdr:ext cx="534377" cy="259045"/>
    <xdr:sp macro="" textlink="">
      <xdr:nvSpPr>
        <xdr:cNvPr id="79" name="人件費該当値テキスト">
          <a:extLst>
            <a:ext uri="{FF2B5EF4-FFF2-40B4-BE49-F238E27FC236}">
              <a16:creationId xmlns:a16="http://schemas.microsoft.com/office/drawing/2014/main" id="{00000000-0008-0000-0600-00004F000000}"/>
            </a:ext>
          </a:extLst>
        </xdr:cNvPr>
        <xdr:cNvSpPr txBox="1"/>
      </xdr:nvSpPr>
      <xdr:spPr>
        <a:xfrm>
          <a:off x="4686300" y="6476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168293</xdr:rowOff>
    </xdr:from>
    <xdr:to>
      <xdr:col>20</xdr:col>
      <xdr:colOff>38100</xdr:colOff>
      <xdr:row>38</xdr:row>
      <xdr:rowOff>98443</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3746500" y="6511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89570</xdr:rowOff>
    </xdr:from>
    <xdr:ext cx="534377"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3530111" y="6604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1940</xdr:rowOff>
    </xdr:from>
    <xdr:to>
      <xdr:col>15</xdr:col>
      <xdr:colOff>101600</xdr:colOff>
      <xdr:row>38</xdr:row>
      <xdr:rowOff>103540</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2857500" y="651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94667</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2641111" y="660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5713</xdr:rowOff>
    </xdr:from>
    <xdr:to>
      <xdr:col>10</xdr:col>
      <xdr:colOff>165100</xdr:colOff>
      <xdr:row>38</xdr:row>
      <xdr:rowOff>107313</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968500" y="6520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98440</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1752111" y="6613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41442</xdr:rowOff>
    </xdr:from>
    <xdr:to>
      <xdr:col>6</xdr:col>
      <xdr:colOff>38100</xdr:colOff>
      <xdr:row>38</xdr:row>
      <xdr:rowOff>143042</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079500" y="6556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134169</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863111" y="6649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154330</xdr:rowOff>
    </xdr:from>
    <xdr:to>
      <xdr:col>24</xdr:col>
      <xdr:colOff>62865</xdr:colOff>
      <xdr:row>59</xdr:row>
      <xdr:rowOff>24105</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726830"/>
          <a:ext cx="1270" cy="1412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27932</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10143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24105</xdr:rowOff>
    </xdr:from>
    <xdr:to>
      <xdr:col>24</xdr:col>
      <xdr:colOff>152400</xdr:colOff>
      <xdr:row>59</xdr:row>
      <xdr:rowOff>24105</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10139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101007</xdr:rowOff>
    </xdr:from>
    <xdr:ext cx="534377"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502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154330</xdr:rowOff>
    </xdr:from>
    <xdr:to>
      <xdr:col>24</xdr:col>
      <xdr:colOff>152400</xdr:colOff>
      <xdr:row>50</xdr:row>
      <xdr:rowOff>154330</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726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70015</xdr:rowOff>
    </xdr:from>
    <xdr:to>
      <xdr:col>24</xdr:col>
      <xdr:colOff>63500</xdr:colOff>
      <xdr:row>56</xdr:row>
      <xdr:rowOff>84798</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3797300" y="9671215"/>
          <a:ext cx="838200" cy="14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138447</xdr:rowOff>
    </xdr:from>
    <xdr:ext cx="534377"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2252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115570</xdr:rowOff>
    </xdr:from>
    <xdr:to>
      <xdr:col>24</xdr:col>
      <xdr:colOff>114300</xdr:colOff>
      <xdr:row>55</xdr:row>
      <xdr:rowOff>45720</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373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48146</xdr:rowOff>
    </xdr:from>
    <xdr:to>
      <xdr:col>19</xdr:col>
      <xdr:colOff>177800</xdr:colOff>
      <xdr:row>56</xdr:row>
      <xdr:rowOff>84798</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2908300" y="9649346"/>
          <a:ext cx="889000" cy="36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162281</xdr:rowOff>
    </xdr:from>
    <xdr:to>
      <xdr:col>20</xdr:col>
      <xdr:colOff>38100</xdr:colOff>
      <xdr:row>55</xdr:row>
      <xdr:rowOff>92431</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420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108958</xdr:rowOff>
    </xdr:from>
    <xdr:ext cx="534377"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530111" y="9195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41935</xdr:rowOff>
    </xdr:from>
    <xdr:to>
      <xdr:col>15</xdr:col>
      <xdr:colOff>50800</xdr:colOff>
      <xdr:row>56</xdr:row>
      <xdr:rowOff>48146</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a:off x="2019300" y="9643135"/>
          <a:ext cx="889000" cy="6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6680</xdr:rowOff>
    </xdr:from>
    <xdr:to>
      <xdr:col>15</xdr:col>
      <xdr:colOff>101600</xdr:colOff>
      <xdr:row>55</xdr:row>
      <xdr:rowOff>108280</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436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124807</xdr:rowOff>
    </xdr:from>
    <xdr:ext cx="534377"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41111" y="9211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41935</xdr:rowOff>
    </xdr:from>
    <xdr:to>
      <xdr:col>10</xdr:col>
      <xdr:colOff>114300</xdr:colOff>
      <xdr:row>56</xdr:row>
      <xdr:rowOff>86893</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1130300" y="9643135"/>
          <a:ext cx="889000" cy="44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24435</xdr:rowOff>
    </xdr:from>
    <xdr:to>
      <xdr:col>10</xdr:col>
      <xdr:colOff>165100</xdr:colOff>
      <xdr:row>55</xdr:row>
      <xdr:rowOff>126035</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45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142562</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52111" y="9229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71298</xdr:rowOff>
    </xdr:from>
    <xdr:to>
      <xdr:col>6</xdr:col>
      <xdr:colOff>38100</xdr:colOff>
      <xdr:row>56</xdr:row>
      <xdr:rowOff>1448</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501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17975</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63111" y="9276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19215</xdr:rowOff>
    </xdr:from>
    <xdr:to>
      <xdr:col>24</xdr:col>
      <xdr:colOff>114300</xdr:colOff>
      <xdr:row>56</xdr:row>
      <xdr:rowOff>120815</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620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169092</xdr:rowOff>
    </xdr:from>
    <xdr:ext cx="534377"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598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33998</xdr:rowOff>
    </xdr:from>
    <xdr:to>
      <xdr:col>20</xdr:col>
      <xdr:colOff>38100</xdr:colOff>
      <xdr:row>56</xdr:row>
      <xdr:rowOff>135598</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63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126725</xdr:rowOff>
    </xdr:from>
    <xdr:ext cx="534377"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530111" y="9727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168796</xdr:rowOff>
    </xdr:from>
    <xdr:to>
      <xdr:col>15</xdr:col>
      <xdr:colOff>101600</xdr:colOff>
      <xdr:row>56</xdr:row>
      <xdr:rowOff>98946</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59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90073</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41111" y="9691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162585</xdr:rowOff>
    </xdr:from>
    <xdr:to>
      <xdr:col>10</xdr:col>
      <xdr:colOff>165100</xdr:colOff>
      <xdr:row>56</xdr:row>
      <xdr:rowOff>92735</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592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83862</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52111" y="9685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36093</xdr:rowOff>
    </xdr:from>
    <xdr:to>
      <xdr:col>6</xdr:col>
      <xdr:colOff>38100</xdr:colOff>
      <xdr:row>56</xdr:row>
      <xdr:rowOff>137693</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9637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128820</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63111" y="9730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a:extLst>
            <a:ext uri="{FF2B5EF4-FFF2-40B4-BE49-F238E27FC236}">
              <a16:creationId xmlns:a16="http://schemas.microsoft.com/office/drawing/2014/main" id="{00000000-0008-0000-0600-0000A4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37002</xdr:rowOff>
    </xdr:from>
    <xdr:to>
      <xdr:col>24</xdr:col>
      <xdr:colOff>62865</xdr:colOff>
      <xdr:row>77</xdr:row>
      <xdr:rowOff>161931</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flipV="1">
          <a:off x="4633595" y="12209952"/>
          <a:ext cx="1270" cy="1153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165758</xdr:rowOff>
    </xdr:from>
    <xdr:ext cx="378565" cy="259045"/>
    <xdr:sp macro="" textlink="">
      <xdr:nvSpPr>
        <xdr:cNvPr id="166" name="維持補修費最小値テキスト">
          <a:extLst>
            <a:ext uri="{FF2B5EF4-FFF2-40B4-BE49-F238E27FC236}">
              <a16:creationId xmlns:a16="http://schemas.microsoft.com/office/drawing/2014/main" id="{00000000-0008-0000-0600-0000A6000000}"/>
            </a:ext>
          </a:extLst>
        </xdr:cNvPr>
        <xdr:cNvSpPr txBox="1"/>
      </xdr:nvSpPr>
      <xdr:spPr>
        <a:xfrm>
          <a:off x="4686300" y="133674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161931</xdr:rowOff>
    </xdr:from>
    <xdr:to>
      <xdr:col>24</xdr:col>
      <xdr:colOff>152400</xdr:colOff>
      <xdr:row>77</xdr:row>
      <xdr:rowOff>161931</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4546600" y="13363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155129</xdr:rowOff>
    </xdr:from>
    <xdr:ext cx="534377" cy="259045"/>
    <xdr:sp macro="" textlink="">
      <xdr:nvSpPr>
        <xdr:cNvPr id="168" name="維持補修費最大値テキスト">
          <a:extLst>
            <a:ext uri="{FF2B5EF4-FFF2-40B4-BE49-F238E27FC236}">
              <a16:creationId xmlns:a16="http://schemas.microsoft.com/office/drawing/2014/main" id="{00000000-0008-0000-0600-0000A8000000}"/>
            </a:ext>
          </a:extLst>
        </xdr:cNvPr>
        <xdr:cNvSpPr txBox="1"/>
      </xdr:nvSpPr>
      <xdr:spPr>
        <a:xfrm>
          <a:off x="4686300" y="11985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37002</xdr:rowOff>
    </xdr:from>
    <xdr:to>
      <xdr:col>24</xdr:col>
      <xdr:colOff>152400</xdr:colOff>
      <xdr:row>71</xdr:row>
      <xdr:rowOff>37002</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2209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78149</xdr:rowOff>
    </xdr:from>
    <xdr:to>
      <xdr:col>24</xdr:col>
      <xdr:colOff>63500</xdr:colOff>
      <xdr:row>77</xdr:row>
      <xdr:rowOff>78721</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3797300" y="13279799"/>
          <a:ext cx="8382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82859</xdr:rowOff>
    </xdr:from>
    <xdr:ext cx="469744" cy="259045"/>
    <xdr:sp macro="" textlink="">
      <xdr:nvSpPr>
        <xdr:cNvPr id="171" name="維持補修費平均値テキスト">
          <a:extLst>
            <a:ext uri="{FF2B5EF4-FFF2-40B4-BE49-F238E27FC236}">
              <a16:creationId xmlns:a16="http://schemas.microsoft.com/office/drawing/2014/main" id="{00000000-0008-0000-0600-0000AB000000}"/>
            </a:ext>
          </a:extLst>
        </xdr:cNvPr>
        <xdr:cNvSpPr txBox="1"/>
      </xdr:nvSpPr>
      <xdr:spPr>
        <a:xfrm>
          <a:off x="4686300" y="129416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59982</xdr:rowOff>
    </xdr:from>
    <xdr:to>
      <xdr:col>24</xdr:col>
      <xdr:colOff>114300</xdr:colOff>
      <xdr:row>76</xdr:row>
      <xdr:rowOff>161582</xdr:rowOff>
    </xdr:to>
    <xdr:sp macro="" textlink="">
      <xdr:nvSpPr>
        <xdr:cNvPr id="172" name="フローチャート: 判断 171">
          <a:extLst>
            <a:ext uri="{FF2B5EF4-FFF2-40B4-BE49-F238E27FC236}">
              <a16:creationId xmlns:a16="http://schemas.microsoft.com/office/drawing/2014/main" id="{00000000-0008-0000-0600-0000AC000000}"/>
            </a:ext>
          </a:extLst>
        </xdr:cNvPr>
        <xdr:cNvSpPr/>
      </xdr:nvSpPr>
      <xdr:spPr>
        <a:xfrm>
          <a:off x="4584700" y="13090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60147</xdr:rowOff>
    </xdr:from>
    <xdr:to>
      <xdr:col>19</xdr:col>
      <xdr:colOff>177800</xdr:colOff>
      <xdr:row>77</xdr:row>
      <xdr:rowOff>78149</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2908300" y="13261797"/>
          <a:ext cx="889000" cy="18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16890</xdr:rowOff>
    </xdr:from>
    <xdr:to>
      <xdr:col>20</xdr:col>
      <xdr:colOff>38100</xdr:colOff>
      <xdr:row>76</xdr:row>
      <xdr:rowOff>118490</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3746500" y="13047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135018</xdr:rowOff>
    </xdr:from>
    <xdr:ext cx="469744" cy="259045"/>
    <xdr:sp macro="" textlink="">
      <xdr:nvSpPr>
        <xdr:cNvPr id="175" name="テキスト ボックス 174">
          <a:extLst>
            <a:ext uri="{FF2B5EF4-FFF2-40B4-BE49-F238E27FC236}">
              <a16:creationId xmlns:a16="http://schemas.microsoft.com/office/drawing/2014/main" id="{00000000-0008-0000-0600-0000AF000000}"/>
            </a:ext>
          </a:extLst>
        </xdr:cNvPr>
        <xdr:cNvSpPr txBox="1"/>
      </xdr:nvSpPr>
      <xdr:spPr>
        <a:xfrm>
          <a:off x="3562428" y="12822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60147</xdr:rowOff>
    </xdr:from>
    <xdr:to>
      <xdr:col>15</xdr:col>
      <xdr:colOff>50800</xdr:colOff>
      <xdr:row>77</xdr:row>
      <xdr:rowOff>72434</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2019300" y="13261797"/>
          <a:ext cx="889000" cy="1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57410</xdr:rowOff>
    </xdr:from>
    <xdr:to>
      <xdr:col>15</xdr:col>
      <xdr:colOff>101600</xdr:colOff>
      <xdr:row>76</xdr:row>
      <xdr:rowOff>159010</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2857500" y="1308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4087</xdr:rowOff>
    </xdr:from>
    <xdr:ext cx="469744"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2673428" y="12862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72434</xdr:rowOff>
    </xdr:from>
    <xdr:to>
      <xdr:col>10</xdr:col>
      <xdr:colOff>114300</xdr:colOff>
      <xdr:row>77</xdr:row>
      <xdr:rowOff>84779</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1130300" y="13274084"/>
          <a:ext cx="889000" cy="12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75242</xdr:rowOff>
    </xdr:from>
    <xdr:to>
      <xdr:col>10</xdr:col>
      <xdr:colOff>165100</xdr:colOff>
      <xdr:row>77</xdr:row>
      <xdr:rowOff>5392</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1968500" y="13105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21918</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1784428" y="12880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67126</xdr:rowOff>
    </xdr:from>
    <xdr:to>
      <xdr:col>6</xdr:col>
      <xdr:colOff>38100</xdr:colOff>
      <xdr:row>76</xdr:row>
      <xdr:rowOff>168726</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079500" y="13097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13803</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895428" y="12872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27921</xdr:rowOff>
    </xdr:from>
    <xdr:to>
      <xdr:col>24</xdr:col>
      <xdr:colOff>114300</xdr:colOff>
      <xdr:row>77</xdr:row>
      <xdr:rowOff>129521</xdr:rowOff>
    </xdr:to>
    <xdr:sp macro="" textlink="">
      <xdr:nvSpPr>
        <xdr:cNvPr id="189" name="楕円 188">
          <a:extLst>
            <a:ext uri="{FF2B5EF4-FFF2-40B4-BE49-F238E27FC236}">
              <a16:creationId xmlns:a16="http://schemas.microsoft.com/office/drawing/2014/main" id="{00000000-0008-0000-0600-0000BD000000}"/>
            </a:ext>
          </a:extLst>
        </xdr:cNvPr>
        <xdr:cNvSpPr/>
      </xdr:nvSpPr>
      <xdr:spPr>
        <a:xfrm>
          <a:off x="4584700" y="13229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114298</xdr:rowOff>
    </xdr:from>
    <xdr:ext cx="469744" cy="259045"/>
    <xdr:sp macro="" textlink="">
      <xdr:nvSpPr>
        <xdr:cNvPr id="190" name="維持補修費該当値テキスト">
          <a:extLst>
            <a:ext uri="{FF2B5EF4-FFF2-40B4-BE49-F238E27FC236}">
              <a16:creationId xmlns:a16="http://schemas.microsoft.com/office/drawing/2014/main" id="{00000000-0008-0000-0600-0000BE000000}"/>
            </a:ext>
          </a:extLst>
        </xdr:cNvPr>
        <xdr:cNvSpPr txBox="1"/>
      </xdr:nvSpPr>
      <xdr:spPr>
        <a:xfrm>
          <a:off x="4686300" y="13144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27349</xdr:rowOff>
    </xdr:from>
    <xdr:to>
      <xdr:col>20</xdr:col>
      <xdr:colOff>38100</xdr:colOff>
      <xdr:row>77</xdr:row>
      <xdr:rowOff>128949</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3746500" y="13228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120076</xdr:rowOff>
    </xdr:from>
    <xdr:ext cx="469744"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562428" y="13321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9347</xdr:rowOff>
    </xdr:from>
    <xdr:to>
      <xdr:col>15</xdr:col>
      <xdr:colOff>101600</xdr:colOff>
      <xdr:row>77</xdr:row>
      <xdr:rowOff>110947</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2857500" y="13210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102074</xdr:rowOff>
    </xdr:from>
    <xdr:ext cx="469744"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673428" y="13303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21634</xdr:rowOff>
    </xdr:from>
    <xdr:to>
      <xdr:col>10</xdr:col>
      <xdr:colOff>165100</xdr:colOff>
      <xdr:row>77</xdr:row>
      <xdr:rowOff>123234</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1968500" y="13223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114361</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784428" y="13316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33979</xdr:rowOff>
    </xdr:from>
    <xdr:to>
      <xdr:col>6</xdr:col>
      <xdr:colOff>38100</xdr:colOff>
      <xdr:row>77</xdr:row>
      <xdr:rowOff>135579</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079500" y="13235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126706</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895428" y="13328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a:extLst>
            <a:ext uri="{FF2B5EF4-FFF2-40B4-BE49-F238E27FC236}">
              <a16:creationId xmlns:a16="http://schemas.microsoft.com/office/drawing/2014/main" id="{00000000-0008-0000-0600-0000C7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a:extLst>
            <a:ext uri="{FF2B5EF4-FFF2-40B4-BE49-F238E27FC236}">
              <a16:creationId xmlns:a16="http://schemas.microsoft.com/office/drawing/2014/main" id="{00000000-0008-0000-0600-0000D0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扶助費グラフ枠">
          <a:extLst>
            <a:ext uri="{FF2B5EF4-FFF2-40B4-BE49-F238E27FC236}">
              <a16:creationId xmlns:a16="http://schemas.microsoft.com/office/drawing/2014/main" id="{00000000-0008-0000-0600-0000DE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163970</xdr:rowOff>
    </xdr:from>
    <xdr:to>
      <xdr:col>24</xdr:col>
      <xdr:colOff>62865</xdr:colOff>
      <xdr:row>98</xdr:row>
      <xdr:rowOff>15932</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flipV="1">
          <a:off x="4633595" y="15594470"/>
          <a:ext cx="1270" cy="1223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19759</xdr:rowOff>
    </xdr:from>
    <xdr:ext cx="534377" cy="259045"/>
    <xdr:sp macro="" textlink="">
      <xdr:nvSpPr>
        <xdr:cNvPr id="224" name="扶助費最小値テキスト">
          <a:extLst>
            <a:ext uri="{FF2B5EF4-FFF2-40B4-BE49-F238E27FC236}">
              <a16:creationId xmlns:a16="http://schemas.microsoft.com/office/drawing/2014/main" id="{00000000-0008-0000-0600-0000E0000000}"/>
            </a:ext>
          </a:extLst>
        </xdr:cNvPr>
        <xdr:cNvSpPr txBox="1"/>
      </xdr:nvSpPr>
      <xdr:spPr>
        <a:xfrm>
          <a:off x="4686300" y="16821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15932</xdr:rowOff>
    </xdr:from>
    <xdr:to>
      <xdr:col>24</xdr:col>
      <xdr:colOff>152400</xdr:colOff>
      <xdr:row>98</xdr:row>
      <xdr:rowOff>15932</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4546600" y="16818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110647</xdr:rowOff>
    </xdr:from>
    <xdr:ext cx="599010" cy="259045"/>
    <xdr:sp macro="" textlink="">
      <xdr:nvSpPr>
        <xdr:cNvPr id="226" name="扶助費最大値テキスト">
          <a:extLst>
            <a:ext uri="{FF2B5EF4-FFF2-40B4-BE49-F238E27FC236}">
              <a16:creationId xmlns:a16="http://schemas.microsoft.com/office/drawing/2014/main" id="{00000000-0008-0000-0600-0000E2000000}"/>
            </a:ext>
          </a:extLst>
        </xdr:cNvPr>
        <xdr:cNvSpPr txBox="1"/>
      </xdr:nvSpPr>
      <xdr:spPr>
        <a:xfrm>
          <a:off x="4686300" y="15369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163970</xdr:rowOff>
    </xdr:from>
    <xdr:to>
      <xdr:col>24</xdr:col>
      <xdr:colOff>152400</xdr:colOff>
      <xdr:row>90</xdr:row>
      <xdr:rowOff>163970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4546600" y="15594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149453</xdr:rowOff>
    </xdr:from>
    <xdr:to>
      <xdr:col>24</xdr:col>
      <xdr:colOff>63500</xdr:colOff>
      <xdr:row>96</xdr:row>
      <xdr:rowOff>151758</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3797300" y="16608653"/>
          <a:ext cx="838200" cy="2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129627</xdr:rowOff>
    </xdr:from>
    <xdr:ext cx="534377" cy="259045"/>
    <xdr:sp macro="" textlink="">
      <xdr:nvSpPr>
        <xdr:cNvPr id="229" name="扶助費平均値テキスト">
          <a:extLst>
            <a:ext uri="{FF2B5EF4-FFF2-40B4-BE49-F238E27FC236}">
              <a16:creationId xmlns:a16="http://schemas.microsoft.com/office/drawing/2014/main" id="{00000000-0008-0000-0600-0000E5000000}"/>
            </a:ext>
          </a:extLst>
        </xdr:cNvPr>
        <xdr:cNvSpPr txBox="1"/>
      </xdr:nvSpPr>
      <xdr:spPr>
        <a:xfrm>
          <a:off x="4686300" y="162459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106750</xdr:rowOff>
    </xdr:from>
    <xdr:to>
      <xdr:col>24</xdr:col>
      <xdr:colOff>114300</xdr:colOff>
      <xdr:row>96</xdr:row>
      <xdr:rowOff>36900</xdr:rowOff>
    </xdr:to>
    <xdr:sp macro="" textlink="">
      <xdr:nvSpPr>
        <xdr:cNvPr id="230" name="フローチャート: 判断 229">
          <a:extLst>
            <a:ext uri="{FF2B5EF4-FFF2-40B4-BE49-F238E27FC236}">
              <a16:creationId xmlns:a16="http://schemas.microsoft.com/office/drawing/2014/main" id="{00000000-0008-0000-0600-0000E6000000}"/>
            </a:ext>
          </a:extLst>
        </xdr:cNvPr>
        <xdr:cNvSpPr/>
      </xdr:nvSpPr>
      <xdr:spPr>
        <a:xfrm>
          <a:off x="4584700" y="1639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149453</xdr:rowOff>
    </xdr:from>
    <xdr:to>
      <xdr:col>19</xdr:col>
      <xdr:colOff>177800</xdr:colOff>
      <xdr:row>97</xdr:row>
      <xdr:rowOff>24561</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2908300" y="16608653"/>
          <a:ext cx="889000" cy="46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52933</xdr:rowOff>
    </xdr:from>
    <xdr:to>
      <xdr:col>20</xdr:col>
      <xdr:colOff>38100</xdr:colOff>
      <xdr:row>95</xdr:row>
      <xdr:rowOff>154533</xdr:rowOff>
    </xdr:to>
    <xdr:sp macro="" textlink="">
      <xdr:nvSpPr>
        <xdr:cNvPr id="232" name="フローチャート: 判断 231">
          <a:extLst>
            <a:ext uri="{FF2B5EF4-FFF2-40B4-BE49-F238E27FC236}">
              <a16:creationId xmlns:a16="http://schemas.microsoft.com/office/drawing/2014/main" id="{00000000-0008-0000-0600-0000E8000000}"/>
            </a:ext>
          </a:extLst>
        </xdr:cNvPr>
        <xdr:cNvSpPr/>
      </xdr:nvSpPr>
      <xdr:spPr>
        <a:xfrm>
          <a:off x="3746500" y="1634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171060</xdr:rowOff>
    </xdr:from>
    <xdr:ext cx="534377" cy="259045"/>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3530111" y="16115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24561</xdr:rowOff>
    </xdr:from>
    <xdr:to>
      <xdr:col>15</xdr:col>
      <xdr:colOff>50800</xdr:colOff>
      <xdr:row>97</xdr:row>
      <xdr:rowOff>105924</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2019300" y="16655211"/>
          <a:ext cx="889000" cy="81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98406</xdr:rowOff>
    </xdr:from>
    <xdr:to>
      <xdr:col>15</xdr:col>
      <xdr:colOff>101600</xdr:colOff>
      <xdr:row>96</xdr:row>
      <xdr:rowOff>28556</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2857500" y="1638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45083</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2641111" y="16161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99695</xdr:rowOff>
    </xdr:from>
    <xdr:to>
      <xdr:col>10</xdr:col>
      <xdr:colOff>114300</xdr:colOff>
      <xdr:row>97</xdr:row>
      <xdr:rowOff>105924</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1130300" y="16730345"/>
          <a:ext cx="889000" cy="6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154546</xdr:rowOff>
    </xdr:from>
    <xdr:to>
      <xdr:col>10</xdr:col>
      <xdr:colOff>165100</xdr:colOff>
      <xdr:row>96</xdr:row>
      <xdr:rowOff>84696</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1968500" y="1644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101223</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1752111" y="16217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48400</xdr:rowOff>
    </xdr:from>
    <xdr:to>
      <xdr:col>6</xdr:col>
      <xdr:colOff>38100</xdr:colOff>
      <xdr:row>96</xdr:row>
      <xdr:rowOff>150000</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1079500" y="1650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166527</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863111" y="16282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100958</xdr:rowOff>
    </xdr:from>
    <xdr:to>
      <xdr:col>24</xdr:col>
      <xdr:colOff>114300</xdr:colOff>
      <xdr:row>97</xdr:row>
      <xdr:rowOff>31108</xdr:rowOff>
    </xdr:to>
    <xdr:sp macro="" textlink="">
      <xdr:nvSpPr>
        <xdr:cNvPr id="247" name="楕円 246">
          <a:extLst>
            <a:ext uri="{FF2B5EF4-FFF2-40B4-BE49-F238E27FC236}">
              <a16:creationId xmlns:a16="http://schemas.microsoft.com/office/drawing/2014/main" id="{00000000-0008-0000-0600-0000F7000000}"/>
            </a:ext>
          </a:extLst>
        </xdr:cNvPr>
        <xdr:cNvSpPr/>
      </xdr:nvSpPr>
      <xdr:spPr>
        <a:xfrm>
          <a:off x="4584700" y="16560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79385</xdr:rowOff>
    </xdr:from>
    <xdr:ext cx="534377" cy="259045"/>
    <xdr:sp macro="" textlink="">
      <xdr:nvSpPr>
        <xdr:cNvPr id="248" name="扶助費該当値テキスト">
          <a:extLst>
            <a:ext uri="{FF2B5EF4-FFF2-40B4-BE49-F238E27FC236}">
              <a16:creationId xmlns:a16="http://schemas.microsoft.com/office/drawing/2014/main" id="{00000000-0008-0000-0600-0000F8000000}"/>
            </a:ext>
          </a:extLst>
        </xdr:cNvPr>
        <xdr:cNvSpPr txBox="1"/>
      </xdr:nvSpPr>
      <xdr:spPr>
        <a:xfrm>
          <a:off x="4686300" y="16538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98653</xdr:rowOff>
    </xdr:from>
    <xdr:to>
      <xdr:col>20</xdr:col>
      <xdr:colOff>38100</xdr:colOff>
      <xdr:row>97</xdr:row>
      <xdr:rowOff>28803</xdr:rowOff>
    </xdr:to>
    <xdr:sp macro="" textlink="">
      <xdr:nvSpPr>
        <xdr:cNvPr id="249" name="楕円 248">
          <a:extLst>
            <a:ext uri="{FF2B5EF4-FFF2-40B4-BE49-F238E27FC236}">
              <a16:creationId xmlns:a16="http://schemas.microsoft.com/office/drawing/2014/main" id="{00000000-0008-0000-0600-0000F9000000}"/>
            </a:ext>
          </a:extLst>
        </xdr:cNvPr>
        <xdr:cNvSpPr/>
      </xdr:nvSpPr>
      <xdr:spPr>
        <a:xfrm>
          <a:off x="3746500" y="16557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19930</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530111" y="16650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145211</xdr:rowOff>
    </xdr:from>
    <xdr:to>
      <xdr:col>15</xdr:col>
      <xdr:colOff>101600</xdr:colOff>
      <xdr:row>97</xdr:row>
      <xdr:rowOff>75361</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2857500" y="16604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66488</xdr:rowOff>
    </xdr:from>
    <xdr:ext cx="534377"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641111" y="16697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55124</xdr:rowOff>
    </xdr:from>
    <xdr:to>
      <xdr:col>10</xdr:col>
      <xdr:colOff>165100</xdr:colOff>
      <xdr:row>97</xdr:row>
      <xdr:rowOff>156724</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1968500" y="16685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147851</xdr:rowOff>
    </xdr:from>
    <xdr:ext cx="534377"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752111" y="16778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48895</xdr:rowOff>
    </xdr:from>
    <xdr:to>
      <xdr:col>6</xdr:col>
      <xdr:colOff>38100</xdr:colOff>
      <xdr:row>97</xdr:row>
      <xdr:rowOff>150495</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1079500" y="1667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141622</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863111" y="16772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a:extLst>
            <a:ext uri="{FF2B5EF4-FFF2-40B4-BE49-F238E27FC236}">
              <a16:creationId xmlns:a16="http://schemas.microsoft.com/office/drawing/2014/main" id="{00000000-0008-0000-0600-000001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a:extLst>
            <a:ext uri="{FF2B5EF4-FFF2-40B4-BE49-F238E27FC236}">
              <a16:creationId xmlns:a16="http://schemas.microsoft.com/office/drawing/2014/main" id="{00000000-0008-0000-0600-00000A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7" name="補助費等グラフ枠">
          <a:extLst>
            <a:ext uri="{FF2B5EF4-FFF2-40B4-BE49-F238E27FC236}">
              <a16:creationId xmlns:a16="http://schemas.microsoft.com/office/drawing/2014/main" id="{00000000-0008-0000-0600-000015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41973</xdr:rowOff>
    </xdr:from>
    <xdr:to>
      <xdr:col>54</xdr:col>
      <xdr:colOff>189865</xdr:colOff>
      <xdr:row>37</xdr:row>
      <xdr:rowOff>11318</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flipV="1">
          <a:off x="10475595" y="5185473"/>
          <a:ext cx="1270" cy="1169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15145</xdr:rowOff>
    </xdr:from>
    <xdr:ext cx="534377" cy="259045"/>
    <xdr:sp macro="" textlink="">
      <xdr:nvSpPr>
        <xdr:cNvPr id="279" name="補助費等最小値テキスト">
          <a:extLst>
            <a:ext uri="{FF2B5EF4-FFF2-40B4-BE49-F238E27FC236}">
              <a16:creationId xmlns:a16="http://schemas.microsoft.com/office/drawing/2014/main" id="{00000000-0008-0000-0600-000017010000}"/>
            </a:ext>
          </a:extLst>
        </xdr:cNvPr>
        <xdr:cNvSpPr txBox="1"/>
      </xdr:nvSpPr>
      <xdr:spPr>
        <a:xfrm>
          <a:off x="10528300" y="6358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11318</xdr:rowOff>
    </xdr:from>
    <xdr:to>
      <xdr:col>55</xdr:col>
      <xdr:colOff>88900</xdr:colOff>
      <xdr:row>37</xdr:row>
      <xdr:rowOff>11318</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10388600" y="6354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160100</xdr:rowOff>
    </xdr:from>
    <xdr:ext cx="534377" cy="259045"/>
    <xdr:sp macro="" textlink="">
      <xdr:nvSpPr>
        <xdr:cNvPr id="281" name="補助費等最大値テキスト">
          <a:extLst>
            <a:ext uri="{FF2B5EF4-FFF2-40B4-BE49-F238E27FC236}">
              <a16:creationId xmlns:a16="http://schemas.microsoft.com/office/drawing/2014/main" id="{00000000-0008-0000-0600-000019010000}"/>
            </a:ext>
          </a:extLst>
        </xdr:cNvPr>
        <xdr:cNvSpPr txBox="1"/>
      </xdr:nvSpPr>
      <xdr:spPr>
        <a:xfrm>
          <a:off x="10528300" y="496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41973</xdr:rowOff>
    </xdr:from>
    <xdr:to>
      <xdr:col>55</xdr:col>
      <xdr:colOff>88900</xdr:colOff>
      <xdr:row>30</xdr:row>
      <xdr:rowOff>41973</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10388600" y="5185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8872</xdr:rowOff>
    </xdr:from>
    <xdr:to>
      <xdr:col>55</xdr:col>
      <xdr:colOff>0</xdr:colOff>
      <xdr:row>35</xdr:row>
      <xdr:rowOff>28623</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9639300" y="6009622"/>
          <a:ext cx="838200" cy="19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63451</xdr:rowOff>
    </xdr:from>
    <xdr:ext cx="534377" cy="259045"/>
    <xdr:sp macro="" textlink="">
      <xdr:nvSpPr>
        <xdr:cNvPr id="284" name="補助費等平均値テキスト">
          <a:extLst>
            <a:ext uri="{FF2B5EF4-FFF2-40B4-BE49-F238E27FC236}">
              <a16:creationId xmlns:a16="http://schemas.microsoft.com/office/drawing/2014/main" id="{00000000-0008-0000-0600-00001C010000}"/>
            </a:ext>
          </a:extLst>
        </xdr:cNvPr>
        <xdr:cNvSpPr txBox="1"/>
      </xdr:nvSpPr>
      <xdr:spPr>
        <a:xfrm>
          <a:off x="10528300" y="57213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40574</xdr:rowOff>
    </xdr:from>
    <xdr:to>
      <xdr:col>55</xdr:col>
      <xdr:colOff>50800</xdr:colOff>
      <xdr:row>34</xdr:row>
      <xdr:rowOff>142174</xdr:rowOff>
    </xdr:to>
    <xdr:sp macro="" textlink="">
      <xdr:nvSpPr>
        <xdr:cNvPr id="285" name="フローチャート: 判断 284">
          <a:extLst>
            <a:ext uri="{FF2B5EF4-FFF2-40B4-BE49-F238E27FC236}">
              <a16:creationId xmlns:a16="http://schemas.microsoft.com/office/drawing/2014/main" id="{00000000-0008-0000-0600-00001D010000}"/>
            </a:ext>
          </a:extLst>
        </xdr:cNvPr>
        <xdr:cNvSpPr/>
      </xdr:nvSpPr>
      <xdr:spPr>
        <a:xfrm>
          <a:off x="10426700" y="586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8872</xdr:rowOff>
    </xdr:from>
    <xdr:to>
      <xdr:col>50</xdr:col>
      <xdr:colOff>114300</xdr:colOff>
      <xdr:row>35</xdr:row>
      <xdr:rowOff>26246</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8750300" y="6009622"/>
          <a:ext cx="889000" cy="17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54153</xdr:rowOff>
    </xdr:from>
    <xdr:to>
      <xdr:col>50</xdr:col>
      <xdr:colOff>165100</xdr:colOff>
      <xdr:row>34</xdr:row>
      <xdr:rowOff>155753</xdr:rowOff>
    </xdr:to>
    <xdr:sp macro="" textlink="">
      <xdr:nvSpPr>
        <xdr:cNvPr id="287" name="フローチャート: 判断 286">
          <a:extLst>
            <a:ext uri="{FF2B5EF4-FFF2-40B4-BE49-F238E27FC236}">
              <a16:creationId xmlns:a16="http://schemas.microsoft.com/office/drawing/2014/main" id="{00000000-0008-0000-0600-00001F010000}"/>
            </a:ext>
          </a:extLst>
        </xdr:cNvPr>
        <xdr:cNvSpPr/>
      </xdr:nvSpPr>
      <xdr:spPr>
        <a:xfrm>
          <a:off x="9588500" y="5883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830</xdr:rowOff>
    </xdr:from>
    <xdr:ext cx="534377"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9372111" y="5658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147061</xdr:rowOff>
    </xdr:from>
    <xdr:to>
      <xdr:col>45</xdr:col>
      <xdr:colOff>177800</xdr:colOff>
      <xdr:row>35</xdr:row>
      <xdr:rowOff>26246</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7861300" y="5976361"/>
          <a:ext cx="889000" cy="50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51730</xdr:rowOff>
    </xdr:from>
    <xdr:to>
      <xdr:col>46</xdr:col>
      <xdr:colOff>38100</xdr:colOff>
      <xdr:row>34</xdr:row>
      <xdr:rowOff>153330</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8699500" y="588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32</xdr:row>
      <xdr:rowOff>169857</xdr:rowOff>
    </xdr:from>
    <xdr:ext cx="534377"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8483111" y="5656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125390</xdr:rowOff>
    </xdr:from>
    <xdr:to>
      <xdr:col>41</xdr:col>
      <xdr:colOff>50800</xdr:colOff>
      <xdr:row>34</xdr:row>
      <xdr:rowOff>147061</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6972300" y="5954690"/>
          <a:ext cx="889000" cy="21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69195</xdr:rowOff>
    </xdr:from>
    <xdr:to>
      <xdr:col>41</xdr:col>
      <xdr:colOff>101600</xdr:colOff>
      <xdr:row>34</xdr:row>
      <xdr:rowOff>170795</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7810500" y="5898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15872</xdr:rowOff>
    </xdr:from>
    <xdr:ext cx="534377"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7594111" y="5673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127556</xdr:rowOff>
    </xdr:from>
    <xdr:to>
      <xdr:col>36</xdr:col>
      <xdr:colOff>165100</xdr:colOff>
      <xdr:row>35</xdr:row>
      <xdr:rowOff>57706</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6921500" y="595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48833</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6705111" y="6049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149273</xdr:rowOff>
    </xdr:from>
    <xdr:to>
      <xdr:col>55</xdr:col>
      <xdr:colOff>50800</xdr:colOff>
      <xdr:row>35</xdr:row>
      <xdr:rowOff>79423</xdr:rowOff>
    </xdr:to>
    <xdr:sp macro="" textlink="">
      <xdr:nvSpPr>
        <xdr:cNvPr id="302" name="楕円 301">
          <a:extLst>
            <a:ext uri="{FF2B5EF4-FFF2-40B4-BE49-F238E27FC236}">
              <a16:creationId xmlns:a16="http://schemas.microsoft.com/office/drawing/2014/main" id="{00000000-0008-0000-0600-00002E010000}"/>
            </a:ext>
          </a:extLst>
        </xdr:cNvPr>
        <xdr:cNvSpPr/>
      </xdr:nvSpPr>
      <xdr:spPr>
        <a:xfrm>
          <a:off x="10426700" y="5978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127700</xdr:rowOff>
    </xdr:from>
    <xdr:ext cx="534377" cy="259045"/>
    <xdr:sp macro="" textlink="">
      <xdr:nvSpPr>
        <xdr:cNvPr id="303" name="補助費等該当値テキスト">
          <a:extLst>
            <a:ext uri="{FF2B5EF4-FFF2-40B4-BE49-F238E27FC236}">
              <a16:creationId xmlns:a16="http://schemas.microsoft.com/office/drawing/2014/main" id="{00000000-0008-0000-0600-00002F010000}"/>
            </a:ext>
          </a:extLst>
        </xdr:cNvPr>
        <xdr:cNvSpPr txBox="1"/>
      </xdr:nvSpPr>
      <xdr:spPr>
        <a:xfrm>
          <a:off x="10528300" y="5957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129522</xdr:rowOff>
    </xdr:from>
    <xdr:to>
      <xdr:col>50</xdr:col>
      <xdr:colOff>165100</xdr:colOff>
      <xdr:row>35</xdr:row>
      <xdr:rowOff>59672</xdr:rowOff>
    </xdr:to>
    <xdr:sp macro="" textlink="">
      <xdr:nvSpPr>
        <xdr:cNvPr id="304" name="楕円 303">
          <a:extLst>
            <a:ext uri="{FF2B5EF4-FFF2-40B4-BE49-F238E27FC236}">
              <a16:creationId xmlns:a16="http://schemas.microsoft.com/office/drawing/2014/main" id="{00000000-0008-0000-0600-000030010000}"/>
            </a:ext>
          </a:extLst>
        </xdr:cNvPr>
        <xdr:cNvSpPr/>
      </xdr:nvSpPr>
      <xdr:spPr>
        <a:xfrm>
          <a:off x="9588500" y="5958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50799</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372111" y="6051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146896</xdr:rowOff>
    </xdr:from>
    <xdr:to>
      <xdr:col>46</xdr:col>
      <xdr:colOff>38100</xdr:colOff>
      <xdr:row>35</xdr:row>
      <xdr:rowOff>77046</xdr:rowOff>
    </xdr:to>
    <xdr:sp macro="" textlink="">
      <xdr:nvSpPr>
        <xdr:cNvPr id="306" name="楕円 305">
          <a:extLst>
            <a:ext uri="{FF2B5EF4-FFF2-40B4-BE49-F238E27FC236}">
              <a16:creationId xmlns:a16="http://schemas.microsoft.com/office/drawing/2014/main" id="{00000000-0008-0000-0600-000032010000}"/>
            </a:ext>
          </a:extLst>
        </xdr:cNvPr>
        <xdr:cNvSpPr/>
      </xdr:nvSpPr>
      <xdr:spPr>
        <a:xfrm>
          <a:off x="8699500" y="597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68173</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483111" y="6068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96261</xdr:rowOff>
    </xdr:from>
    <xdr:to>
      <xdr:col>41</xdr:col>
      <xdr:colOff>101600</xdr:colOff>
      <xdr:row>35</xdr:row>
      <xdr:rowOff>26411</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7810500" y="5925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17538</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594111" y="6018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74590</xdr:rowOff>
    </xdr:from>
    <xdr:to>
      <xdr:col>36</xdr:col>
      <xdr:colOff>165100</xdr:colOff>
      <xdr:row>35</xdr:row>
      <xdr:rowOff>4740</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6921500" y="590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21267</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05111" y="5679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2" name="正方形/長方形 311">
          <a:extLst>
            <a:ext uri="{FF2B5EF4-FFF2-40B4-BE49-F238E27FC236}">
              <a16:creationId xmlns:a16="http://schemas.microsoft.com/office/drawing/2014/main" id="{00000000-0008-0000-0600-000038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3" name="正方形/長方形 312">
          <a:extLst>
            <a:ext uri="{FF2B5EF4-FFF2-40B4-BE49-F238E27FC236}">
              <a16:creationId xmlns:a16="http://schemas.microsoft.com/office/drawing/2014/main" id="{00000000-0008-0000-0600-000039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4" name="正方形/長方形 313">
          <a:extLst>
            <a:ext uri="{FF2B5EF4-FFF2-40B4-BE49-F238E27FC236}">
              <a16:creationId xmlns:a16="http://schemas.microsoft.com/office/drawing/2014/main" id="{00000000-0008-0000-0600-00003A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1" name="直線コネクタ 320">
          <a:extLst>
            <a:ext uri="{FF2B5EF4-FFF2-40B4-BE49-F238E27FC236}">
              <a16:creationId xmlns:a16="http://schemas.microsoft.com/office/drawing/2014/main" id="{00000000-0008-0000-0600-000041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2" name="直線コネクタ 321">
          <a:extLst>
            <a:ext uri="{FF2B5EF4-FFF2-40B4-BE49-F238E27FC236}">
              <a16:creationId xmlns:a16="http://schemas.microsoft.com/office/drawing/2014/main" id="{00000000-0008-0000-0600-000042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a:extLst>
            <a:ext uri="{FF2B5EF4-FFF2-40B4-BE49-F238E27FC236}">
              <a16:creationId xmlns:a16="http://schemas.microsoft.com/office/drawing/2014/main" id="{00000000-0008-0000-0600-000050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27980</xdr:rowOff>
    </xdr:from>
    <xdr:to>
      <xdr:col>54</xdr:col>
      <xdr:colOff>189865</xdr:colOff>
      <xdr:row>58</xdr:row>
      <xdr:rowOff>42480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flipV="1">
          <a:off x="10475595" y="8600480"/>
          <a:ext cx="1270" cy="1386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46307</xdr:rowOff>
    </xdr:from>
    <xdr:ext cx="534377" cy="259045"/>
    <xdr:sp macro="" textlink="">
      <xdr:nvSpPr>
        <xdr:cNvPr id="338" name="普通建設事業費最小値テキスト">
          <a:extLst>
            <a:ext uri="{FF2B5EF4-FFF2-40B4-BE49-F238E27FC236}">
              <a16:creationId xmlns:a16="http://schemas.microsoft.com/office/drawing/2014/main" id="{00000000-0008-0000-0600-000052010000}"/>
            </a:ext>
          </a:extLst>
        </xdr:cNvPr>
        <xdr:cNvSpPr txBox="1"/>
      </xdr:nvSpPr>
      <xdr:spPr>
        <a:xfrm>
          <a:off x="10528300" y="9990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42480</xdr:rowOff>
    </xdr:from>
    <xdr:to>
      <xdr:col>55</xdr:col>
      <xdr:colOff>88900</xdr:colOff>
      <xdr:row>58</xdr:row>
      <xdr:rowOff>42480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10388600" y="9986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146107</xdr:rowOff>
    </xdr:from>
    <xdr:ext cx="599010" cy="259045"/>
    <xdr:sp macro="" textlink="">
      <xdr:nvSpPr>
        <xdr:cNvPr id="340" name="普通建設事業費最大値テキスト">
          <a:extLst>
            <a:ext uri="{FF2B5EF4-FFF2-40B4-BE49-F238E27FC236}">
              <a16:creationId xmlns:a16="http://schemas.microsoft.com/office/drawing/2014/main" id="{00000000-0008-0000-0600-000054010000}"/>
            </a:ext>
          </a:extLst>
        </xdr:cNvPr>
        <xdr:cNvSpPr txBox="1"/>
      </xdr:nvSpPr>
      <xdr:spPr>
        <a:xfrm>
          <a:off x="10528300" y="8375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27980</xdr:rowOff>
    </xdr:from>
    <xdr:to>
      <xdr:col>55</xdr:col>
      <xdr:colOff>88900</xdr:colOff>
      <xdr:row>50</xdr:row>
      <xdr:rowOff>27980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10388600" y="8600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47858</xdr:rowOff>
    </xdr:from>
    <xdr:to>
      <xdr:col>55</xdr:col>
      <xdr:colOff>0</xdr:colOff>
      <xdr:row>57</xdr:row>
      <xdr:rowOff>54182</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9639300" y="9820508"/>
          <a:ext cx="838200" cy="6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95209</xdr:rowOff>
    </xdr:from>
    <xdr:ext cx="534377" cy="259045"/>
    <xdr:sp macro="" textlink="">
      <xdr:nvSpPr>
        <xdr:cNvPr id="343" name="普通建設事業費平均値テキスト">
          <a:extLst>
            <a:ext uri="{FF2B5EF4-FFF2-40B4-BE49-F238E27FC236}">
              <a16:creationId xmlns:a16="http://schemas.microsoft.com/office/drawing/2014/main" id="{00000000-0008-0000-0600-000057010000}"/>
            </a:ext>
          </a:extLst>
        </xdr:cNvPr>
        <xdr:cNvSpPr txBox="1"/>
      </xdr:nvSpPr>
      <xdr:spPr>
        <a:xfrm>
          <a:off x="10528300" y="95249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72332</xdr:rowOff>
    </xdr:from>
    <xdr:to>
      <xdr:col>55</xdr:col>
      <xdr:colOff>50800</xdr:colOff>
      <xdr:row>57</xdr:row>
      <xdr:rowOff>2482</xdr:rowOff>
    </xdr:to>
    <xdr:sp macro="" textlink="">
      <xdr:nvSpPr>
        <xdr:cNvPr id="344" name="フローチャート: 判断 343">
          <a:extLst>
            <a:ext uri="{FF2B5EF4-FFF2-40B4-BE49-F238E27FC236}">
              <a16:creationId xmlns:a16="http://schemas.microsoft.com/office/drawing/2014/main" id="{00000000-0008-0000-0600-000058010000}"/>
            </a:ext>
          </a:extLst>
        </xdr:cNvPr>
        <xdr:cNvSpPr/>
      </xdr:nvSpPr>
      <xdr:spPr>
        <a:xfrm>
          <a:off x="10426700" y="967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33575</xdr:rowOff>
    </xdr:from>
    <xdr:to>
      <xdr:col>50</xdr:col>
      <xdr:colOff>114300</xdr:colOff>
      <xdr:row>57</xdr:row>
      <xdr:rowOff>54182</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8750300" y="9806225"/>
          <a:ext cx="889000" cy="20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67934</xdr:rowOff>
    </xdr:from>
    <xdr:to>
      <xdr:col>50</xdr:col>
      <xdr:colOff>165100</xdr:colOff>
      <xdr:row>56</xdr:row>
      <xdr:rowOff>169534</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9588500" y="9669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14611</xdr:rowOff>
    </xdr:from>
    <xdr:ext cx="534377"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9372111" y="9444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140615</xdr:rowOff>
    </xdr:from>
    <xdr:to>
      <xdr:col>45</xdr:col>
      <xdr:colOff>177800</xdr:colOff>
      <xdr:row>57</xdr:row>
      <xdr:rowOff>33575</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7861300" y="9741815"/>
          <a:ext cx="889000" cy="64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98904</xdr:rowOff>
    </xdr:from>
    <xdr:to>
      <xdr:col>46</xdr:col>
      <xdr:colOff>38100</xdr:colOff>
      <xdr:row>57</xdr:row>
      <xdr:rowOff>29054</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8699500" y="970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45581</xdr:rowOff>
    </xdr:from>
    <xdr:ext cx="534377"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8483111" y="9475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140615</xdr:rowOff>
    </xdr:from>
    <xdr:to>
      <xdr:col>41</xdr:col>
      <xdr:colOff>50800</xdr:colOff>
      <xdr:row>57</xdr:row>
      <xdr:rowOff>107348</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6972300" y="9741815"/>
          <a:ext cx="889000" cy="138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88312</xdr:rowOff>
    </xdr:from>
    <xdr:to>
      <xdr:col>41</xdr:col>
      <xdr:colOff>101600</xdr:colOff>
      <xdr:row>57</xdr:row>
      <xdr:rowOff>18462</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7810500" y="9689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34989</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7594111" y="9464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106731</xdr:rowOff>
    </xdr:from>
    <xdr:to>
      <xdr:col>36</xdr:col>
      <xdr:colOff>165100</xdr:colOff>
      <xdr:row>57</xdr:row>
      <xdr:rowOff>36881</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6921500" y="9707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53408</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6705111" y="9483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168508</xdr:rowOff>
    </xdr:from>
    <xdr:to>
      <xdr:col>55</xdr:col>
      <xdr:colOff>50800</xdr:colOff>
      <xdr:row>57</xdr:row>
      <xdr:rowOff>98658</xdr:rowOff>
    </xdr:to>
    <xdr:sp macro="" textlink="">
      <xdr:nvSpPr>
        <xdr:cNvPr id="361" name="楕円 360">
          <a:extLst>
            <a:ext uri="{FF2B5EF4-FFF2-40B4-BE49-F238E27FC236}">
              <a16:creationId xmlns:a16="http://schemas.microsoft.com/office/drawing/2014/main" id="{00000000-0008-0000-0600-000069010000}"/>
            </a:ext>
          </a:extLst>
        </xdr:cNvPr>
        <xdr:cNvSpPr/>
      </xdr:nvSpPr>
      <xdr:spPr>
        <a:xfrm>
          <a:off x="10426700" y="9769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146935</xdr:rowOff>
    </xdr:from>
    <xdr:ext cx="534377" cy="259045"/>
    <xdr:sp macro="" textlink="">
      <xdr:nvSpPr>
        <xdr:cNvPr id="362" name="普通建設事業費該当値テキスト">
          <a:extLst>
            <a:ext uri="{FF2B5EF4-FFF2-40B4-BE49-F238E27FC236}">
              <a16:creationId xmlns:a16="http://schemas.microsoft.com/office/drawing/2014/main" id="{00000000-0008-0000-0600-00006A010000}"/>
            </a:ext>
          </a:extLst>
        </xdr:cNvPr>
        <xdr:cNvSpPr txBox="1"/>
      </xdr:nvSpPr>
      <xdr:spPr>
        <a:xfrm>
          <a:off x="10528300" y="9748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3382</xdr:rowOff>
    </xdr:from>
    <xdr:to>
      <xdr:col>50</xdr:col>
      <xdr:colOff>165100</xdr:colOff>
      <xdr:row>57</xdr:row>
      <xdr:rowOff>104982</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9588500" y="9776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96109</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372111" y="9868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154225</xdr:rowOff>
    </xdr:from>
    <xdr:to>
      <xdr:col>46</xdr:col>
      <xdr:colOff>38100</xdr:colOff>
      <xdr:row>57</xdr:row>
      <xdr:rowOff>84375</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8699500" y="9755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75502</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483111" y="9848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89815</xdr:rowOff>
    </xdr:from>
    <xdr:to>
      <xdr:col>41</xdr:col>
      <xdr:colOff>101600</xdr:colOff>
      <xdr:row>57</xdr:row>
      <xdr:rowOff>19965</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7810500" y="9691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11092</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594111" y="9783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56548</xdr:rowOff>
    </xdr:from>
    <xdr:to>
      <xdr:col>36</xdr:col>
      <xdr:colOff>165100</xdr:colOff>
      <xdr:row>57</xdr:row>
      <xdr:rowOff>158148</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6921500" y="9829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149275</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705111" y="9921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a:extLst>
            <a:ext uri="{FF2B5EF4-FFF2-40B4-BE49-F238E27FC236}">
              <a16:creationId xmlns:a16="http://schemas.microsoft.com/office/drawing/2014/main" id="{00000000-0008-0000-0600-00007C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普通建設事業費 （ うち新規整備　）グラフ枠">
          <a:extLst>
            <a:ext uri="{FF2B5EF4-FFF2-40B4-BE49-F238E27FC236}">
              <a16:creationId xmlns:a16="http://schemas.microsoft.com/office/drawing/2014/main" id="{00000000-0008-0000-0600-000087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79532</xdr:rowOff>
    </xdr:from>
    <xdr:to>
      <xdr:col>54</xdr:col>
      <xdr:colOff>189865</xdr:colOff>
      <xdr:row>78</xdr:row>
      <xdr:rowOff>137162</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flipV="1">
          <a:off x="10475595" y="12081032"/>
          <a:ext cx="1270" cy="1429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140989</xdr:rowOff>
    </xdr:from>
    <xdr:ext cx="378565" cy="259045"/>
    <xdr:sp macro="" textlink="">
      <xdr:nvSpPr>
        <xdr:cNvPr id="393" name="普通建設事業費 （ うち新規整備　）最小値テキスト">
          <a:extLst>
            <a:ext uri="{FF2B5EF4-FFF2-40B4-BE49-F238E27FC236}">
              <a16:creationId xmlns:a16="http://schemas.microsoft.com/office/drawing/2014/main" id="{00000000-0008-0000-0600-000089010000}"/>
            </a:ext>
          </a:extLst>
        </xdr:cNvPr>
        <xdr:cNvSpPr txBox="1"/>
      </xdr:nvSpPr>
      <xdr:spPr>
        <a:xfrm>
          <a:off x="10528300" y="135140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137162</xdr:rowOff>
    </xdr:from>
    <xdr:to>
      <xdr:col>55</xdr:col>
      <xdr:colOff>88900</xdr:colOff>
      <xdr:row>78</xdr:row>
      <xdr:rowOff>137162</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10388600" y="13510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26209</xdr:rowOff>
    </xdr:from>
    <xdr:ext cx="534377" cy="259045"/>
    <xdr:sp macro="" textlink="">
      <xdr:nvSpPr>
        <xdr:cNvPr id="395" name="普通建設事業費 （ うち新規整備　）最大値テキスト">
          <a:extLst>
            <a:ext uri="{FF2B5EF4-FFF2-40B4-BE49-F238E27FC236}">
              <a16:creationId xmlns:a16="http://schemas.microsoft.com/office/drawing/2014/main" id="{00000000-0008-0000-0600-00008B010000}"/>
            </a:ext>
          </a:extLst>
        </xdr:cNvPr>
        <xdr:cNvSpPr txBox="1"/>
      </xdr:nvSpPr>
      <xdr:spPr>
        <a:xfrm>
          <a:off x="10528300" y="11856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79532</xdr:rowOff>
    </xdr:from>
    <xdr:to>
      <xdr:col>55</xdr:col>
      <xdr:colOff>88900</xdr:colOff>
      <xdr:row>70</xdr:row>
      <xdr:rowOff>79532</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10388600" y="12081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105547</xdr:rowOff>
    </xdr:from>
    <xdr:to>
      <xdr:col>55</xdr:col>
      <xdr:colOff>0</xdr:colOff>
      <xdr:row>78</xdr:row>
      <xdr:rowOff>131654</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9639300" y="13478647"/>
          <a:ext cx="838200" cy="26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30898</xdr:rowOff>
    </xdr:from>
    <xdr:ext cx="534377" cy="259045"/>
    <xdr:sp macro="" textlink="">
      <xdr:nvSpPr>
        <xdr:cNvPr id="398" name="普通建設事業費 （ うち新規整備　）平均値テキスト">
          <a:extLst>
            <a:ext uri="{FF2B5EF4-FFF2-40B4-BE49-F238E27FC236}">
              <a16:creationId xmlns:a16="http://schemas.microsoft.com/office/drawing/2014/main" id="{00000000-0008-0000-0600-00008E010000}"/>
            </a:ext>
          </a:extLst>
        </xdr:cNvPr>
        <xdr:cNvSpPr txBox="1"/>
      </xdr:nvSpPr>
      <xdr:spPr>
        <a:xfrm>
          <a:off x="10528300" y="130610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8021</xdr:rowOff>
    </xdr:from>
    <xdr:to>
      <xdr:col>55</xdr:col>
      <xdr:colOff>50800</xdr:colOff>
      <xdr:row>77</xdr:row>
      <xdr:rowOff>109621</xdr:rowOff>
    </xdr:to>
    <xdr:sp macro="" textlink="">
      <xdr:nvSpPr>
        <xdr:cNvPr id="399" name="フローチャート: 判断 398">
          <a:extLst>
            <a:ext uri="{FF2B5EF4-FFF2-40B4-BE49-F238E27FC236}">
              <a16:creationId xmlns:a16="http://schemas.microsoft.com/office/drawing/2014/main" id="{00000000-0008-0000-0600-00008F010000}"/>
            </a:ext>
          </a:extLst>
        </xdr:cNvPr>
        <xdr:cNvSpPr/>
      </xdr:nvSpPr>
      <xdr:spPr>
        <a:xfrm>
          <a:off x="10426700" y="13209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85224</xdr:rowOff>
    </xdr:from>
    <xdr:to>
      <xdr:col>50</xdr:col>
      <xdr:colOff>114300</xdr:colOff>
      <xdr:row>78</xdr:row>
      <xdr:rowOff>105547</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8750300" y="13458324"/>
          <a:ext cx="889000" cy="20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138460</xdr:rowOff>
    </xdr:from>
    <xdr:to>
      <xdr:col>50</xdr:col>
      <xdr:colOff>165100</xdr:colOff>
      <xdr:row>77</xdr:row>
      <xdr:rowOff>68610</xdr:rowOff>
    </xdr:to>
    <xdr:sp macro="" textlink="">
      <xdr:nvSpPr>
        <xdr:cNvPr id="401" name="フローチャート: 判断 400">
          <a:extLst>
            <a:ext uri="{FF2B5EF4-FFF2-40B4-BE49-F238E27FC236}">
              <a16:creationId xmlns:a16="http://schemas.microsoft.com/office/drawing/2014/main" id="{00000000-0008-0000-0600-000091010000}"/>
            </a:ext>
          </a:extLst>
        </xdr:cNvPr>
        <xdr:cNvSpPr/>
      </xdr:nvSpPr>
      <xdr:spPr>
        <a:xfrm>
          <a:off x="9588500" y="1316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85138</xdr:rowOff>
    </xdr:from>
    <xdr:ext cx="534377"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9372111" y="12943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97706</xdr:rowOff>
    </xdr:from>
    <xdr:to>
      <xdr:col>45</xdr:col>
      <xdr:colOff>177800</xdr:colOff>
      <xdr:row>78</xdr:row>
      <xdr:rowOff>85224</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7861300" y="13299356"/>
          <a:ext cx="889000" cy="158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139032</xdr:rowOff>
    </xdr:from>
    <xdr:to>
      <xdr:col>46</xdr:col>
      <xdr:colOff>38100</xdr:colOff>
      <xdr:row>77</xdr:row>
      <xdr:rowOff>69182</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8699500" y="13169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85709</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8483111" y="12944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97706</xdr:rowOff>
    </xdr:from>
    <xdr:to>
      <xdr:col>41</xdr:col>
      <xdr:colOff>50800</xdr:colOff>
      <xdr:row>77</xdr:row>
      <xdr:rowOff>165714</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6972300" y="13299356"/>
          <a:ext cx="889000" cy="68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54198</xdr:rowOff>
    </xdr:from>
    <xdr:to>
      <xdr:col>41</xdr:col>
      <xdr:colOff>101600</xdr:colOff>
      <xdr:row>76</xdr:row>
      <xdr:rowOff>155798</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7810500" y="13084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875</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7594111" y="1285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112629</xdr:rowOff>
    </xdr:from>
    <xdr:to>
      <xdr:col>36</xdr:col>
      <xdr:colOff>165100</xdr:colOff>
      <xdr:row>77</xdr:row>
      <xdr:rowOff>42779</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6921500" y="13142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59306</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6705111" y="12918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80854</xdr:rowOff>
    </xdr:from>
    <xdr:to>
      <xdr:col>55</xdr:col>
      <xdr:colOff>50800</xdr:colOff>
      <xdr:row>79</xdr:row>
      <xdr:rowOff>11004</xdr:rowOff>
    </xdr:to>
    <xdr:sp macro="" textlink="">
      <xdr:nvSpPr>
        <xdr:cNvPr id="416" name="楕円 415">
          <a:extLst>
            <a:ext uri="{FF2B5EF4-FFF2-40B4-BE49-F238E27FC236}">
              <a16:creationId xmlns:a16="http://schemas.microsoft.com/office/drawing/2014/main" id="{00000000-0008-0000-0600-0000A0010000}"/>
            </a:ext>
          </a:extLst>
        </xdr:cNvPr>
        <xdr:cNvSpPr/>
      </xdr:nvSpPr>
      <xdr:spPr>
        <a:xfrm>
          <a:off x="10426700" y="1345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167231</xdr:rowOff>
    </xdr:from>
    <xdr:ext cx="378565" cy="259045"/>
    <xdr:sp macro="" textlink="">
      <xdr:nvSpPr>
        <xdr:cNvPr id="417" name="普通建設事業費 （ うち新規整備　）該当値テキスト">
          <a:extLst>
            <a:ext uri="{FF2B5EF4-FFF2-40B4-BE49-F238E27FC236}">
              <a16:creationId xmlns:a16="http://schemas.microsoft.com/office/drawing/2014/main" id="{00000000-0008-0000-0600-0000A1010000}"/>
            </a:ext>
          </a:extLst>
        </xdr:cNvPr>
        <xdr:cNvSpPr txBox="1"/>
      </xdr:nvSpPr>
      <xdr:spPr>
        <a:xfrm>
          <a:off x="10528300" y="133688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54747</xdr:rowOff>
    </xdr:from>
    <xdr:to>
      <xdr:col>50</xdr:col>
      <xdr:colOff>165100</xdr:colOff>
      <xdr:row>78</xdr:row>
      <xdr:rowOff>156347</xdr:rowOff>
    </xdr:to>
    <xdr:sp macro="" textlink="">
      <xdr:nvSpPr>
        <xdr:cNvPr id="418" name="楕円 417">
          <a:extLst>
            <a:ext uri="{FF2B5EF4-FFF2-40B4-BE49-F238E27FC236}">
              <a16:creationId xmlns:a16="http://schemas.microsoft.com/office/drawing/2014/main" id="{00000000-0008-0000-0600-0000A2010000}"/>
            </a:ext>
          </a:extLst>
        </xdr:cNvPr>
        <xdr:cNvSpPr/>
      </xdr:nvSpPr>
      <xdr:spPr>
        <a:xfrm>
          <a:off x="9588500" y="13427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147474</xdr:rowOff>
    </xdr:from>
    <xdr:ext cx="469744"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404428" y="13520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34424</xdr:rowOff>
    </xdr:from>
    <xdr:to>
      <xdr:col>46</xdr:col>
      <xdr:colOff>38100</xdr:colOff>
      <xdr:row>78</xdr:row>
      <xdr:rowOff>136024</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8699500" y="1340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127151</xdr:rowOff>
    </xdr:from>
    <xdr:ext cx="469744"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515428" y="13500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46906</xdr:rowOff>
    </xdr:from>
    <xdr:to>
      <xdr:col>41</xdr:col>
      <xdr:colOff>101600</xdr:colOff>
      <xdr:row>77</xdr:row>
      <xdr:rowOff>148506</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7810500" y="1324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139633</xdr:rowOff>
    </xdr:from>
    <xdr:ext cx="469744"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626428" y="1334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114914</xdr:rowOff>
    </xdr:from>
    <xdr:to>
      <xdr:col>36</xdr:col>
      <xdr:colOff>165100</xdr:colOff>
      <xdr:row>78</xdr:row>
      <xdr:rowOff>45064</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6921500" y="13316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36191</xdr:rowOff>
    </xdr:from>
    <xdr:ext cx="469744"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37428" y="13409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8" name="普通建設事業費 （ うち更新整備　）グラフ枠">
          <a:extLst>
            <a:ext uri="{FF2B5EF4-FFF2-40B4-BE49-F238E27FC236}">
              <a16:creationId xmlns:a16="http://schemas.microsoft.com/office/drawing/2014/main" id="{00000000-0008-0000-0600-0000C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145548</xdr:rowOff>
    </xdr:from>
    <xdr:to>
      <xdr:col>54</xdr:col>
      <xdr:colOff>189865</xdr:colOff>
      <xdr:row>98</xdr:row>
      <xdr:rowOff>93980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flipV="1">
          <a:off x="10475595" y="15747498"/>
          <a:ext cx="1270" cy="1148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97807</xdr:rowOff>
    </xdr:from>
    <xdr:ext cx="469744" cy="259045"/>
    <xdr:sp macro="" textlink="">
      <xdr:nvSpPr>
        <xdr:cNvPr id="450" name="普通建設事業費 （ うち更新整備　）最小値テキスト">
          <a:extLst>
            <a:ext uri="{FF2B5EF4-FFF2-40B4-BE49-F238E27FC236}">
              <a16:creationId xmlns:a16="http://schemas.microsoft.com/office/drawing/2014/main" id="{00000000-0008-0000-0600-0000C2010000}"/>
            </a:ext>
          </a:extLst>
        </xdr:cNvPr>
        <xdr:cNvSpPr txBox="1"/>
      </xdr:nvSpPr>
      <xdr:spPr>
        <a:xfrm>
          <a:off x="10528300" y="16899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93980</xdr:rowOff>
    </xdr:from>
    <xdr:to>
      <xdr:col>55</xdr:col>
      <xdr:colOff>88900</xdr:colOff>
      <xdr:row>98</xdr:row>
      <xdr:rowOff>93980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10388600" y="16896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92225</xdr:rowOff>
    </xdr:from>
    <xdr:ext cx="534377" cy="259045"/>
    <xdr:sp macro="" textlink="">
      <xdr:nvSpPr>
        <xdr:cNvPr id="452" name="普通建設事業費 （ うち更新整備　）最大値テキスト">
          <a:extLst>
            <a:ext uri="{FF2B5EF4-FFF2-40B4-BE49-F238E27FC236}">
              <a16:creationId xmlns:a16="http://schemas.microsoft.com/office/drawing/2014/main" id="{00000000-0008-0000-0600-0000C4010000}"/>
            </a:ext>
          </a:extLst>
        </xdr:cNvPr>
        <xdr:cNvSpPr txBox="1"/>
      </xdr:nvSpPr>
      <xdr:spPr>
        <a:xfrm>
          <a:off x="10528300" y="15522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145548</xdr:rowOff>
    </xdr:from>
    <xdr:to>
      <xdr:col>55</xdr:col>
      <xdr:colOff>88900</xdr:colOff>
      <xdr:row>91</xdr:row>
      <xdr:rowOff>145548</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10388600" y="15747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111868</xdr:rowOff>
    </xdr:from>
    <xdr:to>
      <xdr:col>55</xdr:col>
      <xdr:colOff>0</xdr:colOff>
      <xdr:row>95</xdr:row>
      <xdr:rowOff>126955</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9639300" y="16399618"/>
          <a:ext cx="838200" cy="15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11586</xdr:rowOff>
    </xdr:from>
    <xdr:ext cx="534377" cy="259045"/>
    <xdr:sp macro="" textlink="">
      <xdr:nvSpPr>
        <xdr:cNvPr id="455" name="普通建設事業費 （ うち更新整備　）平均値テキスト">
          <a:extLst>
            <a:ext uri="{FF2B5EF4-FFF2-40B4-BE49-F238E27FC236}">
              <a16:creationId xmlns:a16="http://schemas.microsoft.com/office/drawing/2014/main" id="{00000000-0008-0000-0600-0000C7010000}"/>
            </a:ext>
          </a:extLst>
        </xdr:cNvPr>
        <xdr:cNvSpPr txBox="1"/>
      </xdr:nvSpPr>
      <xdr:spPr>
        <a:xfrm>
          <a:off x="10528300" y="164707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33159</xdr:rowOff>
    </xdr:from>
    <xdr:to>
      <xdr:col>55</xdr:col>
      <xdr:colOff>50800</xdr:colOff>
      <xdr:row>96</xdr:row>
      <xdr:rowOff>134759</xdr:rowOff>
    </xdr:to>
    <xdr:sp macro="" textlink="">
      <xdr:nvSpPr>
        <xdr:cNvPr id="456" name="フローチャート: 判断 455">
          <a:extLst>
            <a:ext uri="{FF2B5EF4-FFF2-40B4-BE49-F238E27FC236}">
              <a16:creationId xmlns:a16="http://schemas.microsoft.com/office/drawing/2014/main" id="{00000000-0008-0000-0600-0000C8010000}"/>
            </a:ext>
          </a:extLst>
        </xdr:cNvPr>
        <xdr:cNvSpPr/>
      </xdr:nvSpPr>
      <xdr:spPr>
        <a:xfrm>
          <a:off x="10426700" y="16492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126955</xdr:rowOff>
    </xdr:from>
    <xdr:to>
      <xdr:col>50</xdr:col>
      <xdr:colOff>114300</xdr:colOff>
      <xdr:row>95</xdr:row>
      <xdr:rowOff>136767</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8750300" y="16414705"/>
          <a:ext cx="889000" cy="9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61640</xdr:rowOff>
    </xdr:from>
    <xdr:to>
      <xdr:col>50</xdr:col>
      <xdr:colOff>165100</xdr:colOff>
      <xdr:row>96</xdr:row>
      <xdr:rowOff>163240</xdr:rowOff>
    </xdr:to>
    <xdr:sp macro="" textlink="">
      <xdr:nvSpPr>
        <xdr:cNvPr id="458" name="フローチャート: 判断 457">
          <a:extLst>
            <a:ext uri="{FF2B5EF4-FFF2-40B4-BE49-F238E27FC236}">
              <a16:creationId xmlns:a16="http://schemas.microsoft.com/office/drawing/2014/main" id="{00000000-0008-0000-0600-0000CA010000}"/>
            </a:ext>
          </a:extLst>
        </xdr:cNvPr>
        <xdr:cNvSpPr/>
      </xdr:nvSpPr>
      <xdr:spPr>
        <a:xfrm>
          <a:off x="9588500" y="1652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154367</xdr:rowOff>
    </xdr:from>
    <xdr:ext cx="534377"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9372111" y="16613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136767</xdr:rowOff>
    </xdr:from>
    <xdr:to>
      <xdr:col>45</xdr:col>
      <xdr:colOff>177800</xdr:colOff>
      <xdr:row>95</xdr:row>
      <xdr:rowOff>154673</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7861300" y="16424517"/>
          <a:ext cx="889000" cy="17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106521</xdr:rowOff>
    </xdr:from>
    <xdr:to>
      <xdr:col>46</xdr:col>
      <xdr:colOff>38100</xdr:colOff>
      <xdr:row>97</xdr:row>
      <xdr:rowOff>36671</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8699500" y="16565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27798</xdr:rowOff>
    </xdr:from>
    <xdr:ext cx="534377"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8483111" y="16658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154673</xdr:rowOff>
    </xdr:from>
    <xdr:to>
      <xdr:col>41</xdr:col>
      <xdr:colOff>50800</xdr:colOff>
      <xdr:row>96</xdr:row>
      <xdr:rowOff>164046</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6972300" y="16442423"/>
          <a:ext cx="889000" cy="180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153918</xdr:rowOff>
    </xdr:from>
    <xdr:to>
      <xdr:col>41</xdr:col>
      <xdr:colOff>101600</xdr:colOff>
      <xdr:row>97</xdr:row>
      <xdr:rowOff>84068</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7810500" y="16613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75195</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7594111" y="16705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7632</xdr:rowOff>
    </xdr:from>
    <xdr:to>
      <xdr:col>36</xdr:col>
      <xdr:colOff>165100</xdr:colOff>
      <xdr:row>97</xdr:row>
      <xdr:rowOff>109232</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6921500" y="1663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100359</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6705111" y="16731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61068</xdr:rowOff>
    </xdr:from>
    <xdr:to>
      <xdr:col>55</xdr:col>
      <xdr:colOff>50800</xdr:colOff>
      <xdr:row>95</xdr:row>
      <xdr:rowOff>162668</xdr:rowOff>
    </xdr:to>
    <xdr:sp macro="" textlink="">
      <xdr:nvSpPr>
        <xdr:cNvPr id="473" name="楕円 472">
          <a:extLst>
            <a:ext uri="{FF2B5EF4-FFF2-40B4-BE49-F238E27FC236}">
              <a16:creationId xmlns:a16="http://schemas.microsoft.com/office/drawing/2014/main" id="{00000000-0008-0000-0600-0000D9010000}"/>
            </a:ext>
          </a:extLst>
        </xdr:cNvPr>
        <xdr:cNvSpPr/>
      </xdr:nvSpPr>
      <xdr:spPr>
        <a:xfrm>
          <a:off x="10426700" y="1634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83945</xdr:rowOff>
    </xdr:from>
    <xdr:ext cx="534377" cy="259045"/>
    <xdr:sp macro="" textlink="">
      <xdr:nvSpPr>
        <xdr:cNvPr id="474" name="普通建設事業費 （ うち更新整備　）該当値テキスト">
          <a:extLst>
            <a:ext uri="{FF2B5EF4-FFF2-40B4-BE49-F238E27FC236}">
              <a16:creationId xmlns:a16="http://schemas.microsoft.com/office/drawing/2014/main" id="{00000000-0008-0000-0600-0000DA010000}"/>
            </a:ext>
          </a:extLst>
        </xdr:cNvPr>
        <xdr:cNvSpPr txBox="1"/>
      </xdr:nvSpPr>
      <xdr:spPr>
        <a:xfrm>
          <a:off x="10528300" y="16200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76155</xdr:rowOff>
    </xdr:from>
    <xdr:to>
      <xdr:col>50</xdr:col>
      <xdr:colOff>165100</xdr:colOff>
      <xdr:row>96</xdr:row>
      <xdr:rowOff>6305</xdr:rowOff>
    </xdr:to>
    <xdr:sp macro="" textlink="">
      <xdr:nvSpPr>
        <xdr:cNvPr id="475" name="楕円 474">
          <a:extLst>
            <a:ext uri="{FF2B5EF4-FFF2-40B4-BE49-F238E27FC236}">
              <a16:creationId xmlns:a16="http://schemas.microsoft.com/office/drawing/2014/main" id="{00000000-0008-0000-0600-0000DB010000}"/>
            </a:ext>
          </a:extLst>
        </xdr:cNvPr>
        <xdr:cNvSpPr/>
      </xdr:nvSpPr>
      <xdr:spPr>
        <a:xfrm>
          <a:off x="9588500" y="16363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22832</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372111" y="16139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85967</xdr:rowOff>
    </xdr:from>
    <xdr:to>
      <xdr:col>46</xdr:col>
      <xdr:colOff>38100</xdr:colOff>
      <xdr:row>96</xdr:row>
      <xdr:rowOff>16117</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8699500" y="16373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32644</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483111" y="16148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103873</xdr:rowOff>
    </xdr:from>
    <xdr:to>
      <xdr:col>41</xdr:col>
      <xdr:colOff>101600</xdr:colOff>
      <xdr:row>96</xdr:row>
      <xdr:rowOff>34023</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7810500" y="16391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50550</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7594111" y="16166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113246</xdr:rowOff>
    </xdr:from>
    <xdr:to>
      <xdr:col>36</xdr:col>
      <xdr:colOff>165100</xdr:colOff>
      <xdr:row>97</xdr:row>
      <xdr:rowOff>43396</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6921500" y="16572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59923</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6705111" y="16347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168927</xdr:rowOff>
    </xdr:from>
    <xdr:ext cx="467179"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130827</xdr:rowOff>
    </xdr:from>
    <xdr:ext cx="46717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29</xdr:row>
      <xdr:rowOff>92727</xdr:rowOff>
    </xdr:from>
    <xdr:ext cx="46717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978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27</xdr:row>
      <xdr:rowOff>54627</xdr:rowOff>
    </xdr:from>
    <xdr:ext cx="46717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5" name="災害復旧事業費グラフ枠">
          <a:extLst>
            <a:ext uri="{FF2B5EF4-FFF2-40B4-BE49-F238E27FC236}">
              <a16:creationId xmlns:a16="http://schemas.microsoft.com/office/drawing/2014/main" id="{00000000-0008-0000-0600-0000F9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166751</xdr:rowOff>
    </xdr:from>
    <xdr:to>
      <xdr:col>85</xdr:col>
      <xdr:colOff>126364</xdr:colOff>
      <xdr:row>39</xdr:row>
      <xdr:rowOff>44450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flipV="1">
          <a:off x="16317595" y="5138801"/>
          <a:ext cx="1269" cy="1592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7" name="災害復旧事業費最小値テキスト">
          <a:extLst>
            <a:ext uri="{FF2B5EF4-FFF2-40B4-BE49-F238E27FC236}">
              <a16:creationId xmlns:a16="http://schemas.microsoft.com/office/drawing/2014/main" id="{00000000-0008-0000-0600-0000FB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113428</xdr:rowOff>
    </xdr:from>
    <xdr:ext cx="469744" cy="259045"/>
    <xdr:sp macro="" textlink="">
      <xdr:nvSpPr>
        <xdr:cNvPr id="509" name="災害復旧事業費最大値テキスト">
          <a:extLst>
            <a:ext uri="{FF2B5EF4-FFF2-40B4-BE49-F238E27FC236}">
              <a16:creationId xmlns:a16="http://schemas.microsoft.com/office/drawing/2014/main" id="{00000000-0008-0000-0600-0000FD010000}"/>
            </a:ext>
          </a:extLst>
        </xdr:cNvPr>
        <xdr:cNvSpPr txBox="1"/>
      </xdr:nvSpPr>
      <xdr:spPr>
        <a:xfrm>
          <a:off x="16370300" y="4914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166751</xdr:rowOff>
    </xdr:from>
    <xdr:to>
      <xdr:col>86</xdr:col>
      <xdr:colOff>25400</xdr:colOff>
      <xdr:row>29</xdr:row>
      <xdr:rowOff>166751</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6230600" y="5138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93870</xdr:rowOff>
    </xdr:from>
    <xdr:ext cx="378565" cy="259045"/>
    <xdr:sp macro="" textlink="">
      <xdr:nvSpPr>
        <xdr:cNvPr id="512" name="災害復旧事業費平均値テキスト">
          <a:extLst>
            <a:ext uri="{FF2B5EF4-FFF2-40B4-BE49-F238E27FC236}">
              <a16:creationId xmlns:a16="http://schemas.microsoft.com/office/drawing/2014/main" id="{00000000-0008-0000-0600-000000020000}"/>
            </a:ext>
          </a:extLst>
        </xdr:cNvPr>
        <xdr:cNvSpPr txBox="1"/>
      </xdr:nvSpPr>
      <xdr:spPr>
        <a:xfrm>
          <a:off x="16370300" y="626607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70993</xdr:rowOff>
    </xdr:from>
    <xdr:to>
      <xdr:col>85</xdr:col>
      <xdr:colOff>177800</xdr:colOff>
      <xdr:row>38</xdr:row>
      <xdr:rowOff>1143</xdr:rowOff>
    </xdr:to>
    <xdr:sp macro="" textlink="">
      <xdr:nvSpPr>
        <xdr:cNvPr id="513" name="フローチャート: 判断 512">
          <a:extLst>
            <a:ext uri="{FF2B5EF4-FFF2-40B4-BE49-F238E27FC236}">
              <a16:creationId xmlns:a16="http://schemas.microsoft.com/office/drawing/2014/main" id="{00000000-0008-0000-0600-000001020000}"/>
            </a:ext>
          </a:extLst>
        </xdr:cNvPr>
        <xdr:cNvSpPr/>
      </xdr:nvSpPr>
      <xdr:spPr>
        <a:xfrm>
          <a:off x="16268700" y="6414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64516</xdr:rowOff>
    </xdr:from>
    <xdr:to>
      <xdr:col>81</xdr:col>
      <xdr:colOff>101600</xdr:colOff>
      <xdr:row>38</xdr:row>
      <xdr:rowOff>166116</xdr:rowOff>
    </xdr:to>
    <xdr:sp macro="" textlink="">
      <xdr:nvSpPr>
        <xdr:cNvPr id="515" name="フローチャート: 判断 514">
          <a:extLst>
            <a:ext uri="{FF2B5EF4-FFF2-40B4-BE49-F238E27FC236}">
              <a16:creationId xmlns:a16="http://schemas.microsoft.com/office/drawing/2014/main" id="{00000000-0008-0000-0600-000003020000}"/>
            </a:ext>
          </a:extLst>
        </xdr:cNvPr>
        <xdr:cNvSpPr/>
      </xdr:nvSpPr>
      <xdr:spPr>
        <a:xfrm>
          <a:off x="15430500" y="6579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11193</xdr:rowOff>
    </xdr:from>
    <xdr:ext cx="378565"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5292017" y="63548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125095</xdr:rowOff>
    </xdr:from>
    <xdr:to>
      <xdr:col>76</xdr:col>
      <xdr:colOff>165100</xdr:colOff>
      <xdr:row>39</xdr:row>
      <xdr:rowOff>55245</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4541500" y="6640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71772</xdr:rowOff>
    </xdr:from>
    <xdr:ext cx="378565"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4403017" y="6415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48895</xdr:rowOff>
    </xdr:from>
    <xdr:to>
      <xdr:col>72</xdr:col>
      <xdr:colOff>38100</xdr:colOff>
      <xdr:row>38</xdr:row>
      <xdr:rowOff>150495</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3652500" y="6563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36</xdr:row>
      <xdr:rowOff>167022</xdr:rowOff>
    </xdr:from>
    <xdr:ext cx="378565"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3514017" y="63392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41656</xdr:rowOff>
    </xdr:from>
    <xdr:to>
      <xdr:col>67</xdr:col>
      <xdr:colOff>101600</xdr:colOff>
      <xdr:row>38</xdr:row>
      <xdr:rowOff>143256</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2763500" y="6556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36</xdr:row>
      <xdr:rowOff>159783</xdr:rowOff>
    </xdr:from>
    <xdr:ext cx="378565"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2625017" y="63319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0" name="楕円 529">
          <a:extLst>
            <a:ext uri="{FF2B5EF4-FFF2-40B4-BE49-F238E27FC236}">
              <a16:creationId xmlns:a16="http://schemas.microsoft.com/office/drawing/2014/main" id="{00000000-0008-0000-0600-000012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31" name="災害復旧事業費該当値テキスト">
          <a:extLst>
            <a:ext uri="{FF2B5EF4-FFF2-40B4-BE49-F238E27FC236}">
              <a16:creationId xmlns:a16="http://schemas.microsoft.com/office/drawing/2014/main" id="{00000000-0008-0000-0600-000013020000}"/>
            </a:ext>
          </a:extLst>
        </xdr:cNvPr>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4" name="失業対策事業費グラフ枠">
          <a:extLst>
            <a:ext uri="{FF2B5EF4-FFF2-40B4-BE49-F238E27FC236}">
              <a16:creationId xmlns:a16="http://schemas.microsoft.com/office/drawing/2014/main" id="{00000000-0008-0000-0600-00002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6" name="失業対策事業費最小値テキスト">
          <a:extLst>
            <a:ext uri="{FF2B5EF4-FFF2-40B4-BE49-F238E27FC236}">
              <a16:creationId xmlns:a16="http://schemas.microsoft.com/office/drawing/2014/main" id="{00000000-0008-0000-0600-00002C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8" name="失業対策事業費最大値テキスト">
          <a:extLst>
            <a:ext uri="{FF2B5EF4-FFF2-40B4-BE49-F238E27FC236}">
              <a16:creationId xmlns:a16="http://schemas.microsoft.com/office/drawing/2014/main" id="{00000000-0008-0000-0600-00002E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1" name="失業対策事業費平均値テキスト">
          <a:extLst>
            <a:ext uri="{FF2B5EF4-FFF2-40B4-BE49-F238E27FC236}">
              <a16:creationId xmlns:a16="http://schemas.microsoft.com/office/drawing/2014/main" id="{00000000-0008-0000-0600-000031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2" name="フローチャート: 判断 561">
          <a:extLst>
            <a:ext uri="{FF2B5EF4-FFF2-40B4-BE49-F238E27FC236}">
              <a16:creationId xmlns:a16="http://schemas.microsoft.com/office/drawing/2014/main" id="{00000000-0008-0000-0600-000032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4" name="フローチャート: 判断 563">
          <a:extLst>
            <a:ext uri="{FF2B5EF4-FFF2-40B4-BE49-F238E27FC236}">
              <a16:creationId xmlns:a16="http://schemas.microsoft.com/office/drawing/2014/main" id="{00000000-0008-0000-0600-000034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9" name="楕円 578">
          <a:extLst>
            <a:ext uri="{FF2B5EF4-FFF2-40B4-BE49-F238E27FC236}">
              <a16:creationId xmlns:a16="http://schemas.microsoft.com/office/drawing/2014/main" id="{00000000-0008-0000-0600-000043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0" name="失業対策事業費該当値テキスト">
          <a:extLst>
            <a:ext uri="{FF2B5EF4-FFF2-40B4-BE49-F238E27FC236}">
              <a16:creationId xmlns:a16="http://schemas.microsoft.com/office/drawing/2014/main" id="{00000000-0008-0000-0600-000044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1" name="楕円 580">
          <a:extLst>
            <a:ext uri="{FF2B5EF4-FFF2-40B4-BE49-F238E27FC236}">
              <a16:creationId xmlns:a16="http://schemas.microsoft.com/office/drawing/2014/main" id="{00000000-0008-0000-0600-000045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a:extLst>
            <a:ext uri="{FF2B5EF4-FFF2-40B4-BE49-F238E27FC236}">
              <a16:creationId xmlns:a16="http://schemas.microsoft.com/office/drawing/2014/main" id="{00000000-0008-0000-0600-00006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126278</xdr:rowOff>
    </xdr:from>
    <xdr:to>
      <xdr:col>85</xdr:col>
      <xdr:colOff>126364</xdr:colOff>
      <xdr:row>78</xdr:row>
      <xdr:rowOff>151033</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6317595" y="11956328"/>
          <a:ext cx="1269" cy="1567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154860</xdr:rowOff>
    </xdr:from>
    <xdr:ext cx="534377" cy="259045"/>
    <xdr:sp macro="" textlink="">
      <xdr:nvSpPr>
        <xdr:cNvPr id="616" name="公債費最小値テキスト">
          <a:extLst>
            <a:ext uri="{FF2B5EF4-FFF2-40B4-BE49-F238E27FC236}">
              <a16:creationId xmlns:a16="http://schemas.microsoft.com/office/drawing/2014/main" id="{00000000-0008-0000-0600-000068020000}"/>
            </a:ext>
          </a:extLst>
        </xdr:cNvPr>
        <xdr:cNvSpPr txBox="1"/>
      </xdr:nvSpPr>
      <xdr:spPr>
        <a:xfrm>
          <a:off x="16370300" y="13527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151033</xdr:rowOff>
    </xdr:from>
    <xdr:to>
      <xdr:col>86</xdr:col>
      <xdr:colOff>25400</xdr:colOff>
      <xdr:row>78</xdr:row>
      <xdr:rowOff>151033</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3524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72955</xdr:rowOff>
    </xdr:from>
    <xdr:ext cx="534377" cy="259045"/>
    <xdr:sp macro="" textlink="">
      <xdr:nvSpPr>
        <xdr:cNvPr id="618" name="公債費最大値テキスト">
          <a:extLst>
            <a:ext uri="{FF2B5EF4-FFF2-40B4-BE49-F238E27FC236}">
              <a16:creationId xmlns:a16="http://schemas.microsoft.com/office/drawing/2014/main" id="{00000000-0008-0000-0600-00006A020000}"/>
            </a:ext>
          </a:extLst>
        </xdr:cNvPr>
        <xdr:cNvSpPr txBox="1"/>
      </xdr:nvSpPr>
      <xdr:spPr>
        <a:xfrm>
          <a:off x="16370300" y="11731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126278</xdr:rowOff>
    </xdr:from>
    <xdr:to>
      <xdr:col>86</xdr:col>
      <xdr:colOff>25400</xdr:colOff>
      <xdr:row>69</xdr:row>
      <xdr:rowOff>126278</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1956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170724</xdr:rowOff>
    </xdr:from>
    <xdr:to>
      <xdr:col>85</xdr:col>
      <xdr:colOff>127000</xdr:colOff>
      <xdr:row>77</xdr:row>
      <xdr:rowOff>8875</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5481300" y="13200924"/>
          <a:ext cx="838200" cy="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114716</xdr:rowOff>
    </xdr:from>
    <xdr:ext cx="534377" cy="259045"/>
    <xdr:sp macro="" textlink="">
      <xdr:nvSpPr>
        <xdr:cNvPr id="621" name="公債費平均値テキスト">
          <a:extLst>
            <a:ext uri="{FF2B5EF4-FFF2-40B4-BE49-F238E27FC236}">
              <a16:creationId xmlns:a16="http://schemas.microsoft.com/office/drawing/2014/main" id="{00000000-0008-0000-0600-00006D020000}"/>
            </a:ext>
          </a:extLst>
        </xdr:cNvPr>
        <xdr:cNvSpPr txBox="1"/>
      </xdr:nvSpPr>
      <xdr:spPr>
        <a:xfrm>
          <a:off x="16370300" y="128020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91839</xdr:rowOff>
    </xdr:from>
    <xdr:to>
      <xdr:col>85</xdr:col>
      <xdr:colOff>177800</xdr:colOff>
      <xdr:row>76</xdr:row>
      <xdr:rowOff>21989</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6268700" y="1295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8875</xdr:rowOff>
    </xdr:from>
    <xdr:to>
      <xdr:col>81</xdr:col>
      <xdr:colOff>50800</xdr:colOff>
      <xdr:row>77</xdr:row>
      <xdr:rowOff>56947</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4592300" y="13210525"/>
          <a:ext cx="889000" cy="48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35048</xdr:rowOff>
    </xdr:from>
    <xdr:to>
      <xdr:col>81</xdr:col>
      <xdr:colOff>101600</xdr:colOff>
      <xdr:row>75</xdr:row>
      <xdr:rowOff>136648</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5430500" y="12893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153175</xdr:rowOff>
    </xdr:from>
    <xdr:ext cx="534377"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5214111" y="12669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56947</xdr:rowOff>
    </xdr:from>
    <xdr:to>
      <xdr:col>76</xdr:col>
      <xdr:colOff>114300</xdr:colOff>
      <xdr:row>77</xdr:row>
      <xdr:rowOff>61356</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3703300" y="13258597"/>
          <a:ext cx="889000" cy="4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19438</xdr:rowOff>
    </xdr:from>
    <xdr:to>
      <xdr:col>76</xdr:col>
      <xdr:colOff>165100</xdr:colOff>
      <xdr:row>75</xdr:row>
      <xdr:rowOff>121038</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4541500" y="12878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137565</xdr:rowOff>
    </xdr:from>
    <xdr:ext cx="534377"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4325111" y="12653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27882</xdr:rowOff>
    </xdr:from>
    <xdr:to>
      <xdr:col>71</xdr:col>
      <xdr:colOff>177800</xdr:colOff>
      <xdr:row>77</xdr:row>
      <xdr:rowOff>61356</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2814300" y="13229532"/>
          <a:ext cx="889000" cy="33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136678</xdr:rowOff>
    </xdr:from>
    <xdr:to>
      <xdr:col>72</xdr:col>
      <xdr:colOff>38100</xdr:colOff>
      <xdr:row>75</xdr:row>
      <xdr:rowOff>66828</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3652500" y="12823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83355</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3436111" y="12599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77927</xdr:rowOff>
    </xdr:from>
    <xdr:to>
      <xdr:col>67</xdr:col>
      <xdr:colOff>101600</xdr:colOff>
      <xdr:row>75</xdr:row>
      <xdr:rowOff>8077</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2763500" y="12765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24604</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547111" y="12540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119924</xdr:rowOff>
    </xdr:from>
    <xdr:to>
      <xdr:col>85</xdr:col>
      <xdr:colOff>177800</xdr:colOff>
      <xdr:row>77</xdr:row>
      <xdr:rowOff>50074</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6268700" y="1315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98351</xdr:rowOff>
    </xdr:from>
    <xdr:ext cx="534377" cy="259045"/>
    <xdr:sp macro="" textlink="">
      <xdr:nvSpPr>
        <xdr:cNvPr id="640" name="公債費該当値テキスト">
          <a:extLst>
            <a:ext uri="{FF2B5EF4-FFF2-40B4-BE49-F238E27FC236}">
              <a16:creationId xmlns:a16="http://schemas.microsoft.com/office/drawing/2014/main" id="{00000000-0008-0000-0600-000080020000}"/>
            </a:ext>
          </a:extLst>
        </xdr:cNvPr>
        <xdr:cNvSpPr txBox="1"/>
      </xdr:nvSpPr>
      <xdr:spPr>
        <a:xfrm>
          <a:off x="16370300" y="13128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129525</xdr:rowOff>
    </xdr:from>
    <xdr:to>
      <xdr:col>81</xdr:col>
      <xdr:colOff>101600</xdr:colOff>
      <xdr:row>77</xdr:row>
      <xdr:rowOff>59675</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5430500" y="13159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50802</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214111" y="13252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6147</xdr:rowOff>
    </xdr:from>
    <xdr:to>
      <xdr:col>76</xdr:col>
      <xdr:colOff>165100</xdr:colOff>
      <xdr:row>77</xdr:row>
      <xdr:rowOff>107747</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4541500" y="13207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98874</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325111" y="13300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10556</xdr:rowOff>
    </xdr:from>
    <xdr:to>
      <xdr:col>72</xdr:col>
      <xdr:colOff>38100</xdr:colOff>
      <xdr:row>77</xdr:row>
      <xdr:rowOff>112156</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3652500" y="13212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103283</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436111" y="13304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148532</xdr:rowOff>
    </xdr:from>
    <xdr:to>
      <xdr:col>67</xdr:col>
      <xdr:colOff>101600</xdr:colOff>
      <xdr:row>77</xdr:row>
      <xdr:rowOff>78682</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2763500" y="13178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69809</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547111" y="13271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a:extLst>
            <a:ext uri="{FF2B5EF4-FFF2-40B4-BE49-F238E27FC236}">
              <a16:creationId xmlns:a16="http://schemas.microsoft.com/office/drawing/2014/main" id="{00000000-0008-0000-0600-00009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58395</xdr:rowOff>
    </xdr:from>
    <xdr:to>
      <xdr:col>85</xdr:col>
      <xdr:colOff>126364</xdr:colOff>
      <xdr:row>99</xdr:row>
      <xdr:rowOff>43726</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flipV="1">
          <a:off x="16317595" y="15660345"/>
          <a:ext cx="1269" cy="1356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47553</xdr:rowOff>
    </xdr:from>
    <xdr:ext cx="313932" cy="259045"/>
    <xdr:sp macro="" textlink="">
      <xdr:nvSpPr>
        <xdr:cNvPr id="673" name="積立金最小値テキスト">
          <a:extLst>
            <a:ext uri="{FF2B5EF4-FFF2-40B4-BE49-F238E27FC236}">
              <a16:creationId xmlns:a16="http://schemas.microsoft.com/office/drawing/2014/main" id="{00000000-0008-0000-0600-0000A1020000}"/>
            </a:ext>
          </a:extLst>
        </xdr:cNvPr>
        <xdr:cNvSpPr txBox="1"/>
      </xdr:nvSpPr>
      <xdr:spPr>
        <a:xfrm>
          <a:off x="16370300" y="170211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43726</xdr:rowOff>
    </xdr:from>
    <xdr:to>
      <xdr:col>86</xdr:col>
      <xdr:colOff>25400</xdr:colOff>
      <xdr:row>99</xdr:row>
      <xdr:rowOff>43726</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7017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5072</xdr:rowOff>
    </xdr:from>
    <xdr:ext cx="534377" cy="259045"/>
    <xdr:sp macro="" textlink="">
      <xdr:nvSpPr>
        <xdr:cNvPr id="675" name="積立金最大値テキスト">
          <a:extLst>
            <a:ext uri="{FF2B5EF4-FFF2-40B4-BE49-F238E27FC236}">
              <a16:creationId xmlns:a16="http://schemas.microsoft.com/office/drawing/2014/main" id="{00000000-0008-0000-0600-0000A3020000}"/>
            </a:ext>
          </a:extLst>
        </xdr:cNvPr>
        <xdr:cNvSpPr txBox="1"/>
      </xdr:nvSpPr>
      <xdr:spPr>
        <a:xfrm>
          <a:off x="16370300" y="15435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58395</xdr:rowOff>
    </xdr:from>
    <xdr:to>
      <xdr:col>86</xdr:col>
      <xdr:colOff>25400</xdr:colOff>
      <xdr:row>91</xdr:row>
      <xdr:rowOff>58395</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5660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141909</xdr:rowOff>
    </xdr:from>
    <xdr:to>
      <xdr:col>85</xdr:col>
      <xdr:colOff>127000</xdr:colOff>
      <xdr:row>98</xdr:row>
      <xdr:rowOff>75921</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5481300" y="16772559"/>
          <a:ext cx="838200" cy="105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73677</xdr:rowOff>
    </xdr:from>
    <xdr:ext cx="469744" cy="259045"/>
    <xdr:sp macro="" textlink="">
      <xdr:nvSpPr>
        <xdr:cNvPr id="678" name="積立金平均値テキスト">
          <a:extLst>
            <a:ext uri="{FF2B5EF4-FFF2-40B4-BE49-F238E27FC236}">
              <a16:creationId xmlns:a16="http://schemas.microsoft.com/office/drawing/2014/main" id="{00000000-0008-0000-0600-0000A6020000}"/>
            </a:ext>
          </a:extLst>
        </xdr:cNvPr>
        <xdr:cNvSpPr txBox="1"/>
      </xdr:nvSpPr>
      <xdr:spPr>
        <a:xfrm>
          <a:off x="16370300" y="165328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50800</xdr:rowOff>
    </xdr:from>
    <xdr:to>
      <xdr:col>85</xdr:col>
      <xdr:colOff>177800</xdr:colOff>
      <xdr:row>97</xdr:row>
      <xdr:rowOff>152400</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6268700" y="1668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2884</xdr:rowOff>
    </xdr:from>
    <xdr:to>
      <xdr:col>81</xdr:col>
      <xdr:colOff>50800</xdr:colOff>
      <xdr:row>98</xdr:row>
      <xdr:rowOff>75921</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4592300" y="16804984"/>
          <a:ext cx="889000" cy="73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138545</xdr:rowOff>
    </xdr:from>
    <xdr:to>
      <xdr:col>81</xdr:col>
      <xdr:colOff>101600</xdr:colOff>
      <xdr:row>98</xdr:row>
      <xdr:rowOff>68695</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5430500" y="16769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96</xdr:row>
      <xdr:rowOff>85222</xdr:rowOff>
    </xdr:from>
    <xdr:ext cx="469744"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5246428" y="16544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2884</xdr:rowOff>
    </xdr:from>
    <xdr:to>
      <xdr:col>76</xdr:col>
      <xdr:colOff>114300</xdr:colOff>
      <xdr:row>98</xdr:row>
      <xdr:rowOff>80074</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3703300" y="16804984"/>
          <a:ext cx="889000" cy="77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119532</xdr:rowOff>
    </xdr:from>
    <xdr:to>
      <xdr:col>76</xdr:col>
      <xdr:colOff>165100</xdr:colOff>
      <xdr:row>98</xdr:row>
      <xdr:rowOff>49682</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4541500" y="16750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66209</xdr:rowOff>
    </xdr:from>
    <xdr:ext cx="469744"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4357428" y="16525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80074</xdr:rowOff>
    </xdr:from>
    <xdr:to>
      <xdr:col>71</xdr:col>
      <xdr:colOff>177800</xdr:colOff>
      <xdr:row>99</xdr:row>
      <xdr:rowOff>20638</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2814300" y="16882174"/>
          <a:ext cx="889000" cy="112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57658</xdr:rowOff>
    </xdr:from>
    <xdr:to>
      <xdr:col>72</xdr:col>
      <xdr:colOff>38100</xdr:colOff>
      <xdr:row>97</xdr:row>
      <xdr:rowOff>159258</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3652500" y="16688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4335</xdr:rowOff>
    </xdr:from>
    <xdr:ext cx="469744"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468428" y="16463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114464</xdr:rowOff>
    </xdr:from>
    <xdr:to>
      <xdr:col>67</xdr:col>
      <xdr:colOff>101600</xdr:colOff>
      <xdr:row>98</xdr:row>
      <xdr:rowOff>44614</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2763500" y="16745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96</xdr:row>
      <xdr:rowOff>61141</xdr:rowOff>
    </xdr:from>
    <xdr:ext cx="469744"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2579428" y="16520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91109</xdr:rowOff>
    </xdr:from>
    <xdr:to>
      <xdr:col>85</xdr:col>
      <xdr:colOff>177800</xdr:colOff>
      <xdr:row>98</xdr:row>
      <xdr:rowOff>21259</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6268700" y="16721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69536</xdr:rowOff>
    </xdr:from>
    <xdr:ext cx="469744" cy="259045"/>
    <xdr:sp macro="" textlink="">
      <xdr:nvSpPr>
        <xdr:cNvPr id="697" name="積立金該当値テキスト">
          <a:extLst>
            <a:ext uri="{FF2B5EF4-FFF2-40B4-BE49-F238E27FC236}">
              <a16:creationId xmlns:a16="http://schemas.microsoft.com/office/drawing/2014/main" id="{00000000-0008-0000-0600-0000B9020000}"/>
            </a:ext>
          </a:extLst>
        </xdr:cNvPr>
        <xdr:cNvSpPr txBox="1"/>
      </xdr:nvSpPr>
      <xdr:spPr>
        <a:xfrm>
          <a:off x="16370300" y="16700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25121</xdr:rowOff>
    </xdr:from>
    <xdr:to>
      <xdr:col>81</xdr:col>
      <xdr:colOff>101600</xdr:colOff>
      <xdr:row>98</xdr:row>
      <xdr:rowOff>126721</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5430500" y="16827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117848</xdr:rowOff>
    </xdr:from>
    <xdr:ext cx="469744"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46428" y="16919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123534</xdr:rowOff>
    </xdr:from>
    <xdr:to>
      <xdr:col>76</xdr:col>
      <xdr:colOff>165100</xdr:colOff>
      <xdr:row>98</xdr:row>
      <xdr:rowOff>53684</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4541500" y="16754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44811</xdr:rowOff>
    </xdr:from>
    <xdr:ext cx="469744"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357428" y="16846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29274</xdr:rowOff>
    </xdr:from>
    <xdr:to>
      <xdr:col>72</xdr:col>
      <xdr:colOff>38100</xdr:colOff>
      <xdr:row>98</xdr:row>
      <xdr:rowOff>130874</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3652500" y="16831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122001</xdr:rowOff>
    </xdr:from>
    <xdr:ext cx="469744"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468428" y="16924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141288</xdr:rowOff>
    </xdr:from>
    <xdr:to>
      <xdr:col>67</xdr:col>
      <xdr:colOff>101600</xdr:colOff>
      <xdr:row>99</xdr:row>
      <xdr:rowOff>71438</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2763500" y="1694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99</xdr:row>
      <xdr:rowOff>62565</xdr:rowOff>
    </xdr:from>
    <xdr:ext cx="378565"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625017" y="170361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a:extLst>
            <a:ext uri="{FF2B5EF4-FFF2-40B4-BE49-F238E27FC236}">
              <a16:creationId xmlns:a16="http://schemas.microsoft.com/office/drawing/2014/main" id="{00000000-0008-0000-0600-0000D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21971</xdr:rowOff>
    </xdr:from>
    <xdr:to>
      <xdr:col>116</xdr:col>
      <xdr:colOff>62864</xdr:colOff>
      <xdr:row>39</xdr:row>
      <xdr:rowOff>98878</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flipV="1">
          <a:off x="22159595" y="5336921"/>
          <a:ext cx="1269" cy="1448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2" name="投資及び出資金最小値テキスト">
          <a:extLst>
            <a:ext uri="{FF2B5EF4-FFF2-40B4-BE49-F238E27FC236}">
              <a16:creationId xmlns:a16="http://schemas.microsoft.com/office/drawing/2014/main" id="{00000000-0008-0000-0600-0000DC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140098</xdr:rowOff>
    </xdr:from>
    <xdr:ext cx="469744" cy="259045"/>
    <xdr:sp macro="" textlink="">
      <xdr:nvSpPr>
        <xdr:cNvPr id="734" name="投資及び出資金最大値テキスト">
          <a:extLst>
            <a:ext uri="{FF2B5EF4-FFF2-40B4-BE49-F238E27FC236}">
              <a16:creationId xmlns:a16="http://schemas.microsoft.com/office/drawing/2014/main" id="{00000000-0008-0000-0600-0000DE020000}"/>
            </a:ext>
          </a:extLst>
        </xdr:cNvPr>
        <xdr:cNvSpPr txBox="1"/>
      </xdr:nvSpPr>
      <xdr:spPr>
        <a:xfrm>
          <a:off x="22212300" y="5112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21971</xdr:rowOff>
    </xdr:from>
    <xdr:to>
      <xdr:col>116</xdr:col>
      <xdr:colOff>152400</xdr:colOff>
      <xdr:row>31</xdr:row>
      <xdr:rowOff>21971</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5336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56914</xdr:rowOff>
    </xdr:from>
    <xdr:to>
      <xdr:col>116</xdr:col>
      <xdr:colOff>63500</xdr:colOff>
      <xdr:row>39</xdr:row>
      <xdr:rowOff>68507</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1323300" y="6743464"/>
          <a:ext cx="838200" cy="11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61648</xdr:rowOff>
    </xdr:from>
    <xdr:ext cx="469744" cy="259045"/>
    <xdr:sp macro="" textlink="">
      <xdr:nvSpPr>
        <xdr:cNvPr id="737" name="投資及び出資金平均値テキスト">
          <a:extLst>
            <a:ext uri="{FF2B5EF4-FFF2-40B4-BE49-F238E27FC236}">
              <a16:creationId xmlns:a16="http://schemas.microsoft.com/office/drawing/2014/main" id="{00000000-0008-0000-0600-0000E1020000}"/>
            </a:ext>
          </a:extLst>
        </xdr:cNvPr>
        <xdr:cNvSpPr txBox="1"/>
      </xdr:nvSpPr>
      <xdr:spPr>
        <a:xfrm>
          <a:off x="22212300" y="64052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38771</xdr:rowOff>
    </xdr:from>
    <xdr:to>
      <xdr:col>116</xdr:col>
      <xdr:colOff>114300</xdr:colOff>
      <xdr:row>38</xdr:row>
      <xdr:rowOff>140371</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2110700" y="6553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56914</xdr:rowOff>
    </xdr:from>
    <xdr:to>
      <xdr:col>111</xdr:col>
      <xdr:colOff>177800</xdr:colOff>
      <xdr:row>39</xdr:row>
      <xdr:rowOff>60016</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0434300" y="6743464"/>
          <a:ext cx="889000" cy="3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28321</xdr:rowOff>
    </xdr:from>
    <xdr:to>
      <xdr:col>112</xdr:col>
      <xdr:colOff>38100</xdr:colOff>
      <xdr:row>38</xdr:row>
      <xdr:rowOff>129921</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1272500" y="6543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146448</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1088428" y="6318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45484</xdr:rowOff>
    </xdr:from>
    <xdr:to>
      <xdr:col>107</xdr:col>
      <xdr:colOff>50800</xdr:colOff>
      <xdr:row>39</xdr:row>
      <xdr:rowOff>60016</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9545300" y="6732034"/>
          <a:ext cx="889000" cy="14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3665</xdr:rowOff>
    </xdr:from>
    <xdr:to>
      <xdr:col>107</xdr:col>
      <xdr:colOff>101600</xdr:colOff>
      <xdr:row>38</xdr:row>
      <xdr:rowOff>105265</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0383500" y="651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121792</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0199428" y="6293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5152</xdr:rowOff>
    </xdr:from>
    <xdr:to>
      <xdr:col>102</xdr:col>
      <xdr:colOff>114300</xdr:colOff>
      <xdr:row>39</xdr:row>
      <xdr:rowOff>45484</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18656300" y="6691702"/>
          <a:ext cx="889000" cy="40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166787</xdr:rowOff>
    </xdr:from>
    <xdr:to>
      <xdr:col>102</xdr:col>
      <xdr:colOff>165100</xdr:colOff>
      <xdr:row>38</xdr:row>
      <xdr:rowOff>96937</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19494500" y="651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113464</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10428" y="6285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68000</xdr:rowOff>
    </xdr:from>
    <xdr:to>
      <xdr:col>98</xdr:col>
      <xdr:colOff>38100</xdr:colOff>
      <xdr:row>38</xdr:row>
      <xdr:rowOff>169600</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8605500" y="658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14676</xdr:rowOff>
    </xdr:from>
    <xdr:ext cx="378565"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8467017" y="63583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17707</xdr:rowOff>
    </xdr:from>
    <xdr:to>
      <xdr:col>116</xdr:col>
      <xdr:colOff>114300</xdr:colOff>
      <xdr:row>39</xdr:row>
      <xdr:rowOff>119307</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2110700" y="6704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104084</xdr:rowOff>
    </xdr:from>
    <xdr:ext cx="378565" cy="259045"/>
    <xdr:sp macro="" textlink="">
      <xdr:nvSpPr>
        <xdr:cNvPr id="756" name="投資及び出資金該当値テキスト">
          <a:extLst>
            <a:ext uri="{FF2B5EF4-FFF2-40B4-BE49-F238E27FC236}">
              <a16:creationId xmlns:a16="http://schemas.microsoft.com/office/drawing/2014/main" id="{00000000-0008-0000-0600-0000F4020000}"/>
            </a:ext>
          </a:extLst>
        </xdr:cNvPr>
        <xdr:cNvSpPr txBox="1"/>
      </xdr:nvSpPr>
      <xdr:spPr>
        <a:xfrm>
          <a:off x="22212300" y="66191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6114</xdr:rowOff>
    </xdr:from>
    <xdr:to>
      <xdr:col>112</xdr:col>
      <xdr:colOff>38100</xdr:colOff>
      <xdr:row>39</xdr:row>
      <xdr:rowOff>107714</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1272500" y="6692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98841</xdr:rowOff>
    </xdr:from>
    <xdr:ext cx="378565"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134017" y="67853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9216</xdr:rowOff>
    </xdr:from>
    <xdr:to>
      <xdr:col>107</xdr:col>
      <xdr:colOff>101600</xdr:colOff>
      <xdr:row>39</xdr:row>
      <xdr:rowOff>110816</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0383500" y="6695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101943</xdr:rowOff>
    </xdr:from>
    <xdr:ext cx="378565"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245017" y="67884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166134</xdr:rowOff>
    </xdr:from>
    <xdr:to>
      <xdr:col>102</xdr:col>
      <xdr:colOff>165100</xdr:colOff>
      <xdr:row>39</xdr:row>
      <xdr:rowOff>96284</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19494500" y="6681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87411</xdr:rowOff>
    </xdr:from>
    <xdr:ext cx="378565"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356017" y="67739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125802</xdr:rowOff>
    </xdr:from>
    <xdr:to>
      <xdr:col>98</xdr:col>
      <xdr:colOff>38100</xdr:colOff>
      <xdr:row>39</xdr:row>
      <xdr:rowOff>55952</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8605500" y="6640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47079</xdr:rowOff>
    </xdr:from>
    <xdr:ext cx="378565"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467017" y="67336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a:extLst>
            <a:ext uri="{FF2B5EF4-FFF2-40B4-BE49-F238E27FC236}">
              <a16:creationId xmlns:a16="http://schemas.microsoft.com/office/drawing/2014/main" id="{00000000-0008-0000-0600-00001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126860</xdr:rowOff>
    </xdr:from>
    <xdr:to>
      <xdr:col>116</xdr:col>
      <xdr:colOff>62864</xdr:colOff>
      <xdr:row>59</xdr:row>
      <xdr:rowOff>44450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flipV="1">
          <a:off x="22159595" y="8870810"/>
          <a:ext cx="1269" cy="1289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9" name="貸付金最小値テキスト">
          <a:extLst>
            <a:ext uri="{FF2B5EF4-FFF2-40B4-BE49-F238E27FC236}">
              <a16:creationId xmlns:a16="http://schemas.microsoft.com/office/drawing/2014/main" id="{00000000-0008-0000-0600-000015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73537</xdr:rowOff>
    </xdr:from>
    <xdr:ext cx="534377" cy="259045"/>
    <xdr:sp macro="" textlink="">
      <xdr:nvSpPr>
        <xdr:cNvPr id="791" name="貸付金最大値テキスト">
          <a:extLst>
            <a:ext uri="{FF2B5EF4-FFF2-40B4-BE49-F238E27FC236}">
              <a16:creationId xmlns:a16="http://schemas.microsoft.com/office/drawing/2014/main" id="{00000000-0008-0000-0600-000017030000}"/>
            </a:ext>
          </a:extLst>
        </xdr:cNvPr>
        <xdr:cNvSpPr txBox="1"/>
      </xdr:nvSpPr>
      <xdr:spPr>
        <a:xfrm>
          <a:off x="22212300" y="8646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126860</xdr:rowOff>
    </xdr:from>
    <xdr:to>
      <xdr:col>116</xdr:col>
      <xdr:colOff>152400</xdr:colOff>
      <xdr:row>51</xdr:row>
      <xdr:rowOff>126860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8870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98514</xdr:rowOff>
    </xdr:from>
    <xdr:to>
      <xdr:col>116</xdr:col>
      <xdr:colOff>63500</xdr:colOff>
      <xdr:row>58</xdr:row>
      <xdr:rowOff>98971</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flipV="1">
          <a:off x="21323300" y="10042614"/>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145914</xdr:rowOff>
    </xdr:from>
    <xdr:ext cx="469744" cy="259045"/>
    <xdr:sp macro="" textlink="">
      <xdr:nvSpPr>
        <xdr:cNvPr id="794" name="貸付金平均値テキスト">
          <a:extLst>
            <a:ext uri="{FF2B5EF4-FFF2-40B4-BE49-F238E27FC236}">
              <a16:creationId xmlns:a16="http://schemas.microsoft.com/office/drawing/2014/main" id="{00000000-0008-0000-0600-00001A030000}"/>
            </a:ext>
          </a:extLst>
        </xdr:cNvPr>
        <xdr:cNvSpPr txBox="1"/>
      </xdr:nvSpPr>
      <xdr:spPr>
        <a:xfrm>
          <a:off x="22212300" y="97471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123037</xdr:rowOff>
    </xdr:from>
    <xdr:to>
      <xdr:col>116</xdr:col>
      <xdr:colOff>114300</xdr:colOff>
      <xdr:row>58</xdr:row>
      <xdr:rowOff>53187</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2110700" y="9895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98704</xdr:rowOff>
    </xdr:from>
    <xdr:to>
      <xdr:col>111</xdr:col>
      <xdr:colOff>177800</xdr:colOff>
      <xdr:row>58</xdr:row>
      <xdr:rowOff>98971</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0434300" y="10042804"/>
          <a:ext cx="889000" cy="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89129</xdr:rowOff>
    </xdr:from>
    <xdr:to>
      <xdr:col>112</xdr:col>
      <xdr:colOff>38100</xdr:colOff>
      <xdr:row>58</xdr:row>
      <xdr:rowOff>19279</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1272500" y="9861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35806</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1088428" y="9637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75768</xdr:rowOff>
    </xdr:from>
    <xdr:to>
      <xdr:col>107</xdr:col>
      <xdr:colOff>50800</xdr:colOff>
      <xdr:row>58</xdr:row>
      <xdr:rowOff>98704</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19545300" y="10019868"/>
          <a:ext cx="889000" cy="22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63297</xdr:rowOff>
    </xdr:from>
    <xdr:to>
      <xdr:col>107</xdr:col>
      <xdr:colOff>101600</xdr:colOff>
      <xdr:row>57</xdr:row>
      <xdr:rowOff>164897</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0383500" y="9835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9974</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0199428" y="9611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75768</xdr:rowOff>
    </xdr:from>
    <xdr:to>
      <xdr:col>102</xdr:col>
      <xdr:colOff>114300</xdr:colOff>
      <xdr:row>58</xdr:row>
      <xdr:rowOff>96533</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flipV="1">
          <a:off x="18656300" y="10019868"/>
          <a:ext cx="889000" cy="20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13805</xdr:rowOff>
    </xdr:from>
    <xdr:to>
      <xdr:col>102</xdr:col>
      <xdr:colOff>165100</xdr:colOff>
      <xdr:row>57</xdr:row>
      <xdr:rowOff>115405</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19494500" y="9786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131932</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9310428" y="9561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4242</xdr:rowOff>
    </xdr:from>
    <xdr:to>
      <xdr:col>98</xdr:col>
      <xdr:colOff>38100</xdr:colOff>
      <xdr:row>57</xdr:row>
      <xdr:rowOff>105842</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8605500" y="977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122369</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8421428" y="955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47714</xdr:rowOff>
    </xdr:from>
    <xdr:to>
      <xdr:col>116</xdr:col>
      <xdr:colOff>114300</xdr:colOff>
      <xdr:row>58</xdr:row>
      <xdr:rowOff>149314</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2110700" y="999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134091</xdr:rowOff>
    </xdr:from>
    <xdr:ext cx="469744" cy="259045"/>
    <xdr:sp macro="" textlink="">
      <xdr:nvSpPr>
        <xdr:cNvPr id="813" name="貸付金該当値テキスト">
          <a:extLst>
            <a:ext uri="{FF2B5EF4-FFF2-40B4-BE49-F238E27FC236}">
              <a16:creationId xmlns:a16="http://schemas.microsoft.com/office/drawing/2014/main" id="{00000000-0008-0000-0600-00002D030000}"/>
            </a:ext>
          </a:extLst>
        </xdr:cNvPr>
        <xdr:cNvSpPr txBox="1"/>
      </xdr:nvSpPr>
      <xdr:spPr>
        <a:xfrm>
          <a:off x="22212300" y="9906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48171</xdr:rowOff>
    </xdr:from>
    <xdr:to>
      <xdr:col>112</xdr:col>
      <xdr:colOff>38100</xdr:colOff>
      <xdr:row>58</xdr:row>
      <xdr:rowOff>149771</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1272500" y="9992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140898</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088428" y="10084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47904</xdr:rowOff>
    </xdr:from>
    <xdr:to>
      <xdr:col>107</xdr:col>
      <xdr:colOff>101600</xdr:colOff>
      <xdr:row>58</xdr:row>
      <xdr:rowOff>149504</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0383500" y="9992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140631</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199428" y="10084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24968</xdr:rowOff>
    </xdr:from>
    <xdr:to>
      <xdr:col>102</xdr:col>
      <xdr:colOff>165100</xdr:colOff>
      <xdr:row>58</xdr:row>
      <xdr:rowOff>126568</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19494500" y="9969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117695</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9310428" y="10061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45733</xdr:rowOff>
    </xdr:from>
    <xdr:to>
      <xdr:col>98</xdr:col>
      <xdr:colOff>38100</xdr:colOff>
      <xdr:row>58</xdr:row>
      <xdr:rowOff>147333</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8605500" y="9989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138460</xdr:rowOff>
    </xdr:from>
    <xdr:ext cx="469744"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421428" y="10082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a:extLst>
            <a:ext uri="{FF2B5EF4-FFF2-40B4-BE49-F238E27FC236}">
              <a16:creationId xmlns:a16="http://schemas.microsoft.com/office/drawing/2014/main" id="{00000000-0008-0000-0600-00004D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4102</xdr:rowOff>
    </xdr:from>
    <xdr:to>
      <xdr:col>116</xdr:col>
      <xdr:colOff>62864</xdr:colOff>
      <xdr:row>78</xdr:row>
      <xdr:rowOff>16103</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22159595" y="12177052"/>
          <a:ext cx="1269" cy="1212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19930</xdr:rowOff>
    </xdr:from>
    <xdr:ext cx="534377" cy="259045"/>
    <xdr:sp macro="" textlink="">
      <xdr:nvSpPr>
        <xdr:cNvPr id="847" name="繰出金最小値テキスト">
          <a:extLst>
            <a:ext uri="{FF2B5EF4-FFF2-40B4-BE49-F238E27FC236}">
              <a16:creationId xmlns:a16="http://schemas.microsoft.com/office/drawing/2014/main" id="{00000000-0008-0000-0600-00004F030000}"/>
            </a:ext>
          </a:extLst>
        </xdr:cNvPr>
        <xdr:cNvSpPr txBox="1"/>
      </xdr:nvSpPr>
      <xdr:spPr>
        <a:xfrm>
          <a:off x="22212300" y="13393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16103</xdr:rowOff>
    </xdr:from>
    <xdr:to>
      <xdr:col>116</xdr:col>
      <xdr:colOff>152400</xdr:colOff>
      <xdr:row>78</xdr:row>
      <xdr:rowOff>16103</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2072600" y="13389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122229</xdr:rowOff>
    </xdr:from>
    <xdr:ext cx="534377" cy="259045"/>
    <xdr:sp macro="" textlink="">
      <xdr:nvSpPr>
        <xdr:cNvPr id="849" name="繰出金最大値テキスト">
          <a:extLst>
            <a:ext uri="{FF2B5EF4-FFF2-40B4-BE49-F238E27FC236}">
              <a16:creationId xmlns:a16="http://schemas.microsoft.com/office/drawing/2014/main" id="{00000000-0008-0000-0600-000051030000}"/>
            </a:ext>
          </a:extLst>
        </xdr:cNvPr>
        <xdr:cNvSpPr txBox="1"/>
      </xdr:nvSpPr>
      <xdr:spPr>
        <a:xfrm>
          <a:off x="22212300" y="11952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4102</xdr:rowOff>
    </xdr:from>
    <xdr:to>
      <xdr:col>116</xdr:col>
      <xdr:colOff>152400</xdr:colOff>
      <xdr:row>71</xdr:row>
      <xdr:rowOff>4102</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2072600" y="12177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137452</xdr:rowOff>
    </xdr:from>
    <xdr:to>
      <xdr:col>116</xdr:col>
      <xdr:colOff>63500</xdr:colOff>
      <xdr:row>76</xdr:row>
      <xdr:rowOff>167666</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1323300" y="13167652"/>
          <a:ext cx="838200" cy="30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69372</xdr:rowOff>
    </xdr:from>
    <xdr:ext cx="534377" cy="259045"/>
    <xdr:sp macro="" textlink="">
      <xdr:nvSpPr>
        <xdr:cNvPr id="852" name="繰出金平均値テキスト">
          <a:extLst>
            <a:ext uri="{FF2B5EF4-FFF2-40B4-BE49-F238E27FC236}">
              <a16:creationId xmlns:a16="http://schemas.microsoft.com/office/drawing/2014/main" id="{00000000-0008-0000-0600-000054030000}"/>
            </a:ext>
          </a:extLst>
        </xdr:cNvPr>
        <xdr:cNvSpPr txBox="1"/>
      </xdr:nvSpPr>
      <xdr:spPr>
        <a:xfrm>
          <a:off x="22212300" y="129281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46495</xdr:rowOff>
    </xdr:from>
    <xdr:to>
      <xdr:col>116</xdr:col>
      <xdr:colOff>114300</xdr:colOff>
      <xdr:row>76</xdr:row>
      <xdr:rowOff>148095</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2110700" y="1307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167666</xdr:rowOff>
    </xdr:from>
    <xdr:to>
      <xdr:col>111</xdr:col>
      <xdr:colOff>177800</xdr:colOff>
      <xdr:row>77</xdr:row>
      <xdr:rowOff>19952</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0434300" y="13197866"/>
          <a:ext cx="889000" cy="2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27330</xdr:rowOff>
    </xdr:from>
    <xdr:to>
      <xdr:col>112</xdr:col>
      <xdr:colOff>38100</xdr:colOff>
      <xdr:row>76</xdr:row>
      <xdr:rowOff>128930</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1272500" y="13057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145457</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1056111" y="12832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10579</xdr:rowOff>
    </xdr:from>
    <xdr:to>
      <xdr:col>107</xdr:col>
      <xdr:colOff>50800</xdr:colOff>
      <xdr:row>77</xdr:row>
      <xdr:rowOff>19952</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19545300" y="13212229"/>
          <a:ext cx="889000" cy="9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156414</xdr:rowOff>
    </xdr:from>
    <xdr:to>
      <xdr:col>107</xdr:col>
      <xdr:colOff>101600</xdr:colOff>
      <xdr:row>76</xdr:row>
      <xdr:rowOff>86564</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0383500" y="13015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103090</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0167111" y="12790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10579</xdr:rowOff>
    </xdr:from>
    <xdr:to>
      <xdr:col>102</xdr:col>
      <xdr:colOff>114300</xdr:colOff>
      <xdr:row>77</xdr:row>
      <xdr:rowOff>134023</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flipV="1">
          <a:off x="18656300" y="13212229"/>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97472</xdr:rowOff>
    </xdr:from>
    <xdr:to>
      <xdr:col>102</xdr:col>
      <xdr:colOff>165100</xdr:colOff>
      <xdr:row>76</xdr:row>
      <xdr:rowOff>27623</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19494500" y="1295622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44149</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9278111" y="12731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110122</xdr:rowOff>
    </xdr:from>
    <xdr:to>
      <xdr:col>98</xdr:col>
      <xdr:colOff>38100</xdr:colOff>
      <xdr:row>76</xdr:row>
      <xdr:rowOff>40272</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18605500" y="12968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56799</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389111" y="12744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86652</xdr:rowOff>
    </xdr:from>
    <xdr:to>
      <xdr:col>116</xdr:col>
      <xdr:colOff>114300</xdr:colOff>
      <xdr:row>77</xdr:row>
      <xdr:rowOff>16802</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2110700" y="13116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65079</xdr:rowOff>
    </xdr:from>
    <xdr:ext cx="534377" cy="259045"/>
    <xdr:sp macro="" textlink="">
      <xdr:nvSpPr>
        <xdr:cNvPr id="871" name="繰出金該当値テキスト">
          <a:extLst>
            <a:ext uri="{FF2B5EF4-FFF2-40B4-BE49-F238E27FC236}">
              <a16:creationId xmlns:a16="http://schemas.microsoft.com/office/drawing/2014/main" id="{00000000-0008-0000-0600-000067030000}"/>
            </a:ext>
          </a:extLst>
        </xdr:cNvPr>
        <xdr:cNvSpPr txBox="1"/>
      </xdr:nvSpPr>
      <xdr:spPr>
        <a:xfrm>
          <a:off x="22212300" y="13095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116866</xdr:rowOff>
    </xdr:from>
    <xdr:to>
      <xdr:col>112</xdr:col>
      <xdr:colOff>38100</xdr:colOff>
      <xdr:row>77</xdr:row>
      <xdr:rowOff>47016</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1272500" y="13147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38143</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056111" y="13239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140602</xdr:rowOff>
    </xdr:from>
    <xdr:to>
      <xdr:col>107</xdr:col>
      <xdr:colOff>101600</xdr:colOff>
      <xdr:row>77</xdr:row>
      <xdr:rowOff>70752</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0383500" y="13170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61879</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167111" y="13263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131229</xdr:rowOff>
    </xdr:from>
    <xdr:to>
      <xdr:col>102</xdr:col>
      <xdr:colOff>165100</xdr:colOff>
      <xdr:row>77</xdr:row>
      <xdr:rowOff>61379</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19494500" y="13161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52506</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9278111" y="13254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83223</xdr:rowOff>
    </xdr:from>
    <xdr:to>
      <xdr:col>98</xdr:col>
      <xdr:colOff>38100</xdr:colOff>
      <xdr:row>78</xdr:row>
      <xdr:rowOff>13373</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18605500" y="13284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4500</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389111" y="13377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4" name="前年度繰上充用金グラフ枠">
          <a:extLst>
            <a:ext uri="{FF2B5EF4-FFF2-40B4-BE49-F238E27FC236}">
              <a16:creationId xmlns:a16="http://schemas.microsoft.com/office/drawing/2014/main" id="{00000000-0008-0000-0600-00007E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6" name="前年度繰上充用金最小値テキスト">
          <a:extLst>
            <a:ext uri="{FF2B5EF4-FFF2-40B4-BE49-F238E27FC236}">
              <a16:creationId xmlns:a16="http://schemas.microsoft.com/office/drawing/2014/main" id="{00000000-0008-0000-0600-000080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8" name="前年度繰上充用金最大値テキスト">
          <a:extLst>
            <a:ext uri="{FF2B5EF4-FFF2-40B4-BE49-F238E27FC236}">
              <a16:creationId xmlns:a16="http://schemas.microsoft.com/office/drawing/2014/main" id="{00000000-0008-0000-0600-000082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1" name="前年度繰上充用金平均値テキスト">
          <a:extLst>
            <a:ext uri="{FF2B5EF4-FFF2-40B4-BE49-F238E27FC236}">
              <a16:creationId xmlns:a16="http://schemas.microsoft.com/office/drawing/2014/main" id="{00000000-0008-0000-0600-000085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0" name="前年度繰上充用金該当値テキスト">
          <a:extLst>
            <a:ext uri="{FF2B5EF4-FFF2-40B4-BE49-F238E27FC236}">
              <a16:creationId xmlns:a16="http://schemas.microsoft.com/office/drawing/2014/main" id="{00000000-0008-0000-0600-000098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9" name="正方形/長方形 928">
          <a:extLst>
            <a:ext uri="{FF2B5EF4-FFF2-40B4-BE49-F238E27FC236}">
              <a16:creationId xmlns:a16="http://schemas.microsoft.com/office/drawing/2014/main" id="{00000000-0008-0000-0600-0000A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800">
              <a:latin typeface="ＭＳ Ｐゴシック" panose="020B0600070205080204" pitchFamily="50" charset="-128"/>
              <a:ea typeface="ＭＳ Ｐゴシック" panose="020B0600070205080204" pitchFamily="50" charset="-128"/>
            </a:rPr>
            <a:t>　歳出決算額は、住民一人当たり</a:t>
          </a:r>
          <a:r>
            <a:rPr kumimoji="1" lang="en-US" altLang="ja-JP" sz="800">
              <a:latin typeface="ＭＳ Ｐゴシック" panose="020B0600070205080204" pitchFamily="50" charset="-128"/>
              <a:ea typeface="ＭＳ Ｐゴシック" panose="020B0600070205080204" pitchFamily="50" charset="-128"/>
            </a:rPr>
            <a:t>298,754</a:t>
          </a:r>
          <a:r>
            <a:rPr kumimoji="1" lang="ja-JP" altLang="en-US" sz="800">
              <a:latin typeface="ＭＳ Ｐゴシック" panose="020B0600070205080204" pitchFamily="50" charset="-128"/>
              <a:ea typeface="ＭＳ Ｐゴシック" panose="020B0600070205080204" pitchFamily="50" charset="-128"/>
            </a:rPr>
            <a:t>円となっており、前年度の</a:t>
          </a:r>
          <a:r>
            <a:rPr kumimoji="1" lang="en-US" altLang="ja-JP" sz="800">
              <a:latin typeface="ＭＳ Ｐゴシック" panose="020B0600070205080204" pitchFamily="50" charset="-128"/>
              <a:ea typeface="ＭＳ Ｐゴシック" panose="020B0600070205080204" pitchFamily="50" charset="-128"/>
            </a:rPr>
            <a:t>294,383</a:t>
          </a:r>
          <a:r>
            <a:rPr kumimoji="1" lang="ja-JP" altLang="en-US" sz="800">
              <a:latin typeface="ＭＳ Ｐゴシック" panose="020B0600070205080204" pitchFamily="50" charset="-128"/>
              <a:ea typeface="ＭＳ Ｐゴシック" panose="020B0600070205080204" pitchFamily="50" charset="-128"/>
            </a:rPr>
            <a:t>円を上回っている。人口がピークを過ぎ、緩やかな減少に転じている中、積立金、繰出金、人件費を中心に歳出総額が増加したためである。</a:t>
          </a:r>
        </a:p>
        <a:p>
          <a:r>
            <a:rPr kumimoji="1" lang="ja-JP" altLang="en-US" sz="800">
              <a:latin typeface="ＭＳ Ｐゴシック" panose="020B0600070205080204" pitchFamily="50" charset="-128"/>
              <a:ea typeface="ＭＳ Ｐゴシック" panose="020B0600070205080204" pitchFamily="50" charset="-128"/>
            </a:rPr>
            <a:t>　類似団体と比較して人口規模が大きいため、一人当たりコストは多くの経費で下回って推移している。しかし、その中において、合併特例事業を通じて進める小学校教室空調設備の一斉整備や公民館の建替えなど普通建設事業費の更新整備は類似団体を上回って推移している。</a:t>
          </a:r>
        </a:p>
        <a:p>
          <a:r>
            <a:rPr kumimoji="1" lang="ja-JP" altLang="en-US" sz="800">
              <a:latin typeface="ＭＳ Ｐゴシック" panose="020B0600070205080204" pitchFamily="50" charset="-128"/>
              <a:ea typeface="ＭＳ Ｐゴシック" panose="020B0600070205080204" pitchFamily="50" charset="-128"/>
            </a:rPr>
            <a:t>　積立金については、収入不足や災害などに備える財政調整基金の積立てが大幅に増加したことにより、一人当たりで</a:t>
          </a:r>
          <a:r>
            <a:rPr kumimoji="1" lang="en-US" altLang="ja-JP" sz="800">
              <a:latin typeface="ＭＳ Ｐゴシック" panose="020B0600070205080204" pitchFamily="50" charset="-128"/>
              <a:ea typeface="ＭＳ Ｐゴシック" panose="020B0600070205080204" pitchFamily="50" charset="-128"/>
            </a:rPr>
            <a:t>2,768</a:t>
          </a:r>
          <a:r>
            <a:rPr kumimoji="1" lang="ja-JP" altLang="en-US" sz="800">
              <a:latin typeface="ＭＳ Ｐゴシック" panose="020B0600070205080204" pitchFamily="50" charset="-128"/>
              <a:ea typeface="ＭＳ Ｐゴシック" panose="020B0600070205080204" pitchFamily="50" charset="-128"/>
            </a:rPr>
            <a:t>円増加（</a:t>
          </a:r>
          <a:r>
            <a:rPr kumimoji="1" lang="en-US" altLang="ja-JP" sz="800">
              <a:latin typeface="ＭＳ Ｐゴシック" panose="020B0600070205080204" pitchFamily="50" charset="-128"/>
              <a:ea typeface="ＭＳ Ｐゴシック" panose="020B0600070205080204" pitchFamily="50" charset="-128"/>
            </a:rPr>
            <a:t>3,674→6,442</a:t>
          </a:r>
          <a:r>
            <a:rPr kumimoji="1" lang="ja-JP" altLang="en-US" sz="800">
              <a:latin typeface="ＭＳ Ｐゴシック" panose="020B0600070205080204" pitchFamily="50" charset="-128"/>
              <a:ea typeface="ＭＳ Ｐゴシック" panose="020B0600070205080204" pitchFamily="50" charset="-128"/>
            </a:rPr>
            <a:t>円）した。</a:t>
          </a:r>
        </a:p>
        <a:p>
          <a:r>
            <a:rPr kumimoji="1" lang="ja-JP" altLang="en-US" sz="800">
              <a:latin typeface="ＭＳ Ｐゴシック" panose="020B0600070205080204" pitchFamily="50" charset="-128"/>
              <a:ea typeface="ＭＳ Ｐゴシック" panose="020B0600070205080204" pitchFamily="50" charset="-128"/>
            </a:rPr>
            <a:t>　繰出金については、後期高齢者の給付費に対する負担金や介護保険事業への繰出金の増加により、一人当たりで</a:t>
          </a:r>
          <a:r>
            <a:rPr kumimoji="1" lang="en-US" altLang="ja-JP" sz="800">
              <a:latin typeface="ＭＳ Ｐゴシック" panose="020B0600070205080204" pitchFamily="50" charset="-128"/>
              <a:ea typeface="ＭＳ Ｐゴシック" panose="020B0600070205080204" pitchFamily="50" charset="-128"/>
            </a:rPr>
            <a:t>793</a:t>
          </a:r>
          <a:r>
            <a:rPr kumimoji="1" lang="ja-JP" altLang="en-US" sz="800">
              <a:latin typeface="ＭＳ Ｐゴシック" panose="020B0600070205080204" pitchFamily="50" charset="-128"/>
              <a:ea typeface="ＭＳ Ｐゴシック" panose="020B0600070205080204" pitchFamily="50" charset="-128"/>
            </a:rPr>
            <a:t>円増加（</a:t>
          </a:r>
          <a:r>
            <a:rPr kumimoji="1" lang="en-US" altLang="ja-JP" sz="800">
              <a:latin typeface="ＭＳ Ｐゴシック" panose="020B0600070205080204" pitchFamily="50" charset="-128"/>
              <a:ea typeface="ＭＳ Ｐゴシック" panose="020B0600070205080204" pitchFamily="50" charset="-128"/>
            </a:rPr>
            <a:t>30,266→31,059</a:t>
          </a:r>
          <a:r>
            <a:rPr kumimoji="1" lang="ja-JP" altLang="en-US" sz="800">
              <a:latin typeface="ＭＳ Ｐゴシック" panose="020B0600070205080204" pitchFamily="50" charset="-128"/>
              <a:ea typeface="ＭＳ Ｐゴシック" panose="020B0600070205080204" pitchFamily="50" charset="-128"/>
            </a:rPr>
            <a:t>円）した。</a:t>
          </a:r>
        </a:p>
        <a:p>
          <a:r>
            <a:rPr kumimoji="1" lang="ja-JP" altLang="en-US" sz="800">
              <a:latin typeface="ＭＳ Ｐゴシック" panose="020B0600070205080204" pitchFamily="50" charset="-128"/>
              <a:ea typeface="ＭＳ Ｐゴシック" panose="020B0600070205080204" pitchFamily="50" charset="-128"/>
            </a:rPr>
            <a:t>　人件費については、退職手当はほぼ横ばいであったものの、給料表の改定・勤勉手当の支給率の増に加え、保育需要の高まりから保育士職の時間外勤務手当が増加したことにより、一人当たりで</a:t>
          </a:r>
          <a:r>
            <a:rPr kumimoji="1" lang="en-US" altLang="ja-JP" sz="800">
              <a:latin typeface="ＭＳ Ｐゴシック" panose="020B0600070205080204" pitchFamily="50" charset="-128"/>
              <a:ea typeface="ＭＳ Ｐゴシック" panose="020B0600070205080204" pitchFamily="50" charset="-128"/>
            </a:rPr>
            <a:t>601</a:t>
          </a:r>
          <a:r>
            <a:rPr kumimoji="1" lang="ja-JP" altLang="en-US" sz="800">
              <a:latin typeface="ＭＳ Ｐゴシック" panose="020B0600070205080204" pitchFamily="50" charset="-128"/>
              <a:ea typeface="ＭＳ Ｐゴシック" panose="020B0600070205080204" pitchFamily="50" charset="-128"/>
            </a:rPr>
            <a:t>円増加（</a:t>
          </a:r>
          <a:r>
            <a:rPr kumimoji="1" lang="en-US" altLang="ja-JP" sz="800">
              <a:latin typeface="ＭＳ Ｐゴシック" panose="020B0600070205080204" pitchFamily="50" charset="-128"/>
              <a:ea typeface="ＭＳ Ｐゴシック" panose="020B0600070205080204" pitchFamily="50" charset="-128"/>
            </a:rPr>
            <a:t>44,027→44,628</a:t>
          </a:r>
          <a:r>
            <a:rPr kumimoji="1" lang="ja-JP" altLang="en-US" sz="800">
              <a:latin typeface="ＭＳ Ｐゴシック" panose="020B0600070205080204" pitchFamily="50" charset="-128"/>
              <a:ea typeface="ＭＳ Ｐゴシック" panose="020B0600070205080204" pitchFamily="50" charset="-128"/>
            </a:rPr>
            <a:t>円）した。</a:t>
          </a:r>
        </a:p>
        <a:p>
          <a:r>
            <a:rPr kumimoji="1" lang="ja-JP" altLang="en-US" sz="800">
              <a:latin typeface="ＭＳ Ｐゴシック" panose="020B0600070205080204" pitchFamily="50" charset="-128"/>
              <a:ea typeface="ＭＳ Ｐゴシック" panose="020B0600070205080204" pitchFamily="50" charset="-128"/>
            </a:rPr>
            <a:t>　普通建設事業費については、平成</a:t>
          </a:r>
          <a:r>
            <a:rPr kumimoji="1" lang="en-US" altLang="ja-JP" sz="800">
              <a:latin typeface="ＭＳ Ｐゴシック" panose="020B0600070205080204" pitchFamily="50" charset="-128"/>
              <a:ea typeface="ＭＳ Ｐゴシック" panose="020B0600070205080204" pitchFamily="50" charset="-128"/>
            </a:rPr>
            <a:t>24</a:t>
          </a:r>
          <a:r>
            <a:rPr kumimoji="1" lang="ja-JP" altLang="en-US" sz="800">
              <a:latin typeface="ＭＳ Ｐゴシック" panose="020B0600070205080204" pitchFamily="50" charset="-128"/>
              <a:ea typeface="ＭＳ Ｐゴシック" panose="020B0600070205080204" pitchFamily="50" charset="-128"/>
            </a:rPr>
            <a:t>年度の駅前ビル建設事業、平成</a:t>
          </a:r>
          <a:r>
            <a:rPr kumimoji="1" lang="en-US" altLang="ja-JP" sz="800">
              <a:latin typeface="ＭＳ Ｐゴシック" panose="020B0600070205080204" pitchFamily="50" charset="-128"/>
              <a:ea typeface="ＭＳ Ｐゴシック" panose="020B0600070205080204" pitchFamily="50" charset="-128"/>
            </a:rPr>
            <a:t>25</a:t>
          </a:r>
          <a:r>
            <a:rPr kumimoji="1" lang="ja-JP" altLang="en-US" sz="800">
              <a:latin typeface="ＭＳ Ｐゴシック" panose="020B0600070205080204" pitchFamily="50" charset="-128"/>
              <a:ea typeface="ＭＳ Ｐゴシック" panose="020B0600070205080204" pitchFamily="50" charset="-128"/>
            </a:rPr>
            <a:t>年度の新庁舎建設事業、平成</a:t>
          </a:r>
          <a:r>
            <a:rPr kumimoji="1" lang="en-US" altLang="ja-JP" sz="800">
              <a:latin typeface="ＭＳ Ｐゴシック" panose="020B0600070205080204" pitchFamily="50" charset="-128"/>
              <a:ea typeface="ＭＳ Ｐゴシック" panose="020B0600070205080204" pitchFamily="50" charset="-128"/>
            </a:rPr>
            <a:t>27</a:t>
          </a:r>
          <a:r>
            <a:rPr kumimoji="1" lang="ja-JP" altLang="en-US" sz="800">
              <a:latin typeface="ＭＳ Ｐゴシック" panose="020B0600070205080204" pitchFamily="50" charset="-128"/>
              <a:ea typeface="ＭＳ Ｐゴシック" panose="020B0600070205080204" pitchFamily="50" charset="-128"/>
            </a:rPr>
            <a:t>年度の新庁舎周辺整備事業など合併特例事業に伴う事業規模の影響を大きく受け推移してきた。平成</a:t>
          </a:r>
          <a:r>
            <a:rPr kumimoji="1" lang="en-US" altLang="ja-JP" sz="800">
              <a:latin typeface="ＭＳ Ｐゴシック" panose="020B0600070205080204" pitchFamily="50" charset="-128"/>
              <a:ea typeface="ＭＳ Ｐゴシック" panose="020B0600070205080204" pitchFamily="50" charset="-128"/>
            </a:rPr>
            <a:t>30</a:t>
          </a:r>
          <a:r>
            <a:rPr kumimoji="1" lang="ja-JP" altLang="en-US" sz="800">
              <a:latin typeface="ＭＳ Ｐゴシック" panose="020B0600070205080204" pitchFamily="50" charset="-128"/>
              <a:ea typeface="ＭＳ Ｐゴシック" panose="020B0600070205080204" pitchFamily="50" charset="-128"/>
            </a:rPr>
            <a:t>年度は、平成</a:t>
          </a:r>
          <a:r>
            <a:rPr kumimoji="1" lang="en-US" altLang="ja-JP" sz="800">
              <a:latin typeface="ＭＳ Ｐゴシック" panose="020B0600070205080204" pitchFamily="50" charset="-128"/>
              <a:ea typeface="ＭＳ Ｐゴシック" panose="020B0600070205080204" pitchFamily="50" charset="-128"/>
            </a:rPr>
            <a:t>29</a:t>
          </a:r>
          <a:r>
            <a:rPr kumimoji="1" lang="ja-JP" altLang="en-US" sz="800">
              <a:latin typeface="ＭＳ Ｐゴシック" panose="020B0600070205080204" pitchFamily="50" charset="-128"/>
              <a:ea typeface="ＭＳ Ｐゴシック" panose="020B0600070205080204" pitchFamily="50" charset="-128"/>
            </a:rPr>
            <a:t>年度に実施・終了した中学校教室空調設備の一斉整備・ごみ焼却施設基幹的設備改良事業で減少したものの、小学校教室空調設備の一斉整備やいちのみや中央プラザ整備事業が本格化したことから、一人当たりで</a:t>
          </a:r>
          <a:r>
            <a:rPr kumimoji="1" lang="en-US" altLang="ja-JP" sz="800">
              <a:latin typeface="ＭＳ Ｐゴシック" panose="020B0600070205080204" pitchFamily="50" charset="-128"/>
              <a:ea typeface="ＭＳ Ｐゴシック" panose="020B0600070205080204" pitchFamily="50" charset="-128"/>
            </a:rPr>
            <a:t>581</a:t>
          </a:r>
          <a:r>
            <a:rPr kumimoji="1" lang="ja-JP" altLang="en-US" sz="800">
              <a:latin typeface="ＭＳ Ｐゴシック" panose="020B0600070205080204" pitchFamily="50" charset="-128"/>
              <a:ea typeface="ＭＳ Ｐゴシック" panose="020B0600070205080204" pitchFamily="50" charset="-128"/>
            </a:rPr>
            <a:t>円増加（</a:t>
          </a:r>
          <a:r>
            <a:rPr kumimoji="1" lang="en-US" altLang="ja-JP" sz="800">
              <a:latin typeface="ＭＳ Ｐゴシック" panose="020B0600070205080204" pitchFamily="50" charset="-128"/>
              <a:ea typeface="ＭＳ Ｐゴシック" panose="020B0600070205080204" pitchFamily="50" charset="-128"/>
            </a:rPr>
            <a:t>35,606→36,187</a:t>
          </a:r>
          <a:r>
            <a:rPr kumimoji="1" lang="ja-JP" altLang="en-US" sz="800">
              <a:latin typeface="ＭＳ Ｐゴシック" panose="020B0600070205080204" pitchFamily="50" charset="-128"/>
              <a:ea typeface="ＭＳ Ｐゴシック" panose="020B0600070205080204" pitchFamily="50" charset="-128"/>
            </a:rPr>
            <a:t>円）した。</a:t>
          </a:r>
        </a:p>
        <a:p>
          <a:r>
            <a:rPr kumimoji="1" lang="ja-JP" altLang="en-US" sz="800">
              <a:latin typeface="ＭＳ Ｐゴシック" panose="020B0600070205080204" pitchFamily="50" charset="-128"/>
              <a:ea typeface="ＭＳ Ｐゴシック" panose="020B0600070205080204" pitchFamily="50" charset="-128"/>
            </a:rPr>
            <a:t>　補助費等については、過年度分の精算により平成</a:t>
          </a:r>
          <a:r>
            <a:rPr kumimoji="1" lang="en-US" altLang="ja-JP" sz="800">
              <a:latin typeface="ＭＳ Ｐゴシック" panose="020B0600070205080204" pitchFamily="50" charset="-128"/>
              <a:ea typeface="ＭＳ Ｐゴシック" panose="020B0600070205080204" pitchFamily="50" charset="-128"/>
            </a:rPr>
            <a:t>29</a:t>
          </a:r>
          <a:r>
            <a:rPr kumimoji="1" lang="ja-JP" altLang="en-US" sz="800">
              <a:latin typeface="ＭＳ Ｐゴシック" panose="020B0600070205080204" pitchFamily="50" charset="-128"/>
              <a:ea typeface="ＭＳ Ｐゴシック" panose="020B0600070205080204" pitchFamily="50" charset="-128"/>
            </a:rPr>
            <a:t>年度に大きく増加した生活保護費国庫負担金返還金、障害者自立支援給付費等国庫負担金返還金により、一人当たりで</a:t>
          </a:r>
          <a:r>
            <a:rPr kumimoji="1" lang="en-US" altLang="ja-JP" sz="800">
              <a:latin typeface="ＭＳ Ｐゴシック" panose="020B0600070205080204" pitchFamily="50" charset="-128"/>
              <a:ea typeface="ＭＳ Ｐゴシック" panose="020B0600070205080204" pitchFamily="50" charset="-128"/>
            </a:rPr>
            <a:t>864</a:t>
          </a:r>
          <a:r>
            <a:rPr kumimoji="1" lang="ja-JP" altLang="en-US" sz="800">
              <a:latin typeface="ＭＳ Ｐゴシック" panose="020B0600070205080204" pitchFamily="50" charset="-128"/>
              <a:ea typeface="ＭＳ Ｐゴシック" panose="020B0600070205080204" pitchFamily="50" charset="-128"/>
            </a:rPr>
            <a:t>円減少（</a:t>
          </a:r>
          <a:r>
            <a:rPr kumimoji="1" lang="en-US" altLang="ja-JP" sz="800">
              <a:latin typeface="ＭＳ Ｐゴシック" panose="020B0600070205080204" pitchFamily="50" charset="-128"/>
              <a:ea typeface="ＭＳ Ｐゴシック" panose="020B0600070205080204" pitchFamily="50" charset="-128"/>
            </a:rPr>
            <a:t>28,223→27,359</a:t>
          </a:r>
          <a:r>
            <a:rPr kumimoji="1" lang="ja-JP" altLang="en-US" sz="800">
              <a:latin typeface="ＭＳ Ｐゴシック" panose="020B0600070205080204" pitchFamily="50" charset="-128"/>
              <a:ea typeface="ＭＳ Ｐゴシック" panose="020B0600070205080204" pitchFamily="50" charset="-128"/>
            </a:rPr>
            <a:t>円）した。</a:t>
          </a:r>
        </a:p>
        <a:p>
          <a:r>
            <a:rPr kumimoji="1" lang="ja-JP" altLang="en-US" sz="800">
              <a:latin typeface="ＭＳ Ｐゴシック" panose="020B0600070205080204" pitchFamily="50" charset="-128"/>
              <a:ea typeface="ＭＳ Ｐゴシック" panose="020B0600070205080204" pitchFamily="50" charset="-128"/>
            </a:rPr>
            <a:t>　扶助費については、対象者数の減による児童手当費や生活保護費など一部で減少したものの、利用者や対象園の増加による居宅介護事業給付費や地域型保育給付費がそれを上回り増加したため、経常経費では大きく伸びた。しかし、平成</a:t>
          </a:r>
          <a:r>
            <a:rPr kumimoji="1" lang="en-US" altLang="ja-JP" sz="800">
              <a:latin typeface="ＭＳ Ｐゴシック" panose="020B0600070205080204" pitchFamily="50" charset="-128"/>
              <a:ea typeface="ＭＳ Ｐゴシック" panose="020B0600070205080204" pitchFamily="50" charset="-128"/>
            </a:rPr>
            <a:t>29</a:t>
          </a:r>
          <a:r>
            <a:rPr kumimoji="1" lang="ja-JP" altLang="en-US" sz="800">
              <a:latin typeface="ＭＳ Ｐゴシック" panose="020B0600070205080204" pitchFamily="50" charset="-128"/>
              <a:ea typeface="ＭＳ Ｐゴシック" panose="020B0600070205080204" pitchFamily="50" charset="-128"/>
            </a:rPr>
            <a:t>年度に実施した臨時福祉給付金が皆減し、その結果、扶助費全体では、一人当たりで</a:t>
          </a:r>
          <a:r>
            <a:rPr kumimoji="1" lang="en-US" altLang="ja-JP" sz="800">
              <a:latin typeface="ＭＳ Ｐゴシック" panose="020B0600070205080204" pitchFamily="50" charset="-128"/>
              <a:ea typeface="ＭＳ Ｐゴシック" panose="020B0600070205080204" pitchFamily="50" charset="-128"/>
            </a:rPr>
            <a:t>121</a:t>
          </a:r>
          <a:r>
            <a:rPr kumimoji="1" lang="ja-JP" altLang="en-US" sz="800">
              <a:latin typeface="ＭＳ Ｐゴシック" panose="020B0600070205080204" pitchFamily="50" charset="-128"/>
              <a:ea typeface="ＭＳ Ｐゴシック" panose="020B0600070205080204" pitchFamily="50" charset="-128"/>
            </a:rPr>
            <a:t>円減少（</a:t>
          </a:r>
          <a:r>
            <a:rPr kumimoji="1" lang="en-US" altLang="ja-JP" sz="800">
              <a:latin typeface="ＭＳ Ｐゴシック" panose="020B0600070205080204" pitchFamily="50" charset="-128"/>
              <a:ea typeface="ＭＳ Ｐゴシック" panose="020B0600070205080204" pitchFamily="50" charset="-128"/>
            </a:rPr>
            <a:t>81,488→81,367</a:t>
          </a:r>
          <a:r>
            <a:rPr kumimoji="1" lang="ja-JP" altLang="en-US" sz="800">
              <a:latin typeface="ＭＳ Ｐゴシック" panose="020B0600070205080204" pitchFamily="50" charset="-128"/>
              <a:ea typeface="ＭＳ Ｐゴシック" panose="020B0600070205080204" pitchFamily="50" charset="-128"/>
            </a:rPr>
            <a:t>円）した。</a:t>
          </a:r>
        </a:p>
        <a:p>
          <a:r>
            <a:rPr kumimoji="1" lang="ja-JP" altLang="en-US" sz="800">
              <a:latin typeface="ＭＳ Ｐゴシック" panose="020B0600070205080204" pitchFamily="50" charset="-128"/>
              <a:ea typeface="ＭＳ Ｐゴシック" panose="020B0600070205080204" pitchFamily="50" charset="-128"/>
            </a:rPr>
            <a:t>　今後は、年々増加する扶助費に加えて、公債費においては地方債残高がピークを迎え、人件費においては会計年度任用職員への制度移行や中核市移行といった要因により義務的経費の増加が避けられない中、公共施設等総合管理計画の下、施設の統廃合及び維持管理を経済的、効率的に進め、歳出の圧縮に努めていく必要が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愛知県一宮市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385,609
379,507
113.82
117,945,410
115,202,350
2,611,662
72,083,407
107,579,954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3.4
46.1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39007</xdr:rowOff>
    </xdr:from>
    <xdr:to>
      <xdr:col>24</xdr:col>
      <xdr:colOff>62865</xdr:colOff>
      <xdr:row>39</xdr:row>
      <xdr:rowOff>77107</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353957"/>
          <a:ext cx="127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80934</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767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77107</xdr:rowOff>
    </xdr:from>
    <xdr:to>
      <xdr:col>24</xdr:col>
      <xdr:colOff>152400</xdr:colOff>
      <xdr:row>39</xdr:row>
      <xdr:rowOff>77107</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763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157134</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129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2,815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39007</xdr:rowOff>
    </xdr:from>
    <xdr:to>
      <xdr:col>24</xdr:col>
      <xdr:colOff>152400</xdr:colOff>
      <xdr:row>31</xdr:row>
      <xdr:rowOff>39007</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353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39</xdr:row>
      <xdr:rowOff>33565</xdr:rowOff>
    </xdr:from>
    <xdr:to>
      <xdr:col>24</xdr:col>
      <xdr:colOff>63500</xdr:colOff>
      <xdr:row>39</xdr:row>
      <xdr:rowOff>54247</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3797300" y="6720115"/>
          <a:ext cx="838200" cy="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84563</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60853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61686</xdr:rowOff>
    </xdr:from>
    <xdr:to>
      <xdr:col>24</xdr:col>
      <xdr:colOff>114300</xdr:colOff>
      <xdr:row>36</xdr:row>
      <xdr:rowOff>163286</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233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33565</xdr:rowOff>
    </xdr:from>
    <xdr:to>
      <xdr:col>19</xdr:col>
      <xdr:colOff>177800</xdr:colOff>
      <xdr:row>39</xdr:row>
      <xdr:rowOff>42273</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908300" y="6720115"/>
          <a:ext cx="889000" cy="8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60597</xdr:rowOff>
    </xdr:from>
    <xdr:to>
      <xdr:col>20</xdr:col>
      <xdr:colOff>38100</xdr:colOff>
      <xdr:row>36</xdr:row>
      <xdr:rowOff>162197</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232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7274</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6008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135346</xdr:rowOff>
    </xdr:from>
    <xdr:to>
      <xdr:col>15</xdr:col>
      <xdr:colOff>50800</xdr:colOff>
      <xdr:row>39</xdr:row>
      <xdr:rowOff>42273</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6650446"/>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50800</xdr:rowOff>
    </xdr:from>
    <xdr:to>
      <xdr:col>15</xdr:col>
      <xdr:colOff>101600</xdr:colOff>
      <xdr:row>36</xdr:row>
      <xdr:rowOff>152400</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22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168927</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5998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135346</xdr:rowOff>
    </xdr:from>
    <xdr:to>
      <xdr:col>10</xdr:col>
      <xdr:colOff>114300</xdr:colOff>
      <xdr:row>38</xdr:row>
      <xdr:rowOff>151674</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flipV="1">
          <a:off x="1130300" y="6650446"/>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25219</xdr:rowOff>
    </xdr:from>
    <xdr:to>
      <xdr:col>10</xdr:col>
      <xdr:colOff>165100</xdr:colOff>
      <xdr:row>35</xdr:row>
      <xdr:rowOff>126819</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025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143346</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5801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86178</xdr:rowOff>
    </xdr:from>
    <xdr:to>
      <xdr:col>6</xdr:col>
      <xdr:colOff>38100</xdr:colOff>
      <xdr:row>36</xdr:row>
      <xdr:rowOff>16328</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08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32855</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5862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3447</xdr:rowOff>
    </xdr:from>
    <xdr:to>
      <xdr:col>24</xdr:col>
      <xdr:colOff>114300</xdr:colOff>
      <xdr:row>39</xdr:row>
      <xdr:rowOff>105047</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6689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89824</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6604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154215</xdr:rowOff>
    </xdr:from>
    <xdr:to>
      <xdr:col>20</xdr:col>
      <xdr:colOff>38100</xdr:colOff>
      <xdr:row>39</xdr:row>
      <xdr:rowOff>84365</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6669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39</xdr:row>
      <xdr:rowOff>75492</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6762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162923</xdr:rowOff>
    </xdr:from>
    <xdr:to>
      <xdr:col>15</xdr:col>
      <xdr:colOff>101600</xdr:colOff>
      <xdr:row>39</xdr:row>
      <xdr:rowOff>93073</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6678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39</xdr:row>
      <xdr:rowOff>84200</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6770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84546</xdr:rowOff>
    </xdr:from>
    <xdr:to>
      <xdr:col>10</xdr:col>
      <xdr:colOff>165100</xdr:colOff>
      <xdr:row>39</xdr:row>
      <xdr:rowOff>14696</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6599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39</xdr:row>
      <xdr:rowOff>5823</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6692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100874</xdr:rowOff>
    </xdr:from>
    <xdr:to>
      <xdr:col>6</xdr:col>
      <xdr:colOff>38100</xdr:colOff>
      <xdr:row>39</xdr:row>
      <xdr:rowOff>31024</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6615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39</xdr:row>
      <xdr:rowOff>22151</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6708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6" name="テキスト ボックス 115">
          <a:extLst>
            <a:ext uri="{FF2B5EF4-FFF2-40B4-BE49-F238E27FC236}">
              <a16:creationId xmlns:a16="http://schemas.microsoft.com/office/drawing/2014/main" id="{00000000-0008-0000-0700-000074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総務費グラフ枠">
          <a:extLst>
            <a:ext uri="{FF2B5EF4-FFF2-40B4-BE49-F238E27FC236}">
              <a16:creationId xmlns:a16="http://schemas.microsoft.com/office/drawing/2014/main" id="{00000000-0008-0000-07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21383</xdr:rowOff>
    </xdr:from>
    <xdr:to>
      <xdr:col>24</xdr:col>
      <xdr:colOff>62865</xdr:colOff>
      <xdr:row>58</xdr:row>
      <xdr:rowOff>119094</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4633595" y="8593883"/>
          <a:ext cx="1270" cy="1469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122921</xdr:rowOff>
    </xdr:from>
    <xdr:ext cx="534377" cy="259045"/>
    <xdr:sp macro="" textlink="">
      <xdr:nvSpPr>
        <xdr:cNvPr id="119" name="総務費最小値テキスト">
          <a:extLst>
            <a:ext uri="{FF2B5EF4-FFF2-40B4-BE49-F238E27FC236}">
              <a16:creationId xmlns:a16="http://schemas.microsoft.com/office/drawing/2014/main" id="{00000000-0008-0000-0700-000077000000}"/>
            </a:ext>
          </a:extLst>
        </xdr:cNvPr>
        <xdr:cNvSpPr txBox="1"/>
      </xdr:nvSpPr>
      <xdr:spPr>
        <a:xfrm>
          <a:off x="4686300" y="10067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119094</xdr:rowOff>
    </xdr:from>
    <xdr:to>
      <xdr:col>24</xdr:col>
      <xdr:colOff>152400</xdr:colOff>
      <xdr:row>58</xdr:row>
      <xdr:rowOff>119094</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4546600" y="10063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139510</xdr:rowOff>
    </xdr:from>
    <xdr:ext cx="534377" cy="259045"/>
    <xdr:sp macro="" textlink="">
      <xdr:nvSpPr>
        <xdr:cNvPr id="121" name="総務費最大値テキスト">
          <a:extLst>
            <a:ext uri="{FF2B5EF4-FFF2-40B4-BE49-F238E27FC236}">
              <a16:creationId xmlns:a16="http://schemas.microsoft.com/office/drawing/2014/main" id="{00000000-0008-0000-0700-000079000000}"/>
            </a:ext>
          </a:extLst>
        </xdr:cNvPr>
        <xdr:cNvSpPr txBox="1"/>
      </xdr:nvSpPr>
      <xdr:spPr>
        <a:xfrm>
          <a:off x="4686300" y="8369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69,623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21383</xdr:rowOff>
    </xdr:from>
    <xdr:to>
      <xdr:col>24</xdr:col>
      <xdr:colOff>152400</xdr:colOff>
      <xdr:row>50</xdr:row>
      <xdr:rowOff>21383</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4546600" y="8593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69945</xdr:rowOff>
    </xdr:from>
    <xdr:to>
      <xdr:col>24</xdr:col>
      <xdr:colOff>63500</xdr:colOff>
      <xdr:row>58</xdr:row>
      <xdr:rowOff>158184</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3797300" y="10014045"/>
          <a:ext cx="838200" cy="88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150541</xdr:rowOff>
    </xdr:from>
    <xdr:ext cx="534377" cy="259045"/>
    <xdr:sp macro="" textlink="">
      <xdr:nvSpPr>
        <xdr:cNvPr id="124" name="総務費平均値テキスト">
          <a:extLst>
            <a:ext uri="{FF2B5EF4-FFF2-40B4-BE49-F238E27FC236}">
              <a16:creationId xmlns:a16="http://schemas.microsoft.com/office/drawing/2014/main" id="{00000000-0008-0000-0700-00007C000000}"/>
            </a:ext>
          </a:extLst>
        </xdr:cNvPr>
        <xdr:cNvSpPr txBox="1"/>
      </xdr:nvSpPr>
      <xdr:spPr>
        <a:xfrm>
          <a:off x="4686300" y="94088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127664</xdr:rowOff>
    </xdr:from>
    <xdr:to>
      <xdr:col>24</xdr:col>
      <xdr:colOff>114300</xdr:colOff>
      <xdr:row>56</xdr:row>
      <xdr:rowOff>57814</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4584700" y="9557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50317</xdr:rowOff>
    </xdr:from>
    <xdr:to>
      <xdr:col>19</xdr:col>
      <xdr:colOff>177800</xdr:colOff>
      <xdr:row>58</xdr:row>
      <xdr:rowOff>158184</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2908300" y="9994417"/>
          <a:ext cx="889000" cy="107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31717</xdr:rowOff>
    </xdr:from>
    <xdr:to>
      <xdr:col>20</xdr:col>
      <xdr:colOff>38100</xdr:colOff>
      <xdr:row>56</xdr:row>
      <xdr:rowOff>133317</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3746500" y="9632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149844</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3530111" y="9408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141333</xdr:rowOff>
    </xdr:from>
    <xdr:to>
      <xdr:col>15</xdr:col>
      <xdr:colOff>50800</xdr:colOff>
      <xdr:row>58</xdr:row>
      <xdr:rowOff>50317</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a:off x="2019300" y="9742533"/>
          <a:ext cx="889000" cy="251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35995</xdr:rowOff>
    </xdr:from>
    <xdr:to>
      <xdr:col>15</xdr:col>
      <xdr:colOff>101600</xdr:colOff>
      <xdr:row>56</xdr:row>
      <xdr:rowOff>137595</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2857500" y="9637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154122</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641111" y="9412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141333</xdr:rowOff>
    </xdr:from>
    <xdr:to>
      <xdr:col>10</xdr:col>
      <xdr:colOff>114300</xdr:colOff>
      <xdr:row>58</xdr:row>
      <xdr:rowOff>149007</xdr:rowOff>
    </xdr:to>
    <xdr:cxnSp macro="">
      <xdr:nvCxnSpPr>
        <xdr:cNvPr id="132" name="直線コネクタ 131">
          <a:extLst>
            <a:ext uri="{FF2B5EF4-FFF2-40B4-BE49-F238E27FC236}">
              <a16:creationId xmlns:a16="http://schemas.microsoft.com/office/drawing/2014/main" id="{00000000-0008-0000-0700-000084000000}"/>
            </a:ext>
          </a:extLst>
        </xdr:cNvPr>
        <xdr:cNvCxnSpPr/>
      </xdr:nvCxnSpPr>
      <xdr:spPr>
        <a:xfrm flipV="1">
          <a:off x="1130300" y="9742533"/>
          <a:ext cx="889000" cy="35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63623</xdr:rowOff>
    </xdr:from>
    <xdr:to>
      <xdr:col>10</xdr:col>
      <xdr:colOff>165100</xdr:colOff>
      <xdr:row>55</xdr:row>
      <xdr:rowOff>165223</xdr:rowOff>
    </xdr:to>
    <xdr:sp macro="" textlink="">
      <xdr:nvSpPr>
        <xdr:cNvPr id="133" name="フローチャート: 判断 132">
          <a:extLst>
            <a:ext uri="{FF2B5EF4-FFF2-40B4-BE49-F238E27FC236}">
              <a16:creationId xmlns:a16="http://schemas.microsoft.com/office/drawing/2014/main" id="{00000000-0008-0000-0700-000085000000}"/>
            </a:ext>
          </a:extLst>
        </xdr:cNvPr>
        <xdr:cNvSpPr/>
      </xdr:nvSpPr>
      <xdr:spPr>
        <a:xfrm>
          <a:off x="1968500" y="9493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10300</xdr:rowOff>
    </xdr:from>
    <xdr:ext cx="534377"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752111" y="9268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23684</xdr:rowOff>
    </xdr:from>
    <xdr:to>
      <xdr:col>6</xdr:col>
      <xdr:colOff>38100</xdr:colOff>
      <xdr:row>56</xdr:row>
      <xdr:rowOff>125284</xdr:rowOff>
    </xdr:to>
    <xdr:sp macro="" textlink="">
      <xdr:nvSpPr>
        <xdr:cNvPr id="135" name="フローチャート: 判断 134">
          <a:extLst>
            <a:ext uri="{FF2B5EF4-FFF2-40B4-BE49-F238E27FC236}">
              <a16:creationId xmlns:a16="http://schemas.microsoft.com/office/drawing/2014/main" id="{00000000-0008-0000-0700-000087000000}"/>
            </a:ext>
          </a:extLst>
        </xdr:cNvPr>
        <xdr:cNvSpPr/>
      </xdr:nvSpPr>
      <xdr:spPr>
        <a:xfrm>
          <a:off x="1079500" y="9624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141811</xdr:rowOff>
    </xdr:from>
    <xdr:ext cx="534377"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863111" y="9400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19145</xdr:rowOff>
    </xdr:from>
    <xdr:to>
      <xdr:col>24</xdr:col>
      <xdr:colOff>114300</xdr:colOff>
      <xdr:row>58</xdr:row>
      <xdr:rowOff>120745</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4584700" y="9963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105522</xdr:rowOff>
    </xdr:from>
    <xdr:ext cx="534377" cy="259045"/>
    <xdr:sp macro="" textlink="">
      <xdr:nvSpPr>
        <xdr:cNvPr id="143" name="総務費該当値テキスト">
          <a:extLst>
            <a:ext uri="{FF2B5EF4-FFF2-40B4-BE49-F238E27FC236}">
              <a16:creationId xmlns:a16="http://schemas.microsoft.com/office/drawing/2014/main" id="{00000000-0008-0000-0700-00008F000000}"/>
            </a:ext>
          </a:extLst>
        </xdr:cNvPr>
        <xdr:cNvSpPr txBox="1"/>
      </xdr:nvSpPr>
      <xdr:spPr>
        <a:xfrm>
          <a:off x="4686300" y="9878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107384</xdr:rowOff>
    </xdr:from>
    <xdr:to>
      <xdr:col>20</xdr:col>
      <xdr:colOff>38100</xdr:colOff>
      <xdr:row>59</xdr:row>
      <xdr:rowOff>37534</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3746500" y="10051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28661</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3530111" y="10144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170967</xdr:rowOff>
    </xdr:from>
    <xdr:to>
      <xdr:col>15</xdr:col>
      <xdr:colOff>101600</xdr:colOff>
      <xdr:row>58</xdr:row>
      <xdr:rowOff>101117</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2857500" y="9943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92244</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2641111" y="10036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90533</xdr:rowOff>
    </xdr:from>
    <xdr:to>
      <xdr:col>10</xdr:col>
      <xdr:colOff>165100</xdr:colOff>
      <xdr:row>57</xdr:row>
      <xdr:rowOff>20683</xdr:rowOff>
    </xdr:to>
    <xdr:sp macro="" textlink="">
      <xdr:nvSpPr>
        <xdr:cNvPr id="148" name="楕円 147">
          <a:extLst>
            <a:ext uri="{FF2B5EF4-FFF2-40B4-BE49-F238E27FC236}">
              <a16:creationId xmlns:a16="http://schemas.microsoft.com/office/drawing/2014/main" id="{00000000-0008-0000-0700-000094000000}"/>
            </a:ext>
          </a:extLst>
        </xdr:cNvPr>
        <xdr:cNvSpPr/>
      </xdr:nvSpPr>
      <xdr:spPr>
        <a:xfrm>
          <a:off x="1968500" y="9691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11810</xdr:rowOff>
    </xdr:from>
    <xdr:ext cx="534377" cy="259045"/>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1752111" y="9784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98207</xdr:rowOff>
    </xdr:from>
    <xdr:to>
      <xdr:col>6</xdr:col>
      <xdr:colOff>38100</xdr:colOff>
      <xdr:row>59</xdr:row>
      <xdr:rowOff>28357</xdr:rowOff>
    </xdr:to>
    <xdr:sp macro="" textlink="">
      <xdr:nvSpPr>
        <xdr:cNvPr id="150" name="楕円 149">
          <a:extLst>
            <a:ext uri="{FF2B5EF4-FFF2-40B4-BE49-F238E27FC236}">
              <a16:creationId xmlns:a16="http://schemas.microsoft.com/office/drawing/2014/main" id="{00000000-0008-0000-0700-000096000000}"/>
            </a:ext>
          </a:extLst>
        </xdr:cNvPr>
        <xdr:cNvSpPr/>
      </xdr:nvSpPr>
      <xdr:spPr>
        <a:xfrm>
          <a:off x="1079500" y="10042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19484</xdr:rowOff>
    </xdr:from>
    <xdr:ext cx="534377" cy="259045"/>
    <xdr:sp macro="" textlink="">
      <xdr:nvSpPr>
        <xdr:cNvPr id="151" name="テキスト ボックス 150">
          <a:extLst>
            <a:ext uri="{FF2B5EF4-FFF2-40B4-BE49-F238E27FC236}">
              <a16:creationId xmlns:a16="http://schemas.microsoft.com/office/drawing/2014/main" id="{00000000-0008-0000-0700-000097000000}"/>
            </a:ext>
          </a:extLst>
        </xdr:cNvPr>
        <xdr:cNvSpPr txBox="1"/>
      </xdr:nvSpPr>
      <xdr:spPr>
        <a:xfrm>
          <a:off x="863111" y="10135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7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7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a:extLst>
            <a:ext uri="{FF2B5EF4-FFF2-40B4-BE49-F238E27FC236}">
              <a16:creationId xmlns:a16="http://schemas.microsoft.com/office/drawing/2014/main" id="{00000000-0008-0000-0700-0000AE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5" name="民生費グラフ枠">
          <a:extLst>
            <a:ext uri="{FF2B5EF4-FFF2-40B4-BE49-F238E27FC236}">
              <a16:creationId xmlns:a16="http://schemas.microsoft.com/office/drawing/2014/main" id="{00000000-0008-0000-0700-0000AF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69367</xdr:rowOff>
    </xdr:from>
    <xdr:to>
      <xdr:col>24</xdr:col>
      <xdr:colOff>62865</xdr:colOff>
      <xdr:row>79</xdr:row>
      <xdr:rowOff>99180</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4633595" y="12242317"/>
          <a:ext cx="1270" cy="1401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103007</xdr:rowOff>
    </xdr:from>
    <xdr:ext cx="599010" cy="259045"/>
    <xdr:sp macro="" textlink="">
      <xdr:nvSpPr>
        <xdr:cNvPr id="177" name="民生費最小値テキスト">
          <a:extLst>
            <a:ext uri="{FF2B5EF4-FFF2-40B4-BE49-F238E27FC236}">
              <a16:creationId xmlns:a16="http://schemas.microsoft.com/office/drawing/2014/main" id="{00000000-0008-0000-0700-0000B1000000}"/>
            </a:ext>
          </a:extLst>
        </xdr:cNvPr>
        <xdr:cNvSpPr txBox="1"/>
      </xdr:nvSpPr>
      <xdr:spPr>
        <a:xfrm>
          <a:off x="4686300" y="13647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99180</xdr:rowOff>
    </xdr:from>
    <xdr:to>
      <xdr:col>24</xdr:col>
      <xdr:colOff>152400</xdr:colOff>
      <xdr:row>79</xdr:row>
      <xdr:rowOff>99180</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4546600" y="1364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16044</xdr:rowOff>
    </xdr:from>
    <xdr:ext cx="599010" cy="259045"/>
    <xdr:sp macro="" textlink="">
      <xdr:nvSpPr>
        <xdr:cNvPr id="179" name="民生費最大値テキスト">
          <a:extLst>
            <a:ext uri="{FF2B5EF4-FFF2-40B4-BE49-F238E27FC236}">
              <a16:creationId xmlns:a16="http://schemas.microsoft.com/office/drawing/2014/main" id="{00000000-0008-0000-0700-0000B3000000}"/>
            </a:ext>
          </a:extLst>
        </xdr:cNvPr>
        <xdr:cNvSpPr txBox="1"/>
      </xdr:nvSpPr>
      <xdr:spPr>
        <a:xfrm>
          <a:off x="4686300" y="12017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190,692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69367</xdr:rowOff>
    </xdr:from>
    <xdr:to>
      <xdr:col>24</xdr:col>
      <xdr:colOff>152400</xdr:colOff>
      <xdr:row>71</xdr:row>
      <xdr:rowOff>69367</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4546600" y="12242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72510</xdr:rowOff>
    </xdr:from>
    <xdr:to>
      <xdr:col>24</xdr:col>
      <xdr:colOff>63500</xdr:colOff>
      <xdr:row>77</xdr:row>
      <xdr:rowOff>82569</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a:off x="3797300" y="13274160"/>
          <a:ext cx="838200" cy="10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111777</xdr:rowOff>
    </xdr:from>
    <xdr:ext cx="599010" cy="259045"/>
    <xdr:sp macro="" textlink="">
      <xdr:nvSpPr>
        <xdr:cNvPr id="182" name="民生費平均値テキスト">
          <a:extLst>
            <a:ext uri="{FF2B5EF4-FFF2-40B4-BE49-F238E27FC236}">
              <a16:creationId xmlns:a16="http://schemas.microsoft.com/office/drawing/2014/main" id="{00000000-0008-0000-0700-0000B6000000}"/>
            </a:ext>
          </a:extLst>
        </xdr:cNvPr>
        <xdr:cNvSpPr txBox="1"/>
      </xdr:nvSpPr>
      <xdr:spPr>
        <a:xfrm>
          <a:off x="4686300" y="129705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88900</xdr:rowOff>
    </xdr:from>
    <xdr:to>
      <xdr:col>24</xdr:col>
      <xdr:colOff>114300</xdr:colOff>
      <xdr:row>77</xdr:row>
      <xdr:rowOff>19050</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4584700" y="1311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72510</xdr:rowOff>
    </xdr:from>
    <xdr:to>
      <xdr:col>19</xdr:col>
      <xdr:colOff>177800</xdr:colOff>
      <xdr:row>77</xdr:row>
      <xdr:rowOff>127888</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908300" y="13274160"/>
          <a:ext cx="889000" cy="55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5442</xdr:rowOff>
    </xdr:from>
    <xdr:to>
      <xdr:col>20</xdr:col>
      <xdr:colOff>38100</xdr:colOff>
      <xdr:row>76</xdr:row>
      <xdr:rowOff>107042</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3746500" y="13035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123569</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3497795" y="12810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127888</xdr:rowOff>
    </xdr:from>
    <xdr:to>
      <xdr:col>15</xdr:col>
      <xdr:colOff>50800</xdr:colOff>
      <xdr:row>78</xdr:row>
      <xdr:rowOff>81007</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2019300" y="13329538"/>
          <a:ext cx="889000" cy="124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66839</xdr:rowOff>
    </xdr:from>
    <xdr:to>
      <xdr:col>15</xdr:col>
      <xdr:colOff>101600</xdr:colOff>
      <xdr:row>76</xdr:row>
      <xdr:rowOff>168439</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2857500" y="13097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13517</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2608795" y="12872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81007</xdr:rowOff>
    </xdr:from>
    <xdr:to>
      <xdr:col>10</xdr:col>
      <xdr:colOff>114300</xdr:colOff>
      <xdr:row>78</xdr:row>
      <xdr:rowOff>143015</xdr:rowOff>
    </xdr:to>
    <xdr:cxnSp macro="">
      <xdr:nvCxnSpPr>
        <xdr:cNvPr id="190" name="直線コネクタ 189">
          <a:extLst>
            <a:ext uri="{FF2B5EF4-FFF2-40B4-BE49-F238E27FC236}">
              <a16:creationId xmlns:a16="http://schemas.microsoft.com/office/drawing/2014/main" id="{00000000-0008-0000-0700-0000BE000000}"/>
            </a:ext>
          </a:extLst>
        </xdr:cNvPr>
        <xdr:cNvCxnSpPr/>
      </xdr:nvCxnSpPr>
      <xdr:spPr>
        <a:xfrm flipV="1">
          <a:off x="1130300" y="13454107"/>
          <a:ext cx="889000" cy="62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138601</xdr:rowOff>
    </xdr:from>
    <xdr:to>
      <xdr:col>10</xdr:col>
      <xdr:colOff>165100</xdr:colOff>
      <xdr:row>77</xdr:row>
      <xdr:rowOff>68751</xdr:rowOff>
    </xdr:to>
    <xdr:sp macro="" textlink="">
      <xdr:nvSpPr>
        <xdr:cNvPr id="191" name="フローチャート: 判断 190">
          <a:extLst>
            <a:ext uri="{FF2B5EF4-FFF2-40B4-BE49-F238E27FC236}">
              <a16:creationId xmlns:a16="http://schemas.microsoft.com/office/drawing/2014/main" id="{00000000-0008-0000-0700-0000BF000000}"/>
            </a:ext>
          </a:extLst>
        </xdr:cNvPr>
        <xdr:cNvSpPr/>
      </xdr:nvSpPr>
      <xdr:spPr>
        <a:xfrm>
          <a:off x="1968500" y="13168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85279</xdr:rowOff>
    </xdr:from>
    <xdr:ext cx="59901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1719795" y="12944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57925</xdr:rowOff>
    </xdr:from>
    <xdr:to>
      <xdr:col>6</xdr:col>
      <xdr:colOff>38100</xdr:colOff>
      <xdr:row>77</xdr:row>
      <xdr:rowOff>159525</xdr:rowOff>
    </xdr:to>
    <xdr:sp macro="" textlink="">
      <xdr:nvSpPr>
        <xdr:cNvPr id="193" name="フローチャート: 判断 192">
          <a:extLst>
            <a:ext uri="{FF2B5EF4-FFF2-40B4-BE49-F238E27FC236}">
              <a16:creationId xmlns:a16="http://schemas.microsoft.com/office/drawing/2014/main" id="{00000000-0008-0000-0700-0000C1000000}"/>
            </a:ext>
          </a:extLst>
        </xdr:cNvPr>
        <xdr:cNvSpPr/>
      </xdr:nvSpPr>
      <xdr:spPr>
        <a:xfrm>
          <a:off x="1079500" y="1325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4602</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830795" y="13034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31769</xdr:rowOff>
    </xdr:from>
    <xdr:to>
      <xdr:col>24</xdr:col>
      <xdr:colOff>114300</xdr:colOff>
      <xdr:row>77</xdr:row>
      <xdr:rowOff>133369</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4584700" y="13233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10196</xdr:rowOff>
    </xdr:from>
    <xdr:ext cx="599010" cy="259045"/>
    <xdr:sp macro="" textlink="">
      <xdr:nvSpPr>
        <xdr:cNvPr id="201" name="民生費該当値テキスト">
          <a:extLst>
            <a:ext uri="{FF2B5EF4-FFF2-40B4-BE49-F238E27FC236}">
              <a16:creationId xmlns:a16="http://schemas.microsoft.com/office/drawing/2014/main" id="{00000000-0008-0000-0700-0000C9000000}"/>
            </a:ext>
          </a:extLst>
        </xdr:cNvPr>
        <xdr:cNvSpPr txBox="1"/>
      </xdr:nvSpPr>
      <xdr:spPr>
        <a:xfrm>
          <a:off x="4686300" y="13211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21710</xdr:rowOff>
    </xdr:from>
    <xdr:to>
      <xdr:col>20</xdr:col>
      <xdr:colOff>38100</xdr:colOff>
      <xdr:row>77</xdr:row>
      <xdr:rowOff>123310</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3746500" y="1322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114437</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3497795" y="13316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77088</xdr:rowOff>
    </xdr:from>
    <xdr:to>
      <xdr:col>15</xdr:col>
      <xdr:colOff>101600</xdr:colOff>
      <xdr:row>78</xdr:row>
      <xdr:rowOff>7238</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2857500" y="13278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169815</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2608795" y="13371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30207</xdr:rowOff>
    </xdr:from>
    <xdr:to>
      <xdr:col>10</xdr:col>
      <xdr:colOff>165100</xdr:colOff>
      <xdr:row>78</xdr:row>
      <xdr:rowOff>131807</xdr:rowOff>
    </xdr:to>
    <xdr:sp macro="" textlink="">
      <xdr:nvSpPr>
        <xdr:cNvPr id="206" name="楕円 205">
          <a:extLst>
            <a:ext uri="{FF2B5EF4-FFF2-40B4-BE49-F238E27FC236}">
              <a16:creationId xmlns:a16="http://schemas.microsoft.com/office/drawing/2014/main" id="{00000000-0008-0000-0700-0000CE000000}"/>
            </a:ext>
          </a:extLst>
        </xdr:cNvPr>
        <xdr:cNvSpPr/>
      </xdr:nvSpPr>
      <xdr:spPr>
        <a:xfrm>
          <a:off x="1968500" y="1340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122934</xdr:rowOff>
    </xdr:from>
    <xdr:ext cx="599010" cy="25904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1719795" y="13496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92215</xdr:rowOff>
    </xdr:from>
    <xdr:to>
      <xdr:col>6</xdr:col>
      <xdr:colOff>38100</xdr:colOff>
      <xdr:row>79</xdr:row>
      <xdr:rowOff>22365</xdr:rowOff>
    </xdr:to>
    <xdr:sp macro="" textlink="">
      <xdr:nvSpPr>
        <xdr:cNvPr id="208" name="楕円 207">
          <a:extLst>
            <a:ext uri="{FF2B5EF4-FFF2-40B4-BE49-F238E27FC236}">
              <a16:creationId xmlns:a16="http://schemas.microsoft.com/office/drawing/2014/main" id="{00000000-0008-0000-0700-0000D0000000}"/>
            </a:ext>
          </a:extLst>
        </xdr:cNvPr>
        <xdr:cNvSpPr/>
      </xdr:nvSpPr>
      <xdr:spPr>
        <a:xfrm>
          <a:off x="1079500" y="13465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13492</xdr:rowOff>
    </xdr:from>
    <xdr:ext cx="599010" cy="259045"/>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830795" y="13558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7" name="正方形/長方形 216">
          <a:extLst>
            <a:ext uri="{FF2B5EF4-FFF2-40B4-BE49-F238E27FC236}">
              <a16:creationId xmlns:a16="http://schemas.microsoft.com/office/drawing/2014/main" id="{00000000-0008-0000-0700-0000D9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139700</xdr:rowOff>
    </xdr:from>
    <xdr:to>
      <xdr:col>28</xdr:col>
      <xdr:colOff>114300</xdr:colOff>
      <xdr:row>99</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168927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54627</xdr:rowOff>
    </xdr:from>
    <xdr:ext cx="53129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230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90</xdr:row>
      <xdr:rowOff>111777</xdr:rowOff>
    </xdr:from>
    <xdr:ext cx="531299"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230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88</xdr:row>
      <xdr:rowOff>168927</xdr:rowOff>
    </xdr:from>
    <xdr:ext cx="531299" cy="259045"/>
    <xdr:sp macro="" textlink="">
      <xdr:nvSpPr>
        <xdr:cNvPr id="234" name="テキスト ボックス 233">
          <a:extLst>
            <a:ext uri="{FF2B5EF4-FFF2-40B4-BE49-F238E27FC236}">
              <a16:creationId xmlns:a16="http://schemas.microsoft.com/office/drawing/2014/main" id="{00000000-0008-0000-0700-0000EA000000}"/>
            </a:ext>
          </a:extLst>
        </xdr:cNvPr>
        <xdr:cNvSpPr txBox="1"/>
      </xdr:nvSpPr>
      <xdr:spPr>
        <a:xfrm>
          <a:off x="230701" y="15256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7" name="衛生費グラフ枠">
          <a:extLst>
            <a:ext uri="{FF2B5EF4-FFF2-40B4-BE49-F238E27FC236}">
              <a16:creationId xmlns:a16="http://schemas.microsoft.com/office/drawing/2014/main" id="{00000000-0008-0000-0700-0000ED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121469</xdr:rowOff>
    </xdr:from>
    <xdr:to>
      <xdr:col>24</xdr:col>
      <xdr:colOff>62865</xdr:colOff>
      <xdr:row>98</xdr:row>
      <xdr:rowOff>98580</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4633595" y="15551969"/>
          <a:ext cx="1270" cy="1348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102407</xdr:rowOff>
    </xdr:from>
    <xdr:ext cx="534377" cy="259045"/>
    <xdr:sp macro="" textlink="">
      <xdr:nvSpPr>
        <xdr:cNvPr id="239" name="衛生費最小値テキスト">
          <a:extLst>
            <a:ext uri="{FF2B5EF4-FFF2-40B4-BE49-F238E27FC236}">
              <a16:creationId xmlns:a16="http://schemas.microsoft.com/office/drawing/2014/main" id="{00000000-0008-0000-0700-0000EF000000}"/>
            </a:ext>
          </a:extLst>
        </xdr:cNvPr>
        <xdr:cNvSpPr txBox="1"/>
      </xdr:nvSpPr>
      <xdr:spPr>
        <a:xfrm>
          <a:off x="4686300" y="16904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98580</xdr:rowOff>
    </xdr:from>
    <xdr:to>
      <xdr:col>24</xdr:col>
      <xdr:colOff>152400</xdr:colOff>
      <xdr:row>98</xdr:row>
      <xdr:rowOff>98580</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4546600" y="16900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68146</xdr:rowOff>
    </xdr:from>
    <xdr:ext cx="534377" cy="259045"/>
    <xdr:sp macro="" textlink="">
      <xdr:nvSpPr>
        <xdr:cNvPr id="241" name="衛生費最大値テキスト">
          <a:extLst>
            <a:ext uri="{FF2B5EF4-FFF2-40B4-BE49-F238E27FC236}">
              <a16:creationId xmlns:a16="http://schemas.microsoft.com/office/drawing/2014/main" id="{00000000-0008-0000-0700-0000F1000000}"/>
            </a:ext>
          </a:extLst>
        </xdr:cNvPr>
        <xdr:cNvSpPr txBox="1"/>
      </xdr:nvSpPr>
      <xdr:spPr>
        <a:xfrm>
          <a:off x="4686300" y="15327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64,638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121469</xdr:rowOff>
    </xdr:from>
    <xdr:to>
      <xdr:col>24</xdr:col>
      <xdr:colOff>152400</xdr:colOff>
      <xdr:row>90</xdr:row>
      <xdr:rowOff>121469</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a:off x="4546600" y="15551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66577</xdr:rowOff>
    </xdr:from>
    <xdr:to>
      <xdr:col>24</xdr:col>
      <xdr:colOff>63500</xdr:colOff>
      <xdr:row>97</xdr:row>
      <xdr:rowOff>102924</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a:off x="3797300" y="16525777"/>
          <a:ext cx="838200" cy="207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158869</xdr:rowOff>
    </xdr:from>
    <xdr:ext cx="534377" cy="259045"/>
    <xdr:sp macro="" textlink="">
      <xdr:nvSpPr>
        <xdr:cNvPr id="244" name="衛生費平均値テキスト">
          <a:extLst>
            <a:ext uri="{FF2B5EF4-FFF2-40B4-BE49-F238E27FC236}">
              <a16:creationId xmlns:a16="http://schemas.microsoft.com/office/drawing/2014/main" id="{00000000-0008-0000-0700-0000F4000000}"/>
            </a:ext>
          </a:extLst>
        </xdr:cNvPr>
        <xdr:cNvSpPr txBox="1"/>
      </xdr:nvSpPr>
      <xdr:spPr>
        <a:xfrm>
          <a:off x="4686300" y="162751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135992</xdr:rowOff>
    </xdr:from>
    <xdr:to>
      <xdr:col>24</xdr:col>
      <xdr:colOff>114300</xdr:colOff>
      <xdr:row>96</xdr:row>
      <xdr:rowOff>66142</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4584700" y="16423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66577</xdr:rowOff>
    </xdr:from>
    <xdr:to>
      <xdr:col>19</xdr:col>
      <xdr:colOff>177800</xdr:colOff>
      <xdr:row>96</xdr:row>
      <xdr:rowOff>104496</xdr:rowOff>
    </xdr:to>
    <xdr:cxnSp macro="">
      <xdr:nvCxnSpPr>
        <xdr:cNvPr id="246" name="直線コネクタ 245">
          <a:extLst>
            <a:ext uri="{FF2B5EF4-FFF2-40B4-BE49-F238E27FC236}">
              <a16:creationId xmlns:a16="http://schemas.microsoft.com/office/drawing/2014/main" id="{00000000-0008-0000-0700-0000F6000000}"/>
            </a:ext>
          </a:extLst>
        </xdr:cNvPr>
        <xdr:cNvCxnSpPr/>
      </xdr:nvCxnSpPr>
      <xdr:spPr>
        <a:xfrm flipV="1">
          <a:off x="2908300" y="16525777"/>
          <a:ext cx="889000" cy="37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156394</xdr:rowOff>
    </xdr:from>
    <xdr:to>
      <xdr:col>20</xdr:col>
      <xdr:colOff>38100</xdr:colOff>
      <xdr:row>96</xdr:row>
      <xdr:rowOff>86544</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3746500" y="16444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103071</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3530111" y="16219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76036</xdr:rowOff>
    </xdr:from>
    <xdr:to>
      <xdr:col>15</xdr:col>
      <xdr:colOff>50800</xdr:colOff>
      <xdr:row>96</xdr:row>
      <xdr:rowOff>104496</xdr:rowOff>
    </xdr:to>
    <xdr:cxnSp macro="">
      <xdr:nvCxnSpPr>
        <xdr:cNvPr id="249" name="直線コネクタ 248">
          <a:extLst>
            <a:ext uri="{FF2B5EF4-FFF2-40B4-BE49-F238E27FC236}">
              <a16:creationId xmlns:a16="http://schemas.microsoft.com/office/drawing/2014/main" id="{00000000-0008-0000-0700-0000F9000000}"/>
            </a:ext>
          </a:extLst>
        </xdr:cNvPr>
        <xdr:cNvCxnSpPr/>
      </xdr:nvCxnSpPr>
      <xdr:spPr>
        <a:xfrm>
          <a:off x="2019300" y="16535236"/>
          <a:ext cx="889000" cy="28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139306</xdr:rowOff>
    </xdr:from>
    <xdr:to>
      <xdr:col>15</xdr:col>
      <xdr:colOff>101600</xdr:colOff>
      <xdr:row>96</xdr:row>
      <xdr:rowOff>69456</xdr:rowOff>
    </xdr:to>
    <xdr:sp macro="" textlink="">
      <xdr:nvSpPr>
        <xdr:cNvPr id="250" name="フローチャート: 判断 249">
          <a:extLst>
            <a:ext uri="{FF2B5EF4-FFF2-40B4-BE49-F238E27FC236}">
              <a16:creationId xmlns:a16="http://schemas.microsoft.com/office/drawing/2014/main" id="{00000000-0008-0000-0700-0000FA000000}"/>
            </a:ext>
          </a:extLst>
        </xdr:cNvPr>
        <xdr:cNvSpPr/>
      </xdr:nvSpPr>
      <xdr:spPr>
        <a:xfrm>
          <a:off x="2857500" y="16427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85983</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641111" y="16202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76036</xdr:rowOff>
    </xdr:from>
    <xdr:to>
      <xdr:col>10</xdr:col>
      <xdr:colOff>114300</xdr:colOff>
      <xdr:row>97</xdr:row>
      <xdr:rowOff>75949</xdr:rowOff>
    </xdr:to>
    <xdr:cxnSp macro="">
      <xdr:nvCxnSpPr>
        <xdr:cNvPr id="252" name="直線コネクタ 251">
          <a:extLst>
            <a:ext uri="{FF2B5EF4-FFF2-40B4-BE49-F238E27FC236}">
              <a16:creationId xmlns:a16="http://schemas.microsoft.com/office/drawing/2014/main" id="{00000000-0008-0000-0700-0000FC000000}"/>
            </a:ext>
          </a:extLst>
        </xdr:cNvPr>
        <xdr:cNvCxnSpPr/>
      </xdr:nvCxnSpPr>
      <xdr:spPr>
        <a:xfrm flipV="1">
          <a:off x="1130300" y="16535236"/>
          <a:ext cx="889000" cy="171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7289</xdr:rowOff>
    </xdr:from>
    <xdr:to>
      <xdr:col>10</xdr:col>
      <xdr:colOff>165100</xdr:colOff>
      <xdr:row>96</xdr:row>
      <xdr:rowOff>108889</xdr:rowOff>
    </xdr:to>
    <xdr:sp macro="" textlink="">
      <xdr:nvSpPr>
        <xdr:cNvPr id="253" name="フローチャート: 判断 252">
          <a:extLst>
            <a:ext uri="{FF2B5EF4-FFF2-40B4-BE49-F238E27FC236}">
              <a16:creationId xmlns:a16="http://schemas.microsoft.com/office/drawing/2014/main" id="{00000000-0008-0000-0700-0000FD000000}"/>
            </a:ext>
          </a:extLst>
        </xdr:cNvPr>
        <xdr:cNvSpPr/>
      </xdr:nvSpPr>
      <xdr:spPr>
        <a:xfrm>
          <a:off x="1968500" y="16466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125416</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1752111" y="16241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49067</xdr:rowOff>
    </xdr:from>
    <xdr:to>
      <xdr:col>6</xdr:col>
      <xdr:colOff>38100</xdr:colOff>
      <xdr:row>96</xdr:row>
      <xdr:rowOff>150667</xdr:rowOff>
    </xdr:to>
    <xdr:sp macro="" textlink="">
      <xdr:nvSpPr>
        <xdr:cNvPr id="255" name="フローチャート: 判断 254">
          <a:extLst>
            <a:ext uri="{FF2B5EF4-FFF2-40B4-BE49-F238E27FC236}">
              <a16:creationId xmlns:a16="http://schemas.microsoft.com/office/drawing/2014/main" id="{00000000-0008-0000-0700-0000FF000000}"/>
            </a:ext>
          </a:extLst>
        </xdr:cNvPr>
        <xdr:cNvSpPr/>
      </xdr:nvSpPr>
      <xdr:spPr>
        <a:xfrm>
          <a:off x="1079500" y="16508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167194</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863111" y="16283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52124</xdr:rowOff>
    </xdr:from>
    <xdr:to>
      <xdr:col>24</xdr:col>
      <xdr:colOff>114300</xdr:colOff>
      <xdr:row>97</xdr:row>
      <xdr:rowOff>153724</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4584700" y="16682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30551</xdr:rowOff>
    </xdr:from>
    <xdr:ext cx="534377" cy="259045"/>
    <xdr:sp macro="" textlink="">
      <xdr:nvSpPr>
        <xdr:cNvPr id="263" name="衛生費該当値テキスト">
          <a:extLst>
            <a:ext uri="{FF2B5EF4-FFF2-40B4-BE49-F238E27FC236}">
              <a16:creationId xmlns:a16="http://schemas.microsoft.com/office/drawing/2014/main" id="{00000000-0008-0000-0700-000007010000}"/>
            </a:ext>
          </a:extLst>
        </xdr:cNvPr>
        <xdr:cNvSpPr txBox="1"/>
      </xdr:nvSpPr>
      <xdr:spPr>
        <a:xfrm>
          <a:off x="4686300" y="16661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15777</xdr:rowOff>
    </xdr:from>
    <xdr:to>
      <xdr:col>20</xdr:col>
      <xdr:colOff>38100</xdr:colOff>
      <xdr:row>96</xdr:row>
      <xdr:rowOff>117377</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3746500" y="16474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108504</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3530111" y="16567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53696</xdr:rowOff>
    </xdr:from>
    <xdr:to>
      <xdr:col>15</xdr:col>
      <xdr:colOff>101600</xdr:colOff>
      <xdr:row>96</xdr:row>
      <xdr:rowOff>155296</xdr:rowOff>
    </xdr:to>
    <xdr:sp macro="" textlink="">
      <xdr:nvSpPr>
        <xdr:cNvPr id="266" name="楕円 265">
          <a:extLst>
            <a:ext uri="{FF2B5EF4-FFF2-40B4-BE49-F238E27FC236}">
              <a16:creationId xmlns:a16="http://schemas.microsoft.com/office/drawing/2014/main" id="{00000000-0008-0000-0700-00000A010000}"/>
            </a:ext>
          </a:extLst>
        </xdr:cNvPr>
        <xdr:cNvSpPr/>
      </xdr:nvSpPr>
      <xdr:spPr>
        <a:xfrm>
          <a:off x="2857500" y="16512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146423</xdr:rowOff>
    </xdr:from>
    <xdr:ext cx="534377"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2641111" y="16605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25236</xdr:rowOff>
    </xdr:from>
    <xdr:to>
      <xdr:col>10</xdr:col>
      <xdr:colOff>165100</xdr:colOff>
      <xdr:row>96</xdr:row>
      <xdr:rowOff>126836</xdr:rowOff>
    </xdr:to>
    <xdr:sp macro="" textlink="">
      <xdr:nvSpPr>
        <xdr:cNvPr id="268" name="楕円 267">
          <a:extLst>
            <a:ext uri="{FF2B5EF4-FFF2-40B4-BE49-F238E27FC236}">
              <a16:creationId xmlns:a16="http://schemas.microsoft.com/office/drawing/2014/main" id="{00000000-0008-0000-0700-00000C010000}"/>
            </a:ext>
          </a:extLst>
        </xdr:cNvPr>
        <xdr:cNvSpPr/>
      </xdr:nvSpPr>
      <xdr:spPr>
        <a:xfrm>
          <a:off x="1968500" y="16484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117963</xdr:rowOff>
    </xdr:from>
    <xdr:ext cx="534377"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1752111" y="16577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25149</xdr:rowOff>
    </xdr:from>
    <xdr:to>
      <xdr:col>6</xdr:col>
      <xdr:colOff>38100</xdr:colOff>
      <xdr:row>97</xdr:row>
      <xdr:rowOff>126749</xdr:rowOff>
    </xdr:to>
    <xdr:sp macro="" textlink="">
      <xdr:nvSpPr>
        <xdr:cNvPr id="270" name="楕円 269">
          <a:extLst>
            <a:ext uri="{FF2B5EF4-FFF2-40B4-BE49-F238E27FC236}">
              <a16:creationId xmlns:a16="http://schemas.microsoft.com/office/drawing/2014/main" id="{00000000-0008-0000-0700-00000E010000}"/>
            </a:ext>
          </a:extLst>
        </xdr:cNvPr>
        <xdr:cNvSpPr/>
      </xdr:nvSpPr>
      <xdr:spPr>
        <a:xfrm>
          <a:off x="1079500" y="16655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117876</xdr:rowOff>
    </xdr:from>
    <xdr:ext cx="534377"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863111" y="16748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5" name="正方形/長方形 274">
          <a:extLst>
            <a:ext uri="{FF2B5EF4-FFF2-40B4-BE49-F238E27FC236}">
              <a16:creationId xmlns:a16="http://schemas.microsoft.com/office/drawing/2014/main" id="{00000000-0008-0000-0700-000013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6" name="正方形/長方形 275">
          <a:extLst>
            <a:ext uri="{FF2B5EF4-FFF2-40B4-BE49-F238E27FC236}">
              <a16:creationId xmlns:a16="http://schemas.microsoft.com/office/drawing/2014/main" id="{00000000-0008-0000-0700-000014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7" name="正方形/長方形 276">
          <a:extLst>
            <a:ext uri="{FF2B5EF4-FFF2-40B4-BE49-F238E27FC236}">
              <a16:creationId xmlns:a16="http://schemas.microsoft.com/office/drawing/2014/main" id="{00000000-0008-0000-0700-000015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8" name="正方形/長方形 277">
          <a:extLst>
            <a:ext uri="{FF2B5EF4-FFF2-40B4-BE49-F238E27FC236}">
              <a16:creationId xmlns:a16="http://schemas.microsoft.com/office/drawing/2014/main" id="{00000000-0008-0000-0700-000016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9" name="正方形/長方形 278">
          <a:extLst>
            <a:ext uri="{FF2B5EF4-FFF2-40B4-BE49-F238E27FC236}">
              <a16:creationId xmlns:a16="http://schemas.microsoft.com/office/drawing/2014/main" id="{00000000-0008-0000-0700-000017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6" name="労働費グラフ枠">
          <a:extLst>
            <a:ext uri="{FF2B5EF4-FFF2-40B4-BE49-F238E27FC236}">
              <a16:creationId xmlns:a16="http://schemas.microsoft.com/office/drawing/2014/main" id="{00000000-0008-0000-0700-00002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77978</xdr:rowOff>
    </xdr:from>
    <xdr:to>
      <xdr:col>54</xdr:col>
      <xdr:colOff>189865</xdr:colOff>
      <xdr:row>39</xdr:row>
      <xdr:rowOff>68181</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flipV="1">
          <a:off x="10475595" y="5221478"/>
          <a:ext cx="1270" cy="1533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72008</xdr:rowOff>
    </xdr:from>
    <xdr:ext cx="313932" cy="259045"/>
    <xdr:sp macro="" textlink="">
      <xdr:nvSpPr>
        <xdr:cNvPr id="298" name="労働費最小値テキスト">
          <a:extLst>
            <a:ext uri="{FF2B5EF4-FFF2-40B4-BE49-F238E27FC236}">
              <a16:creationId xmlns:a16="http://schemas.microsoft.com/office/drawing/2014/main" id="{00000000-0008-0000-0700-00002A010000}"/>
            </a:ext>
          </a:extLst>
        </xdr:cNvPr>
        <xdr:cNvSpPr txBox="1"/>
      </xdr:nvSpPr>
      <xdr:spPr>
        <a:xfrm>
          <a:off x="10528300" y="67585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68181</xdr:rowOff>
    </xdr:from>
    <xdr:to>
      <xdr:col>55</xdr:col>
      <xdr:colOff>88900</xdr:colOff>
      <xdr:row>39</xdr:row>
      <xdr:rowOff>68181</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10388600" y="6754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24655</xdr:rowOff>
    </xdr:from>
    <xdr:ext cx="469744" cy="259045"/>
    <xdr:sp macro="" textlink="">
      <xdr:nvSpPr>
        <xdr:cNvPr id="300" name="労働費最大値テキスト">
          <a:extLst>
            <a:ext uri="{FF2B5EF4-FFF2-40B4-BE49-F238E27FC236}">
              <a16:creationId xmlns:a16="http://schemas.microsoft.com/office/drawing/2014/main" id="{00000000-0008-0000-0700-00002C010000}"/>
            </a:ext>
          </a:extLst>
        </xdr:cNvPr>
        <xdr:cNvSpPr txBox="1"/>
      </xdr:nvSpPr>
      <xdr:spPr>
        <a:xfrm>
          <a:off x="10528300" y="4996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77978</xdr:rowOff>
    </xdr:from>
    <xdr:to>
      <xdr:col>55</xdr:col>
      <xdr:colOff>88900</xdr:colOff>
      <xdr:row>30</xdr:row>
      <xdr:rowOff>77978</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10388600" y="5221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123045</xdr:rowOff>
    </xdr:from>
    <xdr:to>
      <xdr:col>55</xdr:col>
      <xdr:colOff>0</xdr:colOff>
      <xdr:row>38</xdr:row>
      <xdr:rowOff>124678</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a:off x="9639300" y="6638145"/>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117982</xdr:rowOff>
    </xdr:from>
    <xdr:ext cx="378565" cy="259045"/>
    <xdr:sp macro="" textlink="">
      <xdr:nvSpPr>
        <xdr:cNvPr id="303" name="労働費平均値テキスト">
          <a:extLst>
            <a:ext uri="{FF2B5EF4-FFF2-40B4-BE49-F238E27FC236}">
              <a16:creationId xmlns:a16="http://schemas.microsoft.com/office/drawing/2014/main" id="{00000000-0008-0000-0700-00002F010000}"/>
            </a:ext>
          </a:extLst>
        </xdr:cNvPr>
        <xdr:cNvSpPr txBox="1"/>
      </xdr:nvSpPr>
      <xdr:spPr>
        <a:xfrm>
          <a:off x="10528300" y="629018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95105</xdr:rowOff>
    </xdr:from>
    <xdr:to>
      <xdr:col>55</xdr:col>
      <xdr:colOff>50800</xdr:colOff>
      <xdr:row>38</xdr:row>
      <xdr:rowOff>25255</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10426700" y="6438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119126</xdr:rowOff>
    </xdr:from>
    <xdr:to>
      <xdr:col>50</xdr:col>
      <xdr:colOff>114300</xdr:colOff>
      <xdr:row>38</xdr:row>
      <xdr:rowOff>123045</xdr:rowOff>
    </xdr:to>
    <xdr:cxnSp macro="">
      <xdr:nvCxnSpPr>
        <xdr:cNvPr id="305" name="直線コネクタ 304">
          <a:extLst>
            <a:ext uri="{FF2B5EF4-FFF2-40B4-BE49-F238E27FC236}">
              <a16:creationId xmlns:a16="http://schemas.microsoft.com/office/drawing/2014/main" id="{00000000-0008-0000-0700-000031010000}"/>
            </a:ext>
          </a:extLst>
        </xdr:cNvPr>
        <xdr:cNvCxnSpPr/>
      </xdr:nvCxnSpPr>
      <xdr:spPr>
        <a:xfrm>
          <a:off x="8750300" y="6634226"/>
          <a:ext cx="889000" cy="3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72572</xdr:rowOff>
    </xdr:from>
    <xdr:to>
      <xdr:col>50</xdr:col>
      <xdr:colOff>165100</xdr:colOff>
      <xdr:row>38</xdr:row>
      <xdr:rowOff>2722</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9588500" y="6416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19249</xdr:rowOff>
    </xdr:from>
    <xdr:ext cx="378565"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50017" y="61914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118799</xdr:rowOff>
    </xdr:from>
    <xdr:to>
      <xdr:col>45</xdr:col>
      <xdr:colOff>177800</xdr:colOff>
      <xdr:row>38</xdr:row>
      <xdr:rowOff>119126</xdr:rowOff>
    </xdr:to>
    <xdr:cxnSp macro="">
      <xdr:nvCxnSpPr>
        <xdr:cNvPr id="308" name="直線コネクタ 307">
          <a:extLst>
            <a:ext uri="{FF2B5EF4-FFF2-40B4-BE49-F238E27FC236}">
              <a16:creationId xmlns:a16="http://schemas.microsoft.com/office/drawing/2014/main" id="{00000000-0008-0000-0700-000034010000}"/>
            </a:ext>
          </a:extLst>
        </xdr:cNvPr>
        <xdr:cNvCxnSpPr/>
      </xdr:nvCxnSpPr>
      <xdr:spPr>
        <a:xfrm>
          <a:off x="7861300" y="6462449"/>
          <a:ext cx="889000" cy="171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33383</xdr:rowOff>
    </xdr:from>
    <xdr:to>
      <xdr:col>46</xdr:col>
      <xdr:colOff>38100</xdr:colOff>
      <xdr:row>37</xdr:row>
      <xdr:rowOff>134983</xdr:rowOff>
    </xdr:to>
    <xdr:sp macro="" textlink="">
      <xdr:nvSpPr>
        <xdr:cNvPr id="309" name="フローチャート: 判断 308">
          <a:extLst>
            <a:ext uri="{FF2B5EF4-FFF2-40B4-BE49-F238E27FC236}">
              <a16:creationId xmlns:a16="http://schemas.microsoft.com/office/drawing/2014/main" id="{00000000-0008-0000-0700-000035010000}"/>
            </a:ext>
          </a:extLst>
        </xdr:cNvPr>
        <xdr:cNvSpPr/>
      </xdr:nvSpPr>
      <xdr:spPr>
        <a:xfrm>
          <a:off x="8699500" y="6377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151510</xdr:rowOff>
    </xdr:from>
    <xdr:ext cx="469744"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15428" y="6152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118799</xdr:rowOff>
    </xdr:from>
    <xdr:to>
      <xdr:col>41</xdr:col>
      <xdr:colOff>50800</xdr:colOff>
      <xdr:row>37</xdr:row>
      <xdr:rowOff>138720</xdr:rowOff>
    </xdr:to>
    <xdr:cxnSp macro="">
      <xdr:nvCxnSpPr>
        <xdr:cNvPr id="311" name="直線コネクタ 310">
          <a:extLst>
            <a:ext uri="{FF2B5EF4-FFF2-40B4-BE49-F238E27FC236}">
              <a16:creationId xmlns:a16="http://schemas.microsoft.com/office/drawing/2014/main" id="{00000000-0008-0000-0700-000037010000}"/>
            </a:ext>
          </a:extLst>
        </xdr:cNvPr>
        <xdr:cNvCxnSpPr/>
      </xdr:nvCxnSpPr>
      <xdr:spPr>
        <a:xfrm flipV="1">
          <a:off x="6972300" y="6462449"/>
          <a:ext cx="889000" cy="19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115679</xdr:rowOff>
    </xdr:from>
    <xdr:to>
      <xdr:col>41</xdr:col>
      <xdr:colOff>101600</xdr:colOff>
      <xdr:row>37</xdr:row>
      <xdr:rowOff>45829</xdr:rowOff>
    </xdr:to>
    <xdr:sp macro="" textlink="">
      <xdr:nvSpPr>
        <xdr:cNvPr id="312" name="フローチャート: 判断 311">
          <a:extLst>
            <a:ext uri="{FF2B5EF4-FFF2-40B4-BE49-F238E27FC236}">
              <a16:creationId xmlns:a16="http://schemas.microsoft.com/office/drawing/2014/main" id="{00000000-0008-0000-0700-000038010000}"/>
            </a:ext>
          </a:extLst>
        </xdr:cNvPr>
        <xdr:cNvSpPr/>
      </xdr:nvSpPr>
      <xdr:spPr>
        <a:xfrm>
          <a:off x="7810500" y="6287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62356</xdr:rowOff>
    </xdr:from>
    <xdr:ext cx="469744"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7626428" y="6063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73551</xdr:rowOff>
    </xdr:from>
    <xdr:to>
      <xdr:col>36</xdr:col>
      <xdr:colOff>165100</xdr:colOff>
      <xdr:row>37</xdr:row>
      <xdr:rowOff>3701</xdr:rowOff>
    </xdr:to>
    <xdr:sp macro="" textlink="">
      <xdr:nvSpPr>
        <xdr:cNvPr id="314" name="フローチャート: 判断 313">
          <a:extLst>
            <a:ext uri="{FF2B5EF4-FFF2-40B4-BE49-F238E27FC236}">
              <a16:creationId xmlns:a16="http://schemas.microsoft.com/office/drawing/2014/main" id="{00000000-0008-0000-0700-00003A010000}"/>
            </a:ext>
          </a:extLst>
        </xdr:cNvPr>
        <xdr:cNvSpPr/>
      </xdr:nvSpPr>
      <xdr:spPr>
        <a:xfrm>
          <a:off x="6921500" y="6245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20228</xdr:rowOff>
    </xdr:from>
    <xdr:ext cx="469744"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6737428" y="6020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73878</xdr:rowOff>
    </xdr:from>
    <xdr:to>
      <xdr:col>55</xdr:col>
      <xdr:colOff>50800</xdr:colOff>
      <xdr:row>39</xdr:row>
      <xdr:rowOff>4028</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10426700" y="6588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160255</xdr:rowOff>
    </xdr:from>
    <xdr:ext cx="378565" cy="259045"/>
    <xdr:sp macro="" textlink="">
      <xdr:nvSpPr>
        <xdr:cNvPr id="322" name="労働費該当値テキスト">
          <a:extLst>
            <a:ext uri="{FF2B5EF4-FFF2-40B4-BE49-F238E27FC236}">
              <a16:creationId xmlns:a16="http://schemas.microsoft.com/office/drawing/2014/main" id="{00000000-0008-0000-0700-000042010000}"/>
            </a:ext>
          </a:extLst>
        </xdr:cNvPr>
        <xdr:cNvSpPr txBox="1"/>
      </xdr:nvSpPr>
      <xdr:spPr>
        <a:xfrm>
          <a:off x="10528300" y="65039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72245</xdr:rowOff>
    </xdr:from>
    <xdr:to>
      <xdr:col>50</xdr:col>
      <xdr:colOff>165100</xdr:colOff>
      <xdr:row>39</xdr:row>
      <xdr:rowOff>2395</xdr:rowOff>
    </xdr:to>
    <xdr:sp macro="" textlink="">
      <xdr:nvSpPr>
        <xdr:cNvPr id="323" name="楕円 322">
          <a:extLst>
            <a:ext uri="{FF2B5EF4-FFF2-40B4-BE49-F238E27FC236}">
              <a16:creationId xmlns:a16="http://schemas.microsoft.com/office/drawing/2014/main" id="{00000000-0008-0000-0700-000043010000}"/>
            </a:ext>
          </a:extLst>
        </xdr:cNvPr>
        <xdr:cNvSpPr/>
      </xdr:nvSpPr>
      <xdr:spPr>
        <a:xfrm>
          <a:off x="9588500" y="6587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164972</xdr:rowOff>
    </xdr:from>
    <xdr:ext cx="378565"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9450017" y="66800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68326</xdr:rowOff>
    </xdr:from>
    <xdr:to>
      <xdr:col>46</xdr:col>
      <xdr:colOff>38100</xdr:colOff>
      <xdr:row>38</xdr:row>
      <xdr:rowOff>169926</xdr:rowOff>
    </xdr:to>
    <xdr:sp macro="" textlink="">
      <xdr:nvSpPr>
        <xdr:cNvPr id="325" name="楕円 324">
          <a:extLst>
            <a:ext uri="{FF2B5EF4-FFF2-40B4-BE49-F238E27FC236}">
              <a16:creationId xmlns:a16="http://schemas.microsoft.com/office/drawing/2014/main" id="{00000000-0008-0000-0700-000045010000}"/>
            </a:ext>
          </a:extLst>
        </xdr:cNvPr>
        <xdr:cNvSpPr/>
      </xdr:nvSpPr>
      <xdr:spPr>
        <a:xfrm>
          <a:off x="8699500" y="6583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161053</xdr:rowOff>
    </xdr:from>
    <xdr:ext cx="378565"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8561017" y="66761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67999</xdr:rowOff>
    </xdr:from>
    <xdr:to>
      <xdr:col>41</xdr:col>
      <xdr:colOff>101600</xdr:colOff>
      <xdr:row>37</xdr:row>
      <xdr:rowOff>169599</xdr:rowOff>
    </xdr:to>
    <xdr:sp macro="" textlink="">
      <xdr:nvSpPr>
        <xdr:cNvPr id="327" name="楕円 326">
          <a:extLst>
            <a:ext uri="{FF2B5EF4-FFF2-40B4-BE49-F238E27FC236}">
              <a16:creationId xmlns:a16="http://schemas.microsoft.com/office/drawing/2014/main" id="{00000000-0008-0000-0700-000047010000}"/>
            </a:ext>
          </a:extLst>
        </xdr:cNvPr>
        <xdr:cNvSpPr/>
      </xdr:nvSpPr>
      <xdr:spPr>
        <a:xfrm>
          <a:off x="7810500" y="6411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160727</xdr:rowOff>
    </xdr:from>
    <xdr:ext cx="378565"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7672017" y="65043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87920</xdr:rowOff>
    </xdr:from>
    <xdr:to>
      <xdr:col>36</xdr:col>
      <xdr:colOff>165100</xdr:colOff>
      <xdr:row>38</xdr:row>
      <xdr:rowOff>18070</xdr:rowOff>
    </xdr:to>
    <xdr:sp macro="" textlink="">
      <xdr:nvSpPr>
        <xdr:cNvPr id="329" name="楕円 328">
          <a:extLst>
            <a:ext uri="{FF2B5EF4-FFF2-40B4-BE49-F238E27FC236}">
              <a16:creationId xmlns:a16="http://schemas.microsoft.com/office/drawing/2014/main" id="{00000000-0008-0000-0700-000049010000}"/>
            </a:ext>
          </a:extLst>
        </xdr:cNvPr>
        <xdr:cNvSpPr/>
      </xdr:nvSpPr>
      <xdr:spPr>
        <a:xfrm>
          <a:off x="6921500" y="6431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9197</xdr:rowOff>
    </xdr:from>
    <xdr:ext cx="378565"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783017" y="65242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32" name="正方形/長方形 331">
          <a:extLst>
            <a:ext uri="{FF2B5EF4-FFF2-40B4-BE49-F238E27FC236}">
              <a16:creationId xmlns:a16="http://schemas.microsoft.com/office/drawing/2014/main" id="{00000000-0008-0000-0700-00004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3" name="正方形/長方形 332">
          <a:extLst>
            <a:ext uri="{FF2B5EF4-FFF2-40B4-BE49-F238E27FC236}">
              <a16:creationId xmlns:a16="http://schemas.microsoft.com/office/drawing/2014/main" id="{00000000-0008-0000-0700-00004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4" name="正方形/長方形 333">
          <a:extLst>
            <a:ext uri="{FF2B5EF4-FFF2-40B4-BE49-F238E27FC236}">
              <a16:creationId xmlns:a16="http://schemas.microsoft.com/office/drawing/2014/main" id="{00000000-0008-0000-0700-00004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5" name="正方形/長方形 334">
          <a:extLst>
            <a:ext uri="{FF2B5EF4-FFF2-40B4-BE49-F238E27FC236}">
              <a16:creationId xmlns:a16="http://schemas.microsoft.com/office/drawing/2014/main" id="{00000000-0008-0000-0700-00004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6" name="正方形/長方形 335">
          <a:extLst>
            <a:ext uri="{FF2B5EF4-FFF2-40B4-BE49-F238E27FC236}">
              <a16:creationId xmlns:a16="http://schemas.microsoft.com/office/drawing/2014/main" id="{00000000-0008-0000-0700-00005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7" name="正方形/長方形 336">
          <a:extLst>
            <a:ext uri="{FF2B5EF4-FFF2-40B4-BE49-F238E27FC236}">
              <a16:creationId xmlns:a16="http://schemas.microsoft.com/office/drawing/2014/main" id="{00000000-0008-0000-0700-00005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8" name="正方形/長方形 337">
          <a:extLst>
            <a:ext uri="{FF2B5EF4-FFF2-40B4-BE49-F238E27FC236}">
              <a16:creationId xmlns:a16="http://schemas.microsoft.com/office/drawing/2014/main" id="{00000000-0008-0000-0700-00005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1" name="農林水産業費グラフ枠">
          <a:extLst>
            <a:ext uri="{FF2B5EF4-FFF2-40B4-BE49-F238E27FC236}">
              <a16:creationId xmlns:a16="http://schemas.microsoft.com/office/drawing/2014/main" id="{00000000-0008-0000-0700-00005F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94391</xdr:rowOff>
    </xdr:from>
    <xdr:to>
      <xdr:col>54</xdr:col>
      <xdr:colOff>189865</xdr:colOff>
      <xdr:row>58</xdr:row>
      <xdr:rowOff>131516</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10475595" y="8838341"/>
          <a:ext cx="1270" cy="1237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135343</xdr:rowOff>
    </xdr:from>
    <xdr:ext cx="378565" cy="259045"/>
    <xdr:sp macro="" textlink="">
      <xdr:nvSpPr>
        <xdr:cNvPr id="353" name="農林水産業費最小値テキスト">
          <a:extLst>
            <a:ext uri="{FF2B5EF4-FFF2-40B4-BE49-F238E27FC236}">
              <a16:creationId xmlns:a16="http://schemas.microsoft.com/office/drawing/2014/main" id="{00000000-0008-0000-0700-000061010000}"/>
            </a:ext>
          </a:extLst>
        </xdr:cNvPr>
        <xdr:cNvSpPr txBox="1"/>
      </xdr:nvSpPr>
      <xdr:spPr>
        <a:xfrm>
          <a:off x="10528300" y="100794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131516</xdr:rowOff>
    </xdr:from>
    <xdr:to>
      <xdr:col>55</xdr:col>
      <xdr:colOff>88900</xdr:colOff>
      <xdr:row>58</xdr:row>
      <xdr:rowOff>131516</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10388600" y="10075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41068</xdr:rowOff>
    </xdr:from>
    <xdr:ext cx="534377" cy="259045"/>
    <xdr:sp macro="" textlink="">
      <xdr:nvSpPr>
        <xdr:cNvPr id="355" name="農林水産業費最大値テキスト">
          <a:extLst>
            <a:ext uri="{FF2B5EF4-FFF2-40B4-BE49-F238E27FC236}">
              <a16:creationId xmlns:a16="http://schemas.microsoft.com/office/drawing/2014/main" id="{00000000-0008-0000-0700-000063010000}"/>
            </a:ext>
          </a:extLst>
        </xdr:cNvPr>
        <xdr:cNvSpPr txBox="1"/>
      </xdr:nvSpPr>
      <xdr:spPr>
        <a:xfrm>
          <a:off x="10528300" y="8613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27,241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94391</xdr:rowOff>
    </xdr:from>
    <xdr:to>
      <xdr:col>55</xdr:col>
      <xdr:colOff>88900</xdr:colOff>
      <xdr:row>51</xdr:row>
      <xdr:rowOff>94391</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10388600" y="8838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101112</xdr:rowOff>
    </xdr:from>
    <xdr:to>
      <xdr:col>55</xdr:col>
      <xdr:colOff>0</xdr:colOff>
      <xdr:row>57</xdr:row>
      <xdr:rowOff>113045</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9639300" y="9873762"/>
          <a:ext cx="838200" cy="11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46352</xdr:rowOff>
    </xdr:from>
    <xdr:ext cx="469744" cy="259045"/>
    <xdr:sp macro="" textlink="">
      <xdr:nvSpPr>
        <xdr:cNvPr id="358" name="農林水産業費平均値テキスト">
          <a:extLst>
            <a:ext uri="{FF2B5EF4-FFF2-40B4-BE49-F238E27FC236}">
              <a16:creationId xmlns:a16="http://schemas.microsoft.com/office/drawing/2014/main" id="{00000000-0008-0000-0700-000066010000}"/>
            </a:ext>
          </a:extLst>
        </xdr:cNvPr>
        <xdr:cNvSpPr txBox="1"/>
      </xdr:nvSpPr>
      <xdr:spPr>
        <a:xfrm>
          <a:off x="10528300" y="96475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23475</xdr:rowOff>
    </xdr:from>
    <xdr:to>
      <xdr:col>55</xdr:col>
      <xdr:colOff>50800</xdr:colOff>
      <xdr:row>57</xdr:row>
      <xdr:rowOff>125075</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10426700" y="9796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88402</xdr:rowOff>
    </xdr:from>
    <xdr:to>
      <xdr:col>50</xdr:col>
      <xdr:colOff>114300</xdr:colOff>
      <xdr:row>57</xdr:row>
      <xdr:rowOff>113045</xdr:rowOff>
    </xdr:to>
    <xdr:cxnSp macro="">
      <xdr:nvCxnSpPr>
        <xdr:cNvPr id="360" name="直線コネクタ 359">
          <a:extLst>
            <a:ext uri="{FF2B5EF4-FFF2-40B4-BE49-F238E27FC236}">
              <a16:creationId xmlns:a16="http://schemas.microsoft.com/office/drawing/2014/main" id="{00000000-0008-0000-0700-000068010000}"/>
            </a:ext>
          </a:extLst>
        </xdr:cNvPr>
        <xdr:cNvCxnSpPr/>
      </xdr:nvCxnSpPr>
      <xdr:spPr>
        <a:xfrm>
          <a:off x="8750300" y="9861052"/>
          <a:ext cx="889000" cy="24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30835</xdr:rowOff>
    </xdr:from>
    <xdr:to>
      <xdr:col>50</xdr:col>
      <xdr:colOff>165100</xdr:colOff>
      <xdr:row>57</xdr:row>
      <xdr:rowOff>132435</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9588500" y="980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148962</xdr:rowOff>
    </xdr:from>
    <xdr:ext cx="469744"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04428" y="9578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88402</xdr:rowOff>
    </xdr:from>
    <xdr:to>
      <xdr:col>45</xdr:col>
      <xdr:colOff>177800</xdr:colOff>
      <xdr:row>57</xdr:row>
      <xdr:rowOff>90780</xdr:rowOff>
    </xdr:to>
    <xdr:cxnSp macro="">
      <xdr:nvCxnSpPr>
        <xdr:cNvPr id="363" name="直線コネクタ 362">
          <a:extLst>
            <a:ext uri="{FF2B5EF4-FFF2-40B4-BE49-F238E27FC236}">
              <a16:creationId xmlns:a16="http://schemas.microsoft.com/office/drawing/2014/main" id="{00000000-0008-0000-0700-00006B010000}"/>
            </a:ext>
          </a:extLst>
        </xdr:cNvPr>
        <xdr:cNvCxnSpPr/>
      </xdr:nvCxnSpPr>
      <xdr:spPr>
        <a:xfrm flipV="1">
          <a:off x="7861300" y="9861052"/>
          <a:ext cx="889000" cy="2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18948</xdr:rowOff>
    </xdr:from>
    <xdr:to>
      <xdr:col>46</xdr:col>
      <xdr:colOff>38100</xdr:colOff>
      <xdr:row>57</xdr:row>
      <xdr:rowOff>120548</xdr:rowOff>
    </xdr:to>
    <xdr:sp macro="" textlink="">
      <xdr:nvSpPr>
        <xdr:cNvPr id="364" name="フローチャート: 判断 363">
          <a:extLst>
            <a:ext uri="{FF2B5EF4-FFF2-40B4-BE49-F238E27FC236}">
              <a16:creationId xmlns:a16="http://schemas.microsoft.com/office/drawing/2014/main" id="{00000000-0008-0000-0700-00006C010000}"/>
            </a:ext>
          </a:extLst>
        </xdr:cNvPr>
        <xdr:cNvSpPr/>
      </xdr:nvSpPr>
      <xdr:spPr>
        <a:xfrm>
          <a:off x="8699500" y="979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137075</xdr:rowOff>
    </xdr:from>
    <xdr:ext cx="469744"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15428" y="9566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9398</xdr:rowOff>
    </xdr:from>
    <xdr:to>
      <xdr:col>41</xdr:col>
      <xdr:colOff>50800</xdr:colOff>
      <xdr:row>57</xdr:row>
      <xdr:rowOff>90780</xdr:rowOff>
    </xdr:to>
    <xdr:cxnSp macro="">
      <xdr:nvCxnSpPr>
        <xdr:cNvPr id="366" name="直線コネクタ 365">
          <a:extLst>
            <a:ext uri="{FF2B5EF4-FFF2-40B4-BE49-F238E27FC236}">
              <a16:creationId xmlns:a16="http://schemas.microsoft.com/office/drawing/2014/main" id="{00000000-0008-0000-0700-00006E010000}"/>
            </a:ext>
          </a:extLst>
        </xdr:cNvPr>
        <xdr:cNvCxnSpPr/>
      </xdr:nvCxnSpPr>
      <xdr:spPr>
        <a:xfrm>
          <a:off x="6972300" y="9782048"/>
          <a:ext cx="889000" cy="81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159812</xdr:rowOff>
    </xdr:from>
    <xdr:to>
      <xdr:col>41</xdr:col>
      <xdr:colOff>101600</xdr:colOff>
      <xdr:row>57</xdr:row>
      <xdr:rowOff>89962</xdr:rowOff>
    </xdr:to>
    <xdr:sp macro="" textlink="">
      <xdr:nvSpPr>
        <xdr:cNvPr id="367" name="フローチャート: 判断 366">
          <a:extLst>
            <a:ext uri="{FF2B5EF4-FFF2-40B4-BE49-F238E27FC236}">
              <a16:creationId xmlns:a16="http://schemas.microsoft.com/office/drawing/2014/main" id="{00000000-0008-0000-0700-00006F010000}"/>
            </a:ext>
          </a:extLst>
        </xdr:cNvPr>
        <xdr:cNvSpPr/>
      </xdr:nvSpPr>
      <xdr:spPr>
        <a:xfrm>
          <a:off x="7810500" y="9761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106489</xdr:rowOff>
    </xdr:from>
    <xdr:ext cx="469744"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7626428" y="9536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21143</xdr:rowOff>
    </xdr:from>
    <xdr:to>
      <xdr:col>36</xdr:col>
      <xdr:colOff>165100</xdr:colOff>
      <xdr:row>57</xdr:row>
      <xdr:rowOff>122743</xdr:rowOff>
    </xdr:to>
    <xdr:sp macro="" textlink="">
      <xdr:nvSpPr>
        <xdr:cNvPr id="369" name="フローチャート: 判断 368">
          <a:extLst>
            <a:ext uri="{FF2B5EF4-FFF2-40B4-BE49-F238E27FC236}">
              <a16:creationId xmlns:a16="http://schemas.microsoft.com/office/drawing/2014/main" id="{00000000-0008-0000-0700-000071010000}"/>
            </a:ext>
          </a:extLst>
        </xdr:cNvPr>
        <xdr:cNvSpPr/>
      </xdr:nvSpPr>
      <xdr:spPr>
        <a:xfrm>
          <a:off x="6921500" y="979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113870</xdr:rowOff>
    </xdr:from>
    <xdr:ext cx="469744"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6737428" y="9886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50312</xdr:rowOff>
    </xdr:from>
    <xdr:to>
      <xdr:col>55</xdr:col>
      <xdr:colOff>50800</xdr:colOff>
      <xdr:row>57</xdr:row>
      <xdr:rowOff>151912</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10426700" y="9822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28739</xdr:rowOff>
    </xdr:from>
    <xdr:ext cx="469744" cy="259045"/>
    <xdr:sp macro="" textlink="">
      <xdr:nvSpPr>
        <xdr:cNvPr id="377" name="農林水産業費該当値テキスト">
          <a:extLst>
            <a:ext uri="{FF2B5EF4-FFF2-40B4-BE49-F238E27FC236}">
              <a16:creationId xmlns:a16="http://schemas.microsoft.com/office/drawing/2014/main" id="{00000000-0008-0000-0700-000079010000}"/>
            </a:ext>
          </a:extLst>
        </xdr:cNvPr>
        <xdr:cNvSpPr txBox="1"/>
      </xdr:nvSpPr>
      <xdr:spPr>
        <a:xfrm>
          <a:off x="10528300" y="9801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62245</xdr:rowOff>
    </xdr:from>
    <xdr:to>
      <xdr:col>50</xdr:col>
      <xdr:colOff>165100</xdr:colOff>
      <xdr:row>57</xdr:row>
      <xdr:rowOff>163845</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9588500" y="9834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154972</xdr:rowOff>
    </xdr:from>
    <xdr:ext cx="469744"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9404428" y="9927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37602</xdr:rowOff>
    </xdr:from>
    <xdr:to>
      <xdr:col>46</xdr:col>
      <xdr:colOff>38100</xdr:colOff>
      <xdr:row>57</xdr:row>
      <xdr:rowOff>139202</xdr:rowOff>
    </xdr:to>
    <xdr:sp macro="" textlink="">
      <xdr:nvSpPr>
        <xdr:cNvPr id="380" name="楕円 379">
          <a:extLst>
            <a:ext uri="{FF2B5EF4-FFF2-40B4-BE49-F238E27FC236}">
              <a16:creationId xmlns:a16="http://schemas.microsoft.com/office/drawing/2014/main" id="{00000000-0008-0000-0700-00007C010000}"/>
            </a:ext>
          </a:extLst>
        </xdr:cNvPr>
        <xdr:cNvSpPr/>
      </xdr:nvSpPr>
      <xdr:spPr>
        <a:xfrm>
          <a:off x="8699500" y="9810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130329</xdr:rowOff>
    </xdr:from>
    <xdr:ext cx="469744"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8515428" y="9902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39980</xdr:rowOff>
    </xdr:from>
    <xdr:to>
      <xdr:col>41</xdr:col>
      <xdr:colOff>101600</xdr:colOff>
      <xdr:row>57</xdr:row>
      <xdr:rowOff>141580</xdr:rowOff>
    </xdr:to>
    <xdr:sp macro="" textlink="">
      <xdr:nvSpPr>
        <xdr:cNvPr id="382" name="楕円 381">
          <a:extLst>
            <a:ext uri="{FF2B5EF4-FFF2-40B4-BE49-F238E27FC236}">
              <a16:creationId xmlns:a16="http://schemas.microsoft.com/office/drawing/2014/main" id="{00000000-0008-0000-0700-00007E010000}"/>
            </a:ext>
          </a:extLst>
        </xdr:cNvPr>
        <xdr:cNvSpPr/>
      </xdr:nvSpPr>
      <xdr:spPr>
        <a:xfrm>
          <a:off x="7810500" y="9812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132707</xdr:rowOff>
    </xdr:from>
    <xdr:ext cx="469744"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7626428" y="9905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130048</xdr:rowOff>
    </xdr:from>
    <xdr:to>
      <xdr:col>36</xdr:col>
      <xdr:colOff>165100</xdr:colOff>
      <xdr:row>57</xdr:row>
      <xdr:rowOff>60198</xdr:rowOff>
    </xdr:to>
    <xdr:sp macro="" textlink="">
      <xdr:nvSpPr>
        <xdr:cNvPr id="384" name="楕円 383">
          <a:extLst>
            <a:ext uri="{FF2B5EF4-FFF2-40B4-BE49-F238E27FC236}">
              <a16:creationId xmlns:a16="http://schemas.microsoft.com/office/drawing/2014/main" id="{00000000-0008-0000-0700-000080010000}"/>
            </a:ext>
          </a:extLst>
        </xdr:cNvPr>
        <xdr:cNvSpPr/>
      </xdr:nvSpPr>
      <xdr:spPr>
        <a:xfrm>
          <a:off x="6921500" y="9731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76725</xdr:rowOff>
    </xdr:from>
    <xdr:ext cx="469744"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737428" y="9506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0" name="正方形/長方形 389">
          <a:extLst>
            <a:ext uri="{FF2B5EF4-FFF2-40B4-BE49-F238E27FC236}">
              <a16:creationId xmlns:a16="http://schemas.microsoft.com/office/drawing/2014/main" id="{00000000-0008-0000-0700-000086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1" name="正方形/長方形 390">
          <a:extLst>
            <a:ext uri="{FF2B5EF4-FFF2-40B4-BE49-F238E27FC236}">
              <a16:creationId xmlns:a16="http://schemas.microsoft.com/office/drawing/2014/main" id="{00000000-0008-0000-0700-000087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2" name="正方形/長方形 391">
          <a:extLst>
            <a:ext uri="{FF2B5EF4-FFF2-40B4-BE49-F238E27FC236}">
              <a16:creationId xmlns:a16="http://schemas.microsoft.com/office/drawing/2014/main" id="{00000000-0008-0000-0700-000088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3" name="正方形/長方形 392">
          <a:extLst>
            <a:ext uri="{FF2B5EF4-FFF2-40B4-BE49-F238E27FC236}">
              <a16:creationId xmlns:a16="http://schemas.microsoft.com/office/drawing/2014/main" id="{00000000-0008-0000-0700-000089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商工費グラフ枠">
          <a:extLst>
            <a:ext uri="{FF2B5EF4-FFF2-40B4-BE49-F238E27FC236}">
              <a16:creationId xmlns:a16="http://schemas.microsoft.com/office/drawing/2014/main" id="{00000000-0008-0000-0700-00009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101204</xdr:rowOff>
    </xdr:from>
    <xdr:to>
      <xdr:col>54</xdr:col>
      <xdr:colOff>189865</xdr:colOff>
      <xdr:row>78</xdr:row>
      <xdr:rowOff>103856</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10475595" y="12274154"/>
          <a:ext cx="1270" cy="1202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107683</xdr:rowOff>
    </xdr:from>
    <xdr:ext cx="378565" cy="259045"/>
    <xdr:sp macro="" textlink="">
      <xdr:nvSpPr>
        <xdr:cNvPr id="408" name="商工費最小値テキスト">
          <a:extLst>
            <a:ext uri="{FF2B5EF4-FFF2-40B4-BE49-F238E27FC236}">
              <a16:creationId xmlns:a16="http://schemas.microsoft.com/office/drawing/2014/main" id="{00000000-0008-0000-0700-000098010000}"/>
            </a:ext>
          </a:extLst>
        </xdr:cNvPr>
        <xdr:cNvSpPr txBox="1"/>
      </xdr:nvSpPr>
      <xdr:spPr>
        <a:xfrm>
          <a:off x="10528300" y="134807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103856</xdr:rowOff>
    </xdr:from>
    <xdr:to>
      <xdr:col>55</xdr:col>
      <xdr:colOff>88900</xdr:colOff>
      <xdr:row>78</xdr:row>
      <xdr:rowOff>103856</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10388600" y="13476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47881</xdr:rowOff>
    </xdr:from>
    <xdr:ext cx="534377" cy="259045"/>
    <xdr:sp macro="" textlink="">
      <xdr:nvSpPr>
        <xdr:cNvPr id="410" name="商工費最大値テキスト">
          <a:extLst>
            <a:ext uri="{FF2B5EF4-FFF2-40B4-BE49-F238E27FC236}">
              <a16:creationId xmlns:a16="http://schemas.microsoft.com/office/drawing/2014/main" id="{00000000-0008-0000-0700-00009A010000}"/>
            </a:ext>
          </a:extLst>
        </xdr:cNvPr>
        <xdr:cNvSpPr txBox="1"/>
      </xdr:nvSpPr>
      <xdr:spPr>
        <a:xfrm>
          <a:off x="10528300" y="12049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27,092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101204</xdr:rowOff>
    </xdr:from>
    <xdr:to>
      <xdr:col>55</xdr:col>
      <xdr:colOff>88900</xdr:colOff>
      <xdr:row>71</xdr:row>
      <xdr:rowOff>101204</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10388600" y="12274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40396</xdr:rowOff>
    </xdr:from>
    <xdr:to>
      <xdr:col>55</xdr:col>
      <xdr:colOff>0</xdr:colOff>
      <xdr:row>77</xdr:row>
      <xdr:rowOff>43506</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9639300" y="13242046"/>
          <a:ext cx="838200" cy="3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107890</xdr:rowOff>
    </xdr:from>
    <xdr:ext cx="469744" cy="259045"/>
    <xdr:sp macro="" textlink="">
      <xdr:nvSpPr>
        <xdr:cNvPr id="413" name="商工費平均値テキスト">
          <a:extLst>
            <a:ext uri="{FF2B5EF4-FFF2-40B4-BE49-F238E27FC236}">
              <a16:creationId xmlns:a16="http://schemas.microsoft.com/office/drawing/2014/main" id="{00000000-0008-0000-0700-00009D010000}"/>
            </a:ext>
          </a:extLst>
        </xdr:cNvPr>
        <xdr:cNvSpPr txBox="1"/>
      </xdr:nvSpPr>
      <xdr:spPr>
        <a:xfrm>
          <a:off x="10528300" y="129666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85013</xdr:rowOff>
    </xdr:from>
    <xdr:to>
      <xdr:col>55</xdr:col>
      <xdr:colOff>50800</xdr:colOff>
      <xdr:row>77</xdr:row>
      <xdr:rowOff>15163</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10426700" y="13115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38385</xdr:rowOff>
    </xdr:from>
    <xdr:to>
      <xdr:col>50</xdr:col>
      <xdr:colOff>114300</xdr:colOff>
      <xdr:row>77</xdr:row>
      <xdr:rowOff>40396</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a:off x="8750300" y="13240035"/>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50495</xdr:rowOff>
    </xdr:from>
    <xdr:to>
      <xdr:col>50</xdr:col>
      <xdr:colOff>165100</xdr:colOff>
      <xdr:row>76</xdr:row>
      <xdr:rowOff>152095</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9588500" y="1308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74</xdr:row>
      <xdr:rowOff>168622</xdr:rowOff>
    </xdr:from>
    <xdr:ext cx="469744"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404428" y="12855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144318</xdr:rowOff>
    </xdr:from>
    <xdr:to>
      <xdr:col>45</xdr:col>
      <xdr:colOff>177800</xdr:colOff>
      <xdr:row>77</xdr:row>
      <xdr:rowOff>38385</xdr:rowOff>
    </xdr:to>
    <xdr:cxnSp macro="">
      <xdr:nvCxnSpPr>
        <xdr:cNvPr id="418" name="直線コネクタ 417">
          <a:extLst>
            <a:ext uri="{FF2B5EF4-FFF2-40B4-BE49-F238E27FC236}">
              <a16:creationId xmlns:a16="http://schemas.microsoft.com/office/drawing/2014/main" id="{00000000-0008-0000-0700-0000A2010000}"/>
            </a:ext>
          </a:extLst>
        </xdr:cNvPr>
        <xdr:cNvCxnSpPr/>
      </xdr:nvCxnSpPr>
      <xdr:spPr>
        <a:xfrm>
          <a:off x="7861300" y="13174518"/>
          <a:ext cx="889000" cy="6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13554</xdr:rowOff>
    </xdr:from>
    <xdr:to>
      <xdr:col>46</xdr:col>
      <xdr:colOff>38100</xdr:colOff>
      <xdr:row>76</xdr:row>
      <xdr:rowOff>115154</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8699500" y="1304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74</xdr:row>
      <xdr:rowOff>131680</xdr:rowOff>
    </xdr:from>
    <xdr:ext cx="469744"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15428" y="12818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144318</xdr:rowOff>
    </xdr:from>
    <xdr:to>
      <xdr:col>41</xdr:col>
      <xdr:colOff>50800</xdr:colOff>
      <xdr:row>77</xdr:row>
      <xdr:rowOff>20645</xdr:rowOff>
    </xdr:to>
    <xdr:cxnSp macro="">
      <xdr:nvCxnSpPr>
        <xdr:cNvPr id="421" name="直線コネクタ 420">
          <a:extLst>
            <a:ext uri="{FF2B5EF4-FFF2-40B4-BE49-F238E27FC236}">
              <a16:creationId xmlns:a16="http://schemas.microsoft.com/office/drawing/2014/main" id="{00000000-0008-0000-0700-0000A5010000}"/>
            </a:ext>
          </a:extLst>
        </xdr:cNvPr>
        <xdr:cNvCxnSpPr/>
      </xdr:nvCxnSpPr>
      <xdr:spPr>
        <a:xfrm flipV="1">
          <a:off x="6972300" y="13174518"/>
          <a:ext cx="889000" cy="47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95941</xdr:rowOff>
    </xdr:from>
    <xdr:to>
      <xdr:col>41</xdr:col>
      <xdr:colOff>101600</xdr:colOff>
      <xdr:row>76</xdr:row>
      <xdr:rowOff>26091</xdr:rowOff>
    </xdr:to>
    <xdr:sp macro="" textlink="">
      <xdr:nvSpPr>
        <xdr:cNvPr id="422" name="フローチャート: 判断 421">
          <a:extLst>
            <a:ext uri="{FF2B5EF4-FFF2-40B4-BE49-F238E27FC236}">
              <a16:creationId xmlns:a16="http://schemas.microsoft.com/office/drawing/2014/main" id="{00000000-0008-0000-0700-0000A6010000}"/>
            </a:ext>
          </a:extLst>
        </xdr:cNvPr>
        <xdr:cNvSpPr/>
      </xdr:nvSpPr>
      <xdr:spPr>
        <a:xfrm>
          <a:off x="7810500" y="12954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42618</xdr:rowOff>
    </xdr:from>
    <xdr:ext cx="534377"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594111" y="12729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138598</xdr:rowOff>
    </xdr:from>
    <xdr:to>
      <xdr:col>36</xdr:col>
      <xdr:colOff>165100</xdr:colOff>
      <xdr:row>76</xdr:row>
      <xdr:rowOff>68748</xdr:rowOff>
    </xdr:to>
    <xdr:sp macro="" textlink="">
      <xdr:nvSpPr>
        <xdr:cNvPr id="424" name="フローチャート: 判断 423">
          <a:extLst>
            <a:ext uri="{FF2B5EF4-FFF2-40B4-BE49-F238E27FC236}">
              <a16:creationId xmlns:a16="http://schemas.microsoft.com/office/drawing/2014/main" id="{00000000-0008-0000-0700-0000A8010000}"/>
            </a:ext>
          </a:extLst>
        </xdr:cNvPr>
        <xdr:cNvSpPr/>
      </xdr:nvSpPr>
      <xdr:spPr>
        <a:xfrm>
          <a:off x="6921500" y="1299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85275</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6705111" y="12772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164156</xdr:rowOff>
    </xdr:from>
    <xdr:to>
      <xdr:col>55</xdr:col>
      <xdr:colOff>50800</xdr:colOff>
      <xdr:row>77</xdr:row>
      <xdr:rowOff>94306</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10426700" y="13194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142583</xdr:rowOff>
    </xdr:from>
    <xdr:ext cx="469744" cy="259045"/>
    <xdr:sp macro="" textlink="">
      <xdr:nvSpPr>
        <xdr:cNvPr id="432" name="商工費該当値テキスト">
          <a:extLst>
            <a:ext uri="{FF2B5EF4-FFF2-40B4-BE49-F238E27FC236}">
              <a16:creationId xmlns:a16="http://schemas.microsoft.com/office/drawing/2014/main" id="{00000000-0008-0000-0700-0000B0010000}"/>
            </a:ext>
          </a:extLst>
        </xdr:cNvPr>
        <xdr:cNvSpPr txBox="1"/>
      </xdr:nvSpPr>
      <xdr:spPr>
        <a:xfrm>
          <a:off x="10528300" y="13172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161046</xdr:rowOff>
    </xdr:from>
    <xdr:to>
      <xdr:col>50</xdr:col>
      <xdr:colOff>165100</xdr:colOff>
      <xdr:row>77</xdr:row>
      <xdr:rowOff>91196</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9588500" y="13191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82323</xdr:rowOff>
    </xdr:from>
    <xdr:ext cx="469744"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9404428" y="13283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159035</xdr:rowOff>
    </xdr:from>
    <xdr:to>
      <xdr:col>46</xdr:col>
      <xdr:colOff>38100</xdr:colOff>
      <xdr:row>77</xdr:row>
      <xdr:rowOff>89185</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8699500" y="13189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80312</xdr:rowOff>
    </xdr:from>
    <xdr:ext cx="469744"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8515428" y="13281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93518</xdr:rowOff>
    </xdr:from>
    <xdr:to>
      <xdr:col>41</xdr:col>
      <xdr:colOff>101600</xdr:colOff>
      <xdr:row>77</xdr:row>
      <xdr:rowOff>23668</xdr:rowOff>
    </xdr:to>
    <xdr:sp macro="" textlink="">
      <xdr:nvSpPr>
        <xdr:cNvPr id="437" name="楕円 436">
          <a:extLst>
            <a:ext uri="{FF2B5EF4-FFF2-40B4-BE49-F238E27FC236}">
              <a16:creationId xmlns:a16="http://schemas.microsoft.com/office/drawing/2014/main" id="{00000000-0008-0000-0700-0000B5010000}"/>
            </a:ext>
          </a:extLst>
        </xdr:cNvPr>
        <xdr:cNvSpPr/>
      </xdr:nvSpPr>
      <xdr:spPr>
        <a:xfrm>
          <a:off x="7810500" y="13123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14795</xdr:rowOff>
    </xdr:from>
    <xdr:ext cx="469744"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7626428" y="13216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141295</xdr:rowOff>
    </xdr:from>
    <xdr:to>
      <xdr:col>36</xdr:col>
      <xdr:colOff>165100</xdr:colOff>
      <xdr:row>77</xdr:row>
      <xdr:rowOff>71445</xdr:rowOff>
    </xdr:to>
    <xdr:sp macro="" textlink="">
      <xdr:nvSpPr>
        <xdr:cNvPr id="439" name="楕円 438">
          <a:extLst>
            <a:ext uri="{FF2B5EF4-FFF2-40B4-BE49-F238E27FC236}">
              <a16:creationId xmlns:a16="http://schemas.microsoft.com/office/drawing/2014/main" id="{00000000-0008-0000-0700-0000B7010000}"/>
            </a:ext>
          </a:extLst>
        </xdr:cNvPr>
        <xdr:cNvSpPr/>
      </xdr:nvSpPr>
      <xdr:spPr>
        <a:xfrm>
          <a:off x="6921500" y="13171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62572</xdr:rowOff>
    </xdr:from>
    <xdr:ext cx="469744"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737428" y="13264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a:extLst>
            <a:ext uri="{FF2B5EF4-FFF2-40B4-BE49-F238E27FC236}">
              <a16:creationId xmlns:a16="http://schemas.microsoft.com/office/drawing/2014/main" id="{00000000-0008-0000-0700-0000B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a:extLst>
            <a:ext uri="{FF2B5EF4-FFF2-40B4-BE49-F238E27FC236}">
              <a16:creationId xmlns:a16="http://schemas.microsoft.com/office/drawing/2014/main" id="{00000000-0008-0000-0700-0000B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a:extLst>
            <a:ext uri="{FF2B5EF4-FFF2-40B4-BE49-F238E27FC236}">
              <a16:creationId xmlns:a16="http://schemas.microsoft.com/office/drawing/2014/main" id="{00000000-0008-0000-0700-0000C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土木費グラフ枠">
          <a:extLst>
            <a:ext uri="{FF2B5EF4-FFF2-40B4-BE49-F238E27FC236}">
              <a16:creationId xmlns:a16="http://schemas.microsoft.com/office/drawing/2014/main" id="{00000000-0008-0000-0700-0000D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111373</xdr:rowOff>
    </xdr:from>
    <xdr:to>
      <xdr:col>54</xdr:col>
      <xdr:colOff>189865</xdr:colOff>
      <xdr:row>98</xdr:row>
      <xdr:rowOff>81426</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10475595" y="15713323"/>
          <a:ext cx="1270" cy="11702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85253</xdr:rowOff>
    </xdr:from>
    <xdr:ext cx="534377" cy="259045"/>
    <xdr:sp macro="" textlink="">
      <xdr:nvSpPr>
        <xdr:cNvPr id="466" name="土木費最小値テキスト">
          <a:extLst>
            <a:ext uri="{FF2B5EF4-FFF2-40B4-BE49-F238E27FC236}">
              <a16:creationId xmlns:a16="http://schemas.microsoft.com/office/drawing/2014/main" id="{00000000-0008-0000-0700-0000D2010000}"/>
            </a:ext>
          </a:extLst>
        </xdr:cNvPr>
        <xdr:cNvSpPr txBox="1"/>
      </xdr:nvSpPr>
      <xdr:spPr>
        <a:xfrm>
          <a:off x="10528300" y="16887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81426</xdr:rowOff>
    </xdr:from>
    <xdr:to>
      <xdr:col>55</xdr:col>
      <xdr:colOff>88900</xdr:colOff>
      <xdr:row>98</xdr:row>
      <xdr:rowOff>81426</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10388600" y="16883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58050</xdr:rowOff>
    </xdr:from>
    <xdr:ext cx="534377" cy="259045"/>
    <xdr:sp macro="" textlink="">
      <xdr:nvSpPr>
        <xdr:cNvPr id="468" name="土木費最大値テキスト">
          <a:extLst>
            <a:ext uri="{FF2B5EF4-FFF2-40B4-BE49-F238E27FC236}">
              <a16:creationId xmlns:a16="http://schemas.microsoft.com/office/drawing/2014/main" id="{00000000-0008-0000-0700-0000D4010000}"/>
            </a:ext>
          </a:extLst>
        </xdr:cNvPr>
        <xdr:cNvSpPr txBox="1"/>
      </xdr:nvSpPr>
      <xdr:spPr>
        <a:xfrm>
          <a:off x="10528300" y="15488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88,487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111373</xdr:rowOff>
    </xdr:from>
    <xdr:to>
      <xdr:col>55</xdr:col>
      <xdr:colOff>88900</xdr:colOff>
      <xdr:row>91</xdr:row>
      <xdr:rowOff>111373</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10388600" y="15713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142881</xdr:rowOff>
    </xdr:from>
    <xdr:to>
      <xdr:col>55</xdr:col>
      <xdr:colOff>0</xdr:colOff>
      <xdr:row>98</xdr:row>
      <xdr:rowOff>7474</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9639300" y="16773531"/>
          <a:ext cx="838200" cy="36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111377</xdr:rowOff>
    </xdr:from>
    <xdr:ext cx="534377" cy="259045"/>
    <xdr:sp macro="" textlink="">
      <xdr:nvSpPr>
        <xdr:cNvPr id="471" name="土木費平均値テキスト">
          <a:extLst>
            <a:ext uri="{FF2B5EF4-FFF2-40B4-BE49-F238E27FC236}">
              <a16:creationId xmlns:a16="http://schemas.microsoft.com/office/drawing/2014/main" id="{00000000-0008-0000-0700-0000D7010000}"/>
            </a:ext>
          </a:extLst>
        </xdr:cNvPr>
        <xdr:cNvSpPr txBox="1"/>
      </xdr:nvSpPr>
      <xdr:spPr>
        <a:xfrm>
          <a:off x="10528300" y="163991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88500</xdr:rowOff>
    </xdr:from>
    <xdr:to>
      <xdr:col>55</xdr:col>
      <xdr:colOff>50800</xdr:colOff>
      <xdr:row>97</xdr:row>
      <xdr:rowOff>18650</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10426700" y="1654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157111</xdr:rowOff>
    </xdr:from>
    <xdr:to>
      <xdr:col>50</xdr:col>
      <xdr:colOff>114300</xdr:colOff>
      <xdr:row>98</xdr:row>
      <xdr:rowOff>7474</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a:off x="8750300" y="16787761"/>
          <a:ext cx="889000" cy="21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99168</xdr:rowOff>
    </xdr:from>
    <xdr:to>
      <xdr:col>50</xdr:col>
      <xdr:colOff>165100</xdr:colOff>
      <xdr:row>97</xdr:row>
      <xdr:rowOff>29318</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9588500" y="16558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45845</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372111" y="16333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146862</xdr:rowOff>
    </xdr:from>
    <xdr:to>
      <xdr:col>45</xdr:col>
      <xdr:colOff>177800</xdr:colOff>
      <xdr:row>97</xdr:row>
      <xdr:rowOff>157111</xdr:rowOff>
    </xdr:to>
    <xdr:cxnSp macro="">
      <xdr:nvCxnSpPr>
        <xdr:cNvPr id="476" name="直線コネクタ 475">
          <a:extLst>
            <a:ext uri="{FF2B5EF4-FFF2-40B4-BE49-F238E27FC236}">
              <a16:creationId xmlns:a16="http://schemas.microsoft.com/office/drawing/2014/main" id="{00000000-0008-0000-0700-0000DC010000}"/>
            </a:ext>
          </a:extLst>
        </xdr:cNvPr>
        <xdr:cNvCxnSpPr/>
      </xdr:nvCxnSpPr>
      <xdr:spPr>
        <a:xfrm>
          <a:off x="7861300" y="16777512"/>
          <a:ext cx="889000" cy="10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115494</xdr:rowOff>
    </xdr:from>
    <xdr:to>
      <xdr:col>46</xdr:col>
      <xdr:colOff>38100</xdr:colOff>
      <xdr:row>97</xdr:row>
      <xdr:rowOff>45644</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8699500" y="1657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62171</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483111" y="16349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146862</xdr:rowOff>
    </xdr:from>
    <xdr:to>
      <xdr:col>41</xdr:col>
      <xdr:colOff>50800</xdr:colOff>
      <xdr:row>97</xdr:row>
      <xdr:rowOff>165855</xdr:rowOff>
    </xdr:to>
    <xdr:cxnSp macro="">
      <xdr:nvCxnSpPr>
        <xdr:cNvPr id="479" name="直線コネクタ 478">
          <a:extLst>
            <a:ext uri="{FF2B5EF4-FFF2-40B4-BE49-F238E27FC236}">
              <a16:creationId xmlns:a16="http://schemas.microsoft.com/office/drawing/2014/main" id="{00000000-0008-0000-0700-0000DF010000}"/>
            </a:ext>
          </a:extLst>
        </xdr:cNvPr>
        <xdr:cNvCxnSpPr/>
      </xdr:nvCxnSpPr>
      <xdr:spPr>
        <a:xfrm flipV="1">
          <a:off x="6972300" y="16777512"/>
          <a:ext cx="889000" cy="18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116866</xdr:rowOff>
    </xdr:from>
    <xdr:to>
      <xdr:col>41</xdr:col>
      <xdr:colOff>101600</xdr:colOff>
      <xdr:row>97</xdr:row>
      <xdr:rowOff>47016</xdr:rowOff>
    </xdr:to>
    <xdr:sp macro="" textlink="">
      <xdr:nvSpPr>
        <xdr:cNvPr id="480" name="フローチャート: 判断 479">
          <a:extLst>
            <a:ext uri="{FF2B5EF4-FFF2-40B4-BE49-F238E27FC236}">
              <a16:creationId xmlns:a16="http://schemas.microsoft.com/office/drawing/2014/main" id="{00000000-0008-0000-0700-0000E0010000}"/>
            </a:ext>
          </a:extLst>
        </xdr:cNvPr>
        <xdr:cNvSpPr/>
      </xdr:nvSpPr>
      <xdr:spPr>
        <a:xfrm>
          <a:off x="7810500" y="16576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63543</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594111" y="16351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98082</xdr:rowOff>
    </xdr:from>
    <xdr:to>
      <xdr:col>36</xdr:col>
      <xdr:colOff>165100</xdr:colOff>
      <xdr:row>97</xdr:row>
      <xdr:rowOff>28232</xdr:rowOff>
    </xdr:to>
    <xdr:sp macro="" textlink="">
      <xdr:nvSpPr>
        <xdr:cNvPr id="482" name="フローチャート: 判断 481">
          <a:extLst>
            <a:ext uri="{FF2B5EF4-FFF2-40B4-BE49-F238E27FC236}">
              <a16:creationId xmlns:a16="http://schemas.microsoft.com/office/drawing/2014/main" id="{00000000-0008-0000-0700-0000E2010000}"/>
            </a:ext>
          </a:extLst>
        </xdr:cNvPr>
        <xdr:cNvSpPr/>
      </xdr:nvSpPr>
      <xdr:spPr>
        <a:xfrm>
          <a:off x="6921500" y="16557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44759</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05111" y="16332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92081</xdr:rowOff>
    </xdr:from>
    <xdr:to>
      <xdr:col>55</xdr:col>
      <xdr:colOff>50800</xdr:colOff>
      <xdr:row>98</xdr:row>
      <xdr:rowOff>22231</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10426700" y="1672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7008</xdr:rowOff>
    </xdr:from>
    <xdr:ext cx="534377" cy="259045"/>
    <xdr:sp macro="" textlink="">
      <xdr:nvSpPr>
        <xdr:cNvPr id="490" name="土木費該当値テキスト">
          <a:extLst>
            <a:ext uri="{FF2B5EF4-FFF2-40B4-BE49-F238E27FC236}">
              <a16:creationId xmlns:a16="http://schemas.microsoft.com/office/drawing/2014/main" id="{00000000-0008-0000-0700-0000EA010000}"/>
            </a:ext>
          </a:extLst>
        </xdr:cNvPr>
        <xdr:cNvSpPr txBox="1"/>
      </xdr:nvSpPr>
      <xdr:spPr>
        <a:xfrm>
          <a:off x="10528300" y="16637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128124</xdr:rowOff>
    </xdr:from>
    <xdr:to>
      <xdr:col>50</xdr:col>
      <xdr:colOff>165100</xdr:colOff>
      <xdr:row>98</xdr:row>
      <xdr:rowOff>58274</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9588500" y="16758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49401</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9372111" y="16851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106311</xdr:rowOff>
    </xdr:from>
    <xdr:to>
      <xdr:col>46</xdr:col>
      <xdr:colOff>38100</xdr:colOff>
      <xdr:row>98</xdr:row>
      <xdr:rowOff>36461</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8699500" y="16736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27588</xdr:rowOff>
    </xdr:from>
    <xdr:ext cx="534377"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8483111" y="16829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96062</xdr:rowOff>
    </xdr:from>
    <xdr:to>
      <xdr:col>41</xdr:col>
      <xdr:colOff>101600</xdr:colOff>
      <xdr:row>98</xdr:row>
      <xdr:rowOff>26212</xdr:rowOff>
    </xdr:to>
    <xdr:sp macro="" textlink="">
      <xdr:nvSpPr>
        <xdr:cNvPr id="495" name="楕円 494">
          <a:extLst>
            <a:ext uri="{FF2B5EF4-FFF2-40B4-BE49-F238E27FC236}">
              <a16:creationId xmlns:a16="http://schemas.microsoft.com/office/drawing/2014/main" id="{00000000-0008-0000-0700-0000EF010000}"/>
            </a:ext>
          </a:extLst>
        </xdr:cNvPr>
        <xdr:cNvSpPr/>
      </xdr:nvSpPr>
      <xdr:spPr>
        <a:xfrm>
          <a:off x="7810500" y="16726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17339</xdr:rowOff>
    </xdr:from>
    <xdr:ext cx="534377"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7594111" y="16819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115055</xdr:rowOff>
    </xdr:from>
    <xdr:to>
      <xdr:col>36</xdr:col>
      <xdr:colOff>165100</xdr:colOff>
      <xdr:row>98</xdr:row>
      <xdr:rowOff>45205</xdr:rowOff>
    </xdr:to>
    <xdr:sp macro="" textlink="">
      <xdr:nvSpPr>
        <xdr:cNvPr id="497" name="楕円 496">
          <a:extLst>
            <a:ext uri="{FF2B5EF4-FFF2-40B4-BE49-F238E27FC236}">
              <a16:creationId xmlns:a16="http://schemas.microsoft.com/office/drawing/2014/main" id="{00000000-0008-0000-0700-0000F1010000}"/>
            </a:ext>
          </a:extLst>
        </xdr:cNvPr>
        <xdr:cNvSpPr/>
      </xdr:nvSpPr>
      <xdr:spPr>
        <a:xfrm>
          <a:off x="6921500" y="1674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36332</xdr:rowOff>
    </xdr:from>
    <xdr:ext cx="534377"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6705111" y="16838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a:extLst>
            <a:ext uri="{FF2B5EF4-FFF2-40B4-BE49-F238E27FC236}">
              <a16:creationId xmlns:a16="http://schemas.microsoft.com/office/drawing/2014/main" id="{00000000-0008-0000-0700-0000F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a:extLst>
            <a:ext uri="{FF2B5EF4-FFF2-40B4-BE49-F238E27FC236}">
              <a16:creationId xmlns:a16="http://schemas.microsoft.com/office/drawing/2014/main" id="{00000000-0008-0000-0700-0000F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73677</xdr:rowOff>
    </xdr:from>
    <xdr:ext cx="46717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2" name="消防費グラフ枠">
          <a:extLst>
            <a:ext uri="{FF2B5EF4-FFF2-40B4-BE49-F238E27FC236}">
              <a16:creationId xmlns:a16="http://schemas.microsoft.com/office/drawing/2014/main" id="{00000000-0008-0000-0700-00000A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130683</xdr:rowOff>
    </xdr:from>
    <xdr:to>
      <xdr:col>85</xdr:col>
      <xdr:colOff>126364</xdr:colOff>
      <xdr:row>39</xdr:row>
      <xdr:rowOff>5842</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6317595" y="5274183"/>
          <a:ext cx="1269" cy="14182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9669</xdr:rowOff>
    </xdr:from>
    <xdr:ext cx="469744" cy="259045"/>
    <xdr:sp macro="" textlink="">
      <xdr:nvSpPr>
        <xdr:cNvPr id="524" name="消防費最小値テキスト">
          <a:extLst>
            <a:ext uri="{FF2B5EF4-FFF2-40B4-BE49-F238E27FC236}">
              <a16:creationId xmlns:a16="http://schemas.microsoft.com/office/drawing/2014/main" id="{00000000-0008-0000-0700-00000C020000}"/>
            </a:ext>
          </a:extLst>
        </xdr:cNvPr>
        <xdr:cNvSpPr txBox="1"/>
      </xdr:nvSpPr>
      <xdr:spPr>
        <a:xfrm>
          <a:off x="16370300" y="6696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5842</xdr:rowOff>
    </xdr:from>
    <xdr:to>
      <xdr:col>86</xdr:col>
      <xdr:colOff>25400</xdr:colOff>
      <xdr:row>39</xdr:row>
      <xdr:rowOff>5842</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6230600" y="6692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77360</xdr:rowOff>
    </xdr:from>
    <xdr:ext cx="534377" cy="259045"/>
    <xdr:sp macro="" textlink="">
      <xdr:nvSpPr>
        <xdr:cNvPr id="526" name="消防費最大値テキスト">
          <a:extLst>
            <a:ext uri="{FF2B5EF4-FFF2-40B4-BE49-F238E27FC236}">
              <a16:creationId xmlns:a16="http://schemas.microsoft.com/office/drawing/2014/main" id="{00000000-0008-0000-0700-00000E020000}"/>
            </a:ext>
          </a:extLst>
        </xdr:cNvPr>
        <xdr:cNvSpPr txBox="1"/>
      </xdr:nvSpPr>
      <xdr:spPr>
        <a:xfrm>
          <a:off x="16370300" y="5049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20,471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130683</xdr:rowOff>
    </xdr:from>
    <xdr:to>
      <xdr:col>86</xdr:col>
      <xdr:colOff>25400</xdr:colOff>
      <xdr:row>30</xdr:row>
      <xdr:rowOff>130683</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6230600" y="5274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151384</xdr:rowOff>
    </xdr:from>
    <xdr:to>
      <xdr:col>85</xdr:col>
      <xdr:colOff>127000</xdr:colOff>
      <xdr:row>38</xdr:row>
      <xdr:rowOff>153670</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5481300" y="6495034"/>
          <a:ext cx="8382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48785</xdr:rowOff>
    </xdr:from>
    <xdr:ext cx="534377" cy="259045"/>
    <xdr:sp macro="" textlink="">
      <xdr:nvSpPr>
        <xdr:cNvPr id="529" name="消防費平均値テキスト">
          <a:extLst>
            <a:ext uri="{FF2B5EF4-FFF2-40B4-BE49-F238E27FC236}">
              <a16:creationId xmlns:a16="http://schemas.microsoft.com/office/drawing/2014/main" id="{00000000-0008-0000-0700-000011020000}"/>
            </a:ext>
          </a:extLst>
        </xdr:cNvPr>
        <xdr:cNvSpPr txBox="1"/>
      </xdr:nvSpPr>
      <xdr:spPr>
        <a:xfrm>
          <a:off x="16370300" y="60495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25908</xdr:rowOff>
    </xdr:from>
    <xdr:to>
      <xdr:col>85</xdr:col>
      <xdr:colOff>177800</xdr:colOff>
      <xdr:row>36</xdr:row>
      <xdr:rowOff>127508</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6268700" y="6198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103124</xdr:rowOff>
    </xdr:from>
    <xdr:to>
      <xdr:col>81</xdr:col>
      <xdr:colOff>50800</xdr:colOff>
      <xdr:row>38</xdr:row>
      <xdr:rowOff>153670</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a:off x="14592300" y="6618224"/>
          <a:ext cx="889000" cy="50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110871</xdr:rowOff>
    </xdr:from>
    <xdr:to>
      <xdr:col>81</xdr:col>
      <xdr:colOff>101600</xdr:colOff>
      <xdr:row>37</xdr:row>
      <xdr:rowOff>41021</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5430500" y="628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57548</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14111" y="6058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68707</xdr:rowOff>
    </xdr:from>
    <xdr:to>
      <xdr:col>76</xdr:col>
      <xdr:colOff>114300</xdr:colOff>
      <xdr:row>38</xdr:row>
      <xdr:rowOff>103124</xdr:rowOff>
    </xdr:to>
    <xdr:cxnSp macro="">
      <xdr:nvCxnSpPr>
        <xdr:cNvPr id="534" name="直線コネクタ 533">
          <a:extLst>
            <a:ext uri="{FF2B5EF4-FFF2-40B4-BE49-F238E27FC236}">
              <a16:creationId xmlns:a16="http://schemas.microsoft.com/office/drawing/2014/main" id="{00000000-0008-0000-0700-000016020000}"/>
            </a:ext>
          </a:extLst>
        </xdr:cNvPr>
        <xdr:cNvCxnSpPr/>
      </xdr:nvCxnSpPr>
      <xdr:spPr>
        <a:xfrm>
          <a:off x="13703300" y="6412357"/>
          <a:ext cx="889000" cy="205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101600</xdr:rowOff>
    </xdr:from>
    <xdr:to>
      <xdr:col>76</xdr:col>
      <xdr:colOff>165100</xdr:colOff>
      <xdr:row>37</xdr:row>
      <xdr:rowOff>31750</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45415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48277</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325111" y="6049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68707</xdr:rowOff>
    </xdr:from>
    <xdr:to>
      <xdr:col>71</xdr:col>
      <xdr:colOff>177800</xdr:colOff>
      <xdr:row>39</xdr:row>
      <xdr:rowOff>47498</xdr:rowOff>
    </xdr:to>
    <xdr:cxnSp macro="">
      <xdr:nvCxnSpPr>
        <xdr:cNvPr id="537" name="直線コネクタ 536">
          <a:extLst>
            <a:ext uri="{FF2B5EF4-FFF2-40B4-BE49-F238E27FC236}">
              <a16:creationId xmlns:a16="http://schemas.microsoft.com/office/drawing/2014/main" id="{00000000-0008-0000-0700-000019020000}"/>
            </a:ext>
          </a:extLst>
        </xdr:cNvPr>
        <xdr:cNvCxnSpPr/>
      </xdr:nvCxnSpPr>
      <xdr:spPr>
        <a:xfrm flipV="1">
          <a:off x="12814300" y="6412357"/>
          <a:ext cx="889000" cy="321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160401</xdr:rowOff>
    </xdr:from>
    <xdr:to>
      <xdr:col>72</xdr:col>
      <xdr:colOff>38100</xdr:colOff>
      <xdr:row>36</xdr:row>
      <xdr:rowOff>90551</xdr:rowOff>
    </xdr:to>
    <xdr:sp macro="" textlink="">
      <xdr:nvSpPr>
        <xdr:cNvPr id="538" name="フローチャート: 判断 537">
          <a:extLst>
            <a:ext uri="{FF2B5EF4-FFF2-40B4-BE49-F238E27FC236}">
              <a16:creationId xmlns:a16="http://schemas.microsoft.com/office/drawing/2014/main" id="{00000000-0008-0000-0700-00001A020000}"/>
            </a:ext>
          </a:extLst>
        </xdr:cNvPr>
        <xdr:cNvSpPr/>
      </xdr:nvSpPr>
      <xdr:spPr>
        <a:xfrm>
          <a:off x="13652500" y="6161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107078</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436111" y="5936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26289</xdr:rowOff>
    </xdr:from>
    <xdr:to>
      <xdr:col>67</xdr:col>
      <xdr:colOff>101600</xdr:colOff>
      <xdr:row>36</xdr:row>
      <xdr:rowOff>127889</xdr:rowOff>
    </xdr:to>
    <xdr:sp macro="" textlink="">
      <xdr:nvSpPr>
        <xdr:cNvPr id="540" name="フローチャート: 判断 539">
          <a:extLst>
            <a:ext uri="{FF2B5EF4-FFF2-40B4-BE49-F238E27FC236}">
              <a16:creationId xmlns:a16="http://schemas.microsoft.com/office/drawing/2014/main" id="{00000000-0008-0000-0700-00001C020000}"/>
            </a:ext>
          </a:extLst>
        </xdr:cNvPr>
        <xdr:cNvSpPr/>
      </xdr:nvSpPr>
      <xdr:spPr>
        <a:xfrm>
          <a:off x="12763500" y="6198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144416</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547111" y="5973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100584</xdr:rowOff>
    </xdr:from>
    <xdr:to>
      <xdr:col>85</xdr:col>
      <xdr:colOff>177800</xdr:colOff>
      <xdr:row>38</xdr:row>
      <xdr:rowOff>30735</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6268700" y="644423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79011</xdr:rowOff>
    </xdr:from>
    <xdr:ext cx="534377" cy="259045"/>
    <xdr:sp macro="" textlink="">
      <xdr:nvSpPr>
        <xdr:cNvPr id="548" name="消防費該当値テキスト">
          <a:extLst>
            <a:ext uri="{FF2B5EF4-FFF2-40B4-BE49-F238E27FC236}">
              <a16:creationId xmlns:a16="http://schemas.microsoft.com/office/drawing/2014/main" id="{00000000-0008-0000-0700-000024020000}"/>
            </a:ext>
          </a:extLst>
        </xdr:cNvPr>
        <xdr:cNvSpPr txBox="1"/>
      </xdr:nvSpPr>
      <xdr:spPr>
        <a:xfrm>
          <a:off x="16370300" y="6422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102870</xdr:rowOff>
    </xdr:from>
    <xdr:to>
      <xdr:col>81</xdr:col>
      <xdr:colOff>101600</xdr:colOff>
      <xdr:row>39</xdr:row>
      <xdr:rowOff>33020</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5430500" y="6617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24147</xdr:rowOff>
    </xdr:from>
    <xdr:ext cx="469744"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5246428" y="6710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52324</xdr:rowOff>
    </xdr:from>
    <xdr:to>
      <xdr:col>76</xdr:col>
      <xdr:colOff>165100</xdr:colOff>
      <xdr:row>38</xdr:row>
      <xdr:rowOff>153924</xdr:rowOff>
    </xdr:to>
    <xdr:sp macro="" textlink="">
      <xdr:nvSpPr>
        <xdr:cNvPr id="551" name="楕円 550">
          <a:extLst>
            <a:ext uri="{FF2B5EF4-FFF2-40B4-BE49-F238E27FC236}">
              <a16:creationId xmlns:a16="http://schemas.microsoft.com/office/drawing/2014/main" id="{00000000-0008-0000-0700-000027020000}"/>
            </a:ext>
          </a:extLst>
        </xdr:cNvPr>
        <xdr:cNvSpPr/>
      </xdr:nvSpPr>
      <xdr:spPr>
        <a:xfrm>
          <a:off x="14541500" y="656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145051</xdr:rowOff>
    </xdr:from>
    <xdr:ext cx="469744"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4357428" y="6660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17907</xdr:rowOff>
    </xdr:from>
    <xdr:to>
      <xdr:col>72</xdr:col>
      <xdr:colOff>38100</xdr:colOff>
      <xdr:row>37</xdr:row>
      <xdr:rowOff>119507</xdr:rowOff>
    </xdr:to>
    <xdr:sp macro="" textlink="">
      <xdr:nvSpPr>
        <xdr:cNvPr id="553" name="楕円 552">
          <a:extLst>
            <a:ext uri="{FF2B5EF4-FFF2-40B4-BE49-F238E27FC236}">
              <a16:creationId xmlns:a16="http://schemas.microsoft.com/office/drawing/2014/main" id="{00000000-0008-0000-0700-000029020000}"/>
            </a:ext>
          </a:extLst>
        </xdr:cNvPr>
        <xdr:cNvSpPr/>
      </xdr:nvSpPr>
      <xdr:spPr>
        <a:xfrm>
          <a:off x="13652500" y="636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110634</xdr:rowOff>
    </xdr:from>
    <xdr:ext cx="534377"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3436111" y="6454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168148</xdr:rowOff>
    </xdr:from>
    <xdr:to>
      <xdr:col>67</xdr:col>
      <xdr:colOff>101600</xdr:colOff>
      <xdr:row>39</xdr:row>
      <xdr:rowOff>98298</xdr:rowOff>
    </xdr:to>
    <xdr:sp macro="" textlink="">
      <xdr:nvSpPr>
        <xdr:cNvPr id="555" name="楕円 554">
          <a:extLst>
            <a:ext uri="{FF2B5EF4-FFF2-40B4-BE49-F238E27FC236}">
              <a16:creationId xmlns:a16="http://schemas.microsoft.com/office/drawing/2014/main" id="{00000000-0008-0000-0700-00002B020000}"/>
            </a:ext>
          </a:extLst>
        </xdr:cNvPr>
        <xdr:cNvSpPr/>
      </xdr:nvSpPr>
      <xdr:spPr>
        <a:xfrm>
          <a:off x="12763500" y="668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89425</xdr:rowOff>
    </xdr:from>
    <xdr:ext cx="469744"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579428" y="6775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3" name="正方形/長方形 562">
          <a:extLst>
            <a:ext uri="{FF2B5EF4-FFF2-40B4-BE49-F238E27FC236}">
              <a16:creationId xmlns:a16="http://schemas.microsoft.com/office/drawing/2014/main" id="{00000000-0008-0000-0700-00003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4" name="正方形/長方形 563">
          <a:extLst>
            <a:ext uri="{FF2B5EF4-FFF2-40B4-BE49-F238E27FC236}">
              <a16:creationId xmlns:a16="http://schemas.microsoft.com/office/drawing/2014/main" id="{00000000-0008-0000-0700-00003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21970</xdr:rowOff>
    </xdr:from>
    <xdr:ext cx="531299"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1914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38299</xdr:rowOff>
    </xdr:from>
    <xdr:ext cx="531299"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1914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2" name="教育費グラフ枠">
          <a:extLst>
            <a:ext uri="{FF2B5EF4-FFF2-40B4-BE49-F238E27FC236}">
              <a16:creationId xmlns:a16="http://schemas.microsoft.com/office/drawing/2014/main" id="{00000000-0008-0000-0700-00004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168439</xdr:rowOff>
    </xdr:from>
    <xdr:to>
      <xdr:col>85</xdr:col>
      <xdr:colOff>126364</xdr:colOff>
      <xdr:row>58</xdr:row>
      <xdr:rowOff>81179</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6317595" y="8740939"/>
          <a:ext cx="1269" cy="1284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85006</xdr:rowOff>
    </xdr:from>
    <xdr:ext cx="534377" cy="259045"/>
    <xdr:sp macro="" textlink="">
      <xdr:nvSpPr>
        <xdr:cNvPr id="584" name="教育費最小値テキスト">
          <a:extLst>
            <a:ext uri="{FF2B5EF4-FFF2-40B4-BE49-F238E27FC236}">
              <a16:creationId xmlns:a16="http://schemas.microsoft.com/office/drawing/2014/main" id="{00000000-0008-0000-0700-000048020000}"/>
            </a:ext>
          </a:extLst>
        </xdr:cNvPr>
        <xdr:cNvSpPr txBox="1"/>
      </xdr:nvSpPr>
      <xdr:spPr>
        <a:xfrm>
          <a:off x="16370300" y="10029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81179</xdr:rowOff>
    </xdr:from>
    <xdr:to>
      <xdr:col>86</xdr:col>
      <xdr:colOff>25400</xdr:colOff>
      <xdr:row>58</xdr:row>
      <xdr:rowOff>81179</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6230600" y="10025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115116</xdr:rowOff>
    </xdr:from>
    <xdr:ext cx="534377" cy="259045"/>
    <xdr:sp macro="" textlink="">
      <xdr:nvSpPr>
        <xdr:cNvPr id="586" name="教育費最大値テキスト">
          <a:extLst>
            <a:ext uri="{FF2B5EF4-FFF2-40B4-BE49-F238E27FC236}">
              <a16:creationId xmlns:a16="http://schemas.microsoft.com/office/drawing/2014/main" id="{00000000-0008-0000-0700-00004A020000}"/>
            </a:ext>
          </a:extLst>
        </xdr:cNvPr>
        <xdr:cNvSpPr txBox="1"/>
      </xdr:nvSpPr>
      <xdr:spPr>
        <a:xfrm>
          <a:off x="16370300" y="8516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65,120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168439</xdr:rowOff>
    </xdr:from>
    <xdr:to>
      <xdr:col>86</xdr:col>
      <xdr:colOff>25400</xdr:colOff>
      <xdr:row>50</xdr:row>
      <xdr:rowOff>168439</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a:off x="16230600" y="8740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167360</xdr:rowOff>
    </xdr:from>
    <xdr:to>
      <xdr:col>85</xdr:col>
      <xdr:colOff>127000</xdr:colOff>
      <xdr:row>58</xdr:row>
      <xdr:rowOff>12174</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flipV="1">
          <a:off x="15481300" y="9768560"/>
          <a:ext cx="838200" cy="187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90877</xdr:rowOff>
    </xdr:from>
    <xdr:ext cx="534377" cy="259045"/>
    <xdr:sp macro="" textlink="">
      <xdr:nvSpPr>
        <xdr:cNvPr id="589" name="教育費平均値テキスト">
          <a:extLst>
            <a:ext uri="{FF2B5EF4-FFF2-40B4-BE49-F238E27FC236}">
              <a16:creationId xmlns:a16="http://schemas.microsoft.com/office/drawing/2014/main" id="{00000000-0008-0000-0700-00004D020000}"/>
            </a:ext>
          </a:extLst>
        </xdr:cNvPr>
        <xdr:cNvSpPr txBox="1"/>
      </xdr:nvSpPr>
      <xdr:spPr>
        <a:xfrm>
          <a:off x="16370300" y="93491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68000</xdr:rowOff>
    </xdr:from>
    <xdr:to>
      <xdr:col>85</xdr:col>
      <xdr:colOff>177800</xdr:colOff>
      <xdr:row>55</xdr:row>
      <xdr:rowOff>169600</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6268700" y="949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12174</xdr:rowOff>
    </xdr:from>
    <xdr:to>
      <xdr:col>81</xdr:col>
      <xdr:colOff>50800</xdr:colOff>
      <xdr:row>58</xdr:row>
      <xdr:rowOff>17791</xdr:rowOff>
    </xdr:to>
    <xdr:cxnSp macro="">
      <xdr:nvCxnSpPr>
        <xdr:cNvPr id="591" name="直線コネクタ 590">
          <a:extLst>
            <a:ext uri="{FF2B5EF4-FFF2-40B4-BE49-F238E27FC236}">
              <a16:creationId xmlns:a16="http://schemas.microsoft.com/office/drawing/2014/main" id="{00000000-0008-0000-0700-00004F020000}"/>
            </a:ext>
          </a:extLst>
        </xdr:cNvPr>
        <xdr:cNvCxnSpPr/>
      </xdr:nvCxnSpPr>
      <xdr:spPr>
        <a:xfrm flipV="1">
          <a:off x="14592300" y="9956274"/>
          <a:ext cx="889000" cy="5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65224</xdr:rowOff>
    </xdr:from>
    <xdr:to>
      <xdr:col>81</xdr:col>
      <xdr:colOff>101600</xdr:colOff>
      <xdr:row>55</xdr:row>
      <xdr:rowOff>166824</xdr:rowOff>
    </xdr:to>
    <xdr:sp macro="" textlink="">
      <xdr:nvSpPr>
        <xdr:cNvPr id="592" name="フローチャート: 判断 591">
          <a:extLst>
            <a:ext uri="{FF2B5EF4-FFF2-40B4-BE49-F238E27FC236}">
              <a16:creationId xmlns:a16="http://schemas.microsoft.com/office/drawing/2014/main" id="{00000000-0008-0000-0700-000050020000}"/>
            </a:ext>
          </a:extLst>
        </xdr:cNvPr>
        <xdr:cNvSpPr/>
      </xdr:nvSpPr>
      <xdr:spPr>
        <a:xfrm>
          <a:off x="15430500" y="9494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11901</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214111" y="9270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17791</xdr:rowOff>
    </xdr:from>
    <xdr:to>
      <xdr:col>76</xdr:col>
      <xdr:colOff>114300</xdr:colOff>
      <xdr:row>58</xdr:row>
      <xdr:rowOff>140549</xdr:rowOff>
    </xdr:to>
    <xdr:cxnSp macro="">
      <xdr:nvCxnSpPr>
        <xdr:cNvPr id="594" name="直線コネクタ 593">
          <a:extLst>
            <a:ext uri="{FF2B5EF4-FFF2-40B4-BE49-F238E27FC236}">
              <a16:creationId xmlns:a16="http://schemas.microsoft.com/office/drawing/2014/main" id="{00000000-0008-0000-0700-000052020000}"/>
            </a:ext>
          </a:extLst>
        </xdr:cNvPr>
        <xdr:cNvCxnSpPr/>
      </xdr:nvCxnSpPr>
      <xdr:spPr>
        <a:xfrm flipV="1">
          <a:off x="13703300" y="9961891"/>
          <a:ext cx="889000" cy="122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124889</xdr:rowOff>
    </xdr:from>
    <xdr:to>
      <xdr:col>76</xdr:col>
      <xdr:colOff>165100</xdr:colOff>
      <xdr:row>56</xdr:row>
      <xdr:rowOff>55039</xdr:rowOff>
    </xdr:to>
    <xdr:sp macro="" textlink="">
      <xdr:nvSpPr>
        <xdr:cNvPr id="595" name="フローチャート: 判断 594">
          <a:extLst>
            <a:ext uri="{FF2B5EF4-FFF2-40B4-BE49-F238E27FC236}">
              <a16:creationId xmlns:a16="http://schemas.microsoft.com/office/drawing/2014/main" id="{00000000-0008-0000-0700-000053020000}"/>
            </a:ext>
          </a:extLst>
        </xdr:cNvPr>
        <xdr:cNvSpPr/>
      </xdr:nvSpPr>
      <xdr:spPr>
        <a:xfrm>
          <a:off x="14541500" y="9554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71566</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4325111" y="9329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75202</xdr:rowOff>
    </xdr:from>
    <xdr:to>
      <xdr:col>71</xdr:col>
      <xdr:colOff>177800</xdr:colOff>
      <xdr:row>58</xdr:row>
      <xdr:rowOff>140549</xdr:rowOff>
    </xdr:to>
    <xdr:cxnSp macro="">
      <xdr:nvCxnSpPr>
        <xdr:cNvPr id="597" name="直線コネクタ 596">
          <a:extLst>
            <a:ext uri="{FF2B5EF4-FFF2-40B4-BE49-F238E27FC236}">
              <a16:creationId xmlns:a16="http://schemas.microsoft.com/office/drawing/2014/main" id="{00000000-0008-0000-0700-000055020000}"/>
            </a:ext>
          </a:extLst>
        </xdr:cNvPr>
        <xdr:cNvCxnSpPr/>
      </xdr:nvCxnSpPr>
      <xdr:spPr>
        <a:xfrm>
          <a:off x="12814300" y="10019302"/>
          <a:ext cx="889000" cy="65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144515</xdr:rowOff>
    </xdr:from>
    <xdr:to>
      <xdr:col>72</xdr:col>
      <xdr:colOff>38100</xdr:colOff>
      <xdr:row>56</xdr:row>
      <xdr:rowOff>74665</xdr:rowOff>
    </xdr:to>
    <xdr:sp macro="" textlink="">
      <xdr:nvSpPr>
        <xdr:cNvPr id="598" name="フローチャート: 判断 597">
          <a:extLst>
            <a:ext uri="{FF2B5EF4-FFF2-40B4-BE49-F238E27FC236}">
              <a16:creationId xmlns:a16="http://schemas.microsoft.com/office/drawing/2014/main" id="{00000000-0008-0000-0700-000056020000}"/>
            </a:ext>
          </a:extLst>
        </xdr:cNvPr>
        <xdr:cNvSpPr/>
      </xdr:nvSpPr>
      <xdr:spPr>
        <a:xfrm>
          <a:off x="13652500" y="957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91192</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436111" y="9349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159929</xdr:rowOff>
    </xdr:from>
    <xdr:to>
      <xdr:col>67</xdr:col>
      <xdr:colOff>101600</xdr:colOff>
      <xdr:row>56</xdr:row>
      <xdr:rowOff>90079</xdr:rowOff>
    </xdr:to>
    <xdr:sp macro="" textlink="">
      <xdr:nvSpPr>
        <xdr:cNvPr id="600" name="フローチャート: 判断 599">
          <a:extLst>
            <a:ext uri="{FF2B5EF4-FFF2-40B4-BE49-F238E27FC236}">
              <a16:creationId xmlns:a16="http://schemas.microsoft.com/office/drawing/2014/main" id="{00000000-0008-0000-0700-000058020000}"/>
            </a:ext>
          </a:extLst>
        </xdr:cNvPr>
        <xdr:cNvSpPr/>
      </xdr:nvSpPr>
      <xdr:spPr>
        <a:xfrm>
          <a:off x="12763500" y="958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106606</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547111" y="9364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116560</xdr:rowOff>
    </xdr:from>
    <xdr:to>
      <xdr:col>85</xdr:col>
      <xdr:colOff>177800</xdr:colOff>
      <xdr:row>57</xdr:row>
      <xdr:rowOff>46710</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6268700" y="9717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94987</xdr:rowOff>
    </xdr:from>
    <xdr:ext cx="534377" cy="259045"/>
    <xdr:sp macro="" textlink="">
      <xdr:nvSpPr>
        <xdr:cNvPr id="608" name="教育費該当値テキスト">
          <a:extLst>
            <a:ext uri="{FF2B5EF4-FFF2-40B4-BE49-F238E27FC236}">
              <a16:creationId xmlns:a16="http://schemas.microsoft.com/office/drawing/2014/main" id="{00000000-0008-0000-0700-000060020000}"/>
            </a:ext>
          </a:extLst>
        </xdr:cNvPr>
        <xdr:cNvSpPr txBox="1"/>
      </xdr:nvSpPr>
      <xdr:spPr>
        <a:xfrm>
          <a:off x="16370300" y="9696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132824</xdr:rowOff>
    </xdr:from>
    <xdr:to>
      <xdr:col>81</xdr:col>
      <xdr:colOff>101600</xdr:colOff>
      <xdr:row>58</xdr:row>
      <xdr:rowOff>62974</xdr:rowOff>
    </xdr:to>
    <xdr:sp macro="" textlink="">
      <xdr:nvSpPr>
        <xdr:cNvPr id="609" name="楕円 608">
          <a:extLst>
            <a:ext uri="{FF2B5EF4-FFF2-40B4-BE49-F238E27FC236}">
              <a16:creationId xmlns:a16="http://schemas.microsoft.com/office/drawing/2014/main" id="{00000000-0008-0000-0700-000061020000}"/>
            </a:ext>
          </a:extLst>
        </xdr:cNvPr>
        <xdr:cNvSpPr/>
      </xdr:nvSpPr>
      <xdr:spPr>
        <a:xfrm>
          <a:off x="15430500" y="9905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54101</xdr:rowOff>
    </xdr:from>
    <xdr:ext cx="534377"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5214111" y="9998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138441</xdr:rowOff>
    </xdr:from>
    <xdr:to>
      <xdr:col>76</xdr:col>
      <xdr:colOff>165100</xdr:colOff>
      <xdr:row>58</xdr:row>
      <xdr:rowOff>68591</xdr:rowOff>
    </xdr:to>
    <xdr:sp macro="" textlink="">
      <xdr:nvSpPr>
        <xdr:cNvPr id="611" name="楕円 610">
          <a:extLst>
            <a:ext uri="{FF2B5EF4-FFF2-40B4-BE49-F238E27FC236}">
              <a16:creationId xmlns:a16="http://schemas.microsoft.com/office/drawing/2014/main" id="{00000000-0008-0000-0700-000063020000}"/>
            </a:ext>
          </a:extLst>
        </xdr:cNvPr>
        <xdr:cNvSpPr/>
      </xdr:nvSpPr>
      <xdr:spPr>
        <a:xfrm>
          <a:off x="14541500" y="9911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59718</xdr:rowOff>
    </xdr:from>
    <xdr:ext cx="534377"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4325111" y="10003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89749</xdr:rowOff>
    </xdr:from>
    <xdr:to>
      <xdr:col>72</xdr:col>
      <xdr:colOff>38100</xdr:colOff>
      <xdr:row>59</xdr:row>
      <xdr:rowOff>19899</xdr:rowOff>
    </xdr:to>
    <xdr:sp macro="" textlink="">
      <xdr:nvSpPr>
        <xdr:cNvPr id="613" name="楕円 612">
          <a:extLst>
            <a:ext uri="{FF2B5EF4-FFF2-40B4-BE49-F238E27FC236}">
              <a16:creationId xmlns:a16="http://schemas.microsoft.com/office/drawing/2014/main" id="{00000000-0008-0000-0700-000065020000}"/>
            </a:ext>
          </a:extLst>
        </xdr:cNvPr>
        <xdr:cNvSpPr/>
      </xdr:nvSpPr>
      <xdr:spPr>
        <a:xfrm>
          <a:off x="13652500" y="10033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11026</xdr:rowOff>
    </xdr:from>
    <xdr:ext cx="534377"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3436111" y="10126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24402</xdr:rowOff>
    </xdr:from>
    <xdr:to>
      <xdr:col>67</xdr:col>
      <xdr:colOff>101600</xdr:colOff>
      <xdr:row>58</xdr:row>
      <xdr:rowOff>126002</xdr:rowOff>
    </xdr:to>
    <xdr:sp macro="" textlink="">
      <xdr:nvSpPr>
        <xdr:cNvPr id="615" name="楕円 614">
          <a:extLst>
            <a:ext uri="{FF2B5EF4-FFF2-40B4-BE49-F238E27FC236}">
              <a16:creationId xmlns:a16="http://schemas.microsoft.com/office/drawing/2014/main" id="{00000000-0008-0000-0700-000067020000}"/>
            </a:ext>
          </a:extLst>
        </xdr:cNvPr>
        <xdr:cNvSpPr/>
      </xdr:nvSpPr>
      <xdr:spPr>
        <a:xfrm>
          <a:off x="12763500" y="9968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117129</xdr:rowOff>
    </xdr:from>
    <xdr:ext cx="534377"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547111" y="10061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1" name="正方形/長方形 620">
          <a:extLst>
            <a:ext uri="{FF2B5EF4-FFF2-40B4-BE49-F238E27FC236}">
              <a16:creationId xmlns:a16="http://schemas.microsoft.com/office/drawing/2014/main" id="{00000000-0008-0000-0700-00006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2" name="正方形/長方形 621">
          <a:extLst>
            <a:ext uri="{FF2B5EF4-FFF2-40B4-BE49-F238E27FC236}">
              <a16:creationId xmlns:a16="http://schemas.microsoft.com/office/drawing/2014/main" id="{00000000-0008-0000-0700-00006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3" name="正方形/長方形 622">
          <a:extLst>
            <a:ext uri="{FF2B5EF4-FFF2-40B4-BE49-F238E27FC236}">
              <a16:creationId xmlns:a16="http://schemas.microsoft.com/office/drawing/2014/main" id="{00000000-0008-0000-0700-00006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4" name="正方形/長方形 623">
          <a:extLst>
            <a:ext uri="{FF2B5EF4-FFF2-40B4-BE49-F238E27FC236}">
              <a16:creationId xmlns:a16="http://schemas.microsoft.com/office/drawing/2014/main" id="{00000000-0008-0000-0700-00007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168927</xdr:rowOff>
    </xdr:from>
    <xdr:ext cx="467179"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130827</xdr:rowOff>
    </xdr:from>
    <xdr:ext cx="467179"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69</xdr:row>
      <xdr:rowOff>92727</xdr:rowOff>
    </xdr:from>
    <xdr:ext cx="467179"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1978821" y="1192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67</xdr:row>
      <xdr:rowOff>54627</xdr:rowOff>
    </xdr:from>
    <xdr:ext cx="467179"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9" name="災害復旧費グラフ枠">
          <a:extLst>
            <a:ext uri="{FF2B5EF4-FFF2-40B4-BE49-F238E27FC236}">
              <a16:creationId xmlns:a16="http://schemas.microsoft.com/office/drawing/2014/main" id="{00000000-0008-0000-0700-00007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166751</xdr:rowOff>
    </xdr:from>
    <xdr:to>
      <xdr:col>85</xdr:col>
      <xdr:colOff>126364</xdr:colOff>
      <xdr:row>79</xdr:row>
      <xdr:rowOff>44450</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flipV="1">
          <a:off x="16317595" y="11996801"/>
          <a:ext cx="1269" cy="1592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41" name="災害復旧費最小値テキスト">
          <a:extLst>
            <a:ext uri="{FF2B5EF4-FFF2-40B4-BE49-F238E27FC236}">
              <a16:creationId xmlns:a16="http://schemas.microsoft.com/office/drawing/2014/main" id="{00000000-0008-0000-0700-000081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113428</xdr:rowOff>
    </xdr:from>
    <xdr:ext cx="469744" cy="259045"/>
    <xdr:sp macro="" textlink="">
      <xdr:nvSpPr>
        <xdr:cNvPr id="643" name="災害復旧費最大値テキスト">
          <a:extLst>
            <a:ext uri="{FF2B5EF4-FFF2-40B4-BE49-F238E27FC236}">
              <a16:creationId xmlns:a16="http://schemas.microsoft.com/office/drawing/2014/main" id="{00000000-0008-0000-0700-000083020000}"/>
            </a:ext>
          </a:extLst>
        </xdr:cNvPr>
        <xdr:cNvSpPr txBox="1"/>
      </xdr:nvSpPr>
      <xdr:spPr>
        <a:xfrm>
          <a:off x="16370300" y="11772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4,179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166751</xdr:rowOff>
    </xdr:from>
    <xdr:to>
      <xdr:col>86</xdr:col>
      <xdr:colOff>25400</xdr:colOff>
      <xdr:row>69</xdr:row>
      <xdr:rowOff>166751</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6230600" y="11996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93870</xdr:rowOff>
    </xdr:from>
    <xdr:ext cx="378565" cy="259045"/>
    <xdr:sp macro="" textlink="">
      <xdr:nvSpPr>
        <xdr:cNvPr id="646" name="災害復旧費平均値テキスト">
          <a:extLst>
            <a:ext uri="{FF2B5EF4-FFF2-40B4-BE49-F238E27FC236}">
              <a16:creationId xmlns:a16="http://schemas.microsoft.com/office/drawing/2014/main" id="{00000000-0008-0000-0700-000086020000}"/>
            </a:ext>
          </a:extLst>
        </xdr:cNvPr>
        <xdr:cNvSpPr txBox="1"/>
      </xdr:nvSpPr>
      <xdr:spPr>
        <a:xfrm>
          <a:off x="16370300" y="1312407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70993</xdr:rowOff>
    </xdr:from>
    <xdr:to>
      <xdr:col>85</xdr:col>
      <xdr:colOff>177800</xdr:colOff>
      <xdr:row>78</xdr:row>
      <xdr:rowOff>1143</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6268700" y="13272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48" name="直線コネクタ 647">
          <a:extLst>
            <a:ext uri="{FF2B5EF4-FFF2-40B4-BE49-F238E27FC236}">
              <a16:creationId xmlns:a16="http://schemas.microsoft.com/office/drawing/2014/main" id="{00000000-0008-0000-0700-000088020000}"/>
            </a:ext>
          </a:extLst>
        </xdr:cNvPr>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64515</xdr:rowOff>
    </xdr:from>
    <xdr:to>
      <xdr:col>81</xdr:col>
      <xdr:colOff>101600</xdr:colOff>
      <xdr:row>78</xdr:row>
      <xdr:rowOff>166115</xdr:rowOff>
    </xdr:to>
    <xdr:sp macro="" textlink="">
      <xdr:nvSpPr>
        <xdr:cNvPr id="649" name="フローチャート: 判断 648">
          <a:extLst>
            <a:ext uri="{FF2B5EF4-FFF2-40B4-BE49-F238E27FC236}">
              <a16:creationId xmlns:a16="http://schemas.microsoft.com/office/drawing/2014/main" id="{00000000-0008-0000-0700-000089020000}"/>
            </a:ext>
          </a:extLst>
        </xdr:cNvPr>
        <xdr:cNvSpPr/>
      </xdr:nvSpPr>
      <xdr:spPr>
        <a:xfrm>
          <a:off x="15430500" y="134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11192</xdr:rowOff>
    </xdr:from>
    <xdr:ext cx="378565"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292017" y="132128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51" name="直線コネクタ 650">
          <a:extLst>
            <a:ext uri="{FF2B5EF4-FFF2-40B4-BE49-F238E27FC236}">
              <a16:creationId xmlns:a16="http://schemas.microsoft.com/office/drawing/2014/main" id="{00000000-0008-0000-0700-00008B020000}"/>
            </a:ext>
          </a:extLst>
        </xdr:cNvPr>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125095</xdr:rowOff>
    </xdr:from>
    <xdr:to>
      <xdr:col>76</xdr:col>
      <xdr:colOff>165100</xdr:colOff>
      <xdr:row>79</xdr:row>
      <xdr:rowOff>55245</xdr:rowOff>
    </xdr:to>
    <xdr:sp macro="" textlink="">
      <xdr:nvSpPr>
        <xdr:cNvPr id="652" name="フローチャート: 判断 651">
          <a:extLst>
            <a:ext uri="{FF2B5EF4-FFF2-40B4-BE49-F238E27FC236}">
              <a16:creationId xmlns:a16="http://schemas.microsoft.com/office/drawing/2014/main" id="{00000000-0008-0000-0700-00008C020000}"/>
            </a:ext>
          </a:extLst>
        </xdr:cNvPr>
        <xdr:cNvSpPr/>
      </xdr:nvSpPr>
      <xdr:spPr>
        <a:xfrm>
          <a:off x="14541500" y="13498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71772</xdr:rowOff>
    </xdr:from>
    <xdr:ext cx="378565"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4403017" y="13273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54" name="直線コネクタ 653">
          <a:extLst>
            <a:ext uri="{FF2B5EF4-FFF2-40B4-BE49-F238E27FC236}">
              <a16:creationId xmlns:a16="http://schemas.microsoft.com/office/drawing/2014/main" id="{00000000-0008-0000-0700-00008E020000}"/>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48895</xdr:rowOff>
    </xdr:from>
    <xdr:to>
      <xdr:col>72</xdr:col>
      <xdr:colOff>38100</xdr:colOff>
      <xdr:row>78</xdr:row>
      <xdr:rowOff>150495</xdr:rowOff>
    </xdr:to>
    <xdr:sp macro="" textlink="">
      <xdr:nvSpPr>
        <xdr:cNvPr id="655" name="フローチャート: 判断 654">
          <a:extLst>
            <a:ext uri="{FF2B5EF4-FFF2-40B4-BE49-F238E27FC236}">
              <a16:creationId xmlns:a16="http://schemas.microsoft.com/office/drawing/2014/main" id="{00000000-0008-0000-0700-00008F020000}"/>
            </a:ext>
          </a:extLst>
        </xdr:cNvPr>
        <xdr:cNvSpPr/>
      </xdr:nvSpPr>
      <xdr:spPr>
        <a:xfrm>
          <a:off x="13652500" y="1342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76</xdr:row>
      <xdr:rowOff>167022</xdr:rowOff>
    </xdr:from>
    <xdr:ext cx="378565"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3514017" y="131972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41656</xdr:rowOff>
    </xdr:from>
    <xdr:to>
      <xdr:col>67</xdr:col>
      <xdr:colOff>101600</xdr:colOff>
      <xdr:row>78</xdr:row>
      <xdr:rowOff>143256</xdr:rowOff>
    </xdr:to>
    <xdr:sp macro="" textlink="">
      <xdr:nvSpPr>
        <xdr:cNvPr id="657" name="フローチャート: 判断 656">
          <a:extLst>
            <a:ext uri="{FF2B5EF4-FFF2-40B4-BE49-F238E27FC236}">
              <a16:creationId xmlns:a16="http://schemas.microsoft.com/office/drawing/2014/main" id="{00000000-0008-0000-0700-000091020000}"/>
            </a:ext>
          </a:extLst>
        </xdr:cNvPr>
        <xdr:cNvSpPr/>
      </xdr:nvSpPr>
      <xdr:spPr>
        <a:xfrm>
          <a:off x="12763500" y="13414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76</xdr:row>
      <xdr:rowOff>159783</xdr:rowOff>
    </xdr:from>
    <xdr:ext cx="378565"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2625017" y="131899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65" name="災害復旧費該当値テキスト">
          <a:extLst>
            <a:ext uri="{FF2B5EF4-FFF2-40B4-BE49-F238E27FC236}">
              <a16:creationId xmlns:a16="http://schemas.microsoft.com/office/drawing/2014/main" id="{00000000-0008-0000-0700-000099020000}"/>
            </a:ext>
          </a:extLst>
        </xdr:cNvPr>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66" name="楕円 665">
          <a:extLst>
            <a:ext uri="{FF2B5EF4-FFF2-40B4-BE49-F238E27FC236}">
              <a16:creationId xmlns:a16="http://schemas.microsoft.com/office/drawing/2014/main" id="{00000000-0008-0000-0700-00009A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68" name="楕円 667">
          <a:extLst>
            <a:ext uri="{FF2B5EF4-FFF2-40B4-BE49-F238E27FC236}">
              <a16:creationId xmlns:a16="http://schemas.microsoft.com/office/drawing/2014/main" id="{00000000-0008-0000-0700-00009C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70" name="楕円 669">
          <a:extLst>
            <a:ext uri="{FF2B5EF4-FFF2-40B4-BE49-F238E27FC236}">
              <a16:creationId xmlns:a16="http://schemas.microsoft.com/office/drawing/2014/main" id="{00000000-0008-0000-0700-00009E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72" name="楕円 671">
          <a:extLst>
            <a:ext uri="{FF2B5EF4-FFF2-40B4-BE49-F238E27FC236}">
              <a16:creationId xmlns:a16="http://schemas.microsoft.com/office/drawing/2014/main" id="{00000000-0008-0000-0700-0000A0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8" name="正方形/長方形 677">
          <a:extLst>
            <a:ext uri="{FF2B5EF4-FFF2-40B4-BE49-F238E27FC236}">
              <a16:creationId xmlns:a16="http://schemas.microsoft.com/office/drawing/2014/main" id="{00000000-0008-0000-0700-0000A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9" name="正方形/長方形 678">
          <a:extLst>
            <a:ext uri="{FF2B5EF4-FFF2-40B4-BE49-F238E27FC236}">
              <a16:creationId xmlns:a16="http://schemas.microsoft.com/office/drawing/2014/main" id="{00000000-0008-0000-0700-0000A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0" name="正方形/長方形 679">
          <a:extLst>
            <a:ext uri="{FF2B5EF4-FFF2-40B4-BE49-F238E27FC236}">
              <a16:creationId xmlns:a16="http://schemas.microsoft.com/office/drawing/2014/main" id="{00000000-0008-0000-0700-0000A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1" name="正方形/長方形 680">
          <a:extLst>
            <a:ext uri="{FF2B5EF4-FFF2-40B4-BE49-F238E27FC236}">
              <a16:creationId xmlns:a16="http://schemas.microsoft.com/office/drawing/2014/main" id="{00000000-0008-0000-0700-0000A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9" name="公債費グラフ枠">
          <a:extLst>
            <a:ext uri="{FF2B5EF4-FFF2-40B4-BE49-F238E27FC236}">
              <a16:creationId xmlns:a16="http://schemas.microsoft.com/office/drawing/2014/main" id="{00000000-0008-0000-0700-0000B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126245</xdr:rowOff>
    </xdr:from>
    <xdr:to>
      <xdr:col>85</xdr:col>
      <xdr:colOff>126364</xdr:colOff>
      <xdr:row>98</xdr:row>
      <xdr:rowOff>151033</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flipV="1">
          <a:off x="16317595" y="15385295"/>
          <a:ext cx="1269" cy="15678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154860</xdr:rowOff>
    </xdr:from>
    <xdr:ext cx="534377" cy="259045"/>
    <xdr:sp macro="" textlink="">
      <xdr:nvSpPr>
        <xdr:cNvPr id="701" name="公債費最小値テキスト">
          <a:extLst>
            <a:ext uri="{FF2B5EF4-FFF2-40B4-BE49-F238E27FC236}">
              <a16:creationId xmlns:a16="http://schemas.microsoft.com/office/drawing/2014/main" id="{00000000-0008-0000-0700-0000BD020000}"/>
            </a:ext>
          </a:extLst>
        </xdr:cNvPr>
        <xdr:cNvSpPr txBox="1"/>
      </xdr:nvSpPr>
      <xdr:spPr>
        <a:xfrm>
          <a:off x="16370300" y="16956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151033</xdr:rowOff>
    </xdr:from>
    <xdr:to>
      <xdr:col>86</xdr:col>
      <xdr:colOff>25400</xdr:colOff>
      <xdr:row>98</xdr:row>
      <xdr:rowOff>151033</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6230600" y="16953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72922</xdr:rowOff>
    </xdr:from>
    <xdr:ext cx="534377" cy="259045"/>
    <xdr:sp macro="" textlink="">
      <xdr:nvSpPr>
        <xdr:cNvPr id="703" name="公債費最大値テキスト">
          <a:extLst>
            <a:ext uri="{FF2B5EF4-FFF2-40B4-BE49-F238E27FC236}">
              <a16:creationId xmlns:a16="http://schemas.microsoft.com/office/drawing/2014/main" id="{00000000-0008-0000-0700-0000BF020000}"/>
            </a:ext>
          </a:extLst>
        </xdr:cNvPr>
        <xdr:cNvSpPr txBox="1"/>
      </xdr:nvSpPr>
      <xdr:spPr>
        <a:xfrm>
          <a:off x="16370300" y="15160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61,662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126245</xdr:rowOff>
    </xdr:from>
    <xdr:to>
      <xdr:col>86</xdr:col>
      <xdr:colOff>25400</xdr:colOff>
      <xdr:row>89</xdr:row>
      <xdr:rowOff>126245</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a:off x="16230600" y="15385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170724</xdr:rowOff>
    </xdr:from>
    <xdr:to>
      <xdr:col>85</xdr:col>
      <xdr:colOff>127000</xdr:colOff>
      <xdr:row>97</xdr:row>
      <xdr:rowOff>8875</xdr:rowOff>
    </xdr:to>
    <xdr:cxnSp macro="">
      <xdr:nvCxnSpPr>
        <xdr:cNvPr id="705" name="直線コネクタ 704">
          <a:extLst>
            <a:ext uri="{FF2B5EF4-FFF2-40B4-BE49-F238E27FC236}">
              <a16:creationId xmlns:a16="http://schemas.microsoft.com/office/drawing/2014/main" id="{00000000-0008-0000-0700-0000C1020000}"/>
            </a:ext>
          </a:extLst>
        </xdr:cNvPr>
        <xdr:cNvCxnSpPr/>
      </xdr:nvCxnSpPr>
      <xdr:spPr>
        <a:xfrm flipV="1">
          <a:off x="15481300" y="16629924"/>
          <a:ext cx="838200" cy="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114586</xdr:rowOff>
    </xdr:from>
    <xdr:ext cx="534377" cy="259045"/>
    <xdr:sp macro="" textlink="">
      <xdr:nvSpPr>
        <xdr:cNvPr id="706" name="公債費平均値テキスト">
          <a:extLst>
            <a:ext uri="{FF2B5EF4-FFF2-40B4-BE49-F238E27FC236}">
              <a16:creationId xmlns:a16="http://schemas.microsoft.com/office/drawing/2014/main" id="{00000000-0008-0000-0700-0000C2020000}"/>
            </a:ext>
          </a:extLst>
        </xdr:cNvPr>
        <xdr:cNvSpPr txBox="1"/>
      </xdr:nvSpPr>
      <xdr:spPr>
        <a:xfrm>
          <a:off x="16370300" y="162308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91709</xdr:rowOff>
    </xdr:from>
    <xdr:to>
      <xdr:col>85</xdr:col>
      <xdr:colOff>177800</xdr:colOff>
      <xdr:row>96</xdr:row>
      <xdr:rowOff>21859</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6268700" y="16379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8875</xdr:rowOff>
    </xdr:from>
    <xdr:to>
      <xdr:col>81</xdr:col>
      <xdr:colOff>50800</xdr:colOff>
      <xdr:row>97</xdr:row>
      <xdr:rowOff>56947</xdr:rowOff>
    </xdr:to>
    <xdr:cxnSp macro="">
      <xdr:nvCxnSpPr>
        <xdr:cNvPr id="708" name="直線コネクタ 707">
          <a:extLst>
            <a:ext uri="{FF2B5EF4-FFF2-40B4-BE49-F238E27FC236}">
              <a16:creationId xmlns:a16="http://schemas.microsoft.com/office/drawing/2014/main" id="{00000000-0008-0000-0700-0000C4020000}"/>
            </a:ext>
          </a:extLst>
        </xdr:cNvPr>
        <xdr:cNvCxnSpPr/>
      </xdr:nvCxnSpPr>
      <xdr:spPr>
        <a:xfrm flipV="1">
          <a:off x="14592300" y="16639525"/>
          <a:ext cx="889000" cy="48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35016</xdr:rowOff>
    </xdr:from>
    <xdr:to>
      <xdr:col>81</xdr:col>
      <xdr:colOff>101600</xdr:colOff>
      <xdr:row>95</xdr:row>
      <xdr:rowOff>136616</xdr:rowOff>
    </xdr:to>
    <xdr:sp macro="" textlink="">
      <xdr:nvSpPr>
        <xdr:cNvPr id="709" name="フローチャート: 判断 708">
          <a:extLst>
            <a:ext uri="{FF2B5EF4-FFF2-40B4-BE49-F238E27FC236}">
              <a16:creationId xmlns:a16="http://schemas.microsoft.com/office/drawing/2014/main" id="{00000000-0008-0000-0700-0000C5020000}"/>
            </a:ext>
          </a:extLst>
        </xdr:cNvPr>
        <xdr:cNvSpPr/>
      </xdr:nvSpPr>
      <xdr:spPr>
        <a:xfrm>
          <a:off x="15430500" y="16322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153143</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14111" y="16097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56947</xdr:rowOff>
    </xdr:from>
    <xdr:to>
      <xdr:col>76</xdr:col>
      <xdr:colOff>114300</xdr:colOff>
      <xdr:row>97</xdr:row>
      <xdr:rowOff>61323</xdr:rowOff>
    </xdr:to>
    <xdr:cxnSp macro="">
      <xdr:nvCxnSpPr>
        <xdr:cNvPr id="711" name="直線コネクタ 710">
          <a:extLst>
            <a:ext uri="{FF2B5EF4-FFF2-40B4-BE49-F238E27FC236}">
              <a16:creationId xmlns:a16="http://schemas.microsoft.com/office/drawing/2014/main" id="{00000000-0008-0000-0700-0000C7020000}"/>
            </a:ext>
          </a:extLst>
        </xdr:cNvPr>
        <xdr:cNvCxnSpPr/>
      </xdr:nvCxnSpPr>
      <xdr:spPr>
        <a:xfrm flipV="1">
          <a:off x="13703300" y="16687597"/>
          <a:ext cx="889000" cy="4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19372</xdr:rowOff>
    </xdr:from>
    <xdr:to>
      <xdr:col>76</xdr:col>
      <xdr:colOff>165100</xdr:colOff>
      <xdr:row>95</xdr:row>
      <xdr:rowOff>120972</xdr:rowOff>
    </xdr:to>
    <xdr:sp macro="" textlink="">
      <xdr:nvSpPr>
        <xdr:cNvPr id="712" name="フローチャート: 判断 711">
          <a:extLst>
            <a:ext uri="{FF2B5EF4-FFF2-40B4-BE49-F238E27FC236}">
              <a16:creationId xmlns:a16="http://schemas.microsoft.com/office/drawing/2014/main" id="{00000000-0008-0000-0700-0000C8020000}"/>
            </a:ext>
          </a:extLst>
        </xdr:cNvPr>
        <xdr:cNvSpPr/>
      </xdr:nvSpPr>
      <xdr:spPr>
        <a:xfrm>
          <a:off x="14541500" y="16307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137499</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325111" y="16082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27882</xdr:rowOff>
    </xdr:from>
    <xdr:to>
      <xdr:col>71</xdr:col>
      <xdr:colOff>177800</xdr:colOff>
      <xdr:row>97</xdr:row>
      <xdr:rowOff>61323</xdr:rowOff>
    </xdr:to>
    <xdr:cxnSp macro="">
      <xdr:nvCxnSpPr>
        <xdr:cNvPr id="714" name="直線コネクタ 713">
          <a:extLst>
            <a:ext uri="{FF2B5EF4-FFF2-40B4-BE49-F238E27FC236}">
              <a16:creationId xmlns:a16="http://schemas.microsoft.com/office/drawing/2014/main" id="{00000000-0008-0000-0700-0000CA020000}"/>
            </a:ext>
          </a:extLst>
        </xdr:cNvPr>
        <xdr:cNvCxnSpPr/>
      </xdr:nvCxnSpPr>
      <xdr:spPr>
        <a:xfrm>
          <a:off x="12814300" y="16658532"/>
          <a:ext cx="889000" cy="33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136612</xdr:rowOff>
    </xdr:from>
    <xdr:to>
      <xdr:col>72</xdr:col>
      <xdr:colOff>38100</xdr:colOff>
      <xdr:row>95</xdr:row>
      <xdr:rowOff>66762</xdr:rowOff>
    </xdr:to>
    <xdr:sp macro="" textlink="">
      <xdr:nvSpPr>
        <xdr:cNvPr id="715" name="フローチャート: 判断 714">
          <a:extLst>
            <a:ext uri="{FF2B5EF4-FFF2-40B4-BE49-F238E27FC236}">
              <a16:creationId xmlns:a16="http://schemas.microsoft.com/office/drawing/2014/main" id="{00000000-0008-0000-0700-0000CB020000}"/>
            </a:ext>
          </a:extLst>
        </xdr:cNvPr>
        <xdr:cNvSpPr/>
      </xdr:nvSpPr>
      <xdr:spPr>
        <a:xfrm>
          <a:off x="13652500" y="16252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83289</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436111" y="16028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77045</xdr:rowOff>
    </xdr:from>
    <xdr:to>
      <xdr:col>67</xdr:col>
      <xdr:colOff>101600</xdr:colOff>
      <xdr:row>95</xdr:row>
      <xdr:rowOff>7195</xdr:rowOff>
    </xdr:to>
    <xdr:sp macro="" textlink="">
      <xdr:nvSpPr>
        <xdr:cNvPr id="717" name="フローチャート: 判断 716">
          <a:extLst>
            <a:ext uri="{FF2B5EF4-FFF2-40B4-BE49-F238E27FC236}">
              <a16:creationId xmlns:a16="http://schemas.microsoft.com/office/drawing/2014/main" id="{00000000-0008-0000-0700-0000CD020000}"/>
            </a:ext>
          </a:extLst>
        </xdr:cNvPr>
        <xdr:cNvSpPr/>
      </xdr:nvSpPr>
      <xdr:spPr>
        <a:xfrm>
          <a:off x="12763500" y="1619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23722</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547111" y="15968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119924</xdr:rowOff>
    </xdr:from>
    <xdr:to>
      <xdr:col>85</xdr:col>
      <xdr:colOff>177800</xdr:colOff>
      <xdr:row>97</xdr:row>
      <xdr:rowOff>50074</xdr:rowOff>
    </xdr:to>
    <xdr:sp macro="" textlink="">
      <xdr:nvSpPr>
        <xdr:cNvPr id="724" name="楕円 723">
          <a:extLst>
            <a:ext uri="{FF2B5EF4-FFF2-40B4-BE49-F238E27FC236}">
              <a16:creationId xmlns:a16="http://schemas.microsoft.com/office/drawing/2014/main" id="{00000000-0008-0000-0700-0000D4020000}"/>
            </a:ext>
          </a:extLst>
        </xdr:cNvPr>
        <xdr:cNvSpPr/>
      </xdr:nvSpPr>
      <xdr:spPr>
        <a:xfrm>
          <a:off x="16268700" y="16579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98351</xdr:rowOff>
    </xdr:from>
    <xdr:ext cx="534377" cy="259045"/>
    <xdr:sp macro="" textlink="">
      <xdr:nvSpPr>
        <xdr:cNvPr id="725" name="公債費該当値テキスト">
          <a:extLst>
            <a:ext uri="{FF2B5EF4-FFF2-40B4-BE49-F238E27FC236}">
              <a16:creationId xmlns:a16="http://schemas.microsoft.com/office/drawing/2014/main" id="{00000000-0008-0000-0700-0000D5020000}"/>
            </a:ext>
          </a:extLst>
        </xdr:cNvPr>
        <xdr:cNvSpPr txBox="1"/>
      </xdr:nvSpPr>
      <xdr:spPr>
        <a:xfrm>
          <a:off x="16370300" y="16557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129525</xdr:rowOff>
    </xdr:from>
    <xdr:to>
      <xdr:col>81</xdr:col>
      <xdr:colOff>101600</xdr:colOff>
      <xdr:row>97</xdr:row>
      <xdr:rowOff>59675</xdr:rowOff>
    </xdr:to>
    <xdr:sp macro="" textlink="">
      <xdr:nvSpPr>
        <xdr:cNvPr id="726" name="楕円 725">
          <a:extLst>
            <a:ext uri="{FF2B5EF4-FFF2-40B4-BE49-F238E27FC236}">
              <a16:creationId xmlns:a16="http://schemas.microsoft.com/office/drawing/2014/main" id="{00000000-0008-0000-0700-0000D6020000}"/>
            </a:ext>
          </a:extLst>
        </xdr:cNvPr>
        <xdr:cNvSpPr/>
      </xdr:nvSpPr>
      <xdr:spPr>
        <a:xfrm>
          <a:off x="15430500" y="16588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50802</xdr:rowOff>
    </xdr:from>
    <xdr:ext cx="534377"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5214111" y="16681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6147</xdr:rowOff>
    </xdr:from>
    <xdr:to>
      <xdr:col>76</xdr:col>
      <xdr:colOff>165100</xdr:colOff>
      <xdr:row>97</xdr:row>
      <xdr:rowOff>107747</xdr:rowOff>
    </xdr:to>
    <xdr:sp macro="" textlink="">
      <xdr:nvSpPr>
        <xdr:cNvPr id="728" name="楕円 727">
          <a:extLst>
            <a:ext uri="{FF2B5EF4-FFF2-40B4-BE49-F238E27FC236}">
              <a16:creationId xmlns:a16="http://schemas.microsoft.com/office/drawing/2014/main" id="{00000000-0008-0000-0700-0000D8020000}"/>
            </a:ext>
          </a:extLst>
        </xdr:cNvPr>
        <xdr:cNvSpPr/>
      </xdr:nvSpPr>
      <xdr:spPr>
        <a:xfrm>
          <a:off x="14541500" y="16636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98874</xdr:rowOff>
    </xdr:from>
    <xdr:ext cx="534377"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4325111" y="16729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10523</xdr:rowOff>
    </xdr:from>
    <xdr:to>
      <xdr:col>72</xdr:col>
      <xdr:colOff>38100</xdr:colOff>
      <xdr:row>97</xdr:row>
      <xdr:rowOff>112123</xdr:rowOff>
    </xdr:to>
    <xdr:sp macro="" textlink="">
      <xdr:nvSpPr>
        <xdr:cNvPr id="730" name="楕円 729">
          <a:extLst>
            <a:ext uri="{FF2B5EF4-FFF2-40B4-BE49-F238E27FC236}">
              <a16:creationId xmlns:a16="http://schemas.microsoft.com/office/drawing/2014/main" id="{00000000-0008-0000-0700-0000DA020000}"/>
            </a:ext>
          </a:extLst>
        </xdr:cNvPr>
        <xdr:cNvSpPr/>
      </xdr:nvSpPr>
      <xdr:spPr>
        <a:xfrm>
          <a:off x="13652500" y="16641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103250</xdr:rowOff>
    </xdr:from>
    <xdr:ext cx="534377"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3436111" y="16733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148532</xdr:rowOff>
    </xdr:from>
    <xdr:to>
      <xdr:col>67</xdr:col>
      <xdr:colOff>101600</xdr:colOff>
      <xdr:row>97</xdr:row>
      <xdr:rowOff>78682</xdr:rowOff>
    </xdr:to>
    <xdr:sp macro="" textlink="">
      <xdr:nvSpPr>
        <xdr:cNvPr id="732" name="楕円 731">
          <a:extLst>
            <a:ext uri="{FF2B5EF4-FFF2-40B4-BE49-F238E27FC236}">
              <a16:creationId xmlns:a16="http://schemas.microsoft.com/office/drawing/2014/main" id="{00000000-0008-0000-0700-0000DC020000}"/>
            </a:ext>
          </a:extLst>
        </xdr:cNvPr>
        <xdr:cNvSpPr/>
      </xdr:nvSpPr>
      <xdr:spPr>
        <a:xfrm>
          <a:off x="12763500" y="16607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69809</xdr:rowOff>
    </xdr:from>
    <xdr:ext cx="534377"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2547111" y="16700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7" name="正方形/長方形 736">
          <a:extLst>
            <a:ext uri="{FF2B5EF4-FFF2-40B4-BE49-F238E27FC236}">
              <a16:creationId xmlns:a16="http://schemas.microsoft.com/office/drawing/2014/main" id="{00000000-0008-0000-0700-0000E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8" name="正方形/長方形 737">
          <a:extLst>
            <a:ext uri="{FF2B5EF4-FFF2-40B4-BE49-F238E27FC236}">
              <a16:creationId xmlns:a16="http://schemas.microsoft.com/office/drawing/2014/main" id="{00000000-0008-0000-0700-0000E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9" name="正方形/長方形 738">
          <a:extLst>
            <a:ext uri="{FF2B5EF4-FFF2-40B4-BE49-F238E27FC236}">
              <a16:creationId xmlns:a16="http://schemas.microsoft.com/office/drawing/2014/main" id="{00000000-0008-0000-0700-0000E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40" name="正方形/長方形 739">
          <a:extLst>
            <a:ext uri="{FF2B5EF4-FFF2-40B4-BE49-F238E27FC236}">
              <a16:creationId xmlns:a16="http://schemas.microsoft.com/office/drawing/2014/main" id="{00000000-0008-0000-0700-0000E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41" name="正方形/長方形 740">
          <a:extLst>
            <a:ext uri="{FF2B5EF4-FFF2-40B4-BE49-F238E27FC236}">
              <a16:creationId xmlns:a16="http://schemas.microsoft.com/office/drawing/2014/main" id="{00000000-0008-0000-0700-0000E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21970</xdr:rowOff>
    </xdr:from>
    <xdr:ext cx="377026"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7910974" y="5336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8" name="諸支出金グラフ枠">
          <a:extLst>
            <a:ext uri="{FF2B5EF4-FFF2-40B4-BE49-F238E27FC236}">
              <a16:creationId xmlns:a16="http://schemas.microsoft.com/office/drawing/2014/main" id="{00000000-0008-0000-0700-0000F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144599</xdr:rowOff>
    </xdr:from>
    <xdr:to>
      <xdr:col>116</xdr:col>
      <xdr:colOff>62864</xdr:colOff>
      <xdr:row>39</xdr:row>
      <xdr:rowOff>98878</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flipV="1">
          <a:off x="22159595" y="5288099"/>
          <a:ext cx="1269" cy="1497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60" name="諸支出金最小値テキスト">
          <a:extLst>
            <a:ext uri="{FF2B5EF4-FFF2-40B4-BE49-F238E27FC236}">
              <a16:creationId xmlns:a16="http://schemas.microsoft.com/office/drawing/2014/main" id="{00000000-0008-0000-0700-0000F8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91276</xdr:rowOff>
    </xdr:from>
    <xdr:ext cx="378565" cy="259045"/>
    <xdr:sp macro="" textlink="">
      <xdr:nvSpPr>
        <xdr:cNvPr id="762" name="諸支出金最大値テキスト">
          <a:extLst>
            <a:ext uri="{FF2B5EF4-FFF2-40B4-BE49-F238E27FC236}">
              <a16:creationId xmlns:a16="http://schemas.microsoft.com/office/drawing/2014/main" id="{00000000-0008-0000-0700-0000FA020000}"/>
            </a:ext>
          </a:extLst>
        </xdr:cNvPr>
        <xdr:cNvSpPr txBox="1"/>
      </xdr:nvSpPr>
      <xdr:spPr>
        <a:xfrm>
          <a:off x="22212300" y="50633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144599</xdr:rowOff>
    </xdr:from>
    <xdr:to>
      <xdr:col>116</xdr:col>
      <xdr:colOff>152400</xdr:colOff>
      <xdr:row>30</xdr:row>
      <xdr:rowOff>144599</xdr:rowOff>
    </xdr:to>
    <xdr:cxnSp macro="">
      <xdr:nvCxnSpPr>
        <xdr:cNvPr id="763" name="直線コネクタ 762">
          <a:extLst>
            <a:ext uri="{FF2B5EF4-FFF2-40B4-BE49-F238E27FC236}">
              <a16:creationId xmlns:a16="http://schemas.microsoft.com/office/drawing/2014/main" id="{00000000-0008-0000-0700-0000FB020000}"/>
            </a:ext>
          </a:extLst>
        </xdr:cNvPr>
        <xdr:cNvCxnSpPr/>
      </xdr:nvCxnSpPr>
      <xdr:spPr>
        <a:xfrm>
          <a:off x="22072600" y="5288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92347</xdr:rowOff>
    </xdr:from>
    <xdr:to>
      <xdr:col>116</xdr:col>
      <xdr:colOff>63500</xdr:colOff>
      <xdr:row>39</xdr:row>
      <xdr:rowOff>93980</xdr:rowOff>
    </xdr:to>
    <xdr:cxnSp macro="">
      <xdr:nvCxnSpPr>
        <xdr:cNvPr id="764" name="直線コネクタ 763">
          <a:extLst>
            <a:ext uri="{FF2B5EF4-FFF2-40B4-BE49-F238E27FC236}">
              <a16:creationId xmlns:a16="http://schemas.microsoft.com/office/drawing/2014/main" id="{00000000-0008-0000-0700-0000FC020000}"/>
            </a:ext>
          </a:extLst>
        </xdr:cNvPr>
        <xdr:cNvCxnSpPr/>
      </xdr:nvCxnSpPr>
      <xdr:spPr>
        <a:xfrm>
          <a:off x="21323300" y="6778897"/>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150965</xdr:rowOff>
    </xdr:from>
    <xdr:ext cx="313932" cy="259045"/>
    <xdr:sp macro="" textlink="">
      <xdr:nvSpPr>
        <xdr:cNvPr id="765" name="諸支出金平均値テキスト">
          <a:extLst>
            <a:ext uri="{FF2B5EF4-FFF2-40B4-BE49-F238E27FC236}">
              <a16:creationId xmlns:a16="http://schemas.microsoft.com/office/drawing/2014/main" id="{00000000-0008-0000-0700-0000FD020000}"/>
            </a:ext>
          </a:extLst>
        </xdr:cNvPr>
        <xdr:cNvSpPr txBox="1"/>
      </xdr:nvSpPr>
      <xdr:spPr>
        <a:xfrm>
          <a:off x="22212300" y="649461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128088</xdr:rowOff>
    </xdr:from>
    <xdr:to>
      <xdr:col>116</xdr:col>
      <xdr:colOff>114300</xdr:colOff>
      <xdr:row>39</xdr:row>
      <xdr:rowOff>58238</xdr:rowOff>
    </xdr:to>
    <xdr:sp macro="" textlink="">
      <xdr:nvSpPr>
        <xdr:cNvPr id="766" name="フローチャート: 判断 765">
          <a:extLst>
            <a:ext uri="{FF2B5EF4-FFF2-40B4-BE49-F238E27FC236}">
              <a16:creationId xmlns:a16="http://schemas.microsoft.com/office/drawing/2014/main" id="{00000000-0008-0000-0700-0000FE020000}"/>
            </a:ext>
          </a:extLst>
        </xdr:cNvPr>
        <xdr:cNvSpPr/>
      </xdr:nvSpPr>
      <xdr:spPr>
        <a:xfrm>
          <a:off x="22110700" y="6643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90715</xdr:rowOff>
    </xdr:from>
    <xdr:to>
      <xdr:col>111</xdr:col>
      <xdr:colOff>177800</xdr:colOff>
      <xdr:row>39</xdr:row>
      <xdr:rowOff>92347</xdr:rowOff>
    </xdr:to>
    <xdr:cxnSp macro="">
      <xdr:nvCxnSpPr>
        <xdr:cNvPr id="767" name="直線コネクタ 766">
          <a:extLst>
            <a:ext uri="{FF2B5EF4-FFF2-40B4-BE49-F238E27FC236}">
              <a16:creationId xmlns:a16="http://schemas.microsoft.com/office/drawing/2014/main" id="{00000000-0008-0000-0700-0000FF020000}"/>
            </a:ext>
          </a:extLst>
        </xdr:cNvPr>
        <xdr:cNvCxnSpPr/>
      </xdr:nvCxnSpPr>
      <xdr:spPr>
        <a:xfrm>
          <a:off x="20434300" y="6777265"/>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62774</xdr:rowOff>
    </xdr:from>
    <xdr:to>
      <xdr:col>112</xdr:col>
      <xdr:colOff>38100</xdr:colOff>
      <xdr:row>38</xdr:row>
      <xdr:rowOff>164374</xdr:rowOff>
    </xdr:to>
    <xdr:sp macro="" textlink="">
      <xdr:nvSpPr>
        <xdr:cNvPr id="768" name="フローチャート: 判断 767">
          <a:extLst>
            <a:ext uri="{FF2B5EF4-FFF2-40B4-BE49-F238E27FC236}">
              <a16:creationId xmlns:a16="http://schemas.microsoft.com/office/drawing/2014/main" id="{00000000-0008-0000-0700-000000030000}"/>
            </a:ext>
          </a:extLst>
        </xdr:cNvPr>
        <xdr:cNvSpPr/>
      </xdr:nvSpPr>
      <xdr:spPr>
        <a:xfrm>
          <a:off x="21272500" y="6577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9451</xdr:rowOff>
    </xdr:from>
    <xdr:ext cx="313932"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166333" y="63531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85816</xdr:rowOff>
    </xdr:from>
    <xdr:to>
      <xdr:col>107</xdr:col>
      <xdr:colOff>50800</xdr:colOff>
      <xdr:row>39</xdr:row>
      <xdr:rowOff>90715</xdr:rowOff>
    </xdr:to>
    <xdr:cxnSp macro="">
      <xdr:nvCxnSpPr>
        <xdr:cNvPr id="770" name="直線コネクタ 769">
          <a:extLst>
            <a:ext uri="{FF2B5EF4-FFF2-40B4-BE49-F238E27FC236}">
              <a16:creationId xmlns:a16="http://schemas.microsoft.com/office/drawing/2014/main" id="{00000000-0008-0000-0700-000002030000}"/>
            </a:ext>
          </a:extLst>
        </xdr:cNvPr>
        <xdr:cNvCxnSpPr/>
      </xdr:nvCxnSpPr>
      <xdr:spPr>
        <a:xfrm>
          <a:off x="19545300" y="6772366"/>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82369</xdr:rowOff>
    </xdr:from>
    <xdr:to>
      <xdr:col>107</xdr:col>
      <xdr:colOff>101600</xdr:colOff>
      <xdr:row>38</xdr:row>
      <xdr:rowOff>12519</xdr:rowOff>
    </xdr:to>
    <xdr:sp macro="" textlink="">
      <xdr:nvSpPr>
        <xdr:cNvPr id="771" name="フローチャート: 判断 770">
          <a:extLst>
            <a:ext uri="{FF2B5EF4-FFF2-40B4-BE49-F238E27FC236}">
              <a16:creationId xmlns:a16="http://schemas.microsoft.com/office/drawing/2014/main" id="{00000000-0008-0000-0700-000003030000}"/>
            </a:ext>
          </a:extLst>
        </xdr:cNvPr>
        <xdr:cNvSpPr/>
      </xdr:nvSpPr>
      <xdr:spPr>
        <a:xfrm>
          <a:off x="20383500" y="6426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29046</xdr:rowOff>
    </xdr:from>
    <xdr:ext cx="378565"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0245017" y="62012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82550</xdr:rowOff>
    </xdr:from>
    <xdr:to>
      <xdr:col>102</xdr:col>
      <xdr:colOff>114300</xdr:colOff>
      <xdr:row>39</xdr:row>
      <xdr:rowOff>85816</xdr:rowOff>
    </xdr:to>
    <xdr:cxnSp macro="">
      <xdr:nvCxnSpPr>
        <xdr:cNvPr id="773" name="直線コネクタ 772">
          <a:extLst>
            <a:ext uri="{FF2B5EF4-FFF2-40B4-BE49-F238E27FC236}">
              <a16:creationId xmlns:a16="http://schemas.microsoft.com/office/drawing/2014/main" id="{00000000-0008-0000-0700-000005030000}"/>
            </a:ext>
          </a:extLst>
        </xdr:cNvPr>
        <xdr:cNvCxnSpPr/>
      </xdr:nvCxnSpPr>
      <xdr:spPr>
        <a:xfrm>
          <a:off x="18656300" y="6769100"/>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116658</xdr:rowOff>
    </xdr:from>
    <xdr:to>
      <xdr:col>102</xdr:col>
      <xdr:colOff>165100</xdr:colOff>
      <xdr:row>37</xdr:row>
      <xdr:rowOff>46808</xdr:rowOff>
    </xdr:to>
    <xdr:sp macro="" textlink="">
      <xdr:nvSpPr>
        <xdr:cNvPr id="774" name="フローチャート: 判断 773">
          <a:extLst>
            <a:ext uri="{FF2B5EF4-FFF2-40B4-BE49-F238E27FC236}">
              <a16:creationId xmlns:a16="http://schemas.microsoft.com/office/drawing/2014/main" id="{00000000-0008-0000-0700-000006030000}"/>
            </a:ext>
          </a:extLst>
        </xdr:cNvPr>
        <xdr:cNvSpPr/>
      </xdr:nvSpPr>
      <xdr:spPr>
        <a:xfrm>
          <a:off x="19494500" y="6288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63335</xdr:rowOff>
    </xdr:from>
    <xdr:ext cx="378565"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9356017" y="60640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141151</xdr:rowOff>
    </xdr:from>
    <xdr:to>
      <xdr:col>98</xdr:col>
      <xdr:colOff>38100</xdr:colOff>
      <xdr:row>36</xdr:row>
      <xdr:rowOff>71301</xdr:rowOff>
    </xdr:to>
    <xdr:sp macro="" textlink="">
      <xdr:nvSpPr>
        <xdr:cNvPr id="776" name="フローチャート: 判断 775">
          <a:extLst>
            <a:ext uri="{FF2B5EF4-FFF2-40B4-BE49-F238E27FC236}">
              <a16:creationId xmlns:a16="http://schemas.microsoft.com/office/drawing/2014/main" id="{00000000-0008-0000-0700-000008030000}"/>
            </a:ext>
          </a:extLst>
        </xdr:cNvPr>
        <xdr:cNvSpPr/>
      </xdr:nvSpPr>
      <xdr:spPr>
        <a:xfrm>
          <a:off x="18605500" y="6141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34</xdr:row>
      <xdr:rowOff>87828</xdr:rowOff>
    </xdr:from>
    <xdr:ext cx="378565"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8467017" y="59171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43180</xdr:rowOff>
    </xdr:from>
    <xdr:to>
      <xdr:col>116</xdr:col>
      <xdr:colOff>114300</xdr:colOff>
      <xdr:row>39</xdr:row>
      <xdr:rowOff>144780</xdr:rowOff>
    </xdr:to>
    <xdr:sp macro="" textlink="">
      <xdr:nvSpPr>
        <xdr:cNvPr id="783" name="楕円 782">
          <a:extLst>
            <a:ext uri="{FF2B5EF4-FFF2-40B4-BE49-F238E27FC236}">
              <a16:creationId xmlns:a16="http://schemas.microsoft.com/office/drawing/2014/main" id="{00000000-0008-0000-0700-00000F030000}"/>
            </a:ext>
          </a:extLst>
        </xdr:cNvPr>
        <xdr:cNvSpPr/>
      </xdr:nvSpPr>
      <xdr:spPr>
        <a:xfrm>
          <a:off x="22110700" y="672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129557</xdr:rowOff>
    </xdr:from>
    <xdr:ext cx="249299" cy="259045"/>
    <xdr:sp macro="" textlink="">
      <xdr:nvSpPr>
        <xdr:cNvPr id="784" name="諸支出金該当値テキスト">
          <a:extLst>
            <a:ext uri="{FF2B5EF4-FFF2-40B4-BE49-F238E27FC236}">
              <a16:creationId xmlns:a16="http://schemas.microsoft.com/office/drawing/2014/main" id="{00000000-0008-0000-0700-000010030000}"/>
            </a:ext>
          </a:extLst>
        </xdr:cNvPr>
        <xdr:cNvSpPr txBox="1"/>
      </xdr:nvSpPr>
      <xdr:spPr>
        <a:xfrm>
          <a:off x="22212300" y="664465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41547</xdr:rowOff>
    </xdr:from>
    <xdr:to>
      <xdr:col>112</xdr:col>
      <xdr:colOff>38100</xdr:colOff>
      <xdr:row>39</xdr:row>
      <xdr:rowOff>143147</xdr:rowOff>
    </xdr:to>
    <xdr:sp macro="" textlink="">
      <xdr:nvSpPr>
        <xdr:cNvPr id="785" name="楕円 784">
          <a:extLst>
            <a:ext uri="{FF2B5EF4-FFF2-40B4-BE49-F238E27FC236}">
              <a16:creationId xmlns:a16="http://schemas.microsoft.com/office/drawing/2014/main" id="{00000000-0008-0000-0700-000011030000}"/>
            </a:ext>
          </a:extLst>
        </xdr:cNvPr>
        <xdr:cNvSpPr/>
      </xdr:nvSpPr>
      <xdr:spPr>
        <a:xfrm>
          <a:off x="21272500" y="6728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134274</xdr:rowOff>
    </xdr:from>
    <xdr:ext cx="249299"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21198650" y="68208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39915</xdr:rowOff>
    </xdr:from>
    <xdr:to>
      <xdr:col>107</xdr:col>
      <xdr:colOff>101600</xdr:colOff>
      <xdr:row>39</xdr:row>
      <xdr:rowOff>141515</xdr:rowOff>
    </xdr:to>
    <xdr:sp macro="" textlink="">
      <xdr:nvSpPr>
        <xdr:cNvPr id="787" name="楕円 786">
          <a:extLst>
            <a:ext uri="{FF2B5EF4-FFF2-40B4-BE49-F238E27FC236}">
              <a16:creationId xmlns:a16="http://schemas.microsoft.com/office/drawing/2014/main" id="{00000000-0008-0000-0700-000013030000}"/>
            </a:ext>
          </a:extLst>
        </xdr:cNvPr>
        <xdr:cNvSpPr/>
      </xdr:nvSpPr>
      <xdr:spPr>
        <a:xfrm>
          <a:off x="20383500" y="6726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132642</xdr:rowOff>
    </xdr:from>
    <xdr:ext cx="249299"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20309650" y="68191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35016</xdr:rowOff>
    </xdr:from>
    <xdr:to>
      <xdr:col>102</xdr:col>
      <xdr:colOff>165100</xdr:colOff>
      <xdr:row>39</xdr:row>
      <xdr:rowOff>136616</xdr:rowOff>
    </xdr:to>
    <xdr:sp macro="" textlink="">
      <xdr:nvSpPr>
        <xdr:cNvPr id="789" name="楕円 788">
          <a:extLst>
            <a:ext uri="{FF2B5EF4-FFF2-40B4-BE49-F238E27FC236}">
              <a16:creationId xmlns:a16="http://schemas.microsoft.com/office/drawing/2014/main" id="{00000000-0008-0000-0700-000015030000}"/>
            </a:ext>
          </a:extLst>
        </xdr:cNvPr>
        <xdr:cNvSpPr/>
      </xdr:nvSpPr>
      <xdr:spPr>
        <a:xfrm>
          <a:off x="19494500" y="6721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127743</xdr:rowOff>
    </xdr:from>
    <xdr:ext cx="249299"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9420650" y="68142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31750</xdr:rowOff>
    </xdr:from>
    <xdr:to>
      <xdr:col>98</xdr:col>
      <xdr:colOff>38100</xdr:colOff>
      <xdr:row>39</xdr:row>
      <xdr:rowOff>133350</xdr:rowOff>
    </xdr:to>
    <xdr:sp macro="" textlink="">
      <xdr:nvSpPr>
        <xdr:cNvPr id="791" name="楕円 790">
          <a:extLst>
            <a:ext uri="{FF2B5EF4-FFF2-40B4-BE49-F238E27FC236}">
              <a16:creationId xmlns:a16="http://schemas.microsoft.com/office/drawing/2014/main" id="{00000000-0008-0000-0700-000017030000}"/>
            </a:ext>
          </a:extLst>
        </xdr:cNvPr>
        <xdr:cNvSpPr/>
      </xdr:nvSpPr>
      <xdr:spPr>
        <a:xfrm>
          <a:off x="18605500" y="671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124477</xdr:rowOff>
    </xdr:from>
    <xdr:ext cx="313932"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499333" y="68110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93" name="正方形/長方形 792">
          <a:extLst>
            <a:ext uri="{FF2B5EF4-FFF2-40B4-BE49-F238E27FC236}">
              <a16:creationId xmlns:a16="http://schemas.microsoft.com/office/drawing/2014/main" id="{00000000-0008-0000-0700-00001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4" name="正方形/長方形 793">
          <a:extLst>
            <a:ext uri="{FF2B5EF4-FFF2-40B4-BE49-F238E27FC236}">
              <a16:creationId xmlns:a16="http://schemas.microsoft.com/office/drawing/2014/main" id="{00000000-0008-0000-0700-00001A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5" name="正方形/長方形 794">
          <a:extLst>
            <a:ext uri="{FF2B5EF4-FFF2-40B4-BE49-F238E27FC236}">
              <a16:creationId xmlns:a16="http://schemas.microsoft.com/office/drawing/2014/main" id="{00000000-0008-0000-0700-00001B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6" name="正方形/長方形 795">
          <a:extLst>
            <a:ext uri="{FF2B5EF4-FFF2-40B4-BE49-F238E27FC236}">
              <a16:creationId xmlns:a16="http://schemas.microsoft.com/office/drawing/2014/main" id="{00000000-0008-0000-0700-00001C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7" name="正方形/長方形 796">
          <a:extLst>
            <a:ext uri="{FF2B5EF4-FFF2-40B4-BE49-F238E27FC236}">
              <a16:creationId xmlns:a16="http://schemas.microsoft.com/office/drawing/2014/main" id="{00000000-0008-0000-0700-00001D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8" name="正方形/長方形 797">
          <a:extLst>
            <a:ext uri="{FF2B5EF4-FFF2-40B4-BE49-F238E27FC236}">
              <a16:creationId xmlns:a16="http://schemas.microsoft.com/office/drawing/2014/main" id="{00000000-0008-0000-0700-00001E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9" name="正方形/長方形 798">
          <a:extLst>
            <a:ext uri="{FF2B5EF4-FFF2-40B4-BE49-F238E27FC236}">
              <a16:creationId xmlns:a16="http://schemas.microsoft.com/office/drawing/2014/main" id="{00000000-0008-0000-0700-00001F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800" name="正方形/長方形 799">
          <a:extLst>
            <a:ext uri="{FF2B5EF4-FFF2-40B4-BE49-F238E27FC236}">
              <a16:creationId xmlns:a16="http://schemas.microsoft.com/office/drawing/2014/main" id="{00000000-0008-0000-0700-00002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7" name="前年度繰上充用金グラフ枠">
          <a:extLst>
            <a:ext uri="{FF2B5EF4-FFF2-40B4-BE49-F238E27FC236}">
              <a16:creationId xmlns:a16="http://schemas.microsoft.com/office/drawing/2014/main" id="{00000000-0008-0000-0700-00002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9" name="前年度繰上充用金最小値テキスト">
          <a:extLst>
            <a:ext uri="{FF2B5EF4-FFF2-40B4-BE49-F238E27FC236}">
              <a16:creationId xmlns:a16="http://schemas.microsoft.com/office/drawing/2014/main" id="{00000000-0008-0000-0700-000029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11" name="前年度繰上充用金最大値テキスト">
          <a:extLst>
            <a:ext uri="{FF2B5EF4-FFF2-40B4-BE49-F238E27FC236}">
              <a16:creationId xmlns:a16="http://schemas.microsoft.com/office/drawing/2014/main" id="{00000000-0008-0000-0700-00002B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12" name="直線コネクタ 811">
          <a:extLst>
            <a:ext uri="{FF2B5EF4-FFF2-40B4-BE49-F238E27FC236}">
              <a16:creationId xmlns:a16="http://schemas.microsoft.com/office/drawing/2014/main" id="{00000000-0008-0000-0700-00002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13" name="直線コネクタ 812">
          <a:extLst>
            <a:ext uri="{FF2B5EF4-FFF2-40B4-BE49-F238E27FC236}">
              <a16:creationId xmlns:a16="http://schemas.microsoft.com/office/drawing/2014/main" id="{00000000-0008-0000-0700-00002D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14" name="前年度繰上充用金平均値テキスト">
          <a:extLst>
            <a:ext uri="{FF2B5EF4-FFF2-40B4-BE49-F238E27FC236}">
              <a16:creationId xmlns:a16="http://schemas.microsoft.com/office/drawing/2014/main" id="{00000000-0008-0000-0700-00002E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5" name="フローチャート: 判断 814">
          <a:extLst>
            <a:ext uri="{FF2B5EF4-FFF2-40B4-BE49-F238E27FC236}">
              <a16:creationId xmlns:a16="http://schemas.microsoft.com/office/drawing/2014/main" id="{00000000-0008-0000-0700-00002F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6" name="直線コネクタ 815">
          <a:extLst>
            <a:ext uri="{FF2B5EF4-FFF2-40B4-BE49-F238E27FC236}">
              <a16:creationId xmlns:a16="http://schemas.microsoft.com/office/drawing/2014/main" id="{00000000-0008-0000-0700-000030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7" name="フローチャート: 判断 816">
          <a:extLst>
            <a:ext uri="{FF2B5EF4-FFF2-40B4-BE49-F238E27FC236}">
              <a16:creationId xmlns:a16="http://schemas.microsoft.com/office/drawing/2014/main" id="{00000000-0008-0000-0700-000031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9" name="直線コネクタ 818">
          <a:extLst>
            <a:ext uri="{FF2B5EF4-FFF2-40B4-BE49-F238E27FC236}">
              <a16:creationId xmlns:a16="http://schemas.microsoft.com/office/drawing/2014/main" id="{00000000-0008-0000-0700-000033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20" name="フローチャート: 判断 819">
          <a:extLst>
            <a:ext uri="{FF2B5EF4-FFF2-40B4-BE49-F238E27FC236}">
              <a16:creationId xmlns:a16="http://schemas.microsoft.com/office/drawing/2014/main" id="{00000000-0008-0000-0700-000034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22" name="直線コネクタ 821">
          <a:extLst>
            <a:ext uri="{FF2B5EF4-FFF2-40B4-BE49-F238E27FC236}">
              <a16:creationId xmlns:a16="http://schemas.microsoft.com/office/drawing/2014/main" id="{00000000-0008-0000-0700-000036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23" name="フローチャート: 判断 822">
          <a:extLst>
            <a:ext uri="{FF2B5EF4-FFF2-40B4-BE49-F238E27FC236}">
              <a16:creationId xmlns:a16="http://schemas.microsoft.com/office/drawing/2014/main" id="{00000000-0008-0000-0700-000037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5" name="フローチャート: 判断 824">
          <a:extLst>
            <a:ext uri="{FF2B5EF4-FFF2-40B4-BE49-F238E27FC236}">
              <a16:creationId xmlns:a16="http://schemas.microsoft.com/office/drawing/2014/main" id="{00000000-0008-0000-0700-000039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32" name="楕円 831">
          <a:extLst>
            <a:ext uri="{FF2B5EF4-FFF2-40B4-BE49-F238E27FC236}">
              <a16:creationId xmlns:a16="http://schemas.microsoft.com/office/drawing/2014/main" id="{00000000-0008-0000-0700-000040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33" name="前年度繰上充用金該当値テキスト">
          <a:extLst>
            <a:ext uri="{FF2B5EF4-FFF2-40B4-BE49-F238E27FC236}">
              <a16:creationId xmlns:a16="http://schemas.microsoft.com/office/drawing/2014/main" id="{00000000-0008-0000-0700-000041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34" name="楕円 833">
          <a:extLst>
            <a:ext uri="{FF2B5EF4-FFF2-40B4-BE49-F238E27FC236}">
              <a16:creationId xmlns:a16="http://schemas.microsoft.com/office/drawing/2014/main" id="{00000000-0008-0000-0700-000042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6" name="楕円 835">
          <a:extLst>
            <a:ext uri="{FF2B5EF4-FFF2-40B4-BE49-F238E27FC236}">
              <a16:creationId xmlns:a16="http://schemas.microsoft.com/office/drawing/2014/main" id="{00000000-0008-0000-0700-000044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7" name="テキスト ボックス 836">
          <a:extLst>
            <a:ext uri="{FF2B5EF4-FFF2-40B4-BE49-F238E27FC236}">
              <a16:creationId xmlns:a16="http://schemas.microsoft.com/office/drawing/2014/main" id="{00000000-0008-0000-0700-000045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8" name="楕円 837">
          <a:extLst>
            <a:ext uri="{FF2B5EF4-FFF2-40B4-BE49-F238E27FC236}">
              <a16:creationId xmlns:a16="http://schemas.microsoft.com/office/drawing/2014/main" id="{00000000-0008-0000-0700-000046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9" name="テキスト ボックス 838">
          <a:extLst>
            <a:ext uri="{FF2B5EF4-FFF2-40B4-BE49-F238E27FC236}">
              <a16:creationId xmlns:a16="http://schemas.microsoft.com/office/drawing/2014/main" id="{00000000-0008-0000-0700-000047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40" name="楕円 839">
          <a:extLst>
            <a:ext uri="{FF2B5EF4-FFF2-40B4-BE49-F238E27FC236}">
              <a16:creationId xmlns:a16="http://schemas.microsoft.com/office/drawing/2014/main" id="{00000000-0008-0000-0700-000048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41" name="テキスト ボックス 840">
          <a:extLst>
            <a:ext uri="{FF2B5EF4-FFF2-40B4-BE49-F238E27FC236}">
              <a16:creationId xmlns:a16="http://schemas.microsoft.com/office/drawing/2014/main" id="{00000000-0008-0000-0700-000049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2" name="正方形/長方形 841">
          <a:extLst>
            <a:ext uri="{FF2B5EF4-FFF2-40B4-BE49-F238E27FC236}">
              <a16:creationId xmlns:a16="http://schemas.microsoft.com/office/drawing/2014/main" id="{00000000-0008-0000-0700-00004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3" name="正方形/長方形 842">
          <a:extLst>
            <a:ext uri="{FF2B5EF4-FFF2-40B4-BE49-F238E27FC236}">
              <a16:creationId xmlns:a16="http://schemas.microsoft.com/office/drawing/2014/main" id="{00000000-0008-0000-0700-00004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4" name="テキスト ボックス 843">
          <a:extLst>
            <a:ext uri="{FF2B5EF4-FFF2-40B4-BE49-F238E27FC236}">
              <a16:creationId xmlns:a16="http://schemas.microsoft.com/office/drawing/2014/main" id="{00000000-0008-0000-0700-00004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歳出決算額は、住民一人当たり</a:t>
          </a:r>
          <a:r>
            <a:rPr kumimoji="1" lang="en-US" altLang="ja-JP" sz="1000">
              <a:latin typeface="ＭＳ Ｐゴシック" panose="020B0600070205080204" pitchFamily="50" charset="-128"/>
              <a:ea typeface="ＭＳ Ｐゴシック" panose="020B0600070205080204" pitchFamily="50" charset="-128"/>
            </a:rPr>
            <a:t>298,754</a:t>
          </a:r>
          <a:r>
            <a:rPr kumimoji="1" lang="ja-JP" altLang="en-US" sz="1000">
              <a:latin typeface="ＭＳ Ｐゴシック" panose="020B0600070205080204" pitchFamily="50" charset="-128"/>
              <a:ea typeface="ＭＳ Ｐゴシック" panose="020B0600070205080204" pitchFamily="50" charset="-128"/>
            </a:rPr>
            <a:t>円となっており、前年度の</a:t>
          </a:r>
          <a:r>
            <a:rPr kumimoji="1" lang="en-US" altLang="ja-JP" sz="1000">
              <a:latin typeface="ＭＳ Ｐゴシック" panose="020B0600070205080204" pitchFamily="50" charset="-128"/>
              <a:ea typeface="ＭＳ Ｐゴシック" panose="020B0600070205080204" pitchFamily="50" charset="-128"/>
            </a:rPr>
            <a:t>294,383</a:t>
          </a:r>
          <a:r>
            <a:rPr kumimoji="1" lang="ja-JP" altLang="en-US" sz="1000">
              <a:latin typeface="ＭＳ Ｐゴシック" panose="020B0600070205080204" pitchFamily="50" charset="-128"/>
              <a:ea typeface="ＭＳ Ｐゴシック" panose="020B0600070205080204" pitchFamily="50" charset="-128"/>
            </a:rPr>
            <a:t>円を上回っている。人口がピークを過ぎ、緩やかな減少に転じている中、教育費、総務費を中心に歳出総額が増加したためである。</a:t>
          </a:r>
        </a:p>
        <a:p>
          <a:r>
            <a:rPr kumimoji="1" lang="ja-JP" altLang="en-US" sz="1000">
              <a:latin typeface="ＭＳ Ｐゴシック" panose="020B0600070205080204" pitchFamily="50" charset="-128"/>
              <a:ea typeface="ＭＳ Ｐゴシック" panose="020B0600070205080204" pitchFamily="50" charset="-128"/>
            </a:rPr>
            <a:t>　類似団体と比較して人口規模が大きいため、一人当たりコストは全ての目的別経費で下回って推移している。</a:t>
          </a:r>
        </a:p>
        <a:p>
          <a:r>
            <a:rPr kumimoji="1" lang="ja-JP" altLang="en-US" sz="1000">
              <a:latin typeface="ＭＳ Ｐゴシック" panose="020B0600070205080204" pitchFamily="50" charset="-128"/>
              <a:ea typeface="ＭＳ Ｐゴシック" panose="020B0600070205080204" pitchFamily="50" charset="-128"/>
            </a:rPr>
            <a:t>　教育費については、平成</a:t>
          </a:r>
          <a:r>
            <a:rPr kumimoji="1" lang="en-US" altLang="ja-JP" sz="1000">
              <a:latin typeface="ＭＳ Ｐゴシック" panose="020B0600070205080204" pitchFamily="50" charset="-128"/>
              <a:ea typeface="ＭＳ Ｐゴシック" panose="020B0600070205080204" pitchFamily="50" charset="-128"/>
            </a:rPr>
            <a:t>29</a:t>
          </a:r>
          <a:r>
            <a:rPr kumimoji="1" lang="ja-JP" altLang="en-US" sz="1000">
              <a:latin typeface="ＭＳ Ｐゴシック" panose="020B0600070205080204" pitchFamily="50" charset="-128"/>
              <a:ea typeface="ＭＳ Ｐゴシック" panose="020B0600070205080204" pitchFamily="50" charset="-128"/>
            </a:rPr>
            <a:t>年度の全</a:t>
          </a:r>
          <a:r>
            <a:rPr kumimoji="1" lang="en-US" altLang="ja-JP" sz="1000">
              <a:latin typeface="ＭＳ Ｐゴシック" panose="020B0600070205080204" pitchFamily="50" charset="-128"/>
              <a:ea typeface="ＭＳ Ｐゴシック" panose="020B0600070205080204" pitchFamily="50" charset="-128"/>
            </a:rPr>
            <a:t>19</a:t>
          </a:r>
          <a:r>
            <a:rPr kumimoji="1" lang="ja-JP" altLang="en-US" sz="1000">
              <a:latin typeface="ＭＳ Ｐゴシック" panose="020B0600070205080204" pitchFamily="50" charset="-128"/>
              <a:ea typeface="ＭＳ Ｐゴシック" panose="020B0600070205080204" pitchFamily="50" charset="-128"/>
            </a:rPr>
            <a:t>校の中学校教室空調設備の一斉整備に代わり、平成</a:t>
          </a:r>
          <a:r>
            <a:rPr kumimoji="1" lang="en-US" altLang="ja-JP" sz="1000">
              <a:latin typeface="ＭＳ Ｐゴシック" panose="020B0600070205080204" pitchFamily="50" charset="-128"/>
              <a:ea typeface="ＭＳ Ｐゴシック" panose="020B0600070205080204" pitchFamily="50" charset="-128"/>
            </a:rPr>
            <a:t>30</a:t>
          </a:r>
          <a:r>
            <a:rPr kumimoji="1" lang="ja-JP" altLang="en-US" sz="1000">
              <a:latin typeface="ＭＳ Ｐゴシック" panose="020B0600070205080204" pitchFamily="50" charset="-128"/>
              <a:ea typeface="ＭＳ Ｐゴシック" panose="020B0600070205080204" pitchFamily="50" charset="-128"/>
            </a:rPr>
            <a:t>年度では全</a:t>
          </a:r>
          <a:r>
            <a:rPr kumimoji="1" lang="en-US" altLang="ja-JP" sz="1000">
              <a:latin typeface="ＭＳ Ｐゴシック" panose="020B0600070205080204" pitchFamily="50" charset="-128"/>
              <a:ea typeface="ＭＳ Ｐゴシック" panose="020B0600070205080204" pitchFamily="50" charset="-128"/>
            </a:rPr>
            <a:t>42</a:t>
          </a:r>
          <a:r>
            <a:rPr kumimoji="1" lang="ja-JP" altLang="en-US" sz="1000">
              <a:latin typeface="ＭＳ Ｐゴシック" panose="020B0600070205080204" pitchFamily="50" charset="-128"/>
              <a:ea typeface="ＭＳ Ｐゴシック" panose="020B0600070205080204" pitchFamily="50" charset="-128"/>
            </a:rPr>
            <a:t>校の小学校教室空調設備の一斉整備に着手するとともに、いちのみや中央プラザ整備事業が本格化したことから、一人当たりで</a:t>
          </a:r>
          <a:r>
            <a:rPr kumimoji="1" lang="en-US" altLang="ja-JP" sz="1000">
              <a:latin typeface="ＭＳ Ｐゴシック" panose="020B0600070205080204" pitchFamily="50" charset="-128"/>
              <a:ea typeface="ＭＳ Ｐゴシック" panose="020B0600070205080204" pitchFamily="50" charset="-128"/>
            </a:rPr>
            <a:t>5,748</a:t>
          </a:r>
          <a:r>
            <a:rPr kumimoji="1" lang="ja-JP" altLang="en-US" sz="1000">
              <a:latin typeface="ＭＳ Ｐゴシック" panose="020B0600070205080204" pitchFamily="50" charset="-128"/>
              <a:ea typeface="ＭＳ Ｐゴシック" panose="020B0600070205080204" pitchFamily="50" charset="-128"/>
            </a:rPr>
            <a:t>円増加（</a:t>
          </a:r>
          <a:r>
            <a:rPr kumimoji="1" lang="en-US" altLang="ja-JP" sz="1000">
              <a:latin typeface="ＭＳ Ｐゴシック" panose="020B0600070205080204" pitchFamily="50" charset="-128"/>
              <a:ea typeface="ＭＳ Ｐゴシック" panose="020B0600070205080204" pitchFamily="50" charset="-128"/>
            </a:rPr>
            <a:t>27,905→33,653</a:t>
          </a:r>
          <a:r>
            <a:rPr kumimoji="1" lang="ja-JP" altLang="en-US" sz="1000">
              <a:latin typeface="ＭＳ Ｐゴシック" panose="020B0600070205080204" pitchFamily="50" charset="-128"/>
              <a:ea typeface="ＭＳ Ｐゴシック" panose="020B0600070205080204" pitchFamily="50" charset="-128"/>
            </a:rPr>
            <a:t>円）した。</a:t>
          </a:r>
        </a:p>
        <a:p>
          <a:r>
            <a:rPr kumimoji="1" lang="ja-JP" altLang="en-US" sz="1000">
              <a:latin typeface="ＭＳ Ｐゴシック" panose="020B0600070205080204" pitchFamily="50" charset="-128"/>
              <a:ea typeface="ＭＳ Ｐゴシック" panose="020B0600070205080204" pitchFamily="50" charset="-128"/>
            </a:rPr>
            <a:t>　総務費については、平成</a:t>
          </a:r>
          <a:r>
            <a:rPr kumimoji="1" lang="en-US" altLang="ja-JP" sz="1000">
              <a:latin typeface="ＭＳ Ｐゴシック" panose="020B0600070205080204" pitchFamily="50" charset="-128"/>
              <a:ea typeface="ＭＳ Ｐゴシック" panose="020B0600070205080204" pitchFamily="50" charset="-128"/>
            </a:rPr>
            <a:t>29</a:t>
          </a:r>
          <a:r>
            <a:rPr kumimoji="1" lang="ja-JP" altLang="en-US" sz="1000">
              <a:latin typeface="ＭＳ Ｐゴシック" panose="020B0600070205080204" pitchFamily="50" charset="-128"/>
              <a:ea typeface="ＭＳ Ｐゴシック" panose="020B0600070205080204" pitchFamily="50" charset="-128"/>
            </a:rPr>
            <a:t>年度に実施したアイプラザ一宮空調設備改修事業や一宮市民会館楽屋・便所等改造事業で一部減少したものの、収入不足や災害などに備える財政調整基金の積立てが大幅に増加したことにより、一人当たりで</a:t>
          </a:r>
          <a:r>
            <a:rPr kumimoji="1" lang="en-US" altLang="ja-JP" sz="1000">
              <a:latin typeface="ＭＳ Ｐゴシック" panose="020B0600070205080204" pitchFamily="50" charset="-128"/>
              <a:ea typeface="ＭＳ Ｐゴシック" panose="020B0600070205080204" pitchFamily="50" charset="-128"/>
            </a:rPr>
            <a:t>2,702</a:t>
          </a:r>
          <a:r>
            <a:rPr kumimoji="1" lang="ja-JP" altLang="en-US" sz="1000">
              <a:latin typeface="ＭＳ Ｐゴシック" panose="020B0600070205080204" pitchFamily="50" charset="-128"/>
              <a:ea typeface="ＭＳ Ｐゴシック" panose="020B0600070205080204" pitchFamily="50" charset="-128"/>
            </a:rPr>
            <a:t>円増加（</a:t>
          </a:r>
          <a:r>
            <a:rPr kumimoji="1" lang="en-US" altLang="ja-JP" sz="1000">
              <a:latin typeface="ＭＳ Ｐゴシック" panose="020B0600070205080204" pitchFamily="50" charset="-128"/>
              <a:ea typeface="ＭＳ Ｐゴシック" panose="020B0600070205080204" pitchFamily="50" charset="-128"/>
            </a:rPr>
            <a:t>23,434→26,136</a:t>
          </a:r>
          <a:r>
            <a:rPr kumimoji="1" lang="ja-JP" altLang="en-US" sz="1000">
              <a:latin typeface="ＭＳ Ｐゴシック" panose="020B0600070205080204" pitchFamily="50" charset="-128"/>
              <a:ea typeface="ＭＳ Ｐゴシック" panose="020B0600070205080204" pitchFamily="50" charset="-128"/>
            </a:rPr>
            <a:t>円）した。</a:t>
          </a:r>
        </a:p>
        <a:p>
          <a:r>
            <a:rPr kumimoji="1" lang="ja-JP" altLang="en-US" sz="1000">
              <a:latin typeface="ＭＳ Ｐゴシック" panose="020B0600070205080204" pitchFamily="50" charset="-128"/>
              <a:ea typeface="ＭＳ Ｐゴシック" panose="020B0600070205080204" pitchFamily="50" charset="-128"/>
            </a:rPr>
            <a:t>　土木費については、最終年度を迎えた小信調整池増設事業や福塚線・今伊勢北方線道路改築事業で用地取得を推し進めたことにより、一人当たりで</a:t>
          </a:r>
          <a:r>
            <a:rPr kumimoji="1" lang="en-US" altLang="ja-JP" sz="1000">
              <a:latin typeface="ＭＳ Ｐゴシック" panose="020B0600070205080204" pitchFamily="50" charset="-128"/>
              <a:ea typeface="ＭＳ Ｐゴシック" panose="020B0600070205080204" pitchFamily="50" charset="-128"/>
            </a:rPr>
            <a:t>1,892</a:t>
          </a:r>
          <a:r>
            <a:rPr kumimoji="1" lang="ja-JP" altLang="en-US" sz="1000">
              <a:latin typeface="ＭＳ Ｐゴシック" panose="020B0600070205080204" pitchFamily="50" charset="-128"/>
              <a:ea typeface="ＭＳ Ｐゴシック" panose="020B0600070205080204" pitchFamily="50" charset="-128"/>
            </a:rPr>
            <a:t>円増加（</a:t>
          </a:r>
          <a:r>
            <a:rPr kumimoji="1" lang="en-US" altLang="ja-JP" sz="1000">
              <a:latin typeface="ＭＳ Ｐゴシック" panose="020B0600070205080204" pitchFamily="50" charset="-128"/>
              <a:ea typeface="ＭＳ Ｐゴシック" panose="020B0600070205080204" pitchFamily="50" charset="-128"/>
            </a:rPr>
            <a:t>30,941→32,833</a:t>
          </a:r>
          <a:r>
            <a:rPr kumimoji="1" lang="ja-JP" altLang="en-US" sz="1000">
              <a:latin typeface="ＭＳ Ｐゴシック" panose="020B0600070205080204" pitchFamily="50" charset="-128"/>
              <a:ea typeface="ＭＳ Ｐゴシック" panose="020B0600070205080204" pitchFamily="50" charset="-128"/>
            </a:rPr>
            <a:t>円）した。</a:t>
          </a:r>
        </a:p>
        <a:p>
          <a:r>
            <a:rPr kumimoji="1" lang="ja-JP" altLang="en-US" sz="1000">
              <a:latin typeface="ＭＳ Ｐゴシック" panose="020B0600070205080204" pitchFamily="50" charset="-128"/>
              <a:ea typeface="ＭＳ Ｐゴシック" panose="020B0600070205080204" pitchFamily="50" charset="-128"/>
            </a:rPr>
            <a:t>　消防費については、緊急通信指令システムの部分更新やはしご付消防自動車の更新により、一人当たりで</a:t>
          </a:r>
          <a:r>
            <a:rPr kumimoji="1" lang="en-US" altLang="ja-JP" sz="1000">
              <a:latin typeface="ＭＳ Ｐゴシック" panose="020B0600070205080204" pitchFamily="50" charset="-128"/>
              <a:ea typeface="ＭＳ Ｐゴシック" panose="020B0600070205080204" pitchFamily="50" charset="-128"/>
            </a:rPr>
            <a:t>1,368</a:t>
          </a:r>
          <a:r>
            <a:rPr kumimoji="1" lang="ja-JP" altLang="en-US" sz="1000">
              <a:latin typeface="ＭＳ Ｐゴシック" panose="020B0600070205080204" pitchFamily="50" charset="-128"/>
              <a:ea typeface="ＭＳ Ｐゴシック" panose="020B0600070205080204" pitchFamily="50" charset="-128"/>
            </a:rPr>
            <a:t>円増加（</a:t>
          </a:r>
          <a:r>
            <a:rPr kumimoji="1" lang="en-US" altLang="ja-JP" sz="1000">
              <a:latin typeface="ＭＳ Ｐゴシック" panose="020B0600070205080204" pitchFamily="50" charset="-128"/>
              <a:ea typeface="ＭＳ Ｐゴシック" panose="020B0600070205080204" pitchFamily="50" charset="-128"/>
            </a:rPr>
            <a:t>9,490→10,858</a:t>
          </a:r>
          <a:r>
            <a:rPr kumimoji="1" lang="ja-JP" altLang="en-US" sz="1000">
              <a:latin typeface="ＭＳ Ｐゴシック" panose="020B0600070205080204" pitchFamily="50" charset="-128"/>
              <a:ea typeface="ＭＳ Ｐゴシック" panose="020B0600070205080204" pitchFamily="50" charset="-128"/>
            </a:rPr>
            <a:t>円）した。</a:t>
          </a:r>
        </a:p>
        <a:p>
          <a:r>
            <a:rPr kumimoji="1" lang="ja-JP" altLang="en-US" sz="1000">
              <a:latin typeface="ＭＳ Ｐゴシック" panose="020B0600070205080204" pitchFamily="50" charset="-128"/>
              <a:ea typeface="ＭＳ Ｐゴシック" panose="020B0600070205080204" pitchFamily="50" charset="-128"/>
            </a:rPr>
            <a:t>　衛生費については、長寿命化を目的に平成</a:t>
          </a:r>
          <a:r>
            <a:rPr kumimoji="1" lang="en-US" altLang="ja-JP" sz="1000">
              <a:latin typeface="ＭＳ Ｐゴシック" panose="020B0600070205080204" pitchFamily="50" charset="-128"/>
              <a:ea typeface="ＭＳ Ｐゴシック" panose="020B0600070205080204" pitchFamily="50" charset="-128"/>
            </a:rPr>
            <a:t>26</a:t>
          </a:r>
          <a:r>
            <a:rPr kumimoji="1" lang="ja-JP" altLang="en-US" sz="1000">
              <a:latin typeface="ＭＳ Ｐゴシック" panose="020B0600070205080204" pitchFamily="50" charset="-128"/>
              <a:ea typeface="ＭＳ Ｐゴシック" panose="020B0600070205080204" pitchFamily="50" charset="-128"/>
            </a:rPr>
            <a:t>年度から</a:t>
          </a:r>
          <a:r>
            <a:rPr kumimoji="1" lang="en-US" altLang="ja-JP" sz="1000">
              <a:latin typeface="ＭＳ Ｐゴシック" panose="020B0600070205080204" pitchFamily="50" charset="-128"/>
              <a:ea typeface="ＭＳ Ｐゴシック" panose="020B0600070205080204" pitchFamily="50" charset="-128"/>
            </a:rPr>
            <a:t>29</a:t>
          </a:r>
          <a:r>
            <a:rPr kumimoji="1" lang="ja-JP" altLang="en-US" sz="1000">
              <a:latin typeface="ＭＳ Ｐゴシック" panose="020B0600070205080204" pitchFamily="50" charset="-128"/>
              <a:ea typeface="ＭＳ Ｐゴシック" panose="020B0600070205080204" pitchFamily="50" charset="-128"/>
            </a:rPr>
            <a:t>年度にかけて実施したごみ焼却施設基幹的設備改良事業の皆減や収集運搬業務の委託化による経費削減により、一人当たりで</a:t>
          </a:r>
          <a:r>
            <a:rPr kumimoji="1" lang="en-US" altLang="ja-JP" sz="1000">
              <a:latin typeface="ＭＳ Ｐゴシック" panose="020B0600070205080204" pitchFamily="50" charset="-128"/>
              <a:ea typeface="ＭＳ Ｐゴシック" panose="020B0600070205080204" pitchFamily="50" charset="-128"/>
            </a:rPr>
            <a:t>7,272</a:t>
          </a:r>
          <a:r>
            <a:rPr kumimoji="1" lang="ja-JP" altLang="en-US" sz="1000">
              <a:latin typeface="ＭＳ Ｐゴシック" panose="020B0600070205080204" pitchFamily="50" charset="-128"/>
              <a:ea typeface="ＭＳ Ｐゴシック" panose="020B0600070205080204" pitchFamily="50" charset="-128"/>
            </a:rPr>
            <a:t>円減少（</a:t>
          </a:r>
          <a:r>
            <a:rPr kumimoji="1" lang="en-US" altLang="ja-JP" sz="1000">
              <a:latin typeface="ＭＳ Ｐゴシック" panose="020B0600070205080204" pitchFamily="50" charset="-128"/>
              <a:ea typeface="ＭＳ Ｐゴシック" panose="020B0600070205080204" pitchFamily="50" charset="-128"/>
            </a:rPr>
            <a:t>30,559→23,287</a:t>
          </a:r>
          <a:r>
            <a:rPr kumimoji="1" lang="ja-JP" altLang="en-US" sz="1000">
              <a:latin typeface="ＭＳ Ｐゴシック" panose="020B0600070205080204" pitchFamily="50" charset="-128"/>
              <a:ea typeface="ＭＳ Ｐゴシック" panose="020B0600070205080204" pitchFamily="50" charset="-128"/>
            </a:rPr>
            <a:t>円）した。</a:t>
          </a:r>
        </a:p>
        <a:p>
          <a:r>
            <a:rPr kumimoji="1" lang="ja-JP" altLang="en-US" sz="1000">
              <a:latin typeface="ＭＳ Ｐゴシック" panose="020B0600070205080204" pitchFamily="50" charset="-128"/>
              <a:ea typeface="ＭＳ Ｐゴシック" panose="020B0600070205080204" pitchFamily="50" charset="-128"/>
            </a:rPr>
            <a:t>　民生費については、扶助費の伸びに合わせ経常経費に歯止めがかからない状況であるが、平成</a:t>
          </a:r>
          <a:r>
            <a:rPr kumimoji="1" lang="en-US" altLang="ja-JP" sz="1000">
              <a:latin typeface="ＭＳ Ｐゴシック" panose="020B0600070205080204" pitchFamily="50" charset="-128"/>
              <a:ea typeface="ＭＳ Ｐゴシック" panose="020B0600070205080204" pitchFamily="50" charset="-128"/>
            </a:rPr>
            <a:t>29</a:t>
          </a:r>
          <a:r>
            <a:rPr kumimoji="1" lang="ja-JP" altLang="en-US" sz="1000">
              <a:latin typeface="ＭＳ Ｐゴシック" panose="020B0600070205080204" pitchFamily="50" charset="-128"/>
              <a:ea typeface="ＭＳ Ｐゴシック" panose="020B0600070205080204" pitchFamily="50" charset="-128"/>
            </a:rPr>
            <a:t>年度の臨時福祉給付金の皆減、生活保護費国庫負担金返還金の大幅な減により、結果全体では、一人当たりで</a:t>
          </a:r>
          <a:r>
            <a:rPr kumimoji="1" lang="en-US" altLang="ja-JP" sz="1000">
              <a:latin typeface="ＭＳ Ｐゴシック" panose="020B0600070205080204" pitchFamily="50" charset="-128"/>
              <a:ea typeface="ＭＳ Ｐゴシック" panose="020B0600070205080204" pitchFamily="50" charset="-128"/>
            </a:rPr>
            <a:t>528</a:t>
          </a:r>
          <a:r>
            <a:rPr kumimoji="1" lang="ja-JP" altLang="en-US" sz="1000">
              <a:latin typeface="ＭＳ Ｐゴシック" panose="020B0600070205080204" pitchFamily="50" charset="-128"/>
              <a:ea typeface="ＭＳ Ｐゴシック" panose="020B0600070205080204" pitchFamily="50" charset="-128"/>
            </a:rPr>
            <a:t>円減少（</a:t>
          </a:r>
          <a:r>
            <a:rPr kumimoji="1" lang="en-US" altLang="ja-JP" sz="1000">
              <a:latin typeface="ＭＳ Ｐゴシック" panose="020B0600070205080204" pitchFamily="50" charset="-128"/>
              <a:ea typeface="ＭＳ Ｐゴシック" panose="020B0600070205080204" pitchFamily="50" charset="-128"/>
            </a:rPr>
            <a:t>136,527→135,999</a:t>
          </a:r>
          <a:r>
            <a:rPr kumimoji="1" lang="ja-JP" altLang="en-US" sz="1000">
              <a:latin typeface="ＭＳ Ｐゴシック" panose="020B0600070205080204" pitchFamily="50" charset="-128"/>
              <a:ea typeface="ＭＳ Ｐゴシック" panose="020B0600070205080204" pitchFamily="50" charset="-128"/>
            </a:rPr>
            <a:t>円）した。</a:t>
          </a:r>
        </a:p>
        <a:p>
          <a:r>
            <a:rPr kumimoji="1" lang="ja-JP" altLang="en-US" sz="1000">
              <a:latin typeface="ＭＳ Ｐゴシック" panose="020B0600070205080204" pitchFamily="50" charset="-128"/>
              <a:ea typeface="ＭＳ Ｐゴシック" panose="020B0600070205080204" pitchFamily="50" charset="-128"/>
            </a:rPr>
            <a:t>　今後は、扶助費の伸びが避けられない民生費、臨時財政対策債や合併特例債を中心にピークを迎える地方債残高に伴う公債費での増加が見込まれる中、公共施設等総合管理計画の下、施設の統廃合及び維持管理を経済的、効率的に進め、歳出の圧縮に努めていく必要が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愛知県一宮市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財政調整基金は、平成</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年度当初予算で</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24.0</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億円を取り崩したものの、補正予算でその同額となる</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24.0</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億円の積み立てにより、標準財政規模の</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超を維持している。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実質収支額については、歳出面で普通建設事業費、積立金、繰出金、人件費などが増加となったものの、歳入面で繰入金、地方債、繰越金、地方税などが増加したことで、歳出を上回る増となり、平成</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年度に比べ標準財政規模比で</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0.12</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ポイント上昇した。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合併後</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14</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年が経過し、令和</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年度の普通交付税の合併算定替終了による減収に備え、今後も財政調整基金の適正水準の維持に努める。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愛知県一宮市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年度の国民健康保険事業特別会計は、</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年連続で赤字（歳入歳出差引額がマイナス）となった。また、赤字額はやや拡大し、前年度から</a:t>
          </a:r>
          <a:r>
            <a:rPr kumimoji="1" lang="en-US" altLang="ja-JP" sz="1400">
              <a:latin typeface="ＭＳ ゴシック" pitchFamily="49" charset="-128"/>
              <a:ea typeface="ＭＳ ゴシック" pitchFamily="49" charset="-128"/>
            </a:rPr>
            <a:t>0.4</a:t>
          </a:r>
          <a:r>
            <a:rPr kumimoji="1" lang="ja-JP" altLang="en-US" sz="1400">
              <a:latin typeface="ＭＳ ゴシック" pitchFamily="49" charset="-128"/>
              <a:ea typeface="ＭＳ ゴシック" pitchFamily="49" charset="-128"/>
            </a:rPr>
            <a:t>億円（対前年</a:t>
          </a:r>
          <a:r>
            <a:rPr kumimoji="1" lang="en-US" altLang="ja-JP" sz="1400">
              <a:latin typeface="ＭＳ ゴシック" pitchFamily="49" charset="-128"/>
              <a:ea typeface="ＭＳ ゴシック" pitchFamily="49" charset="-128"/>
            </a:rPr>
            <a:t>5.0</a:t>
          </a:r>
          <a:r>
            <a:rPr kumimoji="1" lang="ja-JP" altLang="en-US" sz="1400">
              <a:latin typeface="ＭＳ ゴシック" pitchFamily="49" charset="-128"/>
              <a:ea typeface="ＭＳ ゴシック" pitchFamily="49" charset="-128"/>
            </a:rPr>
            <a:t>％）増加した。ただし、この赤字は、前年度交付を受けた国庫補助金の精算返還金</a:t>
          </a:r>
          <a:r>
            <a:rPr kumimoji="1" lang="en-US" altLang="ja-JP" sz="1400">
              <a:latin typeface="ＭＳ ゴシック" pitchFamily="49" charset="-128"/>
              <a:ea typeface="ＭＳ ゴシック" pitchFamily="49" charset="-128"/>
            </a:rPr>
            <a:t>5.7</a:t>
          </a:r>
          <a:r>
            <a:rPr kumimoji="1" lang="ja-JP" altLang="en-US" sz="1400">
              <a:latin typeface="ＭＳ ゴシック" pitchFamily="49" charset="-128"/>
              <a:ea typeface="ＭＳ ゴシック" pitchFamily="49" charset="-128"/>
            </a:rPr>
            <a:t>億円という臨時的な支出の影響が大きい。</a:t>
          </a:r>
        </a:p>
        <a:p>
          <a:r>
            <a:rPr kumimoji="1" lang="ja-JP" altLang="en-US" sz="1400">
              <a:latin typeface="ＭＳ ゴシック" pitchFamily="49" charset="-128"/>
              <a:ea typeface="ＭＳ ゴシック" pitchFamily="49" charset="-128"/>
            </a:rPr>
            <a:t>　主要な事業費である保険給付費についてみると、前年度に比べて給付費総額は減っているものの、前期高齢者である被保険者の増加や医療の高度化などにより、被保険者</a:t>
          </a:r>
          <a:r>
            <a:rPr kumimoji="1" lang="en-US" altLang="ja-JP" sz="1400">
              <a:latin typeface="ＭＳ ゴシック" pitchFamily="49" charset="-128"/>
              <a:ea typeface="ＭＳ ゴシック" pitchFamily="49" charset="-128"/>
            </a:rPr>
            <a:t>1</a:t>
          </a:r>
          <a:r>
            <a:rPr kumimoji="1" lang="ja-JP" altLang="en-US" sz="1400">
              <a:latin typeface="ＭＳ ゴシック" pitchFamily="49" charset="-128"/>
              <a:ea typeface="ＭＳ ゴシック" pitchFamily="49" charset="-128"/>
            </a:rPr>
            <a:t>人あたりの給付費（一般被保険者分）では</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％増加している。</a:t>
          </a:r>
        </a:p>
        <a:p>
          <a:r>
            <a:rPr kumimoji="1" lang="ja-JP" altLang="en-US" sz="1400">
              <a:latin typeface="ＭＳ ゴシック" pitchFamily="49" charset="-128"/>
              <a:ea typeface="ＭＳ ゴシック" pitchFamily="49" charset="-128"/>
            </a:rPr>
            <a:t>　保険税率・賦課限度額の見直し等を継続的に行い、適切な水準の被保険者負担に基づいた保険税財源を確保するとともに、給付費抑制のため特定健診受診率向上等の取組みを進め、健全な財政運営を図る。</a:t>
          </a:r>
        </a:p>
        <a:p>
          <a:r>
            <a:rPr kumimoji="1" lang="ja-JP" altLang="en-US" sz="1400">
              <a:latin typeface="ＭＳ ゴシック" pitchFamily="49" charset="-128"/>
              <a:ea typeface="ＭＳ ゴシック" pitchFamily="49" charset="-128"/>
            </a:rPr>
            <a:t>　それ以外の会計は、赤字もなく良好に推移している（競輪事業特別会計は、事業終了に伴い平成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年度をもって廃止）。</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44" t="s">
        <v>80</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45" t="s">
        <v>82</v>
      </c>
      <c r="C3" s="646"/>
      <c r="D3" s="646"/>
      <c r="E3" s="647"/>
      <c r="F3" s="647"/>
      <c r="G3" s="647"/>
      <c r="H3" s="647"/>
      <c r="I3" s="647"/>
      <c r="J3" s="647"/>
      <c r="K3" s="647"/>
      <c r="L3" s="647" t="s">
        <v>83</v>
      </c>
      <c r="M3" s="647"/>
      <c r="N3" s="647"/>
      <c r="O3" s="647"/>
      <c r="P3" s="647"/>
      <c r="Q3" s="647"/>
      <c r="R3" s="650"/>
      <c r="S3" s="650"/>
      <c r="T3" s="650"/>
      <c r="U3" s="650"/>
      <c r="V3" s="651"/>
      <c r="W3" s="544" t="s">
        <v>84</v>
      </c>
      <c r="X3" s="545"/>
      <c r="Y3" s="545"/>
      <c r="Z3" s="545"/>
      <c r="AA3" s="545"/>
      <c r="AB3" s="646"/>
      <c r="AC3" s="650" t="s">
        <v>85</v>
      </c>
      <c r="AD3" s="545"/>
      <c r="AE3" s="545"/>
      <c r="AF3" s="545"/>
      <c r="AG3" s="545"/>
      <c r="AH3" s="545"/>
      <c r="AI3" s="545"/>
      <c r="AJ3" s="545"/>
      <c r="AK3" s="545"/>
      <c r="AL3" s="612"/>
      <c r="AM3" s="544" t="s">
        <v>86</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87</v>
      </c>
      <c r="BO3" s="545"/>
      <c r="BP3" s="545"/>
      <c r="BQ3" s="545"/>
      <c r="BR3" s="545"/>
      <c r="BS3" s="545"/>
      <c r="BT3" s="545"/>
      <c r="BU3" s="612"/>
      <c r="BV3" s="544" t="s">
        <v>88</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89</v>
      </c>
      <c r="CU3" s="545"/>
      <c r="CV3" s="545"/>
      <c r="CW3" s="545"/>
      <c r="CX3" s="545"/>
      <c r="CY3" s="545"/>
      <c r="CZ3" s="545"/>
      <c r="DA3" s="612"/>
      <c r="DB3" s="544" t="s">
        <v>90</v>
      </c>
      <c r="DC3" s="545"/>
      <c r="DD3" s="545"/>
      <c r="DE3" s="545"/>
      <c r="DF3" s="545"/>
      <c r="DG3" s="545"/>
      <c r="DH3" s="545"/>
      <c r="DI3" s="612"/>
      <c r="DJ3" s="185"/>
      <c r="DK3" s="185"/>
      <c r="DL3" s="185"/>
      <c r="DM3" s="185"/>
      <c r="DN3" s="185"/>
      <c r="DO3" s="185"/>
    </row>
    <row r="4" spans="1:119" ht="18.75" customHeight="1" x14ac:dyDescent="0.15">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91</v>
      </c>
      <c r="AZ4" s="458"/>
      <c r="BA4" s="458"/>
      <c r="BB4" s="458"/>
      <c r="BC4" s="458"/>
      <c r="BD4" s="458"/>
      <c r="BE4" s="458"/>
      <c r="BF4" s="458"/>
      <c r="BG4" s="458"/>
      <c r="BH4" s="458"/>
      <c r="BI4" s="458"/>
      <c r="BJ4" s="458"/>
      <c r="BK4" s="458"/>
      <c r="BL4" s="458"/>
      <c r="BM4" s="459"/>
      <c r="BN4" s="460">
        <v>117945410</v>
      </c>
      <c r="BO4" s="461"/>
      <c r="BP4" s="461"/>
      <c r="BQ4" s="461"/>
      <c r="BR4" s="461"/>
      <c r="BS4" s="461"/>
      <c r="BT4" s="461"/>
      <c r="BU4" s="462"/>
      <c r="BV4" s="460">
        <v>116261588</v>
      </c>
      <c r="BW4" s="461"/>
      <c r="BX4" s="461"/>
      <c r="BY4" s="461"/>
      <c r="BZ4" s="461"/>
      <c r="CA4" s="461"/>
      <c r="CB4" s="461"/>
      <c r="CC4" s="462"/>
      <c r="CD4" s="638" t="s">
        <v>92</v>
      </c>
      <c r="CE4" s="639"/>
      <c r="CF4" s="639"/>
      <c r="CG4" s="639"/>
      <c r="CH4" s="639"/>
      <c r="CI4" s="639"/>
      <c r="CJ4" s="639"/>
      <c r="CK4" s="639"/>
      <c r="CL4" s="639"/>
      <c r="CM4" s="639"/>
      <c r="CN4" s="639"/>
      <c r="CO4" s="639"/>
      <c r="CP4" s="639"/>
      <c r="CQ4" s="639"/>
      <c r="CR4" s="639"/>
      <c r="CS4" s="640"/>
      <c r="CT4" s="641">
        <v>3.6</v>
      </c>
      <c r="CU4" s="642"/>
      <c r="CV4" s="642"/>
      <c r="CW4" s="642"/>
      <c r="CX4" s="642"/>
      <c r="CY4" s="642"/>
      <c r="CZ4" s="642"/>
      <c r="DA4" s="643"/>
      <c r="DB4" s="641">
        <v>3.5</v>
      </c>
      <c r="DC4" s="642"/>
      <c r="DD4" s="642"/>
      <c r="DE4" s="642"/>
      <c r="DF4" s="642"/>
      <c r="DG4" s="642"/>
      <c r="DH4" s="642"/>
      <c r="DI4" s="643"/>
      <c r="DJ4" s="185"/>
      <c r="DK4" s="185"/>
      <c r="DL4" s="185"/>
      <c r="DM4" s="185"/>
      <c r="DN4" s="185"/>
      <c r="DO4" s="185"/>
    </row>
    <row r="5" spans="1:119" ht="18.75" customHeight="1" x14ac:dyDescent="0.15">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93</v>
      </c>
      <c r="AN5" s="439"/>
      <c r="AO5" s="439"/>
      <c r="AP5" s="439"/>
      <c r="AQ5" s="439"/>
      <c r="AR5" s="439"/>
      <c r="AS5" s="439"/>
      <c r="AT5" s="440"/>
      <c r="AU5" s="522" t="s">
        <v>94</v>
      </c>
      <c r="AV5" s="523"/>
      <c r="AW5" s="523"/>
      <c r="AX5" s="523"/>
      <c r="AY5" s="445" t="s">
        <v>95</v>
      </c>
      <c r="AZ5" s="446"/>
      <c r="BA5" s="446"/>
      <c r="BB5" s="446"/>
      <c r="BC5" s="446"/>
      <c r="BD5" s="446"/>
      <c r="BE5" s="446"/>
      <c r="BF5" s="446"/>
      <c r="BG5" s="446"/>
      <c r="BH5" s="446"/>
      <c r="BI5" s="446"/>
      <c r="BJ5" s="446"/>
      <c r="BK5" s="446"/>
      <c r="BL5" s="446"/>
      <c r="BM5" s="447"/>
      <c r="BN5" s="465">
        <v>115202350</v>
      </c>
      <c r="BO5" s="466"/>
      <c r="BP5" s="466"/>
      <c r="BQ5" s="466"/>
      <c r="BR5" s="466"/>
      <c r="BS5" s="466"/>
      <c r="BT5" s="466"/>
      <c r="BU5" s="467"/>
      <c r="BV5" s="465">
        <v>113679172</v>
      </c>
      <c r="BW5" s="466"/>
      <c r="BX5" s="466"/>
      <c r="BY5" s="466"/>
      <c r="BZ5" s="466"/>
      <c r="CA5" s="466"/>
      <c r="CB5" s="466"/>
      <c r="CC5" s="467"/>
      <c r="CD5" s="474" t="s">
        <v>96</v>
      </c>
      <c r="CE5" s="475"/>
      <c r="CF5" s="475"/>
      <c r="CG5" s="475"/>
      <c r="CH5" s="475"/>
      <c r="CI5" s="475"/>
      <c r="CJ5" s="475"/>
      <c r="CK5" s="475"/>
      <c r="CL5" s="475"/>
      <c r="CM5" s="475"/>
      <c r="CN5" s="475"/>
      <c r="CO5" s="475"/>
      <c r="CP5" s="475"/>
      <c r="CQ5" s="475"/>
      <c r="CR5" s="475"/>
      <c r="CS5" s="476"/>
      <c r="CT5" s="435">
        <v>90.4</v>
      </c>
      <c r="CU5" s="436"/>
      <c r="CV5" s="436"/>
      <c r="CW5" s="436"/>
      <c r="CX5" s="436"/>
      <c r="CY5" s="436"/>
      <c r="CZ5" s="436"/>
      <c r="DA5" s="437"/>
      <c r="DB5" s="435">
        <v>90.2</v>
      </c>
      <c r="DC5" s="436"/>
      <c r="DD5" s="436"/>
      <c r="DE5" s="436"/>
      <c r="DF5" s="436"/>
      <c r="DG5" s="436"/>
      <c r="DH5" s="436"/>
      <c r="DI5" s="437"/>
      <c r="DJ5" s="185"/>
      <c r="DK5" s="185"/>
      <c r="DL5" s="185"/>
      <c r="DM5" s="185"/>
      <c r="DN5" s="185"/>
      <c r="DO5" s="185"/>
    </row>
    <row r="6" spans="1:119" ht="18.75" customHeight="1" x14ac:dyDescent="0.15">
      <c r="A6" s="186"/>
      <c r="B6" s="618" t="s">
        <v>97</v>
      </c>
      <c r="C6" s="479"/>
      <c r="D6" s="479"/>
      <c r="E6" s="619"/>
      <c r="F6" s="619"/>
      <c r="G6" s="619"/>
      <c r="H6" s="619"/>
      <c r="I6" s="619"/>
      <c r="J6" s="619"/>
      <c r="K6" s="619"/>
      <c r="L6" s="619" t="s">
        <v>98</v>
      </c>
      <c r="M6" s="619"/>
      <c r="N6" s="619"/>
      <c r="O6" s="619"/>
      <c r="P6" s="619"/>
      <c r="Q6" s="619"/>
      <c r="R6" s="503"/>
      <c r="S6" s="503"/>
      <c r="T6" s="503"/>
      <c r="U6" s="503"/>
      <c r="V6" s="625"/>
      <c r="W6" s="556" t="s">
        <v>99</v>
      </c>
      <c r="X6" s="478"/>
      <c r="Y6" s="478"/>
      <c r="Z6" s="478"/>
      <c r="AA6" s="478"/>
      <c r="AB6" s="479"/>
      <c r="AC6" s="630" t="s">
        <v>100</v>
      </c>
      <c r="AD6" s="631"/>
      <c r="AE6" s="631"/>
      <c r="AF6" s="631"/>
      <c r="AG6" s="631"/>
      <c r="AH6" s="631"/>
      <c r="AI6" s="631"/>
      <c r="AJ6" s="631"/>
      <c r="AK6" s="631"/>
      <c r="AL6" s="632"/>
      <c r="AM6" s="534" t="s">
        <v>101</v>
      </c>
      <c r="AN6" s="439"/>
      <c r="AO6" s="439"/>
      <c r="AP6" s="439"/>
      <c r="AQ6" s="439"/>
      <c r="AR6" s="439"/>
      <c r="AS6" s="439"/>
      <c r="AT6" s="440"/>
      <c r="AU6" s="522" t="s">
        <v>102</v>
      </c>
      <c r="AV6" s="523"/>
      <c r="AW6" s="523"/>
      <c r="AX6" s="523"/>
      <c r="AY6" s="445" t="s">
        <v>103</v>
      </c>
      <c r="AZ6" s="446"/>
      <c r="BA6" s="446"/>
      <c r="BB6" s="446"/>
      <c r="BC6" s="446"/>
      <c r="BD6" s="446"/>
      <c r="BE6" s="446"/>
      <c r="BF6" s="446"/>
      <c r="BG6" s="446"/>
      <c r="BH6" s="446"/>
      <c r="BI6" s="446"/>
      <c r="BJ6" s="446"/>
      <c r="BK6" s="446"/>
      <c r="BL6" s="446"/>
      <c r="BM6" s="447"/>
      <c r="BN6" s="465">
        <v>2743060</v>
      </c>
      <c r="BO6" s="466"/>
      <c r="BP6" s="466"/>
      <c r="BQ6" s="466"/>
      <c r="BR6" s="466"/>
      <c r="BS6" s="466"/>
      <c r="BT6" s="466"/>
      <c r="BU6" s="467"/>
      <c r="BV6" s="465">
        <v>2582416</v>
      </c>
      <c r="BW6" s="466"/>
      <c r="BX6" s="466"/>
      <c r="BY6" s="466"/>
      <c r="BZ6" s="466"/>
      <c r="CA6" s="466"/>
      <c r="CB6" s="466"/>
      <c r="CC6" s="467"/>
      <c r="CD6" s="474" t="s">
        <v>104</v>
      </c>
      <c r="CE6" s="475"/>
      <c r="CF6" s="475"/>
      <c r="CG6" s="475"/>
      <c r="CH6" s="475"/>
      <c r="CI6" s="475"/>
      <c r="CJ6" s="475"/>
      <c r="CK6" s="475"/>
      <c r="CL6" s="475"/>
      <c r="CM6" s="475"/>
      <c r="CN6" s="475"/>
      <c r="CO6" s="475"/>
      <c r="CP6" s="475"/>
      <c r="CQ6" s="475"/>
      <c r="CR6" s="475"/>
      <c r="CS6" s="476"/>
      <c r="CT6" s="615">
        <v>98.4</v>
      </c>
      <c r="CU6" s="616"/>
      <c r="CV6" s="616"/>
      <c r="CW6" s="616"/>
      <c r="CX6" s="616"/>
      <c r="CY6" s="616"/>
      <c r="CZ6" s="616"/>
      <c r="DA6" s="617"/>
      <c r="DB6" s="615">
        <v>97.7</v>
      </c>
      <c r="DC6" s="616"/>
      <c r="DD6" s="616"/>
      <c r="DE6" s="616"/>
      <c r="DF6" s="616"/>
      <c r="DG6" s="616"/>
      <c r="DH6" s="616"/>
      <c r="DI6" s="617"/>
      <c r="DJ6" s="185"/>
      <c r="DK6" s="185"/>
      <c r="DL6" s="185"/>
      <c r="DM6" s="185"/>
      <c r="DN6" s="185"/>
      <c r="DO6" s="185"/>
    </row>
    <row r="7" spans="1:119" ht="18.75" customHeight="1" x14ac:dyDescent="0.15">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105</v>
      </c>
      <c r="AN7" s="439"/>
      <c r="AO7" s="439"/>
      <c r="AP7" s="439"/>
      <c r="AQ7" s="439"/>
      <c r="AR7" s="439"/>
      <c r="AS7" s="439"/>
      <c r="AT7" s="440"/>
      <c r="AU7" s="522" t="s">
        <v>106</v>
      </c>
      <c r="AV7" s="523"/>
      <c r="AW7" s="523"/>
      <c r="AX7" s="523"/>
      <c r="AY7" s="445" t="s">
        <v>107</v>
      </c>
      <c r="AZ7" s="446"/>
      <c r="BA7" s="446"/>
      <c r="BB7" s="446"/>
      <c r="BC7" s="446"/>
      <c r="BD7" s="446"/>
      <c r="BE7" s="446"/>
      <c r="BF7" s="446"/>
      <c r="BG7" s="446"/>
      <c r="BH7" s="446"/>
      <c r="BI7" s="446"/>
      <c r="BJ7" s="446"/>
      <c r="BK7" s="446"/>
      <c r="BL7" s="446"/>
      <c r="BM7" s="447"/>
      <c r="BN7" s="465">
        <v>131398</v>
      </c>
      <c r="BO7" s="466"/>
      <c r="BP7" s="466"/>
      <c r="BQ7" s="466"/>
      <c r="BR7" s="466"/>
      <c r="BS7" s="466"/>
      <c r="BT7" s="466"/>
      <c r="BU7" s="467"/>
      <c r="BV7" s="465">
        <v>84271</v>
      </c>
      <c r="BW7" s="466"/>
      <c r="BX7" s="466"/>
      <c r="BY7" s="466"/>
      <c r="BZ7" s="466"/>
      <c r="CA7" s="466"/>
      <c r="CB7" s="466"/>
      <c r="CC7" s="467"/>
      <c r="CD7" s="474" t="s">
        <v>108</v>
      </c>
      <c r="CE7" s="475"/>
      <c r="CF7" s="475"/>
      <c r="CG7" s="475"/>
      <c r="CH7" s="475"/>
      <c r="CI7" s="475"/>
      <c r="CJ7" s="475"/>
      <c r="CK7" s="475"/>
      <c r="CL7" s="475"/>
      <c r="CM7" s="475"/>
      <c r="CN7" s="475"/>
      <c r="CO7" s="475"/>
      <c r="CP7" s="475"/>
      <c r="CQ7" s="475"/>
      <c r="CR7" s="475"/>
      <c r="CS7" s="476"/>
      <c r="CT7" s="465">
        <v>72083407</v>
      </c>
      <c r="CU7" s="466"/>
      <c r="CV7" s="466"/>
      <c r="CW7" s="466"/>
      <c r="CX7" s="466"/>
      <c r="CY7" s="466"/>
      <c r="CZ7" s="466"/>
      <c r="DA7" s="467"/>
      <c r="DB7" s="465">
        <v>71364332</v>
      </c>
      <c r="DC7" s="466"/>
      <c r="DD7" s="466"/>
      <c r="DE7" s="466"/>
      <c r="DF7" s="466"/>
      <c r="DG7" s="466"/>
      <c r="DH7" s="466"/>
      <c r="DI7" s="467"/>
      <c r="DJ7" s="185"/>
      <c r="DK7" s="185"/>
      <c r="DL7" s="185"/>
      <c r="DM7" s="185"/>
      <c r="DN7" s="185"/>
      <c r="DO7" s="185"/>
    </row>
    <row r="8" spans="1:119" ht="18.75" customHeight="1" thickBot="1" x14ac:dyDescent="0.2">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109</v>
      </c>
      <c r="AN8" s="439"/>
      <c r="AO8" s="439"/>
      <c r="AP8" s="439"/>
      <c r="AQ8" s="439"/>
      <c r="AR8" s="439"/>
      <c r="AS8" s="439"/>
      <c r="AT8" s="440"/>
      <c r="AU8" s="522" t="s">
        <v>102</v>
      </c>
      <c r="AV8" s="523"/>
      <c r="AW8" s="523"/>
      <c r="AX8" s="523"/>
      <c r="AY8" s="445" t="s">
        <v>110</v>
      </c>
      <c r="AZ8" s="446"/>
      <c r="BA8" s="446"/>
      <c r="BB8" s="446"/>
      <c r="BC8" s="446"/>
      <c r="BD8" s="446"/>
      <c r="BE8" s="446"/>
      <c r="BF8" s="446"/>
      <c r="BG8" s="446"/>
      <c r="BH8" s="446"/>
      <c r="BI8" s="446"/>
      <c r="BJ8" s="446"/>
      <c r="BK8" s="446"/>
      <c r="BL8" s="446"/>
      <c r="BM8" s="447"/>
      <c r="BN8" s="465">
        <v>2611662</v>
      </c>
      <c r="BO8" s="466"/>
      <c r="BP8" s="466"/>
      <c r="BQ8" s="466"/>
      <c r="BR8" s="466"/>
      <c r="BS8" s="466"/>
      <c r="BT8" s="466"/>
      <c r="BU8" s="467"/>
      <c r="BV8" s="465">
        <v>2498145</v>
      </c>
      <c r="BW8" s="466"/>
      <c r="BX8" s="466"/>
      <c r="BY8" s="466"/>
      <c r="BZ8" s="466"/>
      <c r="CA8" s="466"/>
      <c r="CB8" s="466"/>
      <c r="CC8" s="467"/>
      <c r="CD8" s="474" t="s">
        <v>111</v>
      </c>
      <c r="CE8" s="475"/>
      <c r="CF8" s="475"/>
      <c r="CG8" s="475"/>
      <c r="CH8" s="475"/>
      <c r="CI8" s="475"/>
      <c r="CJ8" s="475"/>
      <c r="CK8" s="475"/>
      <c r="CL8" s="475"/>
      <c r="CM8" s="475"/>
      <c r="CN8" s="475"/>
      <c r="CO8" s="475"/>
      <c r="CP8" s="475"/>
      <c r="CQ8" s="475"/>
      <c r="CR8" s="475"/>
      <c r="CS8" s="476"/>
      <c r="CT8" s="578">
        <v>0.84</v>
      </c>
      <c r="CU8" s="579"/>
      <c r="CV8" s="579"/>
      <c r="CW8" s="579"/>
      <c r="CX8" s="579"/>
      <c r="CY8" s="579"/>
      <c r="CZ8" s="579"/>
      <c r="DA8" s="580"/>
      <c r="DB8" s="578">
        <v>0.84</v>
      </c>
      <c r="DC8" s="579"/>
      <c r="DD8" s="579"/>
      <c r="DE8" s="579"/>
      <c r="DF8" s="579"/>
      <c r="DG8" s="579"/>
      <c r="DH8" s="579"/>
      <c r="DI8" s="580"/>
      <c r="DJ8" s="185"/>
      <c r="DK8" s="185"/>
      <c r="DL8" s="185"/>
      <c r="DM8" s="185"/>
      <c r="DN8" s="185"/>
      <c r="DO8" s="185"/>
    </row>
    <row r="9" spans="1:119" ht="18.75" customHeight="1" thickBot="1" x14ac:dyDescent="0.2">
      <c r="A9" s="186"/>
      <c r="B9" s="604" t="s">
        <v>112</v>
      </c>
      <c r="C9" s="605"/>
      <c r="D9" s="605"/>
      <c r="E9" s="605"/>
      <c r="F9" s="605"/>
      <c r="G9" s="605"/>
      <c r="H9" s="605"/>
      <c r="I9" s="605"/>
      <c r="J9" s="605"/>
      <c r="K9" s="528"/>
      <c r="L9" s="606" t="s">
        <v>113</v>
      </c>
      <c r="M9" s="607"/>
      <c r="N9" s="607"/>
      <c r="O9" s="607"/>
      <c r="P9" s="607"/>
      <c r="Q9" s="608"/>
      <c r="R9" s="609">
        <v>380868</v>
      </c>
      <c r="S9" s="610"/>
      <c r="T9" s="610"/>
      <c r="U9" s="610"/>
      <c r="V9" s="611"/>
      <c r="W9" s="544" t="s">
        <v>114</v>
      </c>
      <c r="X9" s="545"/>
      <c r="Y9" s="545"/>
      <c r="Z9" s="545"/>
      <c r="AA9" s="545"/>
      <c r="AB9" s="545"/>
      <c r="AC9" s="545"/>
      <c r="AD9" s="545"/>
      <c r="AE9" s="545"/>
      <c r="AF9" s="545"/>
      <c r="AG9" s="545"/>
      <c r="AH9" s="545"/>
      <c r="AI9" s="545"/>
      <c r="AJ9" s="545"/>
      <c r="AK9" s="545"/>
      <c r="AL9" s="612"/>
      <c r="AM9" s="534" t="s">
        <v>115</v>
      </c>
      <c r="AN9" s="439"/>
      <c r="AO9" s="439"/>
      <c r="AP9" s="439"/>
      <c r="AQ9" s="439"/>
      <c r="AR9" s="439"/>
      <c r="AS9" s="439"/>
      <c r="AT9" s="440"/>
      <c r="AU9" s="522" t="s">
        <v>116</v>
      </c>
      <c r="AV9" s="523"/>
      <c r="AW9" s="523"/>
      <c r="AX9" s="523"/>
      <c r="AY9" s="445" t="s">
        <v>117</v>
      </c>
      <c r="AZ9" s="446"/>
      <c r="BA9" s="446"/>
      <c r="BB9" s="446"/>
      <c r="BC9" s="446"/>
      <c r="BD9" s="446"/>
      <c r="BE9" s="446"/>
      <c r="BF9" s="446"/>
      <c r="BG9" s="446"/>
      <c r="BH9" s="446"/>
      <c r="BI9" s="446"/>
      <c r="BJ9" s="446"/>
      <c r="BK9" s="446"/>
      <c r="BL9" s="446"/>
      <c r="BM9" s="447"/>
      <c r="BN9" s="465">
        <v>113517</v>
      </c>
      <c r="BO9" s="466"/>
      <c r="BP9" s="466"/>
      <c r="BQ9" s="466"/>
      <c r="BR9" s="466"/>
      <c r="BS9" s="466"/>
      <c r="BT9" s="466"/>
      <c r="BU9" s="467"/>
      <c r="BV9" s="465">
        <v>397524</v>
      </c>
      <c r="BW9" s="466"/>
      <c r="BX9" s="466"/>
      <c r="BY9" s="466"/>
      <c r="BZ9" s="466"/>
      <c r="CA9" s="466"/>
      <c r="CB9" s="466"/>
      <c r="CC9" s="467"/>
      <c r="CD9" s="474" t="s">
        <v>118</v>
      </c>
      <c r="CE9" s="475"/>
      <c r="CF9" s="475"/>
      <c r="CG9" s="475"/>
      <c r="CH9" s="475"/>
      <c r="CI9" s="475"/>
      <c r="CJ9" s="475"/>
      <c r="CK9" s="475"/>
      <c r="CL9" s="475"/>
      <c r="CM9" s="475"/>
      <c r="CN9" s="475"/>
      <c r="CO9" s="475"/>
      <c r="CP9" s="475"/>
      <c r="CQ9" s="475"/>
      <c r="CR9" s="475"/>
      <c r="CS9" s="476"/>
      <c r="CT9" s="435">
        <v>10.9</v>
      </c>
      <c r="CU9" s="436"/>
      <c r="CV9" s="436"/>
      <c r="CW9" s="436"/>
      <c r="CX9" s="436"/>
      <c r="CY9" s="436"/>
      <c r="CZ9" s="436"/>
      <c r="DA9" s="437"/>
      <c r="DB9" s="435">
        <v>11.2</v>
      </c>
      <c r="DC9" s="436"/>
      <c r="DD9" s="436"/>
      <c r="DE9" s="436"/>
      <c r="DF9" s="436"/>
      <c r="DG9" s="436"/>
      <c r="DH9" s="436"/>
      <c r="DI9" s="437"/>
      <c r="DJ9" s="185"/>
      <c r="DK9" s="185"/>
      <c r="DL9" s="185"/>
      <c r="DM9" s="185"/>
      <c r="DN9" s="185"/>
      <c r="DO9" s="185"/>
    </row>
    <row r="10" spans="1:119" ht="18.75" customHeight="1" thickBot="1" x14ac:dyDescent="0.2">
      <c r="A10" s="186"/>
      <c r="B10" s="604"/>
      <c r="C10" s="605"/>
      <c r="D10" s="605"/>
      <c r="E10" s="605"/>
      <c r="F10" s="605"/>
      <c r="G10" s="605"/>
      <c r="H10" s="605"/>
      <c r="I10" s="605"/>
      <c r="J10" s="605"/>
      <c r="K10" s="528"/>
      <c r="L10" s="438" t="s">
        <v>119</v>
      </c>
      <c r="M10" s="439"/>
      <c r="N10" s="439"/>
      <c r="O10" s="439"/>
      <c r="P10" s="439"/>
      <c r="Q10" s="440"/>
      <c r="R10" s="441">
        <v>378566</v>
      </c>
      <c r="S10" s="442"/>
      <c r="T10" s="442"/>
      <c r="U10" s="442"/>
      <c r="V10" s="444"/>
      <c r="W10" s="613"/>
      <c r="X10" s="427"/>
      <c r="Y10" s="427"/>
      <c r="Z10" s="427"/>
      <c r="AA10" s="427"/>
      <c r="AB10" s="427"/>
      <c r="AC10" s="427"/>
      <c r="AD10" s="427"/>
      <c r="AE10" s="427"/>
      <c r="AF10" s="427"/>
      <c r="AG10" s="427"/>
      <c r="AH10" s="427"/>
      <c r="AI10" s="427"/>
      <c r="AJ10" s="427"/>
      <c r="AK10" s="427"/>
      <c r="AL10" s="614"/>
      <c r="AM10" s="534" t="s">
        <v>120</v>
      </c>
      <c r="AN10" s="439"/>
      <c r="AO10" s="439"/>
      <c r="AP10" s="439"/>
      <c r="AQ10" s="439"/>
      <c r="AR10" s="439"/>
      <c r="AS10" s="439"/>
      <c r="AT10" s="440"/>
      <c r="AU10" s="522" t="s">
        <v>121</v>
      </c>
      <c r="AV10" s="523"/>
      <c r="AW10" s="523"/>
      <c r="AX10" s="523"/>
      <c r="AY10" s="445" t="s">
        <v>122</v>
      </c>
      <c r="AZ10" s="446"/>
      <c r="BA10" s="446"/>
      <c r="BB10" s="446"/>
      <c r="BC10" s="446"/>
      <c r="BD10" s="446"/>
      <c r="BE10" s="446"/>
      <c r="BF10" s="446"/>
      <c r="BG10" s="446"/>
      <c r="BH10" s="446"/>
      <c r="BI10" s="446"/>
      <c r="BJ10" s="446"/>
      <c r="BK10" s="446"/>
      <c r="BL10" s="446"/>
      <c r="BM10" s="447"/>
      <c r="BN10" s="465">
        <v>2404840</v>
      </c>
      <c r="BO10" s="466"/>
      <c r="BP10" s="466"/>
      <c r="BQ10" s="466"/>
      <c r="BR10" s="466"/>
      <c r="BS10" s="466"/>
      <c r="BT10" s="466"/>
      <c r="BU10" s="467"/>
      <c r="BV10" s="465">
        <v>1305357</v>
      </c>
      <c r="BW10" s="466"/>
      <c r="BX10" s="466"/>
      <c r="BY10" s="466"/>
      <c r="BZ10" s="466"/>
      <c r="CA10" s="466"/>
      <c r="CB10" s="466"/>
      <c r="CC10" s="467"/>
      <c r="CD10" s="190" t="s">
        <v>123</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604"/>
      <c r="C11" s="605"/>
      <c r="D11" s="605"/>
      <c r="E11" s="605"/>
      <c r="F11" s="605"/>
      <c r="G11" s="605"/>
      <c r="H11" s="605"/>
      <c r="I11" s="605"/>
      <c r="J11" s="605"/>
      <c r="K11" s="528"/>
      <c r="L11" s="511" t="s">
        <v>124</v>
      </c>
      <c r="M11" s="512"/>
      <c r="N11" s="512"/>
      <c r="O11" s="512"/>
      <c r="P11" s="512"/>
      <c r="Q11" s="513"/>
      <c r="R11" s="601" t="s">
        <v>125</v>
      </c>
      <c r="S11" s="602"/>
      <c r="T11" s="602"/>
      <c r="U11" s="602"/>
      <c r="V11" s="603"/>
      <c r="W11" s="613"/>
      <c r="X11" s="427"/>
      <c r="Y11" s="427"/>
      <c r="Z11" s="427"/>
      <c r="AA11" s="427"/>
      <c r="AB11" s="427"/>
      <c r="AC11" s="427"/>
      <c r="AD11" s="427"/>
      <c r="AE11" s="427"/>
      <c r="AF11" s="427"/>
      <c r="AG11" s="427"/>
      <c r="AH11" s="427"/>
      <c r="AI11" s="427"/>
      <c r="AJ11" s="427"/>
      <c r="AK11" s="427"/>
      <c r="AL11" s="614"/>
      <c r="AM11" s="534" t="s">
        <v>126</v>
      </c>
      <c r="AN11" s="439"/>
      <c r="AO11" s="439"/>
      <c r="AP11" s="439"/>
      <c r="AQ11" s="439"/>
      <c r="AR11" s="439"/>
      <c r="AS11" s="439"/>
      <c r="AT11" s="440"/>
      <c r="AU11" s="522" t="s">
        <v>94</v>
      </c>
      <c r="AV11" s="523"/>
      <c r="AW11" s="523"/>
      <c r="AX11" s="523"/>
      <c r="AY11" s="445" t="s">
        <v>127</v>
      </c>
      <c r="AZ11" s="446"/>
      <c r="BA11" s="446"/>
      <c r="BB11" s="446"/>
      <c r="BC11" s="446"/>
      <c r="BD11" s="446"/>
      <c r="BE11" s="446"/>
      <c r="BF11" s="446"/>
      <c r="BG11" s="446"/>
      <c r="BH11" s="446"/>
      <c r="BI11" s="446"/>
      <c r="BJ11" s="446"/>
      <c r="BK11" s="446"/>
      <c r="BL11" s="446"/>
      <c r="BM11" s="447"/>
      <c r="BN11" s="465">
        <v>0</v>
      </c>
      <c r="BO11" s="466"/>
      <c r="BP11" s="466"/>
      <c r="BQ11" s="466"/>
      <c r="BR11" s="466"/>
      <c r="BS11" s="466"/>
      <c r="BT11" s="466"/>
      <c r="BU11" s="467"/>
      <c r="BV11" s="465">
        <v>0</v>
      </c>
      <c r="BW11" s="466"/>
      <c r="BX11" s="466"/>
      <c r="BY11" s="466"/>
      <c r="BZ11" s="466"/>
      <c r="CA11" s="466"/>
      <c r="CB11" s="466"/>
      <c r="CC11" s="467"/>
      <c r="CD11" s="474" t="s">
        <v>128</v>
      </c>
      <c r="CE11" s="475"/>
      <c r="CF11" s="475"/>
      <c r="CG11" s="475"/>
      <c r="CH11" s="475"/>
      <c r="CI11" s="475"/>
      <c r="CJ11" s="475"/>
      <c r="CK11" s="475"/>
      <c r="CL11" s="475"/>
      <c r="CM11" s="475"/>
      <c r="CN11" s="475"/>
      <c r="CO11" s="475"/>
      <c r="CP11" s="475"/>
      <c r="CQ11" s="475"/>
      <c r="CR11" s="475"/>
      <c r="CS11" s="476"/>
      <c r="CT11" s="578" t="s">
        <v>129</v>
      </c>
      <c r="CU11" s="579"/>
      <c r="CV11" s="579"/>
      <c r="CW11" s="579"/>
      <c r="CX11" s="579"/>
      <c r="CY11" s="579"/>
      <c r="CZ11" s="579"/>
      <c r="DA11" s="580"/>
      <c r="DB11" s="578" t="s">
        <v>129</v>
      </c>
      <c r="DC11" s="579"/>
      <c r="DD11" s="579"/>
      <c r="DE11" s="579"/>
      <c r="DF11" s="579"/>
      <c r="DG11" s="579"/>
      <c r="DH11" s="579"/>
      <c r="DI11" s="580"/>
      <c r="DJ11" s="185"/>
      <c r="DK11" s="185"/>
      <c r="DL11" s="185"/>
      <c r="DM11" s="185"/>
      <c r="DN11" s="185"/>
      <c r="DO11" s="185"/>
    </row>
    <row r="12" spans="1:119" ht="18.75" customHeight="1" x14ac:dyDescent="0.15">
      <c r="A12" s="186"/>
      <c r="B12" s="581" t="s">
        <v>130</v>
      </c>
      <c r="C12" s="582"/>
      <c r="D12" s="582"/>
      <c r="E12" s="582"/>
      <c r="F12" s="582"/>
      <c r="G12" s="582"/>
      <c r="H12" s="582"/>
      <c r="I12" s="582"/>
      <c r="J12" s="582"/>
      <c r="K12" s="583"/>
      <c r="L12" s="590" t="s">
        <v>131</v>
      </c>
      <c r="M12" s="591"/>
      <c r="N12" s="591"/>
      <c r="O12" s="591"/>
      <c r="P12" s="591"/>
      <c r="Q12" s="592"/>
      <c r="R12" s="593">
        <v>385609</v>
      </c>
      <c r="S12" s="594"/>
      <c r="T12" s="594"/>
      <c r="U12" s="594"/>
      <c r="V12" s="595"/>
      <c r="W12" s="596" t="s">
        <v>1</v>
      </c>
      <c r="X12" s="523"/>
      <c r="Y12" s="523"/>
      <c r="Z12" s="523"/>
      <c r="AA12" s="523"/>
      <c r="AB12" s="597"/>
      <c r="AC12" s="522" t="s">
        <v>132</v>
      </c>
      <c r="AD12" s="523"/>
      <c r="AE12" s="523"/>
      <c r="AF12" s="523"/>
      <c r="AG12" s="597"/>
      <c r="AH12" s="522" t="s">
        <v>133</v>
      </c>
      <c r="AI12" s="523"/>
      <c r="AJ12" s="523"/>
      <c r="AK12" s="523"/>
      <c r="AL12" s="598"/>
      <c r="AM12" s="534" t="s">
        <v>134</v>
      </c>
      <c r="AN12" s="439"/>
      <c r="AO12" s="439"/>
      <c r="AP12" s="439"/>
      <c r="AQ12" s="439"/>
      <c r="AR12" s="439"/>
      <c r="AS12" s="439"/>
      <c r="AT12" s="440"/>
      <c r="AU12" s="522" t="s">
        <v>135</v>
      </c>
      <c r="AV12" s="523"/>
      <c r="AW12" s="523"/>
      <c r="AX12" s="523"/>
      <c r="AY12" s="445" t="s">
        <v>136</v>
      </c>
      <c r="AZ12" s="446"/>
      <c r="BA12" s="446"/>
      <c r="BB12" s="446"/>
      <c r="BC12" s="446"/>
      <c r="BD12" s="446"/>
      <c r="BE12" s="446"/>
      <c r="BF12" s="446"/>
      <c r="BG12" s="446"/>
      <c r="BH12" s="446"/>
      <c r="BI12" s="446"/>
      <c r="BJ12" s="446"/>
      <c r="BK12" s="446"/>
      <c r="BL12" s="446"/>
      <c r="BM12" s="447"/>
      <c r="BN12" s="465">
        <v>2400000</v>
      </c>
      <c r="BO12" s="466"/>
      <c r="BP12" s="466"/>
      <c r="BQ12" s="466"/>
      <c r="BR12" s="466"/>
      <c r="BS12" s="466"/>
      <c r="BT12" s="466"/>
      <c r="BU12" s="467"/>
      <c r="BV12" s="465">
        <v>1300000</v>
      </c>
      <c r="BW12" s="466"/>
      <c r="BX12" s="466"/>
      <c r="BY12" s="466"/>
      <c r="BZ12" s="466"/>
      <c r="CA12" s="466"/>
      <c r="CB12" s="466"/>
      <c r="CC12" s="467"/>
      <c r="CD12" s="474" t="s">
        <v>137</v>
      </c>
      <c r="CE12" s="475"/>
      <c r="CF12" s="475"/>
      <c r="CG12" s="475"/>
      <c r="CH12" s="475"/>
      <c r="CI12" s="475"/>
      <c r="CJ12" s="475"/>
      <c r="CK12" s="475"/>
      <c r="CL12" s="475"/>
      <c r="CM12" s="475"/>
      <c r="CN12" s="475"/>
      <c r="CO12" s="475"/>
      <c r="CP12" s="475"/>
      <c r="CQ12" s="475"/>
      <c r="CR12" s="475"/>
      <c r="CS12" s="476"/>
      <c r="CT12" s="578" t="s">
        <v>138</v>
      </c>
      <c r="CU12" s="579"/>
      <c r="CV12" s="579"/>
      <c r="CW12" s="579"/>
      <c r="CX12" s="579"/>
      <c r="CY12" s="579"/>
      <c r="CZ12" s="579"/>
      <c r="DA12" s="580"/>
      <c r="DB12" s="578" t="s">
        <v>138</v>
      </c>
      <c r="DC12" s="579"/>
      <c r="DD12" s="579"/>
      <c r="DE12" s="579"/>
      <c r="DF12" s="579"/>
      <c r="DG12" s="579"/>
      <c r="DH12" s="579"/>
      <c r="DI12" s="580"/>
      <c r="DJ12" s="185"/>
      <c r="DK12" s="185"/>
      <c r="DL12" s="185"/>
      <c r="DM12" s="185"/>
      <c r="DN12" s="185"/>
      <c r="DO12" s="185"/>
    </row>
    <row r="13" spans="1:119" ht="18.75" customHeight="1" x14ac:dyDescent="0.15">
      <c r="A13" s="186"/>
      <c r="B13" s="584"/>
      <c r="C13" s="585"/>
      <c r="D13" s="585"/>
      <c r="E13" s="585"/>
      <c r="F13" s="585"/>
      <c r="G13" s="585"/>
      <c r="H13" s="585"/>
      <c r="I13" s="585"/>
      <c r="J13" s="585"/>
      <c r="K13" s="586"/>
      <c r="L13" s="196"/>
      <c r="M13" s="565" t="s">
        <v>139</v>
      </c>
      <c r="N13" s="566"/>
      <c r="O13" s="566"/>
      <c r="P13" s="566"/>
      <c r="Q13" s="567"/>
      <c r="R13" s="568">
        <v>379507</v>
      </c>
      <c r="S13" s="569"/>
      <c r="T13" s="569"/>
      <c r="U13" s="569"/>
      <c r="V13" s="570"/>
      <c r="W13" s="556" t="s">
        <v>140</v>
      </c>
      <c r="X13" s="478"/>
      <c r="Y13" s="478"/>
      <c r="Z13" s="478"/>
      <c r="AA13" s="478"/>
      <c r="AB13" s="479"/>
      <c r="AC13" s="441">
        <v>1820</v>
      </c>
      <c r="AD13" s="442"/>
      <c r="AE13" s="442"/>
      <c r="AF13" s="442"/>
      <c r="AG13" s="443"/>
      <c r="AH13" s="441">
        <v>2091</v>
      </c>
      <c r="AI13" s="442"/>
      <c r="AJ13" s="442"/>
      <c r="AK13" s="442"/>
      <c r="AL13" s="444"/>
      <c r="AM13" s="534" t="s">
        <v>141</v>
      </c>
      <c r="AN13" s="439"/>
      <c r="AO13" s="439"/>
      <c r="AP13" s="439"/>
      <c r="AQ13" s="439"/>
      <c r="AR13" s="439"/>
      <c r="AS13" s="439"/>
      <c r="AT13" s="440"/>
      <c r="AU13" s="522" t="s">
        <v>142</v>
      </c>
      <c r="AV13" s="523"/>
      <c r="AW13" s="523"/>
      <c r="AX13" s="523"/>
      <c r="AY13" s="445" t="s">
        <v>143</v>
      </c>
      <c r="AZ13" s="446"/>
      <c r="BA13" s="446"/>
      <c r="BB13" s="446"/>
      <c r="BC13" s="446"/>
      <c r="BD13" s="446"/>
      <c r="BE13" s="446"/>
      <c r="BF13" s="446"/>
      <c r="BG13" s="446"/>
      <c r="BH13" s="446"/>
      <c r="BI13" s="446"/>
      <c r="BJ13" s="446"/>
      <c r="BK13" s="446"/>
      <c r="BL13" s="446"/>
      <c r="BM13" s="447"/>
      <c r="BN13" s="465">
        <v>118357</v>
      </c>
      <c r="BO13" s="466"/>
      <c r="BP13" s="466"/>
      <c r="BQ13" s="466"/>
      <c r="BR13" s="466"/>
      <c r="BS13" s="466"/>
      <c r="BT13" s="466"/>
      <c r="BU13" s="467"/>
      <c r="BV13" s="465">
        <v>402881</v>
      </c>
      <c r="BW13" s="466"/>
      <c r="BX13" s="466"/>
      <c r="BY13" s="466"/>
      <c r="BZ13" s="466"/>
      <c r="CA13" s="466"/>
      <c r="CB13" s="466"/>
      <c r="CC13" s="467"/>
      <c r="CD13" s="474" t="s">
        <v>144</v>
      </c>
      <c r="CE13" s="475"/>
      <c r="CF13" s="475"/>
      <c r="CG13" s="475"/>
      <c r="CH13" s="475"/>
      <c r="CI13" s="475"/>
      <c r="CJ13" s="475"/>
      <c r="CK13" s="475"/>
      <c r="CL13" s="475"/>
      <c r="CM13" s="475"/>
      <c r="CN13" s="475"/>
      <c r="CO13" s="475"/>
      <c r="CP13" s="475"/>
      <c r="CQ13" s="475"/>
      <c r="CR13" s="475"/>
      <c r="CS13" s="476"/>
      <c r="CT13" s="435">
        <v>3.4</v>
      </c>
      <c r="CU13" s="436"/>
      <c r="CV13" s="436"/>
      <c r="CW13" s="436"/>
      <c r="CX13" s="436"/>
      <c r="CY13" s="436"/>
      <c r="CZ13" s="436"/>
      <c r="DA13" s="437"/>
      <c r="DB13" s="435">
        <v>3.3</v>
      </c>
      <c r="DC13" s="436"/>
      <c r="DD13" s="436"/>
      <c r="DE13" s="436"/>
      <c r="DF13" s="436"/>
      <c r="DG13" s="436"/>
      <c r="DH13" s="436"/>
      <c r="DI13" s="437"/>
      <c r="DJ13" s="185"/>
      <c r="DK13" s="185"/>
      <c r="DL13" s="185"/>
      <c r="DM13" s="185"/>
      <c r="DN13" s="185"/>
      <c r="DO13" s="185"/>
    </row>
    <row r="14" spans="1:119" ht="18.75" customHeight="1" thickBot="1" x14ac:dyDescent="0.2">
      <c r="A14" s="186"/>
      <c r="B14" s="584"/>
      <c r="C14" s="585"/>
      <c r="D14" s="585"/>
      <c r="E14" s="585"/>
      <c r="F14" s="585"/>
      <c r="G14" s="585"/>
      <c r="H14" s="585"/>
      <c r="I14" s="585"/>
      <c r="J14" s="585"/>
      <c r="K14" s="586"/>
      <c r="L14" s="558" t="s">
        <v>145</v>
      </c>
      <c r="M14" s="599"/>
      <c r="N14" s="599"/>
      <c r="O14" s="599"/>
      <c r="P14" s="599"/>
      <c r="Q14" s="600"/>
      <c r="R14" s="568">
        <v>386161</v>
      </c>
      <c r="S14" s="569"/>
      <c r="T14" s="569"/>
      <c r="U14" s="569"/>
      <c r="V14" s="570"/>
      <c r="W14" s="571"/>
      <c r="X14" s="481"/>
      <c r="Y14" s="481"/>
      <c r="Z14" s="481"/>
      <c r="AA14" s="481"/>
      <c r="AB14" s="482"/>
      <c r="AC14" s="561">
        <v>1</v>
      </c>
      <c r="AD14" s="562"/>
      <c r="AE14" s="562"/>
      <c r="AF14" s="562"/>
      <c r="AG14" s="563"/>
      <c r="AH14" s="561">
        <v>1.2</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146</v>
      </c>
      <c r="CE14" s="472"/>
      <c r="CF14" s="472"/>
      <c r="CG14" s="472"/>
      <c r="CH14" s="472"/>
      <c r="CI14" s="472"/>
      <c r="CJ14" s="472"/>
      <c r="CK14" s="472"/>
      <c r="CL14" s="472"/>
      <c r="CM14" s="472"/>
      <c r="CN14" s="472"/>
      <c r="CO14" s="472"/>
      <c r="CP14" s="472"/>
      <c r="CQ14" s="472"/>
      <c r="CR14" s="472"/>
      <c r="CS14" s="473"/>
      <c r="CT14" s="572">
        <v>46.1</v>
      </c>
      <c r="CU14" s="573"/>
      <c r="CV14" s="573"/>
      <c r="CW14" s="573"/>
      <c r="CX14" s="573"/>
      <c r="CY14" s="573"/>
      <c r="CZ14" s="573"/>
      <c r="DA14" s="574"/>
      <c r="DB14" s="572">
        <v>52.3</v>
      </c>
      <c r="DC14" s="573"/>
      <c r="DD14" s="573"/>
      <c r="DE14" s="573"/>
      <c r="DF14" s="573"/>
      <c r="DG14" s="573"/>
      <c r="DH14" s="573"/>
      <c r="DI14" s="574"/>
      <c r="DJ14" s="185"/>
      <c r="DK14" s="185"/>
      <c r="DL14" s="185"/>
      <c r="DM14" s="185"/>
      <c r="DN14" s="185"/>
      <c r="DO14" s="185"/>
    </row>
    <row r="15" spans="1:119" ht="18.75" customHeight="1" x14ac:dyDescent="0.15">
      <c r="A15" s="186"/>
      <c r="B15" s="584"/>
      <c r="C15" s="585"/>
      <c r="D15" s="585"/>
      <c r="E15" s="585"/>
      <c r="F15" s="585"/>
      <c r="G15" s="585"/>
      <c r="H15" s="585"/>
      <c r="I15" s="585"/>
      <c r="J15" s="585"/>
      <c r="K15" s="586"/>
      <c r="L15" s="196"/>
      <c r="M15" s="565" t="s">
        <v>139</v>
      </c>
      <c r="N15" s="566"/>
      <c r="O15" s="566"/>
      <c r="P15" s="566"/>
      <c r="Q15" s="567"/>
      <c r="R15" s="568">
        <v>380341</v>
      </c>
      <c r="S15" s="569"/>
      <c r="T15" s="569"/>
      <c r="U15" s="569"/>
      <c r="V15" s="570"/>
      <c r="W15" s="556" t="s">
        <v>147</v>
      </c>
      <c r="X15" s="478"/>
      <c r="Y15" s="478"/>
      <c r="Z15" s="478"/>
      <c r="AA15" s="478"/>
      <c r="AB15" s="479"/>
      <c r="AC15" s="441">
        <v>54668</v>
      </c>
      <c r="AD15" s="442"/>
      <c r="AE15" s="442"/>
      <c r="AF15" s="442"/>
      <c r="AG15" s="443"/>
      <c r="AH15" s="441">
        <v>53877</v>
      </c>
      <c r="AI15" s="442"/>
      <c r="AJ15" s="442"/>
      <c r="AK15" s="442"/>
      <c r="AL15" s="444"/>
      <c r="AM15" s="534"/>
      <c r="AN15" s="439"/>
      <c r="AO15" s="439"/>
      <c r="AP15" s="439"/>
      <c r="AQ15" s="439"/>
      <c r="AR15" s="439"/>
      <c r="AS15" s="439"/>
      <c r="AT15" s="440"/>
      <c r="AU15" s="522"/>
      <c r="AV15" s="523"/>
      <c r="AW15" s="523"/>
      <c r="AX15" s="523"/>
      <c r="AY15" s="457" t="s">
        <v>148</v>
      </c>
      <c r="AZ15" s="458"/>
      <c r="BA15" s="458"/>
      <c r="BB15" s="458"/>
      <c r="BC15" s="458"/>
      <c r="BD15" s="458"/>
      <c r="BE15" s="458"/>
      <c r="BF15" s="458"/>
      <c r="BG15" s="458"/>
      <c r="BH15" s="458"/>
      <c r="BI15" s="458"/>
      <c r="BJ15" s="458"/>
      <c r="BK15" s="458"/>
      <c r="BL15" s="458"/>
      <c r="BM15" s="459"/>
      <c r="BN15" s="460">
        <v>44346112</v>
      </c>
      <c r="BO15" s="461"/>
      <c r="BP15" s="461"/>
      <c r="BQ15" s="461"/>
      <c r="BR15" s="461"/>
      <c r="BS15" s="461"/>
      <c r="BT15" s="461"/>
      <c r="BU15" s="462"/>
      <c r="BV15" s="460">
        <v>44045168</v>
      </c>
      <c r="BW15" s="461"/>
      <c r="BX15" s="461"/>
      <c r="BY15" s="461"/>
      <c r="BZ15" s="461"/>
      <c r="CA15" s="461"/>
      <c r="CB15" s="461"/>
      <c r="CC15" s="462"/>
      <c r="CD15" s="575" t="s">
        <v>149</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84"/>
      <c r="C16" s="585"/>
      <c r="D16" s="585"/>
      <c r="E16" s="585"/>
      <c r="F16" s="585"/>
      <c r="G16" s="585"/>
      <c r="H16" s="585"/>
      <c r="I16" s="585"/>
      <c r="J16" s="585"/>
      <c r="K16" s="586"/>
      <c r="L16" s="558" t="s">
        <v>150</v>
      </c>
      <c r="M16" s="559"/>
      <c r="N16" s="559"/>
      <c r="O16" s="559"/>
      <c r="P16" s="559"/>
      <c r="Q16" s="560"/>
      <c r="R16" s="553" t="s">
        <v>151</v>
      </c>
      <c r="S16" s="554"/>
      <c r="T16" s="554"/>
      <c r="U16" s="554"/>
      <c r="V16" s="555"/>
      <c r="W16" s="571"/>
      <c r="X16" s="481"/>
      <c r="Y16" s="481"/>
      <c r="Z16" s="481"/>
      <c r="AA16" s="481"/>
      <c r="AB16" s="482"/>
      <c r="AC16" s="561">
        <v>31.2</v>
      </c>
      <c r="AD16" s="562"/>
      <c r="AE16" s="562"/>
      <c r="AF16" s="562"/>
      <c r="AG16" s="563"/>
      <c r="AH16" s="561">
        <v>31.4</v>
      </c>
      <c r="AI16" s="562"/>
      <c r="AJ16" s="562"/>
      <c r="AK16" s="562"/>
      <c r="AL16" s="564"/>
      <c r="AM16" s="534"/>
      <c r="AN16" s="439"/>
      <c r="AO16" s="439"/>
      <c r="AP16" s="439"/>
      <c r="AQ16" s="439"/>
      <c r="AR16" s="439"/>
      <c r="AS16" s="439"/>
      <c r="AT16" s="440"/>
      <c r="AU16" s="522"/>
      <c r="AV16" s="523"/>
      <c r="AW16" s="523"/>
      <c r="AX16" s="523"/>
      <c r="AY16" s="445" t="s">
        <v>152</v>
      </c>
      <c r="AZ16" s="446"/>
      <c r="BA16" s="446"/>
      <c r="BB16" s="446"/>
      <c r="BC16" s="446"/>
      <c r="BD16" s="446"/>
      <c r="BE16" s="446"/>
      <c r="BF16" s="446"/>
      <c r="BG16" s="446"/>
      <c r="BH16" s="446"/>
      <c r="BI16" s="446"/>
      <c r="BJ16" s="446"/>
      <c r="BK16" s="446"/>
      <c r="BL16" s="446"/>
      <c r="BM16" s="447"/>
      <c r="BN16" s="465">
        <v>52603793</v>
      </c>
      <c r="BO16" s="466"/>
      <c r="BP16" s="466"/>
      <c r="BQ16" s="466"/>
      <c r="BR16" s="466"/>
      <c r="BS16" s="466"/>
      <c r="BT16" s="466"/>
      <c r="BU16" s="467"/>
      <c r="BV16" s="465">
        <v>52222901</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x14ac:dyDescent="0.2">
      <c r="A17" s="186"/>
      <c r="B17" s="587"/>
      <c r="C17" s="588"/>
      <c r="D17" s="588"/>
      <c r="E17" s="588"/>
      <c r="F17" s="588"/>
      <c r="G17" s="588"/>
      <c r="H17" s="588"/>
      <c r="I17" s="588"/>
      <c r="J17" s="588"/>
      <c r="K17" s="589"/>
      <c r="L17" s="201"/>
      <c r="M17" s="550" t="s">
        <v>153</v>
      </c>
      <c r="N17" s="551"/>
      <c r="O17" s="551"/>
      <c r="P17" s="551"/>
      <c r="Q17" s="552"/>
      <c r="R17" s="553" t="s">
        <v>154</v>
      </c>
      <c r="S17" s="554"/>
      <c r="T17" s="554"/>
      <c r="U17" s="554"/>
      <c r="V17" s="555"/>
      <c r="W17" s="556" t="s">
        <v>155</v>
      </c>
      <c r="X17" s="478"/>
      <c r="Y17" s="478"/>
      <c r="Z17" s="478"/>
      <c r="AA17" s="478"/>
      <c r="AB17" s="479"/>
      <c r="AC17" s="441">
        <v>119010</v>
      </c>
      <c r="AD17" s="442"/>
      <c r="AE17" s="442"/>
      <c r="AF17" s="442"/>
      <c r="AG17" s="443"/>
      <c r="AH17" s="441">
        <v>115664</v>
      </c>
      <c r="AI17" s="442"/>
      <c r="AJ17" s="442"/>
      <c r="AK17" s="442"/>
      <c r="AL17" s="444"/>
      <c r="AM17" s="534"/>
      <c r="AN17" s="439"/>
      <c r="AO17" s="439"/>
      <c r="AP17" s="439"/>
      <c r="AQ17" s="439"/>
      <c r="AR17" s="439"/>
      <c r="AS17" s="439"/>
      <c r="AT17" s="440"/>
      <c r="AU17" s="522"/>
      <c r="AV17" s="523"/>
      <c r="AW17" s="523"/>
      <c r="AX17" s="523"/>
      <c r="AY17" s="445" t="s">
        <v>156</v>
      </c>
      <c r="AZ17" s="446"/>
      <c r="BA17" s="446"/>
      <c r="BB17" s="446"/>
      <c r="BC17" s="446"/>
      <c r="BD17" s="446"/>
      <c r="BE17" s="446"/>
      <c r="BF17" s="446"/>
      <c r="BG17" s="446"/>
      <c r="BH17" s="446"/>
      <c r="BI17" s="446"/>
      <c r="BJ17" s="446"/>
      <c r="BK17" s="446"/>
      <c r="BL17" s="446"/>
      <c r="BM17" s="447"/>
      <c r="BN17" s="465">
        <v>56643715</v>
      </c>
      <c r="BO17" s="466"/>
      <c r="BP17" s="466"/>
      <c r="BQ17" s="466"/>
      <c r="BR17" s="466"/>
      <c r="BS17" s="466"/>
      <c r="BT17" s="466"/>
      <c r="BU17" s="467"/>
      <c r="BV17" s="465">
        <v>56220074</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x14ac:dyDescent="0.2">
      <c r="A18" s="186"/>
      <c r="B18" s="527" t="s">
        <v>157</v>
      </c>
      <c r="C18" s="528"/>
      <c r="D18" s="528"/>
      <c r="E18" s="529"/>
      <c r="F18" s="529"/>
      <c r="G18" s="529"/>
      <c r="H18" s="529"/>
      <c r="I18" s="529"/>
      <c r="J18" s="529"/>
      <c r="K18" s="529"/>
      <c r="L18" s="530">
        <v>113.82</v>
      </c>
      <c r="M18" s="530"/>
      <c r="N18" s="530"/>
      <c r="O18" s="530"/>
      <c r="P18" s="530"/>
      <c r="Q18" s="530"/>
      <c r="R18" s="531"/>
      <c r="S18" s="531"/>
      <c r="T18" s="531"/>
      <c r="U18" s="531"/>
      <c r="V18" s="532"/>
      <c r="W18" s="546"/>
      <c r="X18" s="547"/>
      <c r="Y18" s="547"/>
      <c r="Z18" s="547"/>
      <c r="AA18" s="547"/>
      <c r="AB18" s="557"/>
      <c r="AC18" s="429">
        <v>67.8</v>
      </c>
      <c r="AD18" s="430"/>
      <c r="AE18" s="430"/>
      <c r="AF18" s="430"/>
      <c r="AG18" s="533"/>
      <c r="AH18" s="429">
        <v>67.400000000000006</v>
      </c>
      <c r="AI18" s="430"/>
      <c r="AJ18" s="430"/>
      <c r="AK18" s="430"/>
      <c r="AL18" s="431"/>
      <c r="AM18" s="534"/>
      <c r="AN18" s="439"/>
      <c r="AO18" s="439"/>
      <c r="AP18" s="439"/>
      <c r="AQ18" s="439"/>
      <c r="AR18" s="439"/>
      <c r="AS18" s="439"/>
      <c r="AT18" s="440"/>
      <c r="AU18" s="522"/>
      <c r="AV18" s="523"/>
      <c r="AW18" s="523"/>
      <c r="AX18" s="523"/>
      <c r="AY18" s="445" t="s">
        <v>158</v>
      </c>
      <c r="AZ18" s="446"/>
      <c r="BA18" s="446"/>
      <c r="BB18" s="446"/>
      <c r="BC18" s="446"/>
      <c r="BD18" s="446"/>
      <c r="BE18" s="446"/>
      <c r="BF18" s="446"/>
      <c r="BG18" s="446"/>
      <c r="BH18" s="446"/>
      <c r="BI18" s="446"/>
      <c r="BJ18" s="446"/>
      <c r="BK18" s="446"/>
      <c r="BL18" s="446"/>
      <c r="BM18" s="447"/>
      <c r="BN18" s="465">
        <v>65659344</v>
      </c>
      <c r="BO18" s="466"/>
      <c r="BP18" s="466"/>
      <c r="BQ18" s="466"/>
      <c r="BR18" s="466"/>
      <c r="BS18" s="466"/>
      <c r="BT18" s="466"/>
      <c r="BU18" s="467"/>
      <c r="BV18" s="465">
        <v>64755708</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x14ac:dyDescent="0.2">
      <c r="A19" s="186"/>
      <c r="B19" s="527" t="s">
        <v>159</v>
      </c>
      <c r="C19" s="528"/>
      <c r="D19" s="528"/>
      <c r="E19" s="529"/>
      <c r="F19" s="529"/>
      <c r="G19" s="529"/>
      <c r="H19" s="529"/>
      <c r="I19" s="529"/>
      <c r="J19" s="529"/>
      <c r="K19" s="529"/>
      <c r="L19" s="535">
        <v>3346</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160</v>
      </c>
      <c r="AZ19" s="446"/>
      <c r="BA19" s="446"/>
      <c r="BB19" s="446"/>
      <c r="BC19" s="446"/>
      <c r="BD19" s="446"/>
      <c r="BE19" s="446"/>
      <c r="BF19" s="446"/>
      <c r="BG19" s="446"/>
      <c r="BH19" s="446"/>
      <c r="BI19" s="446"/>
      <c r="BJ19" s="446"/>
      <c r="BK19" s="446"/>
      <c r="BL19" s="446"/>
      <c r="BM19" s="447"/>
      <c r="BN19" s="465">
        <v>81799804</v>
      </c>
      <c r="BO19" s="466"/>
      <c r="BP19" s="466"/>
      <c r="BQ19" s="466"/>
      <c r="BR19" s="466"/>
      <c r="BS19" s="466"/>
      <c r="BT19" s="466"/>
      <c r="BU19" s="467"/>
      <c r="BV19" s="465">
        <v>79246869</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x14ac:dyDescent="0.2">
      <c r="A20" s="186"/>
      <c r="B20" s="527" t="s">
        <v>161</v>
      </c>
      <c r="C20" s="528"/>
      <c r="D20" s="528"/>
      <c r="E20" s="529"/>
      <c r="F20" s="529"/>
      <c r="G20" s="529"/>
      <c r="H20" s="529"/>
      <c r="I20" s="529"/>
      <c r="J20" s="529"/>
      <c r="K20" s="529"/>
      <c r="L20" s="535">
        <v>142480</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x14ac:dyDescent="0.15">
      <c r="A21" s="186"/>
      <c r="B21" s="524" t="s">
        <v>162</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x14ac:dyDescent="0.2">
      <c r="A22" s="186"/>
      <c r="B22" s="494" t="s">
        <v>163</v>
      </c>
      <c r="C22" s="495"/>
      <c r="D22" s="496"/>
      <c r="E22" s="503" t="s">
        <v>1</v>
      </c>
      <c r="F22" s="478"/>
      <c r="G22" s="478"/>
      <c r="H22" s="478"/>
      <c r="I22" s="478"/>
      <c r="J22" s="478"/>
      <c r="K22" s="479"/>
      <c r="L22" s="503" t="s">
        <v>164</v>
      </c>
      <c r="M22" s="478"/>
      <c r="N22" s="478"/>
      <c r="O22" s="478"/>
      <c r="P22" s="479"/>
      <c r="Q22" s="488" t="s">
        <v>165</v>
      </c>
      <c r="R22" s="489"/>
      <c r="S22" s="489"/>
      <c r="T22" s="489"/>
      <c r="U22" s="489"/>
      <c r="V22" s="504"/>
      <c r="W22" s="506" t="s">
        <v>166</v>
      </c>
      <c r="X22" s="495"/>
      <c r="Y22" s="496"/>
      <c r="Z22" s="503" t="s">
        <v>1</v>
      </c>
      <c r="AA22" s="478"/>
      <c r="AB22" s="478"/>
      <c r="AC22" s="478"/>
      <c r="AD22" s="478"/>
      <c r="AE22" s="478"/>
      <c r="AF22" s="478"/>
      <c r="AG22" s="479"/>
      <c r="AH22" s="477" t="s">
        <v>167</v>
      </c>
      <c r="AI22" s="478"/>
      <c r="AJ22" s="478"/>
      <c r="AK22" s="478"/>
      <c r="AL22" s="479"/>
      <c r="AM22" s="477" t="s">
        <v>168</v>
      </c>
      <c r="AN22" s="483"/>
      <c r="AO22" s="483"/>
      <c r="AP22" s="483"/>
      <c r="AQ22" s="483"/>
      <c r="AR22" s="484"/>
      <c r="AS22" s="488" t="s">
        <v>165</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x14ac:dyDescent="0.15">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169</v>
      </c>
      <c r="AZ23" s="458"/>
      <c r="BA23" s="458"/>
      <c r="BB23" s="458"/>
      <c r="BC23" s="458"/>
      <c r="BD23" s="458"/>
      <c r="BE23" s="458"/>
      <c r="BF23" s="458"/>
      <c r="BG23" s="458"/>
      <c r="BH23" s="458"/>
      <c r="BI23" s="458"/>
      <c r="BJ23" s="458"/>
      <c r="BK23" s="458"/>
      <c r="BL23" s="458"/>
      <c r="BM23" s="459"/>
      <c r="BN23" s="465">
        <v>107579954</v>
      </c>
      <c r="BO23" s="466"/>
      <c r="BP23" s="466"/>
      <c r="BQ23" s="466"/>
      <c r="BR23" s="466"/>
      <c r="BS23" s="466"/>
      <c r="BT23" s="466"/>
      <c r="BU23" s="467"/>
      <c r="BV23" s="465">
        <v>104829177</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x14ac:dyDescent="0.2">
      <c r="A24" s="186"/>
      <c r="B24" s="497"/>
      <c r="C24" s="498"/>
      <c r="D24" s="499"/>
      <c r="E24" s="438" t="s">
        <v>170</v>
      </c>
      <c r="F24" s="439"/>
      <c r="G24" s="439"/>
      <c r="H24" s="439"/>
      <c r="I24" s="439"/>
      <c r="J24" s="439"/>
      <c r="K24" s="440"/>
      <c r="L24" s="441">
        <v>1</v>
      </c>
      <c r="M24" s="442"/>
      <c r="N24" s="442"/>
      <c r="O24" s="442"/>
      <c r="P24" s="443"/>
      <c r="Q24" s="441">
        <v>10820</v>
      </c>
      <c r="R24" s="442"/>
      <c r="S24" s="442"/>
      <c r="T24" s="442"/>
      <c r="U24" s="442"/>
      <c r="V24" s="443"/>
      <c r="W24" s="507"/>
      <c r="X24" s="498"/>
      <c r="Y24" s="499"/>
      <c r="Z24" s="438" t="s">
        <v>171</v>
      </c>
      <c r="AA24" s="439"/>
      <c r="AB24" s="439"/>
      <c r="AC24" s="439"/>
      <c r="AD24" s="439"/>
      <c r="AE24" s="439"/>
      <c r="AF24" s="439"/>
      <c r="AG24" s="440"/>
      <c r="AH24" s="441">
        <v>2262</v>
      </c>
      <c r="AI24" s="442"/>
      <c r="AJ24" s="442"/>
      <c r="AK24" s="442"/>
      <c r="AL24" s="443"/>
      <c r="AM24" s="441">
        <v>6847074</v>
      </c>
      <c r="AN24" s="442"/>
      <c r="AO24" s="442"/>
      <c r="AP24" s="442"/>
      <c r="AQ24" s="442"/>
      <c r="AR24" s="443"/>
      <c r="AS24" s="441">
        <v>3027</v>
      </c>
      <c r="AT24" s="442"/>
      <c r="AU24" s="442"/>
      <c r="AV24" s="442"/>
      <c r="AW24" s="442"/>
      <c r="AX24" s="444"/>
      <c r="AY24" s="432" t="s">
        <v>172</v>
      </c>
      <c r="AZ24" s="433"/>
      <c r="BA24" s="433"/>
      <c r="BB24" s="433"/>
      <c r="BC24" s="433"/>
      <c r="BD24" s="433"/>
      <c r="BE24" s="433"/>
      <c r="BF24" s="433"/>
      <c r="BG24" s="433"/>
      <c r="BH24" s="433"/>
      <c r="BI24" s="433"/>
      <c r="BJ24" s="433"/>
      <c r="BK24" s="433"/>
      <c r="BL24" s="433"/>
      <c r="BM24" s="434"/>
      <c r="BN24" s="465">
        <v>68628871</v>
      </c>
      <c r="BO24" s="466"/>
      <c r="BP24" s="466"/>
      <c r="BQ24" s="466"/>
      <c r="BR24" s="466"/>
      <c r="BS24" s="466"/>
      <c r="BT24" s="466"/>
      <c r="BU24" s="467"/>
      <c r="BV24" s="465">
        <v>65639283</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x14ac:dyDescent="0.15">
      <c r="A25" s="186"/>
      <c r="B25" s="497"/>
      <c r="C25" s="498"/>
      <c r="D25" s="499"/>
      <c r="E25" s="438" t="s">
        <v>173</v>
      </c>
      <c r="F25" s="439"/>
      <c r="G25" s="439"/>
      <c r="H25" s="439"/>
      <c r="I25" s="439"/>
      <c r="J25" s="439"/>
      <c r="K25" s="440"/>
      <c r="L25" s="441">
        <v>1</v>
      </c>
      <c r="M25" s="442"/>
      <c r="N25" s="442"/>
      <c r="O25" s="442"/>
      <c r="P25" s="443"/>
      <c r="Q25" s="441">
        <v>8890</v>
      </c>
      <c r="R25" s="442"/>
      <c r="S25" s="442"/>
      <c r="T25" s="442"/>
      <c r="U25" s="442"/>
      <c r="V25" s="443"/>
      <c r="W25" s="507"/>
      <c r="X25" s="498"/>
      <c r="Y25" s="499"/>
      <c r="Z25" s="438" t="s">
        <v>174</v>
      </c>
      <c r="AA25" s="439"/>
      <c r="AB25" s="439"/>
      <c r="AC25" s="439"/>
      <c r="AD25" s="439"/>
      <c r="AE25" s="439"/>
      <c r="AF25" s="439"/>
      <c r="AG25" s="440"/>
      <c r="AH25" s="441">
        <v>395</v>
      </c>
      <c r="AI25" s="442"/>
      <c r="AJ25" s="442"/>
      <c r="AK25" s="442"/>
      <c r="AL25" s="443"/>
      <c r="AM25" s="441">
        <v>1258470</v>
      </c>
      <c r="AN25" s="442"/>
      <c r="AO25" s="442"/>
      <c r="AP25" s="442"/>
      <c r="AQ25" s="442"/>
      <c r="AR25" s="443"/>
      <c r="AS25" s="441">
        <v>3186</v>
      </c>
      <c r="AT25" s="442"/>
      <c r="AU25" s="442"/>
      <c r="AV25" s="442"/>
      <c r="AW25" s="442"/>
      <c r="AX25" s="444"/>
      <c r="AY25" s="457" t="s">
        <v>175</v>
      </c>
      <c r="AZ25" s="458"/>
      <c r="BA25" s="458"/>
      <c r="BB25" s="458"/>
      <c r="BC25" s="458"/>
      <c r="BD25" s="458"/>
      <c r="BE25" s="458"/>
      <c r="BF25" s="458"/>
      <c r="BG25" s="458"/>
      <c r="BH25" s="458"/>
      <c r="BI25" s="458"/>
      <c r="BJ25" s="458"/>
      <c r="BK25" s="458"/>
      <c r="BL25" s="458"/>
      <c r="BM25" s="459"/>
      <c r="BN25" s="460">
        <v>6231602</v>
      </c>
      <c r="BO25" s="461"/>
      <c r="BP25" s="461"/>
      <c r="BQ25" s="461"/>
      <c r="BR25" s="461"/>
      <c r="BS25" s="461"/>
      <c r="BT25" s="461"/>
      <c r="BU25" s="462"/>
      <c r="BV25" s="460">
        <v>8697091</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x14ac:dyDescent="0.15">
      <c r="A26" s="186"/>
      <c r="B26" s="497"/>
      <c r="C26" s="498"/>
      <c r="D26" s="499"/>
      <c r="E26" s="438" t="s">
        <v>176</v>
      </c>
      <c r="F26" s="439"/>
      <c r="G26" s="439"/>
      <c r="H26" s="439"/>
      <c r="I26" s="439"/>
      <c r="J26" s="439"/>
      <c r="K26" s="440"/>
      <c r="L26" s="441">
        <v>1</v>
      </c>
      <c r="M26" s="442"/>
      <c r="N26" s="442"/>
      <c r="O26" s="442"/>
      <c r="P26" s="443"/>
      <c r="Q26" s="441">
        <v>7830</v>
      </c>
      <c r="R26" s="442"/>
      <c r="S26" s="442"/>
      <c r="T26" s="442"/>
      <c r="U26" s="442"/>
      <c r="V26" s="443"/>
      <c r="W26" s="507"/>
      <c r="X26" s="498"/>
      <c r="Y26" s="499"/>
      <c r="Z26" s="438" t="s">
        <v>177</v>
      </c>
      <c r="AA26" s="520"/>
      <c r="AB26" s="520"/>
      <c r="AC26" s="520"/>
      <c r="AD26" s="520"/>
      <c r="AE26" s="520"/>
      <c r="AF26" s="520"/>
      <c r="AG26" s="521"/>
      <c r="AH26" s="441">
        <v>136</v>
      </c>
      <c r="AI26" s="442"/>
      <c r="AJ26" s="442"/>
      <c r="AK26" s="442"/>
      <c r="AL26" s="443"/>
      <c r="AM26" s="441">
        <v>417248</v>
      </c>
      <c r="AN26" s="442"/>
      <c r="AO26" s="442"/>
      <c r="AP26" s="442"/>
      <c r="AQ26" s="442"/>
      <c r="AR26" s="443"/>
      <c r="AS26" s="441">
        <v>3068</v>
      </c>
      <c r="AT26" s="442"/>
      <c r="AU26" s="442"/>
      <c r="AV26" s="442"/>
      <c r="AW26" s="442"/>
      <c r="AX26" s="444"/>
      <c r="AY26" s="474" t="s">
        <v>178</v>
      </c>
      <c r="AZ26" s="475"/>
      <c r="BA26" s="475"/>
      <c r="BB26" s="475"/>
      <c r="BC26" s="475"/>
      <c r="BD26" s="475"/>
      <c r="BE26" s="475"/>
      <c r="BF26" s="475"/>
      <c r="BG26" s="475"/>
      <c r="BH26" s="475"/>
      <c r="BI26" s="475"/>
      <c r="BJ26" s="475"/>
      <c r="BK26" s="475"/>
      <c r="BL26" s="475"/>
      <c r="BM26" s="476"/>
      <c r="BN26" s="465">
        <v>100000</v>
      </c>
      <c r="BO26" s="466"/>
      <c r="BP26" s="466"/>
      <c r="BQ26" s="466"/>
      <c r="BR26" s="466"/>
      <c r="BS26" s="466"/>
      <c r="BT26" s="466"/>
      <c r="BU26" s="467"/>
      <c r="BV26" s="465">
        <v>100000</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x14ac:dyDescent="0.2">
      <c r="A27" s="186"/>
      <c r="B27" s="497"/>
      <c r="C27" s="498"/>
      <c r="D27" s="499"/>
      <c r="E27" s="438" t="s">
        <v>179</v>
      </c>
      <c r="F27" s="439"/>
      <c r="G27" s="439"/>
      <c r="H27" s="439"/>
      <c r="I27" s="439"/>
      <c r="J27" s="439"/>
      <c r="K27" s="440"/>
      <c r="L27" s="441">
        <v>1</v>
      </c>
      <c r="M27" s="442"/>
      <c r="N27" s="442"/>
      <c r="O27" s="442"/>
      <c r="P27" s="443"/>
      <c r="Q27" s="441">
        <v>6390</v>
      </c>
      <c r="R27" s="442"/>
      <c r="S27" s="442"/>
      <c r="T27" s="442"/>
      <c r="U27" s="442"/>
      <c r="V27" s="443"/>
      <c r="W27" s="507"/>
      <c r="X27" s="498"/>
      <c r="Y27" s="499"/>
      <c r="Z27" s="438" t="s">
        <v>180</v>
      </c>
      <c r="AA27" s="439"/>
      <c r="AB27" s="439"/>
      <c r="AC27" s="439"/>
      <c r="AD27" s="439"/>
      <c r="AE27" s="439"/>
      <c r="AF27" s="439"/>
      <c r="AG27" s="440"/>
      <c r="AH27" s="441">
        <v>20</v>
      </c>
      <c r="AI27" s="442"/>
      <c r="AJ27" s="442"/>
      <c r="AK27" s="442"/>
      <c r="AL27" s="443"/>
      <c r="AM27" s="441">
        <v>80906</v>
      </c>
      <c r="AN27" s="442"/>
      <c r="AO27" s="442"/>
      <c r="AP27" s="442"/>
      <c r="AQ27" s="442"/>
      <c r="AR27" s="443"/>
      <c r="AS27" s="441">
        <v>4045</v>
      </c>
      <c r="AT27" s="442"/>
      <c r="AU27" s="442"/>
      <c r="AV27" s="442"/>
      <c r="AW27" s="442"/>
      <c r="AX27" s="444"/>
      <c r="AY27" s="471" t="s">
        <v>181</v>
      </c>
      <c r="AZ27" s="472"/>
      <c r="BA27" s="472"/>
      <c r="BB27" s="472"/>
      <c r="BC27" s="472"/>
      <c r="BD27" s="472"/>
      <c r="BE27" s="472"/>
      <c r="BF27" s="472"/>
      <c r="BG27" s="472"/>
      <c r="BH27" s="472"/>
      <c r="BI27" s="472"/>
      <c r="BJ27" s="472"/>
      <c r="BK27" s="472"/>
      <c r="BL27" s="472"/>
      <c r="BM27" s="473"/>
      <c r="BN27" s="468">
        <v>762635</v>
      </c>
      <c r="BO27" s="469"/>
      <c r="BP27" s="469"/>
      <c r="BQ27" s="469"/>
      <c r="BR27" s="469"/>
      <c r="BS27" s="469"/>
      <c r="BT27" s="469"/>
      <c r="BU27" s="470"/>
      <c r="BV27" s="468">
        <v>762635</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x14ac:dyDescent="0.15">
      <c r="A28" s="186"/>
      <c r="B28" s="497"/>
      <c r="C28" s="498"/>
      <c r="D28" s="499"/>
      <c r="E28" s="438" t="s">
        <v>182</v>
      </c>
      <c r="F28" s="439"/>
      <c r="G28" s="439"/>
      <c r="H28" s="439"/>
      <c r="I28" s="439"/>
      <c r="J28" s="439"/>
      <c r="K28" s="440"/>
      <c r="L28" s="441">
        <v>1</v>
      </c>
      <c r="M28" s="442"/>
      <c r="N28" s="442"/>
      <c r="O28" s="442"/>
      <c r="P28" s="443"/>
      <c r="Q28" s="441">
        <v>5870</v>
      </c>
      <c r="R28" s="442"/>
      <c r="S28" s="442"/>
      <c r="T28" s="442"/>
      <c r="U28" s="442"/>
      <c r="V28" s="443"/>
      <c r="W28" s="507"/>
      <c r="X28" s="498"/>
      <c r="Y28" s="499"/>
      <c r="Z28" s="438" t="s">
        <v>183</v>
      </c>
      <c r="AA28" s="439"/>
      <c r="AB28" s="439"/>
      <c r="AC28" s="439"/>
      <c r="AD28" s="439"/>
      <c r="AE28" s="439"/>
      <c r="AF28" s="439"/>
      <c r="AG28" s="440"/>
      <c r="AH28" s="441" t="s">
        <v>138</v>
      </c>
      <c r="AI28" s="442"/>
      <c r="AJ28" s="442"/>
      <c r="AK28" s="442"/>
      <c r="AL28" s="443"/>
      <c r="AM28" s="441" t="s">
        <v>184</v>
      </c>
      <c r="AN28" s="442"/>
      <c r="AO28" s="442"/>
      <c r="AP28" s="442"/>
      <c r="AQ28" s="442"/>
      <c r="AR28" s="443"/>
      <c r="AS28" s="441" t="s">
        <v>138</v>
      </c>
      <c r="AT28" s="442"/>
      <c r="AU28" s="442"/>
      <c r="AV28" s="442"/>
      <c r="AW28" s="442"/>
      <c r="AX28" s="444"/>
      <c r="AY28" s="448" t="s">
        <v>185</v>
      </c>
      <c r="AZ28" s="449"/>
      <c r="BA28" s="449"/>
      <c r="BB28" s="450"/>
      <c r="BC28" s="457" t="s">
        <v>48</v>
      </c>
      <c r="BD28" s="458"/>
      <c r="BE28" s="458"/>
      <c r="BF28" s="458"/>
      <c r="BG28" s="458"/>
      <c r="BH28" s="458"/>
      <c r="BI28" s="458"/>
      <c r="BJ28" s="458"/>
      <c r="BK28" s="458"/>
      <c r="BL28" s="458"/>
      <c r="BM28" s="459"/>
      <c r="BN28" s="460">
        <v>4451236</v>
      </c>
      <c r="BO28" s="461"/>
      <c r="BP28" s="461"/>
      <c r="BQ28" s="461"/>
      <c r="BR28" s="461"/>
      <c r="BS28" s="461"/>
      <c r="BT28" s="461"/>
      <c r="BU28" s="462"/>
      <c r="BV28" s="460">
        <v>4446396</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x14ac:dyDescent="0.15">
      <c r="A29" s="186"/>
      <c r="B29" s="497"/>
      <c r="C29" s="498"/>
      <c r="D29" s="499"/>
      <c r="E29" s="438" t="s">
        <v>186</v>
      </c>
      <c r="F29" s="439"/>
      <c r="G29" s="439"/>
      <c r="H29" s="439"/>
      <c r="I29" s="439"/>
      <c r="J29" s="439"/>
      <c r="K29" s="440"/>
      <c r="L29" s="441">
        <v>36</v>
      </c>
      <c r="M29" s="442"/>
      <c r="N29" s="442"/>
      <c r="O29" s="442"/>
      <c r="P29" s="443"/>
      <c r="Q29" s="441">
        <v>5450</v>
      </c>
      <c r="R29" s="442"/>
      <c r="S29" s="442"/>
      <c r="T29" s="442"/>
      <c r="U29" s="442"/>
      <c r="V29" s="443"/>
      <c r="W29" s="508"/>
      <c r="X29" s="509"/>
      <c r="Y29" s="510"/>
      <c r="Z29" s="438" t="s">
        <v>187</v>
      </c>
      <c r="AA29" s="439"/>
      <c r="AB29" s="439"/>
      <c r="AC29" s="439"/>
      <c r="AD29" s="439"/>
      <c r="AE29" s="439"/>
      <c r="AF29" s="439"/>
      <c r="AG29" s="440"/>
      <c r="AH29" s="441">
        <v>2282</v>
      </c>
      <c r="AI29" s="442"/>
      <c r="AJ29" s="442"/>
      <c r="AK29" s="442"/>
      <c r="AL29" s="443"/>
      <c r="AM29" s="441">
        <v>6927980</v>
      </c>
      <c r="AN29" s="442"/>
      <c r="AO29" s="442"/>
      <c r="AP29" s="442"/>
      <c r="AQ29" s="442"/>
      <c r="AR29" s="443"/>
      <c r="AS29" s="441">
        <v>3036</v>
      </c>
      <c r="AT29" s="442"/>
      <c r="AU29" s="442"/>
      <c r="AV29" s="442"/>
      <c r="AW29" s="442"/>
      <c r="AX29" s="444"/>
      <c r="AY29" s="451"/>
      <c r="AZ29" s="452"/>
      <c r="BA29" s="452"/>
      <c r="BB29" s="453"/>
      <c r="BC29" s="445" t="s">
        <v>188</v>
      </c>
      <c r="BD29" s="446"/>
      <c r="BE29" s="446"/>
      <c r="BF29" s="446"/>
      <c r="BG29" s="446"/>
      <c r="BH29" s="446"/>
      <c r="BI29" s="446"/>
      <c r="BJ29" s="446"/>
      <c r="BK29" s="446"/>
      <c r="BL29" s="446"/>
      <c r="BM29" s="447"/>
      <c r="BN29" s="465">
        <v>49984</v>
      </c>
      <c r="BO29" s="466"/>
      <c r="BP29" s="466"/>
      <c r="BQ29" s="466"/>
      <c r="BR29" s="466"/>
      <c r="BS29" s="466"/>
      <c r="BT29" s="466"/>
      <c r="BU29" s="467"/>
      <c r="BV29" s="465">
        <v>49972</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x14ac:dyDescent="0.2">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189</v>
      </c>
      <c r="X30" s="518"/>
      <c r="Y30" s="518"/>
      <c r="Z30" s="518"/>
      <c r="AA30" s="518"/>
      <c r="AB30" s="518"/>
      <c r="AC30" s="518"/>
      <c r="AD30" s="518"/>
      <c r="AE30" s="518"/>
      <c r="AF30" s="518"/>
      <c r="AG30" s="519"/>
      <c r="AH30" s="429">
        <v>100.6</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50</v>
      </c>
      <c r="BD30" s="433"/>
      <c r="BE30" s="433"/>
      <c r="BF30" s="433"/>
      <c r="BG30" s="433"/>
      <c r="BH30" s="433"/>
      <c r="BI30" s="433"/>
      <c r="BJ30" s="433"/>
      <c r="BK30" s="433"/>
      <c r="BL30" s="433"/>
      <c r="BM30" s="434"/>
      <c r="BN30" s="468">
        <v>3201266</v>
      </c>
      <c r="BO30" s="469"/>
      <c r="BP30" s="469"/>
      <c r="BQ30" s="469"/>
      <c r="BR30" s="469"/>
      <c r="BS30" s="469"/>
      <c r="BT30" s="469"/>
      <c r="BU30" s="470"/>
      <c r="BV30" s="468">
        <v>3342545</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190</v>
      </c>
      <c r="D32" s="213"/>
      <c r="E32" s="213"/>
      <c r="F32" s="210"/>
      <c r="G32" s="210"/>
      <c r="H32" s="210"/>
      <c r="I32" s="210"/>
      <c r="J32" s="210"/>
      <c r="K32" s="210"/>
      <c r="L32" s="210"/>
      <c r="M32" s="210"/>
      <c r="N32" s="210"/>
      <c r="O32" s="210"/>
      <c r="P32" s="210"/>
      <c r="Q32" s="210"/>
      <c r="R32" s="210"/>
      <c r="S32" s="210"/>
      <c r="T32" s="210"/>
      <c r="U32" s="210" t="s">
        <v>191</v>
      </c>
      <c r="V32" s="210"/>
      <c r="W32" s="210"/>
      <c r="X32" s="210"/>
      <c r="Y32" s="210"/>
      <c r="Z32" s="210"/>
      <c r="AA32" s="210"/>
      <c r="AB32" s="210"/>
      <c r="AC32" s="210"/>
      <c r="AD32" s="210"/>
      <c r="AE32" s="210"/>
      <c r="AF32" s="210"/>
      <c r="AG32" s="210"/>
      <c r="AH32" s="210"/>
      <c r="AI32" s="210"/>
      <c r="AJ32" s="210"/>
      <c r="AK32" s="210"/>
      <c r="AL32" s="210"/>
      <c r="AM32" s="214" t="s">
        <v>192</v>
      </c>
      <c r="AN32" s="210"/>
      <c r="AO32" s="210"/>
      <c r="AP32" s="210"/>
      <c r="AQ32" s="210"/>
      <c r="AR32" s="210"/>
      <c r="AS32" s="214"/>
      <c r="AT32" s="214"/>
      <c r="AU32" s="214"/>
      <c r="AV32" s="214"/>
      <c r="AW32" s="214"/>
      <c r="AX32" s="214"/>
      <c r="AY32" s="214"/>
      <c r="AZ32" s="214"/>
      <c r="BA32" s="214"/>
      <c r="BB32" s="210"/>
      <c r="BC32" s="214"/>
      <c r="BD32" s="210"/>
      <c r="BE32" s="214" t="s">
        <v>193</v>
      </c>
      <c r="BF32" s="210"/>
      <c r="BG32" s="210"/>
      <c r="BH32" s="210"/>
      <c r="BI32" s="210"/>
      <c r="BJ32" s="214"/>
      <c r="BK32" s="214"/>
      <c r="BL32" s="214"/>
      <c r="BM32" s="214"/>
      <c r="BN32" s="214"/>
      <c r="BO32" s="214"/>
      <c r="BP32" s="214"/>
      <c r="BQ32" s="214"/>
      <c r="BR32" s="210"/>
      <c r="BS32" s="210"/>
      <c r="BT32" s="210"/>
      <c r="BU32" s="210"/>
      <c r="BV32" s="210"/>
      <c r="BW32" s="210" t="s">
        <v>194</v>
      </c>
      <c r="BX32" s="210"/>
      <c r="BY32" s="210"/>
      <c r="BZ32" s="210"/>
      <c r="CA32" s="210"/>
      <c r="CB32" s="214"/>
      <c r="CC32" s="214"/>
      <c r="CD32" s="214"/>
      <c r="CE32" s="214"/>
      <c r="CF32" s="214"/>
      <c r="CG32" s="214"/>
      <c r="CH32" s="214"/>
      <c r="CI32" s="214"/>
      <c r="CJ32" s="214"/>
      <c r="CK32" s="214"/>
      <c r="CL32" s="214"/>
      <c r="CM32" s="214"/>
      <c r="CN32" s="214"/>
      <c r="CO32" s="214" t="s">
        <v>195</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28" t="s">
        <v>196</v>
      </c>
      <c r="D33" s="428"/>
      <c r="E33" s="427" t="s">
        <v>197</v>
      </c>
      <c r="F33" s="427"/>
      <c r="G33" s="427"/>
      <c r="H33" s="427"/>
      <c r="I33" s="427"/>
      <c r="J33" s="427"/>
      <c r="K33" s="427"/>
      <c r="L33" s="427"/>
      <c r="M33" s="427"/>
      <c r="N33" s="427"/>
      <c r="O33" s="427"/>
      <c r="P33" s="427"/>
      <c r="Q33" s="427"/>
      <c r="R33" s="427"/>
      <c r="S33" s="427"/>
      <c r="T33" s="215"/>
      <c r="U33" s="428" t="s">
        <v>198</v>
      </c>
      <c r="V33" s="428"/>
      <c r="W33" s="427" t="s">
        <v>199</v>
      </c>
      <c r="X33" s="427"/>
      <c r="Y33" s="427"/>
      <c r="Z33" s="427"/>
      <c r="AA33" s="427"/>
      <c r="AB33" s="427"/>
      <c r="AC33" s="427"/>
      <c r="AD33" s="427"/>
      <c r="AE33" s="427"/>
      <c r="AF33" s="427"/>
      <c r="AG33" s="427"/>
      <c r="AH33" s="427"/>
      <c r="AI33" s="427"/>
      <c r="AJ33" s="427"/>
      <c r="AK33" s="427"/>
      <c r="AL33" s="215"/>
      <c r="AM33" s="428" t="s">
        <v>200</v>
      </c>
      <c r="AN33" s="428"/>
      <c r="AO33" s="427" t="s">
        <v>199</v>
      </c>
      <c r="AP33" s="427"/>
      <c r="AQ33" s="427"/>
      <c r="AR33" s="427"/>
      <c r="AS33" s="427"/>
      <c r="AT33" s="427"/>
      <c r="AU33" s="427"/>
      <c r="AV33" s="427"/>
      <c r="AW33" s="427"/>
      <c r="AX33" s="427"/>
      <c r="AY33" s="427"/>
      <c r="AZ33" s="427"/>
      <c r="BA33" s="427"/>
      <c r="BB33" s="427"/>
      <c r="BC33" s="427"/>
      <c r="BD33" s="216"/>
      <c r="BE33" s="427" t="s">
        <v>201</v>
      </c>
      <c r="BF33" s="427"/>
      <c r="BG33" s="427" t="s">
        <v>202</v>
      </c>
      <c r="BH33" s="427"/>
      <c r="BI33" s="427"/>
      <c r="BJ33" s="427"/>
      <c r="BK33" s="427"/>
      <c r="BL33" s="427"/>
      <c r="BM33" s="427"/>
      <c r="BN33" s="427"/>
      <c r="BO33" s="427"/>
      <c r="BP33" s="427"/>
      <c r="BQ33" s="427"/>
      <c r="BR33" s="427"/>
      <c r="BS33" s="427"/>
      <c r="BT33" s="427"/>
      <c r="BU33" s="427"/>
      <c r="BV33" s="216"/>
      <c r="BW33" s="428" t="s">
        <v>201</v>
      </c>
      <c r="BX33" s="428"/>
      <c r="BY33" s="427" t="s">
        <v>203</v>
      </c>
      <c r="BZ33" s="427"/>
      <c r="CA33" s="427"/>
      <c r="CB33" s="427"/>
      <c r="CC33" s="427"/>
      <c r="CD33" s="427"/>
      <c r="CE33" s="427"/>
      <c r="CF33" s="427"/>
      <c r="CG33" s="427"/>
      <c r="CH33" s="427"/>
      <c r="CI33" s="427"/>
      <c r="CJ33" s="427"/>
      <c r="CK33" s="427"/>
      <c r="CL33" s="427"/>
      <c r="CM33" s="427"/>
      <c r="CN33" s="215"/>
      <c r="CO33" s="428" t="s">
        <v>204</v>
      </c>
      <c r="CP33" s="428"/>
      <c r="CQ33" s="427" t="s">
        <v>205</v>
      </c>
      <c r="CR33" s="427"/>
      <c r="CS33" s="427"/>
      <c r="CT33" s="427"/>
      <c r="CU33" s="427"/>
      <c r="CV33" s="427"/>
      <c r="CW33" s="427"/>
      <c r="CX33" s="427"/>
      <c r="CY33" s="427"/>
      <c r="CZ33" s="427"/>
      <c r="DA33" s="427"/>
      <c r="DB33" s="427"/>
      <c r="DC33" s="427"/>
      <c r="DD33" s="427"/>
      <c r="DE33" s="427"/>
      <c r="DF33" s="215"/>
      <c r="DG33" s="426" t="s">
        <v>206</v>
      </c>
      <c r="DH33" s="426"/>
      <c r="DI33" s="217"/>
      <c r="DJ33" s="185"/>
      <c r="DK33" s="185"/>
      <c r="DL33" s="185"/>
      <c r="DM33" s="185"/>
      <c r="DN33" s="185"/>
      <c r="DO33" s="185"/>
    </row>
    <row r="34" spans="1:119" ht="32.25" customHeight="1" x14ac:dyDescent="0.15">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2</v>
      </c>
      <c r="V34" s="424"/>
      <c r="W34" s="423" t="str">
        <f>IF('各会計、関係団体の財政状況及び健全化判断比率'!B28="","",'各会計、関係団体の財政状況及び健全化判断比率'!B28)</f>
        <v>国民健康保険事業特別会計</v>
      </c>
      <c r="X34" s="423"/>
      <c r="Y34" s="423"/>
      <c r="Z34" s="423"/>
      <c r="AA34" s="423"/>
      <c r="AB34" s="423"/>
      <c r="AC34" s="423"/>
      <c r="AD34" s="423"/>
      <c r="AE34" s="423"/>
      <c r="AF34" s="423"/>
      <c r="AG34" s="423"/>
      <c r="AH34" s="423"/>
      <c r="AI34" s="423"/>
      <c r="AJ34" s="423"/>
      <c r="AK34" s="423"/>
      <c r="AL34" s="213"/>
      <c r="AM34" s="424">
        <f>IF(AO34="","",MAX(C34:D43,U34:V43)+1)</f>
        <v>7</v>
      </c>
      <c r="AN34" s="424"/>
      <c r="AO34" s="423" t="str">
        <f>IF('各会計、関係団体の財政状況及び健全化判断比率'!B33="","",'各会計、関係団体の財政状況及び健全化判断比率'!B33)</f>
        <v>水道事業会計</v>
      </c>
      <c r="AP34" s="423"/>
      <c r="AQ34" s="423"/>
      <c r="AR34" s="423"/>
      <c r="AS34" s="423"/>
      <c r="AT34" s="423"/>
      <c r="AU34" s="423"/>
      <c r="AV34" s="423"/>
      <c r="AW34" s="423"/>
      <c r="AX34" s="423"/>
      <c r="AY34" s="423"/>
      <c r="AZ34" s="423"/>
      <c r="BA34" s="423"/>
      <c r="BB34" s="423"/>
      <c r="BC34" s="423"/>
      <c r="BD34" s="213"/>
      <c r="BE34" s="424">
        <f>IF(BG34="","",MAX(C34:D43,U34:V43,AM34:AN43)+1)</f>
        <v>10</v>
      </c>
      <c r="BF34" s="424"/>
      <c r="BG34" s="423" t="str">
        <f>IF('各会計、関係団体の財政状況及び健全化判断比率'!B36="","",'各会計、関係団体の財政状況及び健全化判断比率'!B36)</f>
        <v>簡易水道事業特別会計</v>
      </c>
      <c r="BH34" s="423"/>
      <c r="BI34" s="423"/>
      <c r="BJ34" s="423"/>
      <c r="BK34" s="423"/>
      <c r="BL34" s="423"/>
      <c r="BM34" s="423"/>
      <c r="BN34" s="423"/>
      <c r="BO34" s="423"/>
      <c r="BP34" s="423"/>
      <c r="BQ34" s="423"/>
      <c r="BR34" s="423"/>
      <c r="BS34" s="423"/>
      <c r="BT34" s="423"/>
      <c r="BU34" s="423"/>
      <c r="BV34" s="213"/>
      <c r="BW34" s="424">
        <f>IF(BY34="","",MAX(C34:D43,U34:V43,AM34:AN43,BE34:BF43)+1)</f>
        <v>11</v>
      </c>
      <c r="BX34" s="424"/>
      <c r="BY34" s="423" t="str">
        <f>IF('各会計、関係団体の財政状況及び健全化判断比率'!B68="","",'各会計、関係団体の財政状況及び健全化判断比率'!B68)</f>
        <v>愛知県後期高齢者医療広域連合(一般会計)</v>
      </c>
      <c r="BZ34" s="423"/>
      <c r="CA34" s="423"/>
      <c r="CB34" s="423"/>
      <c r="CC34" s="423"/>
      <c r="CD34" s="423"/>
      <c r="CE34" s="423"/>
      <c r="CF34" s="423"/>
      <c r="CG34" s="423"/>
      <c r="CH34" s="423"/>
      <c r="CI34" s="423"/>
      <c r="CJ34" s="423"/>
      <c r="CK34" s="423"/>
      <c r="CL34" s="423"/>
      <c r="CM34" s="423"/>
      <c r="CN34" s="213"/>
      <c r="CO34" s="424">
        <f>IF(CQ34="","",MAX(C34:D43,U34:V43,AM34:AN43,BE34:BF43,BW34:BX43)+1)</f>
        <v>13</v>
      </c>
      <c r="CP34" s="424"/>
      <c r="CQ34" s="423" t="str">
        <f>IF('各会計、関係団体の財政状況及び健全化判断比率'!BS7="","",'各会計、関係団体の財政状況及び健全化判断比率'!BS7)</f>
        <v>(一財)一宮市学校給食会</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
      </c>
      <c r="DH34" s="425"/>
      <c r="DI34" s="217"/>
      <c r="DJ34" s="185"/>
      <c r="DK34" s="185"/>
      <c r="DL34" s="185"/>
      <c r="DM34" s="185"/>
      <c r="DN34" s="185"/>
      <c r="DO34" s="185"/>
    </row>
    <row r="35" spans="1:119" ht="32.25" customHeight="1" x14ac:dyDescent="0.15">
      <c r="A35" s="186"/>
      <c r="B35" s="212"/>
      <c r="C35" s="424" t="str">
        <f>IF(E35="","",C34+1)</f>
        <v/>
      </c>
      <c r="D35" s="424"/>
      <c r="E35" s="423" t="str">
        <f>IF('各会計、関係団体の財政状況及び健全化判断比率'!B8="","",'各会計、関係団体の財政状況及び健全化判断比率'!B8)</f>
        <v/>
      </c>
      <c r="F35" s="423"/>
      <c r="G35" s="423"/>
      <c r="H35" s="423"/>
      <c r="I35" s="423"/>
      <c r="J35" s="423"/>
      <c r="K35" s="423"/>
      <c r="L35" s="423"/>
      <c r="M35" s="423"/>
      <c r="N35" s="423"/>
      <c r="O35" s="423"/>
      <c r="P35" s="423"/>
      <c r="Q35" s="423"/>
      <c r="R35" s="423"/>
      <c r="S35" s="423"/>
      <c r="T35" s="213"/>
      <c r="U35" s="424">
        <f>IF(W35="","",U34+1)</f>
        <v>3</v>
      </c>
      <c r="V35" s="424"/>
      <c r="W35" s="423" t="str">
        <f>IF('各会計、関係団体の財政状況及び健全化判断比率'!B29="","",'各会計、関係団体の財政状況及び健全化判断比率'!B29)</f>
        <v>介護保険事業特別会計</v>
      </c>
      <c r="X35" s="423"/>
      <c r="Y35" s="423"/>
      <c r="Z35" s="423"/>
      <c r="AA35" s="423"/>
      <c r="AB35" s="423"/>
      <c r="AC35" s="423"/>
      <c r="AD35" s="423"/>
      <c r="AE35" s="423"/>
      <c r="AF35" s="423"/>
      <c r="AG35" s="423"/>
      <c r="AH35" s="423"/>
      <c r="AI35" s="423"/>
      <c r="AJ35" s="423"/>
      <c r="AK35" s="423"/>
      <c r="AL35" s="213"/>
      <c r="AM35" s="424">
        <f t="shared" ref="AM35:AM43" si="0">IF(AO35="","",AM34+1)</f>
        <v>8</v>
      </c>
      <c r="AN35" s="424"/>
      <c r="AO35" s="423" t="str">
        <f>IF('各会計、関係団体の財政状況及び健全化判断比率'!B34="","",'各会計、関係団体の財政状況及び健全化判断比率'!B34)</f>
        <v>病院事業会計</v>
      </c>
      <c r="AP35" s="423"/>
      <c r="AQ35" s="423"/>
      <c r="AR35" s="423"/>
      <c r="AS35" s="423"/>
      <c r="AT35" s="423"/>
      <c r="AU35" s="423"/>
      <c r="AV35" s="423"/>
      <c r="AW35" s="423"/>
      <c r="AX35" s="423"/>
      <c r="AY35" s="423"/>
      <c r="AZ35" s="423"/>
      <c r="BA35" s="423"/>
      <c r="BB35" s="423"/>
      <c r="BC35" s="423"/>
      <c r="BD35" s="213"/>
      <c r="BE35" s="424" t="str">
        <f t="shared" ref="BE35:BE43" si="1">IF(BG35="","",BE34+1)</f>
        <v/>
      </c>
      <c r="BF35" s="424"/>
      <c r="BG35" s="423"/>
      <c r="BH35" s="423"/>
      <c r="BI35" s="423"/>
      <c r="BJ35" s="423"/>
      <c r="BK35" s="423"/>
      <c r="BL35" s="423"/>
      <c r="BM35" s="423"/>
      <c r="BN35" s="423"/>
      <c r="BO35" s="423"/>
      <c r="BP35" s="423"/>
      <c r="BQ35" s="423"/>
      <c r="BR35" s="423"/>
      <c r="BS35" s="423"/>
      <c r="BT35" s="423"/>
      <c r="BU35" s="423"/>
      <c r="BV35" s="213"/>
      <c r="BW35" s="424">
        <f t="shared" ref="BW35:BW43" si="2">IF(BY35="","",BW34+1)</f>
        <v>12</v>
      </c>
      <c r="BX35" s="424"/>
      <c r="BY35" s="423" t="str">
        <f>IF('各会計、関係団体の財政状況及び健全化判断比率'!B69="","",'各会計、関係団体の財政状況及び健全化判断比率'!B69)</f>
        <v>愛知県後期高齢者医療広域連合(後期高齢者医療特別会計)</v>
      </c>
      <c r="BZ35" s="423"/>
      <c r="CA35" s="423"/>
      <c r="CB35" s="423"/>
      <c r="CC35" s="423"/>
      <c r="CD35" s="423"/>
      <c r="CE35" s="423"/>
      <c r="CF35" s="423"/>
      <c r="CG35" s="423"/>
      <c r="CH35" s="423"/>
      <c r="CI35" s="423"/>
      <c r="CJ35" s="423"/>
      <c r="CK35" s="423"/>
      <c r="CL35" s="423"/>
      <c r="CM35" s="423"/>
      <c r="CN35" s="213"/>
      <c r="CO35" s="424">
        <f t="shared" ref="CO35:CO43" si="3">IF(CQ35="","",CO34+1)</f>
        <v>14</v>
      </c>
      <c r="CP35" s="424"/>
      <c r="CQ35" s="423" t="str">
        <f>IF('各会計、関係団体の財政状況及び健全化判断比率'!BS8="","",'各会計、関係団体の財政状況及び健全化判断比率'!BS8)</f>
        <v>一宮地方総合卸売市場(株)</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x14ac:dyDescent="0.15">
      <c r="A36" s="186"/>
      <c r="B36" s="212"/>
      <c r="C36" s="424" t="str">
        <f>IF(E36="","",C35+1)</f>
        <v/>
      </c>
      <c r="D36" s="424"/>
      <c r="E36" s="423" t="str">
        <f>IF('各会計、関係団体の財政状況及び健全化判断比率'!B9="","",'各会計、関係団体の財政状況及び健全化判断比率'!B9)</f>
        <v/>
      </c>
      <c r="F36" s="423"/>
      <c r="G36" s="423"/>
      <c r="H36" s="423"/>
      <c r="I36" s="423"/>
      <c r="J36" s="423"/>
      <c r="K36" s="423"/>
      <c r="L36" s="423"/>
      <c r="M36" s="423"/>
      <c r="N36" s="423"/>
      <c r="O36" s="423"/>
      <c r="P36" s="423"/>
      <c r="Q36" s="423"/>
      <c r="R36" s="423"/>
      <c r="S36" s="423"/>
      <c r="T36" s="213"/>
      <c r="U36" s="424">
        <f t="shared" ref="U36:U43" si="4">IF(W36="","",U35+1)</f>
        <v>4</v>
      </c>
      <c r="V36" s="424"/>
      <c r="W36" s="423" t="str">
        <f>IF('各会計、関係団体の財政状況及び健全化判断比率'!B30="","",'各会計、関係団体の財政状況及び健全化判断比率'!B30)</f>
        <v>後期高齢者医療事業特別会計</v>
      </c>
      <c r="X36" s="423"/>
      <c r="Y36" s="423"/>
      <c r="Z36" s="423"/>
      <c r="AA36" s="423"/>
      <c r="AB36" s="423"/>
      <c r="AC36" s="423"/>
      <c r="AD36" s="423"/>
      <c r="AE36" s="423"/>
      <c r="AF36" s="423"/>
      <c r="AG36" s="423"/>
      <c r="AH36" s="423"/>
      <c r="AI36" s="423"/>
      <c r="AJ36" s="423"/>
      <c r="AK36" s="423"/>
      <c r="AL36" s="213"/>
      <c r="AM36" s="424">
        <f t="shared" si="0"/>
        <v>9</v>
      </c>
      <c r="AN36" s="424"/>
      <c r="AO36" s="423" t="str">
        <f>IF('各会計、関係団体の財政状況及び健全化判断比率'!B35="","",'各会計、関係団体の財政状況及び健全化判断比率'!B35)</f>
        <v>下水道事業会計</v>
      </c>
      <c r="AP36" s="423"/>
      <c r="AQ36" s="423"/>
      <c r="AR36" s="423"/>
      <c r="AS36" s="423"/>
      <c r="AT36" s="423"/>
      <c r="AU36" s="423"/>
      <c r="AV36" s="423"/>
      <c r="AW36" s="423"/>
      <c r="AX36" s="423"/>
      <c r="AY36" s="423"/>
      <c r="AZ36" s="423"/>
      <c r="BA36" s="423"/>
      <c r="BB36" s="423"/>
      <c r="BC36" s="423"/>
      <c r="BD36" s="213"/>
      <c r="BE36" s="424" t="str">
        <f t="shared" si="1"/>
        <v/>
      </c>
      <c r="BF36" s="424"/>
      <c r="BG36" s="423"/>
      <c r="BH36" s="423"/>
      <c r="BI36" s="423"/>
      <c r="BJ36" s="423"/>
      <c r="BK36" s="423"/>
      <c r="BL36" s="423"/>
      <c r="BM36" s="423"/>
      <c r="BN36" s="423"/>
      <c r="BO36" s="423"/>
      <c r="BP36" s="423"/>
      <c r="BQ36" s="423"/>
      <c r="BR36" s="423"/>
      <c r="BS36" s="423"/>
      <c r="BT36" s="423"/>
      <c r="BU36" s="423"/>
      <c r="BV36" s="213"/>
      <c r="BW36" s="424" t="str">
        <f t="shared" si="2"/>
        <v/>
      </c>
      <c r="BX36" s="424"/>
      <c r="BY36" s="423" t="str">
        <f>IF('各会計、関係団体の財政状況及び健全化判断比率'!B70="","",'各会計、関係団体の財政状況及び健全化判断比率'!B70)</f>
        <v/>
      </c>
      <c r="BZ36" s="423"/>
      <c r="CA36" s="423"/>
      <c r="CB36" s="423"/>
      <c r="CC36" s="423"/>
      <c r="CD36" s="423"/>
      <c r="CE36" s="423"/>
      <c r="CF36" s="423"/>
      <c r="CG36" s="423"/>
      <c r="CH36" s="423"/>
      <c r="CI36" s="423"/>
      <c r="CJ36" s="423"/>
      <c r="CK36" s="423"/>
      <c r="CL36" s="423"/>
      <c r="CM36" s="423"/>
      <c r="CN36" s="213"/>
      <c r="CO36" s="424">
        <f t="shared" si="3"/>
        <v>15</v>
      </c>
      <c r="CP36" s="424"/>
      <c r="CQ36" s="423" t="str">
        <f>IF('各会計、関係団体の財政状況及び健全化判断比率'!BS9="","",'各会計、関係団体の財政状況及び健全化判断比率'!BS9)</f>
        <v>一宮市土地開発公社</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v>
      </c>
      <c r="DH36" s="425"/>
      <c r="DI36" s="217"/>
      <c r="DJ36" s="185"/>
      <c r="DK36" s="185"/>
      <c r="DL36" s="185"/>
      <c r="DM36" s="185"/>
      <c r="DN36" s="185"/>
      <c r="DO36" s="185"/>
    </row>
    <row r="37" spans="1:119" ht="32.25" customHeight="1" x14ac:dyDescent="0.15">
      <c r="A37" s="186"/>
      <c r="B37" s="212"/>
      <c r="C37" s="424" t="str">
        <f>IF(E37="","",C36+1)</f>
        <v/>
      </c>
      <c r="D37" s="424"/>
      <c r="E37" s="423" t="str">
        <f>IF('各会計、関係団体の財政状況及び健全化判断比率'!B10="","",'各会計、関係団体の財政状況及び健全化判断比率'!B10)</f>
        <v/>
      </c>
      <c r="F37" s="423"/>
      <c r="G37" s="423"/>
      <c r="H37" s="423"/>
      <c r="I37" s="423"/>
      <c r="J37" s="423"/>
      <c r="K37" s="423"/>
      <c r="L37" s="423"/>
      <c r="M37" s="423"/>
      <c r="N37" s="423"/>
      <c r="O37" s="423"/>
      <c r="P37" s="423"/>
      <c r="Q37" s="423"/>
      <c r="R37" s="423"/>
      <c r="S37" s="423"/>
      <c r="T37" s="213"/>
      <c r="U37" s="424">
        <f t="shared" si="4"/>
        <v>5</v>
      </c>
      <c r="V37" s="424"/>
      <c r="W37" s="423" t="str">
        <f>IF('各会計、関係団体の財政状況及び健全化判断比率'!B31="","",'各会計、関係団体の財政状況及び健全化判断比率'!B31)</f>
        <v>公共駐車場事業特別会計</v>
      </c>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t="str">
        <f t="shared" si="1"/>
        <v/>
      </c>
      <c r="BF37" s="424"/>
      <c r="BG37" s="423"/>
      <c r="BH37" s="423"/>
      <c r="BI37" s="423"/>
      <c r="BJ37" s="423"/>
      <c r="BK37" s="423"/>
      <c r="BL37" s="423"/>
      <c r="BM37" s="423"/>
      <c r="BN37" s="423"/>
      <c r="BO37" s="423"/>
      <c r="BP37" s="423"/>
      <c r="BQ37" s="423"/>
      <c r="BR37" s="423"/>
      <c r="BS37" s="423"/>
      <c r="BT37" s="423"/>
      <c r="BU37" s="423"/>
      <c r="BV37" s="213"/>
      <c r="BW37" s="424" t="str">
        <f t="shared" si="2"/>
        <v/>
      </c>
      <c r="BX37" s="424"/>
      <c r="BY37" s="423" t="str">
        <f>IF('各会計、関係団体の財政状況及び健全化判断比率'!B71="","",'各会計、関係団体の財政状況及び健全化判断比率'!B71)</f>
        <v/>
      </c>
      <c r="BZ37" s="423"/>
      <c r="CA37" s="423"/>
      <c r="CB37" s="423"/>
      <c r="CC37" s="423"/>
      <c r="CD37" s="423"/>
      <c r="CE37" s="423"/>
      <c r="CF37" s="423"/>
      <c r="CG37" s="423"/>
      <c r="CH37" s="423"/>
      <c r="CI37" s="423"/>
      <c r="CJ37" s="423"/>
      <c r="CK37" s="423"/>
      <c r="CL37" s="423"/>
      <c r="CM37" s="423"/>
      <c r="CN37" s="213"/>
      <c r="CO37" s="424" t="str">
        <f t="shared" si="3"/>
        <v/>
      </c>
      <c r="CP37" s="424"/>
      <c r="CQ37" s="423" t="str">
        <f>IF('各会計、関係団体の財政状況及び健全化判断比率'!BS10="","",'各会計、関係団体の財政状況及び健全化判断比率'!BS10)</f>
        <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x14ac:dyDescent="0.15">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f t="shared" si="4"/>
        <v>6</v>
      </c>
      <c r="V38" s="424"/>
      <c r="W38" s="423" t="str">
        <f>IF('各会計、関係団体の財政状況及び健全化判断比率'!B32="","",'各会計、関係団体の財政状況及び健全化判断比率'!B32)</f>
        <v>競輪事業特別会計</v>
      </c>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t="str">
        <f t="shared" si="2"/>
        <v/>
      </c>
      <c r="BX38" s="424"/>
      <c r="BY38" s="423" t="str">
        <f>IF('各会計、関係団体の財政状況及び健全化判断比率'!B72="","",'各会計、関係団体の財政状況及び健全化判断比率'!B72)</f>
        <v/>
      </c>
      <c r="BZ38" s="423"/>
      <c r="CA38" s="423"/>
      <c r="CB38" s="423"/>
      <c r="CC38" s="423"/>
      <c r="CD38" s="423"/>
      <c r="CE38" s="423"/>
      <c r="CF38" s="423"/>
      <c r="CG38" s="423"/>
      <c r="CH38" s="423"/>
      <c r="CI38" s="423"/>
      <c r="CJ38" s="423"/>
      <c r="CK38" s="423"/>
      <c r="CL38" s="423"/>
      <c r="CM38" s="423"/>
      <c r="CN38" s="213"/>
      <c r="CO38" s="424" t="str">
        <f t="shared" si="3"/>
        <v/>
      </c>
      <c r="CP38" s="424"/>
      <c r="CQ38" s="423" t="str">
        <f>IF('各会計、関係団体の財政状況及び健全化判断比率'!BS11="","",'各会計、関係団体の財政状況及び健全化判断比率'!BS11)</f>
        <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x14ac:dyDescent="0.15">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t="str">
        <f t="shared" si="2"/>
        <v/>
      </c>
      <c r="BX39" s="424"/>
      <c r="BY39" s="423" t="str">
        <f>IF('各会計、関係団体の財政状況及び健全化判断比率'!B73="","",'各会計、関係団体の財政状況及び健全化判断比率'!B73)</f>
        <v/>
      </c>
      <c r="BZ39" s="423"/>
      <c r="CA39" s="423"/>
      <c r="CB39" s="423"/>
      <c r="CC39" s="423"/>
      <c r="CD39" s="423"/>
      <c r="CE39" s="423"/>
      <c r="CF39" s="423"/>
      <c r="CG39" s="423"/>
      <c r="CH39" s="423"/>
      <c r="CI39" s="423"/>
      <c r="CJ39" s="423"/>
      <c r="CK39" s="423"/>
      <c r="CL39" s="423"/>
      <c r="CM39" s="423"/>
      <c r="CN39" s="213"/>
      <c r="CO39" s="424" t="str">
        <f t="shared" si="3"/>
        <v/>
      </c>
      <c r="CP39" s="424"/>
      <c r="CQ39" s="423" t="str">
        <f>IF('各会計、関係団体の財政状況及び健全化判断比率'!BS12="","",'各会計、関係団体の財政状況及び健全化判断比率'!BS12)</f>
        <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x14ac:dyDescent="0.15">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t="str">
        <f t="shared" si="2"/>
        <v/>
      </c>
      <c r="BX40" s="424"/>
      <c r="BY40" s="423" t="str">
        <f>IF('各会計、関係団体の財政状況及び健全化判断比率'!B74="","",'各会計、関係団体の財政状況及び健全化判断比率'!B74)</f>
        <v/>
      </c>
      <c r="BZ40" s="423"/>
      <c r="CA40" s="423"/>
      <c r="CB40" s="423"/>
      <c r="CC40" s="423"/>
      <c r="CD40" s="423"/>
      <c r="CE40" s="423"/>
      <c r="CF40" s="423"/>
      <c r="CG40" s="423"/>
      <c r="CH40" s="423"/>
      <c r="CI40" s="423"/>
      <c r="CJ40" s="423"/>
      <c r="CK40" s="423"/>
      <c r="CL40" s="423"/>
      <c r="CM40" s="423"/>
      <c r="CN40" s="213"/>
      <c r="CO40" s="424" t="str">
        <f t="shared" si="3"/>
        <v/>
      </c>
      <c r="CP40" s="424"/>
      <c r="CQ40" s="423" t="str">
        <f>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x14ac:dyDescent="0.15">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t="str">
        <f t="shared" si="2"/>
        <v/>
      </c>
      <c r="BX41" s="424"/>
      <c r="BY41" s="423" t="str">
        <f>IF('各会計、関係団体の財政状況及び健全化判断比率'!B75="","",'各会計、関係団体の財政状況及び健全化判断比率'!B75)</f>
        <v/>
      </c>
      <c r="BZ41" s="423"/>
      <c r="CA41" s="423"/>
      <c r="CB41" s="423"/>
      <c r="CC41" s="423"/>
      <c r="CD41" s="423"/>
      <c r="CE41" s="423"/>
      <c r="CF41" s="423"/>
      <c r="CG41" s="423"/>
      <c r="CH41" s="423"/>
      <c r="CI41" s="423"/>
      <c r="CJ41" s="423"/>
      <c r="CK41" s="423"/>
      <c r="CL41" s="423"/>
      <c r="CM41" s="423"/>
      <c r="CN41" s="213"/>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x14ac:dyDescent="0.15">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t="str">
        <f t="shared" si="2"/>
        <v/>
      </c>
      <c r="BX42" s="424"/>
      <c r="BY42" s="423" t="str">
        <f>IF('各会計、関係団体の財政状況及び健全化判断比率'!B76="","",'各会計、関係団体の財政状況及び健全化判断比率'!B76)</f>
        <v/>
      </c>
      <c r="BZ42" s="423"/>
      <c r="CA42" s="423"/>
      <c r="CB42" s="423"/>
      <c r="CC42" s="423"/>
      <c r="CD42" s="423"/>
      <c r="CE42" s="423"/>
      <c r="CF42" s="423"/>
      <c r="CG42" s="423"/>
      <c r="CH42" s="423"/>
      <c r="CI42" s="423"/>
      <c r="CJ42" s="423"/>
      <c r="CK42" s="423"/>
      <c r="CL42" s="423"/>
      <c r="CM42" s="423"/>
      <c r="CN42" s="213"/>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x14ac:dyDescent="0.15">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t="str">
        <f t="shared" si="2"/>
        <v/>
      </c>
      <c r="BX43" s="424"/>
      <c r="BY43" s="423" t="str">
        <f>IF('各会計、関係団体の財政状況及び健全化判断比率'!B77="","",'各会計、関係団体の財政状況及び健全化判断比率'!B77)</f>
        <v/>
      </c>
      <c r="BZ43" s="423"/>
      <c r="CA43" s="423"/>
      <c r="CB43" s="423"/>
      <c r="CC43" s="423"/>
      <c r="CD43" s="423"/>
      <c r="CE43" s="423"/>
      <c r="CF43" s="423"/>
      <c r="CG43" s="423"/>
      <c r="CH43" s="423"/>
      <c r="CI43" s="423"/>
      <c r="CJ43" s="423"/>
      <c r="CK43" s="423"/>
      <c r="CL43" s="423"/>
      <c r="CM43" s="423"/>
      <c r="CN43" s="213"/>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207</v>
      </c>
      <c r="C46" s="185"/>
      <c r="D46" s="185"/>
      <c r="E46" s="185" t="s">
        <v>208</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209</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210</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211</v>
      </c>
    </row>
    <row r="50" spans="5:5" x14ac:dyDescent="0.15">
      <c r="E50" s="187" t="s">
        <v>212</v>
      </c>
    </row>
    <row r="51" spans="5:5" x14ac:dyDescent="0.15">
      <c r="E51" s="187" t="s">
        <v>213</v>
      </c>
    </row>
    <row r="52" spans="5:5" x14ac:dyDescent="0.15">
      <c r="E52" s="187" t="s">
        <v>214</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d49gUmmeTJMK5guowZP/QriEIoUVEPGF9pQ066Sr8ic+AoV1YCT4Zd0hmplI/89LYT4rzhdhmYfVCaf7LjhTUA==" saltValue="AS91vnUvN3yEKED6lbWKJ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562</v>
      </c>
      <c r="G33" s="29" t="s">
        <v>563</v>
      </c>
      <c r="H33" s="29" t="s">
        <v>564</v>
      </c>
      <c r="I33" s="29" t="s">
        <v>565</v>
      </c>
      <c r="J33" s="30" t="s">
        <v>566</v>
      </c>
      <c r="K33" s="22"/>
      <c r="L33" s="22"/>
      <c r="M33" s="22"/>
      <c r="N33" s="22"/>
      <c r="O33" s="22"/>
      <c r="P33" s="22"/>
    </row>
    <row r="34" spans="1:16" ht="39" customHeight="1" x14ac:dyDescent="0.15">
      <c r="A34" s="22"/>
      <c r="B34" s="31"/>
      <c r="C34" s="1244" t="s">
        <v>570</v>
      </c>
      <c r="D34" s="1244"/>
      <c r="E34" s="1245"/>
      <c r="F34" s="32" t="s">
        <v>571</v>
      </c>
      <c r="G34" s="33" t="s">
        <v>572</v>
      </c>
      <c r="H34" s="33" t="s">
        <v>573</v>
      </c>
      <c r="I34" s="33" t="s">
        <v>574</v>
      </c>
      <c r="J34" s="34" t="s">
        <v>575</v>
      </c>
      <c r="K34" s="22"/>
      <c r="L34" s="22"/>
      <c r="M34" s="22"/>
      <c r="N34" s="22"/>
      <c r="O34" s="22"/>
      <c r="P34" s="22"/>
    </row>
    <row r="35" spans="1:16" ht="39" customHeight="1" x14ac:dyDescent="0.15">
      <c r="A35" s="22"/>
      <c r="B35" s="35"/>
      <c r="C35" s="1238" t="s">
        <v>576</v>
      </c>
      <c r="D35" s="1239"/>
      <c r="E35" s="1240"/>
      <c r="F35" s="36">
        <v>10.17</v>
      </c>
      <c r="G35" s="37">
        <v>10.94</v>
      </c>
      <c r="H35" s="37">
        <v>14.14</v>
      </c>
      <c r="I35" s="37">
        <v>13.85</v>
      </c>
      <c r="J35" s="38">
        <v>8.6199999999999992</v>
      </c>
      <c r="K35" s="22"/>
      <c r="L35" s="22"/>
      <c r="M35" s="22"/>
      <c r="N35" s="22"/>
      <c r="O35" s="22"/>
      <c r="P35" s="22"/>
    </row>
    <row r="36" spans="1:16" ht="39" customHeight="1" x14ac:dyDescent="0.15">
      <c r="A36" s="22"/>
      <c r="B36" s="35"/>
      <c r="C36" s="1238" t="s">
        <v>577</v>
      </c>
      <c r="D36" s="1239"/>
      <c r="E36" s="1240"/>
      <c r="F36" s="36">
        <v>7.28</v>
      </c>
      <c r="G36" s="37">
        <v>7.22</v>
      </c>
      <c r="H36" s="37">
        <v>6.89</v>
      </c>
      <c r="I36" s="37">
        <v>6.64</v>
      </c>
      <c r="J36" s="38">
        <v>7.21</v>
      </c>
      <c r="K36" s="22"/>
      <c r="L36" s="22"/>
      <c r="M36" s="22"/>
      <c r="N36" s="22"/>
      <c r="O36" s="22"/>
      <c r="P36" s="22"/>
    </row>
    <row r="37" spans="1:16" ht="39" customHeight="1" x14ac:dyDescent="0.15">
      <c r="A37" s="22"/>
      <c r="B37" s="35"/>
      <c r="C37" s="1238" t="s">
        <v>578</v>
      </c>
      <c r="D37" s="1239"/>
      <c r="E37" s="1240"/>
      <c r="F37" s="36">
        <v>6.92</v>
      </c>
      <c r="G37" s="37">
        <v>6.31</v>
      </c>
      <c r="H37" s="37">
        <v>6.15</v>
      </c>
      <c r="I37" s="37">
        <v>5.9</v>
      </c>
      <c r="J37" s="38">
        <v>5.35</v>
      </c>
      <c r="K37" s="22"/>
      <c r="L37" s="22"/>
      <c r="M37" s="22"/>
      <c r="N37" s="22"/>
      <c r="O37" s="22"/>
      <c r="P37" s="22"/>
    </row>
    <row r="38" spans="1:16" ht="39" customHeight="1" x14ac:dyDescent="0.15">
      <c r="A38" s="22"/>
      <c r="B38" s="35"/>
      <c r="C38" s="1238" t="s">
        <v>579</v>
      </c>
      <c r="D38" s="1239"/>
      <c r="E38" s="1240"/>
      <c r="F38" s="36">
        <v>5.41</v>
      </c>
      <c r="G38" s="37">
        <v>3.98</v>
      </c>
      <c r="H38" s="37">
        <v>2.97</v>
      </c>
      <c r="I38" s="37">
        <v>3.5</v>
      </c>
      <c r="J38" s="38">
        <v>3.62</v>
      </c>
      <c r="K38" s="22"/>
      <c r="L38" s="22"/>
      <c r="M38" s="22"/>
      <c r="N38" s="22"/>
      <c r="O38" s="22"/>
      <c r="P38" s="22"/>
    </row>
    <row r="39" spans="1:16" ht="39" customHeight="1" x14ac:dyDescent="0.15">
      <c r="A39" s="22"/>
      <c r="B39" s="35"/>
      <c r="C39" s="1238" t="s">
        <v>580</v>
      </c>
      <c r="D39" s="1239"/>
      <c r="E39" s="1240"/>
      <c r="F39" s="36">
        <v>0.87</v>
      </c>
      <c r="G39" s="37">
        <v>0.56000000000000005</v>
      </c>
      <c r="H39" s="37">
        <v>0.75</v>
      </c>
      <c r="I39" s="37">
        <v>1.24</v>
      </c>
      <c r="J39" s="38">
        <v>1.0900000000000001</v>
      </c>
      <c r="K39" s="22"/>
      <c r="L39" s="22"/>
      <c r="M39" s="22"/>
      <c r="N39" s="22"/>
      <c r="O39" s="22"/>
      <c r="P39" s="22"/>
    </row>
    <row r="40" spans="1:16" ht="39" customHeight="1" x14ac:dyDescent="0.15">
      <c r="A40" s="22"/>
      <c r="B40" s="35"/>
      <c r="C40" s="1238" t="s">
        <v>581</v>
      </c>
      <c r="D40" s="1239"/>
      <c r="E40" s="1240"/>
      <c r="F40" s="36">
        <v>0.22</v>
      </c>
      <c r="G40" s="37">
        <v>0.12</v>
      </c>
      <c r="H40" s="37">
        <v>0.17</v>
      </c>
      <c r="I40" s="37">
        <v>0.11</v>
      </c>
      <c r="J40" s="38">
        <v>0.03</v>
      </c>
      <c r="K40" s="22"/>
      <c r="L40" s="22"/>
      <c r="M40" s="22"/>
      <c r="N40" s="22"/>
      <c r="O40" s="22"/>
      <c r="P40" s="22"/>
    </row>
    <row r="41" spans="1:16" ht="39" customHeight="1" x14ac:dyDescent="0.15">
      <c r="A41" s="22"/>
      <c r="B41" s="35"/>
      <c r="C41" s="1238" t="s">
        <v>582</v>
      </c>
      <c r="D41" s="1239"/>
      <c r="E41" s="1240"/>
      <c r="F41" s="36">
        <v>0.08</v>
      </c>
      <c r="G41" s="37">
        <v>0.02</v>
      </c>
      <c r="H41" s="37">
        <v>0.06</v>
      </c>
      <c r="I41" s="37">
        <v>0.12</v>
      </c>
      <c r="J41" s="38">
        <v>0.02</v>
      </c>
      <c r="K41" s="22"/>
      <c r="L41" s="22"/>
      <c r="M41" s="22"/>
      <c r="N41" s="22"/>
      <c r="O41" s="22"/>
      <c r="P41" s="22"/>
    </row>
    <row r="42" spans="1:16" ht="39" customHeight="1" x14ac:dyDescent="0.15">
      <c r="A42" s="22"/>
      <c r="B42" s="39"/>
      <c r="C42" s="1238" t="s">
        <v>583</v>
      </c>
      <c r="D42" s="1239"/>
      <c r="E42" s="1240"/>
      <c r="F42" s="36" t="s">
        <v>521</v>
      </c>
      <c r="G42" s="37" t="s">
        <v>521</v>
      </c>
      <c r="H42" s="37" t="s">
        <v>521</v>
      </c>
      <c r="I42" s="37" t="s">
        <v>521</v>
      </c>
      <c r="J42" s="38" t="s">
        <v>521</v>
      </c>
      <c r="K42" s="22"/>
      <c r="L42" s="22"/>
      <c r="M42" s="22"/>
      <c r="N42" s="22"/>
      <c r="O42" s="22"/>
      <c r="P42" s="22"/>
    </row>
    <row r="43" spans="1:16" ht="39" customHeight="1" thickBot="1" x14ac:dyDescent="0.2">
      <c r="A43" s="22"/>
      <c r="B43" s="40"/>
      <c r="C43" s="1241" t="s">
        <v>584</v>
      </c>
      <c r="D43" s="1242"/>
      <c r="E43" s="1243"/>
      <c r="F43" s="41">
        <v>0</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VmTP8b0X0Bq08TVgdpiPbLzvClEahjPnEDmJbfgD/KaS3lzPP+SjekiW6W6PmntrTKxAmlMWFdp8CyJXUYrRqA==" saltValue="rkBa+n9TvIhMTzumhnkq1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562</v>
      </c>
      <c r="L44" s="56" t="s">
        <v>563</v>
      </c>
      <c r="M44" s="56" t="s">
        <v>564</v>
      </c>
      <c r="N44" s="56" t="s">
        <v>565</v>
      </c>
      <c r="O44" s="57" t="s">
        <v>566</v>
      </c>
      <c r="P44" s="48"/>
      <c r="Q44" s="48"/>
      <c r="R44" s="48"/>
      <c r="S44" s="48"/>
      <c r="T44" s="48"/>
      <c r="U44" s="48"/>
    </row>
    <row r="45" spans="1:21" ht="30.75" customHeight="1" x14ac:dyDescent="0.15">
      <c r="A45" s="48"/>
      <c r="B45" s="1264" t="s">
        <v>11</v>
      </c>
      <c r="C45" s="1265"/>
      <c r="D45" s="58"/>
      <c r="E45" s="1270" t="s">
        <v>12</v>
      </c>
      <c r="F45" s="1270"/>
      <c r="G45" s="1270"/>
      <c r="H45" s="1270"/>
      <c r="I45" s="1270"/>
      <c r="J45" s="1271"/>
      <c r="K45" s="59">
        <v>8675</v>
      </c>
      <c r="L45" s="60">
        <v>8364</v>
      </c>
      <c r="M45" s="60">
        <v>8413</v>
      </c>
      <c r="N45" s="60">
        <v>8980</v>
      </c>
      <c r="O45" s="61">
        <v>9081</v>
      </c>
      <c r="P45" s="48"/>
      <c r="Q45" s="48"/>
      <c r="R45" s="48"/>
      <c r="S45" s="48"/>
      <c r="T45" s="48"/>
      <c r="U45" s="48"/>
    </row>
    <row r="46" spans="1:21" ht="30.75" customHeight="1" x14ac:dyDescent="0.15">
      <c r="A46" s="48"/>
      <c r="B46" s="1266"/>
      <c r="C46" s="1267"/>
      <c r="D46" s="62"/>
      <c r="E46" s="1248" t="s">
        <v>13</v>
      </c>
      <c r="F46" s="1248"/>
      <c r="G46" s="1248"/>
      <c r="H46" s="1248"/>
      <c r="I46" s="1248"/>
      <c r="J46" s="1249"/>
      <c r="K46" s="63" t="s">
        <v>521</v>
      </c>
      <c r="L46" s="64" t="s">
        <v>521</v>
      </c>
      <c r="M46" s="64" t="s">
        <v>521</v>
      </c>
      <c r="N46" s="64" t="s">
        <v>521</v>
      </c>
      <c r="O46" s="65" t="s">
        <v>521</v>
      </c>
      <c r="P46" s="48"/>
      <c r="Q46" s="48"/>
      <c r="R46" s="48"/>
      <c r="S46" s="48"/>
      <c r="T46" s="48"/>
      <c r="U46" s="48"/>
    </row>
    <row r="47" spans="1:21" ht="30.75" customHeight="1" x14ac:dyDescent="0.15">
      <c r="A47" s="48"/>
      <c r="B47" s="1266"/>
      <c r="C47" s="1267"/>
      <c r="D47" s="62"/>
      <c r="E47" s="1248" t="s">
        <v>14</v>
      </c>
      <c r="F47" s="1248"/>
      <c r="G47" s="1248"/>
      <c r="H47" s="1248"/>
      <c r="I47" s="1248"/>
      <c r="J47" s="1249"/>
      <c r="K47" s="63" t="s">
        <v>521</v>
      </c>
      <c r="L47" s="64" t="s">
        <v>521</v>
      </c>
      <c r="M47" s="64" t="s">
        <v>521</v>
      </c>
      <c r="N47" s="64" t="s">
        <v>521</v>
      </c>
      <c r="O47" s="65" t="s">
        <v>521</v>
      </c>
      <c r="P47" s="48"/>
      <c r="Q47" s="48"/>
      <c r="R47" s="48"/>
      <c r="S47" s="48"/>
      <c r="T47" s="48"/>
      <c r="U47" s="48"/>
    </row>
    <row r="48" spans="1:21" ht="30.75" customHeight="1" x14ac:dyDescent="0.15">
      <c r="A48" s="48"/>
      <c r="B48" s="1266"/>
      <c r="C48" s="1267"/>
      <c r="D48" s="62"/>
      <c r="E48" s="1248" t="s">
        <v>15</v>
      </c>
      <c r="F48" s="1248"/>
      <c r="G48" s="1248"/>
      <c r="H48" s="1248"/>
      <c r="I48" s="1248"/>
      <c r="J48" s="1249"/>
      <c r="K48" s="63">
        <v>4292</v>
      </c>
      <c r="L48" s="64">
        <v>4170</v>
      </c>
      <c r="M48" s="64">
        <v>4007</v>
      </c>
      <c r="N48" s="64">
        <v>3931</v>
      </c>
      <c r="O48" s="65">
        <v>3900</v>
      </c>
      <c r="P48" s="48"/>
      <c r="Q48" s="48"/>
      <c r="R48" s="48"/>
      <c r="S48" s="48"/>
      <c r="T48" s="48"/>
      <c r="U48" s="48"/>
    </row>
    <row r="49" spans="1:21" ht="30.75" customHeight="1" x14ac:dyDescent="0.15">
      <c r="A49" s="48"/>
      <c r="B49" s="1266"/>
      <c r="C49" s="1267"/>
      <c r="D49" s="62"/>
      <c r="E49" s="1248" t="s">
        <v>16</v>
      </c>
      <c r="F49" s="1248"/>
      <c r="G49" s="1248"/>
      <c r="H49" s="1248"/>
      <c r="I49" s="1248"/>
      <c r="J49" s="1249"/>
      <c r="K49" s="63" t="s">
        <v>521</v>
      </c>
      <c r="L49" s="64" t="s">
        <v>521</v>
      </c>
      <c r="M49" s="64" t="s">
        <v>521</v>
      </c>
      <c r="N49" s="64" t="s">
        <v>521</v>
      </c>
      <c r="O49" s="65" t="s">
        <v>521</v>
      </c>
      <c r="P49" s="48"/>
      <c r="Q49" s="48"/>
      <c r="R49" s="48"/>
      <c r="S49" s="48"/>
      <c r="T49" s="48"/>
      <c r="U49" s="48"/>
    </row>
    <row r="50" spans="1:21" ht="30.75" customHeight="1" x14ac:dyDescent="0.15">
      <c r="A50" s="48"/>
      <c r="B50" s="1266"/>
      <c r="C50" s="1267"/>
      <c r="D50" s="62"/>
      <c r="E50" s="1248" t="s">
        <v>17</v>
      </c>
      <c r="F50" s="1248"/>
      <c r="G50" s="1248"/>
      <c r="H50" s="1248"/>
      <c r="I50" s="1248"/>
      <c r="J50" s="1249"/>
      <c r="K50" s="63">
        <v>3</v>
      </c>
      <c r="L50" s="64">
        <v>10</v>
      </c>
      <c r="M50" s="64">
        <v>134</v>
      </c>
      <c r="N50" s="64">
        <v>0</v>
      </c>
      <c r="O50" s="65">
        <v>3</v>
      </c>
      <c r="P50" s="48"/>
      <c r="Q50" s="48"/>
      <c r="R50" s="48"/>
      <c r="S50" s="48"/>
      <c r="T50" s="48"/>
      <c r="U50" s="48"/>
    </row>
    <row r="51" spans="1:21" ht="30.75" customHeight="1" x14ac:dyDescent="0.15">
      <c r="A51" s="48"/>
      <c r="B51" s="1268"/>
      <c r="C51" s="1269"/>
      <c r="D51" s="66"/>
      <c r="E51" s="1248" t="s">
        <v>18</v>
      </c>
      <c r="F51" s="1248"/>
      <c r="G51" s="1248"/>
      <c r="H51" s="1248"/>
      <c r="I51" s="1248"/>
      <c r="J51" s="1249"/>
      <c r="K51" s="63" t="s">
        <v>521</v>
      </c>
      <c r="L51" s="64" t="s">
        <v>521</v>
      </c>
      <c r="M51" s="64" t="s">
        <v>521</v>
      </c>
      <c r="N51" s="64" t="s">
        <v>521</v>
      </c>
      <c r="O51" s="65" t="s">
        <v>521</v>
      </c>
      <c r="P51" s="48"/>
      <c r="Q51" s="48"/>
      <c r="R51" s="48"/>
      <c r="S51" s="48"/>
      <c r="T51" s="48"/>
      <c r="U51" s="48"/>
    </row>
    <row r="52" spans="1:21" ht="30.75" customHeight="1" x14ac:dyDescent="0.15">
      <c r="A52" s="48"/>
      <c r="B52" s="1246" t="s">
        <v>19</v>
      </c>
      <c r="C52" s="1247"/>
      <c r="D52" s="66"/>
      <c r="E52" s="1248" t="s">
        <v>20</v>
      </c>
      <c r="F52" s="1248"/>
      <c r="G52" s="1248"/>
      <c r="H52" s="1248"/>
      <c r="I52" s="1248"/>
      <c r="J52" s="1249"/>
      <c r="K52" s="63">
        <v>10737</v>
      </c>
      <c r="L52" s="64">
        <v>10580</v>
      </c>
      <c r="M52" s="64">
        <v>10519</v>
      </c>
      <c r="N52" s="64">
        <v>10703</v>
      </c>
      <c r="O52" s="65">
        <v>10730</v>
      </c>
      <c r="P52" s="48"/>
      <c r="Q52" s="48"/>
      <c r="R52" s="48"/>
      <c r="S52" s="48"/>
      <c r="T52" s="48"/>
      <c r="U52" s="48"/>
    </row>
    <row r="53" spans="1:21" ht="30.75" customHeight="1" thickBot="1" x14ac:dyDescent="0.2">
      <c r="A53" s="48"/>
      <c r="B53" s="1250" t="s">
        <v>21</v>
      </c>
      <c r="C53" s="1251"/>
      <c r="D53" s="67"/>
      <c r="E53" s="1252" t="s">
        <v>22</v>
      </c>
      <c r="F53" s="1252"/>
      <c r="G53" s="1252"/>
      <c r="H53" s="1252"/>
      <c r="I53" s="1252"/>
      <c r="J53" s="1253"/>
      <c r="K53" s="68">
        <v>2233</v>
      </c>
      <c r="L53" s="69">
        <v>1964</v>
      </c>
      <c r="M53" s="69">
        <v>2035</v>
      </c>
      <c r="N53" s="69">
        <v>2208</v>
      </c>
      <c r="O53" s="70">
        <v>2254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585</v>
      </c>
      <c r="L56" s="80" t="s">
        <v>586</v>
      </c>
      <c r="M56" s="80" t="s">
        <v>587</v>
      </c>
      <c r="N56" s="80" t="s">
        <v>588</v>
      </c>
      <c r="O56" s="81" t="s">
        <v>589</v>
      </c>
      <c r="P56" s="48"/>
      <c r="Q56" s="48"/>
      <c r="R56" s="48"/>
      <c r="S56" s="48"/>
      <c r="T56" s="48"/>
      <c r="U56" s="48"/>
    </row>
    <row r="57" spans="1:21" ht="31.5" customHeight="1" x14ac:dyDescent="0.15">
      <c r="B57" s="1254" t="s">
        <v>25</v>
      </c>
      <c r="C57" s="1255"/>
      <c r="D57" s="1258" t="s">
        <v>26</v>
      </c>
      <c r="E57" s="1259"/>
      <c r="F57" s="1259"/>
      <c r="G57" s="1259"/>
      <c r="H57" s="1259"/>
      <c r="I57" s="1259"/>
      <c r="J57" s="1260"/>
      <c r="K57" s="82" t="s">
        <v>596</v>
      </c>
      <c r="L57" s="83" t="s">
        <v>596</v>
      </c>
      <c r="M57" s="83" t="s">
        <v>596</v>
      </c>
      <c r="N57" s="83" t="s">
        <v>596</v>
      </c>
      <c r="O57" s="84" t="s">
        <v>596</v>
      </c>
    </row>
    <row r="58" spans="1:21" ht="31.5" customHeight="1" thickBot="1" x14ac:dyDescent="0.2">
      <c r="B58" s="1256"/>
      <c r="C58" s="1257"/>
      <c r="D58" s="1261" t="s">
        <v>27</v>
      </c>
      <c r="E58" s="1262"/>
      <c r="F58" s="1262"/>
      <c r="G58" s="1262"/>
      <c r="H58" s="1262"/>
      <c r="I58" s="1262"/>
      <c r="J58" s="1263"/>
      <c r="K58" s="85" t="s">
        <v>596</v>
      </c>
      <c r="L58" s="86" t="s">
        <v>596</v>
      </c>
      <c r="M58" s="86" t="s">
        <v>596</v>
      </c>
      <c r="N58" s="86" t="s">
        <v>596</v>
      </c>
      <c r="O58" s="87" t="s">
        <v>596</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Yce95fw7clRRQ35k7akcu5I5T2iC8SeGpnw4wTqqmL0AyMg164/PbvVLab0Zz9moN4dAG+9aDKu04jrnix5vZQ==" saltValue="4FhdlT53vT15aIBBnCST1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562</v>
      </c>
      <c r="J40" s="99" t="s">
        <v>563</v>
      </c>
      <c r="K40" s="99" t="s">
        <v>564</v>
      </c>
      <c r="L40" s="99" t="s">
        <v>565</v>
      </c>
      <c r="M40" s="100" t="s">
        <v>566</v>
      </c>
    </row>
    <row r="41" spans="2:13" ht="27.75" customHeight="1" x14ac:dyDescent="0.15">
      <c r="B41" s="1284" t="s">
        <v>30</v>
      </c>
      <c r="C41" s="1285"/>
      <c r="D41" s="101"/>
      <c r="E41" s="1286" t="s">
        <v>31</v>
      </c>
      <c r="F41" s="1286"/>
      <c r="G41" s="1286"/>
      <c r="H41" s="1287"/>
      <c r="I41" s="102">
        <v>96983</v>
      </c>
      <c r="J41" s="103">
        <v>101344</v>
      </c>
      <c r="K41" s="103">
        <v>102651</v>
      </c>
      <c r="L41" s="103">
        <v>104829</v>
      </c>
      <c r="M41" s="104">
        <v>107580</v>
      </c>
    </row>
    <row r="42" spans="2:13" ht="27.75" customHeight="1" x14ac:dyDescent="0.15">
      <c r="B42" s="1274"/>
      <c r="C42" s="1275"/>
      <c r="D42" s="105"/>
      <c r="E42" s="1278" t="s">
        <v>32</v>
      </c>
      <c r="F42" s="1278"/>
      <c r="G42" s="1278"/>
      <c r="H42" s="1279"/>
      <c r="I42" s="106">
        <v>764</v>
      </c>
      <c r="J42" s="107">
        <v>400</v>
      </c>
      <c r="K42" s="107">
        <v>357</v>
      </c>
      <c r="L42" s="107">
        <v>424</v>
      </c>
      <c r="M42" s="108">
        <v>638</v>
      </c>
    </row>
    <row r="43" spans="2:13" ht="27.75" customHeight="1" x14ac:dyDescent="0.15">
      <c r="B43" s="1274"/>
      <c r="C43" s="1275"/>
      <c r="D43" s="105"/>
      <c r="E43" s="1278" t="s">
        <v>33</v>
      </c>
      <c r="F43" s="1278"/>
      <c r="G43" s="1278"/>
      <c r="H43" s="1279"/>
      <c r="I43" s="106">
        <v>74183</v>
      </c>
      <c r="J43" s="107">
        <v>74009</v>
      </c>
      <c r="K43" s="107">
        <v>71786</v>
      </c>
      <c r="L43" s="107">
        <v>69201</v>
      </c>
      <c r="M43" s="108">
        <v>67619</v>
      </c>
    </row>
    <row r="44" spans="2:13" ht="27.75" customHeight="1" x14ac:dyDescent="0.15">
      <c r="B44" s="1274"/>
      <c r="C44" s="1275"/>
      <c r="D44" s="105"/>
      <c r="E44" s="1278" t="s">
        <v>34</v>
      </c>
      <c r="F44" s="1278"/>
      <c r="G44" s="1278"/>
      <c r="H44" s="1279"/>
      <c r="I44" s="106" t="s">
        <v>521</v>
      </c>
      <c r="J44" s="107" t="s">
        <v>521</v>
      </c>
      <c r="K44" s="107" t="s">
        <v>521</v>
      </c>
      <c r="L44" s="107" t="s">
        <v>521</v>
      </c>
      <c r="M44" s="108" t="s">
        <v>521</v>
      </c>
    </row>
    <row r="45" spans="2:13" ht="27.75" customHeight="1" x14ac:dyDescent="0.15">
      <c r="B45" s="1274"/>
      <c r="C45" s="1275"/>
      <c r="D45" s="105"/>
      <c r="E45" s="1278" t="s">
        <v>35</v>
      </c>
      <c r="F45" s="1278"/>
      <c r="G45" s="1278"/>
      <c r="H45" s="1279"/>
      <c r="I45" s="106">
        <v>15142</v>
      </c>
      <c r="J45" s="107">
        <v>15649</v>
      </c>
      <c r="K45" s="107">
        <v>15160</v>
      </c>
      <c r="L45" s="107">
        <v>14595</v>
      </c>
      <c r="M45" s="108">
        <v>14644</v>
      </c>
    </row>
    <row r="46" spans="2:13" ht="27.75" customHeight="1" x14ac:dyDescent="0.15">
      <c r="B46" s="1274"/>
      <c r="C46" s="1275"/>
      <c r="D46" s="109"/>
      <c r="E46" s="1278" t="s">
        <v>36</v>
      </c>
      <c r="F46" s="1278"/>
      <c r="G46" s="1278"/>
      <c r="H46" s="1279"/>
      <c r="I46" s="106">
        <v>113</v>
      </c>
      <c r="J46" s="107">
        <v>113</v>
      </c>
      <c r="K46" s="107">
        <v>111</v>
      </c>
      <c r="L46" s="107">
        <v>106</v>
      </c>
      <c r="M46" s="108">
        <v>101</v>
      </c>
    </row>
    <row r="47" spans="2:13" ht="27.75" customHeight="1" x14ac:dyDescent="0.15">
      <c r="B47" s="1274"/>
      <c r="C47" s="1275"/>
      <c r="D47" s="110"/>
      <c r="E47" s="1288" t="s">
        <v>37</v>
      </c>
      <c r="F47" s="1289"/>
      <c r="G47" s="1289"/>
      <c r="H47" s="1290"/>
      <c r="I47" s="106" t="s">
        <v>521</v>
      </c>
      <c r="J47" s="107" t="s">
        <v>521</v>
      </c>
      <c r="K47" s="107" t="s">
        <v>521</v>
      </c>
      <c r="L47" s="107" t="s">
        <v>521</v>
      </c>
      <c r="M47" s="108" t="s">
        <v>521</v>
      </c>
    </row>
    <row r="48" spans="2:13" ht="27.75" customHeight="1" x14ac:dyDescent="0.15">
      <c r="B48" s="1274"/>
      <c r="C48" s="1275"/>
      <c r="D48" s="105"/>
      <c r="E48" s="1278" t="s">
        <v>38</v>
      </c>
      <c r="F48" s="1278"/>
      <c r="G48" s="1278"/>
      <c r="H48" s="1279"/>
      <c r="I48" s="106" t="s">
        <v>521</v>
      </c>
      <c r="J48" s="107" t="s">
        <v>521</v>
      </c>
      <c r="K48" s="107" t="s">
        <v>521</v>
      </c>
      <c r="L48" s="107" t="s">
        <v>521</v>
      </c>
      <c r="M48" s="108" t="s">
        <v>521</v>
      </c>
    </row>
    <row r="49" spans="2:13" ht="27.75" customHeight="1" x14ac:dyDescent="0.15">
      <c r="B49" s="1276"/>
      <c r="C49" s="1277"/>
      <c r="D49" s="105"/>
      <c r="E49" s="1278" t="s">
        <v>39</v>
      </c>
      <c r="F49" s="1278"/>
      <c r="G49" s="1278"/>
      <c r="H49" s="1279"/>
      <c r="I49" s="106" t="s">
        <v>521</v>
      </c>
      <c r="J49" s="107" t="s">
        <v>521</v>
      </c>
      <c r="K49" s="107" t="s">
        <v>521</v>
      </c>
      <c r="L49" s="107" t="s">
        <v>521</v>
      </c>
      <c r="M49" s="108" t="s">
        <v>521</v>
      </c>
    </row>
    <row r="50" spans="2:13" ht="27.75" customHeight="1" x14ac:dyDescent="0.15">
      <c r="B50" s="1272" t="s">
        <v>40</v>
      </c>
      <c r="C50" s="1273"/>
      <c r="D50" s="111"/>
      <c r="E50" s="1278" t="s">
        <v>41</v>
      </c>
      <c r="F50" s="1278"/>
      <c r="G50" s="1278"/>
      <c r="H50" s="1279"/>
      <c r="I50" s="106">
        <v>8301</v>
      </c>
      <c r="J50" s="107">
        <v>9959</v>
      </c>
      <c r="K50" s="107">
        <v>9897</v>
      </c>
      <c r="L50" s="107">
        <v>10334</v>
      </c>
      <c r="M50" s="108">
        <v>10195</v>
      </c>
    </row>
    <row r="51" spans="2:13" ht="27.75" customHeight="1" x14ac:dyDescent="0.15">
      <c r="B51" s="1274"/>
      <c r="C51" s="1275"/>
      <c r="D51" s="105"/>
      <c r="E51" s="1278" t="s">
        <v>42</v>
      </c>
      <c r="F51" s="1278"/>
      <c r="G51" s="1278"/>
      <c r="H51" s="1279"/>
      <c r="I51" s="106">
        <v>29499</v>
      </c>
      <c r="J51" s="107">
        <v>31722</v>
      </c>
      <c r="K51" s="107">
        <v>31743</v>
      </c>
      <c r="L51" s="107">
        <v>23324</v>
      </c>
      <c r="M51" s="108">
        <v>26258</v>
      </c>
    </row>
    <row r="52" spans="2:13" ht="27.75" customHeight="1" x14ac:dyDescent="0.15">
      <c r="B52" s="1276"/>
      <c r="C52" s="1277"/>
      <c r="D52" s="105"/>
      <c r="E52" s="1278" t="s">
        <v>43</v>
      </c>
      <c r="F52" s="1278"/>
      <c r="G52" s="1278"/>
      <c r="H52" s="1279"/>
      <c r="I52" s="106">
        <v>117597</v>
      </c>
      <c r="J52" s="107">
        <v>120675</v>
      </c>
      <c r="K52" s="107">
        <v>121222</v>
      </c>
      <c r="L52" s="107">
        <v>122744</v>
      </c>
      <c r="M52" s="108">
        <v>124891</v>
      </c>
    </row>
    <row r="53" spans="2:13" ht="27.75" customHeight="1" thickBot="1" x14ac:dyDescent="0.2">
      <c r="B53" s="1280" t="s">
        <v>44</v>
      </c>
      <c r="C53" s="1281"/>
      <c r="D53" s="112"/>
      <c r="E53" s="1282" t="s">
        <v>45</v>
      </c>
      <c r="F53" s="1282"/>
      <c r="G53" s="1282"/>
      <c r="H53" s="1283"/>
      <c r="I53" s="113">
        <v>31788</v>
      </c>
      <c r="J53" s="114">
        <v>29158</v>
      </c>
      <c r="K53" s="114">
        <v>27202</v>
      </c>
      <c r="L53" s="114">
        <v>32752</v>
      </c>
      <c r="M53" s="115">
        <v>29238</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EStLhS6jYHh+2ZAep4iT1OGXYJIXC7ns5t/CyfYJYuHWntFTs7sHMVYMlbArqbofk9+mOUCQeer3rQi7qUiASQ==" saltValue="AS3nzFMVp6HDUQQxXgm5o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564</v>
      </c>
      <c r="G54" s="124" t="s">
        <v>565</v>
      </c>
      <c r="H54" s="125" t="s">
        <v>566</v>
      </c>
    </row>
    <row r="55" spans="2:8" ht="52.5" customHeight="1" x14ac:dyDescent="0.15">
      <c r="B55" s="126"/>
      <c r="C55" s="1299" t="s">
        <v>48</v>
      </c>
      <c r="D55" s="1299"/>
      <c r="E55" s="1300"/>
      <c r="F55" s="127">
        <v>4441</v>
      </c>
      <c r="G55" s="127">
        <v>4446</v>
      </c>
      <c r="H55" s="128">
        <v>4451</v>
      </c>
    </row>
    <row r="56" spans="2:8" ht="52.5" customHeight="1" x14ac:dyDescent="0.15">
      <c r="B56" s="129"/>
      <c r="C56" s="1301" t="s">
        <v>49</v>
      </c>
      <c r="D56" s="1301"/>
      <c r="E56" s="1302"/>
      <c r="F56" s="130">
        <v>50</v>
      </c>
      <c r="G56" s="130">
        <v>50</v>
      </c>
      <c r="H56" s="131">
        <v>50</v>
      </c>
    </row>
    <row r="57" spans="2:8" ht="53.25" customHeight="1" x14ac:dyDescent="0.15">
      <c r="B57" s="129"/>
      <c r="C57" s="1303" t="s">
        <v>50</v>
      </c>
      <c r="D57" s="1303"/>
      <c r="E57" s="1304"/>
      <c r="F57" s="132">
        <v>3948</v>
      </c>
      <c r="G57" s="132">
        <v>3343</v>
      </c>
      <c r="H57" s="133">
        <v>3201</v>
      </c>
    </row>
    <row r="58" spans="2:8" ht="45.75" customHeight="1" x14ac:dyDescent="0.15">
      <c r="B58" s="134"/>
      <c r="C58" s="1291" t="s">
        <v>597</v>
      </c>
      <c r="D58" s="1292"/>
      <c r="E58" s="1293"/>
      <c r="F58" s="135">
        <v>2361</v>
      </c>
      <c r="G58" s="135">
        <v>2362</v>
      </c>
      <c r="H58" s="136">
        <v>2363</v>
      </c>
    </row>
    <row r="59" spans="2:8" ht="45.75" customHeight="1" x14ac:dyDescent="0.15">
      <c r="B59" s="134"/>
      <c r="C59" s="1291" t="s">
        <v>598</v>
      </c>
      <c r="D59" s="1292"/>
      <c r="E59" s="1293"/>
      <c r="F59" s="135">
        <v>217</v>
      </c>
      <c r="G59" s="135">
        <v>236</v>
      </c>
      <c r="H59" s="136">
        <v>255</v>
      </c>
    </row>
    <row r="60" spans="2:8" ht="45.75" customHeight="1" x14ac:dyDescent="0.15">
      <c r="B60" s="134"/>
      <c r="C60" s="1291" t="s">
        <v>599</v>
      </c>
      <c r="D60" s="1292"/>
      <c r="E60" s="1293"/>
      <c r="F60" s="135">
        <v>207</v>
      </c>
      <c r="G60" s="135">
        <v>203</v>
      </c>
      <c r="H60" s="136">
        <v>199</v>
      </c>
    </row>
    <row r="61" spans="2:8" ht="45.75" customHeight="1" x14ac:dyDescent="0.15">
      <c r="B61" s="134"/>
      <c r="C61" s="1291" t="s">
        <v>600</v>
      </c>
      <c r="D61" s="1292"/>
      <c r="E61" s="1293"/>
      <c r="F61" s="135">
        <v>83</v>
      </c>
      <c r="G61" s="135">
        <v>147</v>
      </c>
      <c r="H61" s="136">
        <v>165</v>
      </c>
    </row>
    <row r="62" spans="2:8" ht="45.75" customHeight="1" thickBot="1" x14ac:dyDescent="0.2">
      <c r="B62" s="137"/>
      <c r="C62" s="1294" t="s">
        <v>601</v>
      </c>
      <c r="D62" s="1295"/>
      <c r="E62" s="1296"/>
      <c r="F62" s="138">
        <v>73</v>
      </c>
      <c r="G62" s="138">
        <v>69</v>
      </c>
      <c r="H62" s="139">
        <v>65</v>
      </c>
    </row>
    <row r="63" spans="2:8" ht="52.5" customHeight="1" thickBot="1" x14ac:dyDescent="0.2">
      <c r="B63" s="140"/>
      <c r="C63" s="1297" t="s">
        <v>51</v>
      </c>
      <c r="D63" s="1297"/>
      <c r="E63" s="1298"/>
      <c r="F63" s="141">
        <v>8439</v>
      </c>
      <c r="G63" s="141">
        <v>7839</v>
      </c>
      <c r="H63" s="142">
        <v>7702</v>
      </c>
    </row>
    <row r="64" spans="2:8" ht="15" customHeight="1" x14ac:dyDescent="0.15"/>
    <row r="65" ht="0" hidden="1" customHeight="1" x14ac:dyDescent="0.15"/>
    <row r="66" ht="0" hidden="1" customHeight="1" x14ac:dyDescent="0.15"/>
  </sheetData>
  <sheetProtection algorithmName="SHA-512" hashValue="tAd2/pkSpw8DDTY68jdWWqvB8gbSYmSblaeWcy1b1bDdrfUp8SR3PmFITIIBf3eRBCAEOhfoSMLhG8s6G8wTJA==" saltValue="2bHEfdh9gCs1oe+nLjJ5b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602</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602</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603</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604</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05" t="s">
        <v>613</v>
      </c>
      <c r="AO43" s="1306"/>
      <c r="AP43" s="1306"/>
      <c r="AQ43" s="1306"/>
      <c r="AR43" s="1306"/>
      <c r="AS43" s="1306"/>
      <c r="AT43" s="1306"/>
      <c r="AU43" s="1306"/>
      <c r="AV43" s="1306"/>
      <c r="AW43" s="1306"/>
      <c r="AX43" s="1306"/>
      <c r="AY43" s="1306"/>
      <c r="AZ43" s="1306"/>
      <c r="BA43" s="1306"/>
      <c r="BB43" s="1306"/>
      <c r="BC43" s="1306"/>
      <c r="BD43" s="1306"/>
      <c r="BE43" s="1306"/>
      <c r="BF43" s="1306"/>
      <c r="BG43" s="1306"/>
      <c r="BH43" s="1306"/>
      <c r="BI43" s="1306"/>
      <c r="BJ43" s="1306"/>
      <c r="BK43" s="1306"/>
      <c r="BL43" s="1306"/>
      <c r="BM43" s="1306"/>
      <c r="BN43" s="1306"/>
      <c r="BO43" s="1306"/>
      <c r="BP43" s="1306"/>
      <c r="BQ43" s="1306"/>
      <c r="BR43" s="1306"/>
      <c r="BS43" s="1306"/>
      <c r="BT43" s="1306"/>
      <c r="BU43" s="1306"/>
      <c r="BV43" s="1306"/>
      <c r="BW43" s="1306"/>
      <c r="BX43" s="1306"/>
      <c r="BY43" s="1306"/>
      <c r="BZ43" s="1306"/>
      <c r="CA43" s="1306"/>
      <c r="CB43" s="1306"/>
      <c r="CC43" s="1306"/>
      <c r="CD43" s="1306"/>
      <c r="CE43" s="1306"/>
      <c r="CF43" s="1306"/>
      <c r="CG43" s="1306"/>
      <c r="CH43" s="1306"/>
      <c r="CI43" s="1306"/>
      <c r="CJ43" s="1306"/>
      <c r="CK43" s="1306"/>
      <c r="CL43" s="1306"/>
      <c r="CM43" s="1306"/>
      <c r="CN43" s="1306"/>
      <c r="CO43" s="1306"/>
      <c r="CP43" s="1306"/>
      <c r="CQ43" s="1306"/>
      <c r="CR43" s="1306"/>
      <c r="CS43" s="1306"/>
      <c r="CT43" s="1306"/>
      <c r="CU43" s="1306"/>
      <c r="CV43" s="1306"/>
      <c r="CW43" s="1306"/>
      <c r="CX43" s="1306"/>
      <c r="CY43" s="1306"/>
      <c r="CZ43" s="1306"/>
      <c r="DA43" s="1306"/>
      <c r="DB43" s="1306"/>
      <c r="DC43" s="1307"/>
    </row>
    <row r="44" spans="2:109" x14ac:dyDescent="0.15">
      <c r="B44" s="394"/>
      <c r="AN44" s="1308"/>
      <c r="AO44" s="1309"/>
      <c r="AP44" s="1309"/>
      <c r="AQ44" s="1309"/>
      <c r="AR44" s="1309"/>
      <c r="AS44" s="1309"/>
      <c r="AT44" s="1309"/>
      <c r="AU44" s="1309"/>
      <c r="AV44" s="1309"/>
      <c r="AW44" s="1309"/>
      <c r="AX44" s="1309"/>
      <c r="AY44" s="1309"/>
      <c r="AZ44" s="1309"/>
      <c r="BA44" s="1309"/>
      <c r="BB44" s="1309"/>
      <c r="BC44" s="1309"/>
      <c r="BD44" s="1309"/>
      <c r="BE44" s="1309"/>
      <c r="BF44" s="1309"/>
      <c r="BG44" s="1309"/>
      <c r="BH44" s="1309"/>
      <c r="BI44" s="1309"/>
      <c r="BJ44" s="1309"/>
      <c r="BK44" s="1309"/>
      <c r="BL44" s="1309"/>
      <c r="BM44" s="1309"/>
      <c r="BN44" s="1309"/>
      <c r="BO44" s="1309"/>
      <c r="BP44" s="1309"/>
      <c r="BQ44" s="1309"/>
      <c r="BR44" s="1309"/>
      <c r="BS44" s="1309"/>
      <c r="BT44" s="1309"/>
      <c r="BU44" s="1309"/>
      <c r="BV44" s="1309"/>
      <c r="BW44" s="1309"/>
      <c r="BX44" s="1309"/>
      <c r="BY44" s="1309"/>
      <c r="BZ44" s="1309"/>
      <c r="CA44" s="1309"/>
      <c r="CB44" s="1309"/>
      <c r="CC44" s="1309"/>
      <c r="CD44" s="1309"/>
      <c r="CE44" s="1309"/>
      <c r="CF44" s="1309"/>
      <c r="CG44" s="1309"/>
      <c r="CH44" s="1309"/>
      <c r="CI44" s="1309"/>
      <c r="CJ44" s="1309"/>
      <c r="CK44" s="1309"/>
      <c r="CL44" s="1309"/>
      <c r="CM44" s="1309"/>
      <c r="CN44" s="1309"/>
      <c r="CO44" s="1309"/>
      <c r="CP44" s="1309"/>
      <c r="CQ44" s="1309"/>
      <c r="CR44" s="1309"/>
      <c r="CS44" s="1309"/>
      <c r="CT44" s="1309"/>
      <c r="CU44" s="1309"/>
      <c r="CV44" s="1309"/>
      <c r="CW44" s="1309"/>
      <c r="CX44" s="1309"/>
      <c r="CY44" s="1309"/>
      <c r="CZ44" s="1309"/>
      <c r="DA44" s="1309"/>
      <c r="DB44" s="1309"/>
      <c r="DC44" s="1310"/>
    </row>
    <row r="45" spans="2:109" x14ac:dyDescent="0.15">
      <c r="B45" s="394"/>
      <c r="AN45" s="1308"/>
      <c r="AO45" s="1309"/>
      <c r="AP45" s="1309"/>
      <c r="AQ45" s="1309"/>
      <c r="AR45" s="1309"/>
      <c r="AS45" s="1309"/>
      <c r="AT45" s="1309"/>
      <c r="AU45" s="1309"/>
      <c r="AV45" s="1309"/>
      <c r="AW45" s="1309"/>
      <c r="AX45" s="1309"/>
      <c r="AY45" s="1309"/>
      <c r="AZ45" s="1309"/>
      <c r="BA45" s="1309"/>
      <c r="BB45" s="1309"/>
      <c r="BC45" s="1309"/>
      <c r="BD45" s="1309"/>
      <c r="BE45" s="1309"/>
      <c r="BF45" s="1309"/>
      <c r="BG45" s="1309"/>
      <c r="BH45" s="1309"/>
      <c r="BI45" s="1309"/>
      <c r="BJ45" s="1309"/>
      <c r="BK45" s="1309"/>
      <c r="BL45" s="1309"/>
      <c r="BM45" s="1309"/>
      <c r="BN45" s="1309"/>
      <c r="BO45" s="1309"/>
      <c r="BP45" s="1309"/>
      <c r="BQ45" s="1309"/>
      <c r="BR45" s="1309"/>
      <c r="BS45" s="1309"/>
      <c r="BT45" s="1309"/>
      <c r="BU45" s="1309"/>
      <c r="BV45" s="1309"/>
      <c r="BW45" s="1309"/>
      <c r="BX45" s="1309"/>
      <c r="BY45" s="1309"/>
      <c r="BZ45" s="1309"/>
      <c r="CA45" s="1309"/>
      <c r="CB45" s="1309"/>
      <c r="CC45" s="1309"/>
      <c r="CD45" s="1309"/>
      <c r="CE45" s="1309"/>
      <c r="CF45" s="1309"/>
      <c r="CG45" s="1309"/>
      <c r="CH45" s="1309"/>
      <c r="CI45" s="1309"/>
      <c r="CJ45" s="1309"/>
      <c r="CK45" s="1309"/>
      <c r="CL45" s="1309"/>
      <c r="CM45" s="1309"/>
      <c r="CN45" s="1309"/>
      <c r="CO45" s="1309"/>
      <c r="CP45" s="1309"/>
      <c r="CQ45" s="1309"/>
      <c r="CR45" s="1309"/>
      <c r="CS45" s="1309"/>
      <c r="CT45" s="1309"/>
      <c r="CU45" s="1309"/>
      <c r="CV45" s="1309"/>
      <c r="CW45" s="1309"/>
      <c r="CX45" s="1309"/>
      <c r="CY45" s="1309"/>
      <c r="CZ45" s="1309"/>
      <c r="DA45" s="1309"/>
      <c r="DB45" s="1309"/>
      <c r="DC45" s="1310"/>
    </row>
    <row r="46" spans="2:109" x14ac:dyDescent="0.15">
      <c r="B46" s="394"/>
      <c r="AN46" s="1308"/>
      <c r="AO46" s="1309"/>
      <c r="AP46" s="1309"/>
      <c r="AQ46" s="1309"/>
      <c r="AR46" s="1309"/>
      <c r="AS46" s="1309"/>
      <c r="AT46" s="1309"/>
      <c r="AU46" s="1309"/>
      <c r="AV46" s="1309"/>
      <c r="AW46" s="1309"/>
      <c r="AX46" s="1309"/>
      <c r="AY46" s="1309"/>
      <c r="AZ46" s="1309"/>
      <c r="BA46" s="1309"/>
      <c r="BB46" s="1309"/>
      <c r="BC46" s="1309"/>
      <c r="BD46" s="1309"/>
      <c r="BE46" s="1309"/>
      <c r="BF46" s="1309"/>
      <c r="BG46" s="1309"/>
      <c r="BH46" s="1309"/>
      <c r="BI46" s="1309"/>
      <c r="BJ46" s="1309"/>
      <c r="BK46" s="1309"/>
      <c r="BL46" s="1309"/>
      <c r="BM46" s="1309"/>
      <c r="BN46" s="1309"/>
      <c r="BO46" s="1309"/>
      <c r="BP46" s="1309"/>
      <c r="BQ46" s="1309"/>
      <c r="BR46" s="1309"/>
      <c r="BS46" s="1309"/>
      <c r="BT46" s="1309"/>
      <c r="BU46" s="1309"/>
      <c r="BV46" s="1309"/>
      <c r="BW46" s="1309"/>
      <c r="BX46" s="1309"/>
      <c r="BY46" s="1309"/>
      <c r="BZ46" s="1309"/>
      <c r="CA46" s="1309"/>
      <c r="CB46" s="1309"/>
      <c r="CC46" s="1309"/>
      <c r="CD46" s="1309"/>
      <c r="CE46" s="1309"/>
      <c r="CF46" s="1309"/>
      <c r="CG46" s="1309"/>
      <c r="CH46" s="1309"/>
      <c r="CI46" s="1309"/>
      <c r="CJ46" s="1309"/>
      <c r="CK46" s="1309"/>
      <c r="CL46" s="1309"/>
      <c r="CM46" s="1309"/>
      <c r="CN46" s="1309"/>
      <c r="CO46" s="1309"/>
      <c r="CP46" s="1309"/>
      <c r="CQ46" s="1309"/>
      <c r="CR46" s="1309"/>
      <c r="CS46" s="1309"/>
      <c r="CT46" s="1309"/>
      <c r="CU46" s="1309"/>
      <c r="CV46" s="1309"/>
      <c r="CW46" s="1309"/>
      <c r="CX46" s="1309"/>
      <c r="CY46" s="1309"/>
      <c r="CZ46" s="1309"/>
      <c r="DA46" s="1309"/>
      <c r="DB46" s="1309"/>
      <c r="DC46" s="1310"/>
    </row>
    <row r="47" spans="2:109" x14ac:dyDescent="0.15">
      <c r="B47" s="394"/>
      <c r="AN47" s="1311"/>
      <c r="AO47" s="1312"/>
      <c r="AP47" s="1312"/>
      <c r="AQ47" s="1312"/>
      <c r="AR47" s="1312"/>
      <c r="AS47" s="1312"/>
      <c r="AT47" s="1312"/>
      <c r="AU47" s="1312"/>
      <c r="AV47" s="1312"/>
      <c r="AW47" s="1312"/>
      <c r="AX47" s="1312"/>
      <c r="AY47" s="1312"/>
      <c r="AZ47" s="1312"/>
      <c r="BA47" s="1312"/>
      <c r="BB47" s="1312"/>
      <c r="BC47" s="1312"/>
      <c r="BD47" s="1312"/>
      <c r="BE47" s="1312"/>
      <c r="BF47" s="1312"/>
      <c r="BG47" s="1312"/>
      <c r="BH47" s="1312"/>
      <c r="BI47" s="1312"/>
      <c r="BJ47" s="1312"/>
      <c r="BK47" s="1312"/>
      <c r="BL47" s="1312"/>
      <c r="BM47" s="1312"/>
      <c r="BN47" s="1312"/>
      <c r="BO47" s="1312"/>
      <c r="BP47" s="1312"/>
      <c r="BQ47" s="1312"/>
      <c r="BR47" s="1312"/>
      <c r="BS47" s="1312"/>
      <c r="BT47" s="1312"/>
      <c r="BU47" s="1312"/>
      <c r="BV47" s="1312"/>
      <c r="BW47" s="1312"/>
      <c r="BX47" s="1312"/>
      <c r="BY47" s="1312"/>
      <c r="BZ47" s="1312"/>
      <c r="CA47" s="1312"/>
      <c r="CB47" s="1312"/>
      <c r="CC47" s="1312"/>
      <c r="CD47" s="1312"/>
      <c r="CE47" s="1312"/>
      <c r="CF47" s="1312"/>
      <c r="CG47" s="1312"/>
      <c r="CH47" s="1312"/>
      <c r="CI47" s="1312"/>
      <c r="CJ47" s="1312"/>
      <c r="CK47" s="1312"/>
      <c r="CL47" s="1312"/>
      <c r="CM47" s="1312"/>
      <c r="CN47" s="1312"/>
      <c r="CO47" s="1312"/>
      <c r="CP47" s="1312"/>
      <c r="CQ47" s="1312"/>
      <c r="CR47" s="1312"/>
      <c r="CS47" s="1312"/>
      <c r="CT47" s="1312"/>
      <c r="CU47" s="1312"/>
      <c r="CV47" s="1312"/>
      <c r="CW47" s="1312"/>
      <c r="CX47" s="1312"/>
      <c r="CY47" s="1312"/>
      <c r="CZ47" s="1312"/>
      <c r="DA47" s="1312"/>
      <c r="DB47" s="1312"/>
      <c r="DC47" s="1313"/>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605</v>
      </c>
    </row>
    <row r="50" spans="1:109" x14ac:dyDescent="0.15">
      <c r="B50" s="394"/>
      <c r="G50" s="1314"/>
      <c r="H50" s="1314"/>
      <c r="I50" s="1314"/>
      <c r="J50" s="1314"/>
      <c r="K50" s="404"/>
      <c r="L50" s="404"/>
      <c r="M50" s="405"/>
      <c r="N50" s="405"/>
      <c r="AN50" s="1315"/>
      <c r="AO50" s="1316"/>
      <c r="AP50" s="1316"/>
      <c r="AQ50" s="1316"/>
      <c r="AR50" s="1316"/>
      <c r="AS50" s="1316"/>
      <c r="AT50" s="1316"/>
      <c r="AU50" s="1316"/>
      <c r="AV50" s="1316"/>
      <c r="AW50" s="1316"/>
      <c r="AX50" s="1316"/>
      <c r="AY50" s="1316"/>
      <c r="AZ50" s="1316"/>
      <c r="BA50" s="1316"/>
      <c r="BB50" s="1316"/>
      <c r="BC50" s="1316"/>
      <c r="BD50" s="1316"/>
      <c r="BE50" s="1316"/>
      <c r="BF50" s="1316"/>
      <c r="BG50" s="1316"/>
      <c r="BH50" s="1316"/>
      <c r="BI50" s="1316"/>
      <c r="BJ50" s="1316"/>
      <c r="BK50" s="1316"/>
      <c r="BL50" s="1316"/>
      <c r="BM50" s="1316"/>
      <c r="BN50" s="1316"/>
      <c r="BO50" s="1317"/>
      <c r="BP50" s="1318" t="s">
        <v>562</v>
      </c>
      <c r="BQ50" s="1318"/>
      <c r="BR50" s="1318"/>
      <c r="BS50" s="1318"/>
      <c r="BT50" s="1318"/>
      <c r="BU50" s="1318"/>
      <c r="BV50" s="1318"/>
      <c r="BW50" s="1318"/>
      <c r="BX50" s="1318" t="s">
        <v>563</v>
      </c>
      <c r="BY50" s="1318"/>
      <c r="BZ50" s="1318"/>
      <c r="CA50" s="1318"/>
      <c r="CB50" s="1318"/>
      <c r="CC50" s="1318"/>
      <c r="CD50" s="1318"/>
      <c r="CE50" s="1318"/>
      <c r="CF50" s="1318" t="s">
        <v>564</v>
      </c>
      <c r="CG50" s="1318"/>
      <c r="CH50" s="1318"/>
      <c r="CI50" s="1318"/>
      <c r="CJ50" s="1318"/>
      <c r="CK50" s="1318"/>
      <c r="CL50" s="1318"/>
      <c r="CM50" s="1318"/>
      <c r="CN50" s="1318" t="s">
        <v>565</v>
      </c>
      <c r="CO50" s="1318"/>
      <c r="CP50" s="1318"/>
      <c r="CQ50" s="1318"/>
      <c r="CR50" s="1318"/>
      <c r="CS50" s="1318"/>
      <c r="CT50" s="1318"/>
      <c r="CU50" s="1318"/>
      <c r="CV50" s="1318" t="s">
        <v>566</v>
      </c>
      <c r="CW50" s="1318"/>
      <c r="CX50" s="1318"/>
      <c r="CY50" s="1318"/>
      <c r="CZ50" s="1318"/>
      <c r="DA50" s="1318"/>
      <c r="DB50" s="1318"/>
      <c r="DC50" s="1318"/>
    </row>
    <row r="51" spans="1:109" ht="13.5" customHeight="1" x14ac:dyDescent="0.15">
      <c r="B51" s="394"/>
      <c r="G51" s="1325"/>
      <c r="H51" s="1325"/>
      <c r="I51" s="1323"/>
      <c r="J51" s="1323"/>
      <c r="K51" s="1320"/>
      <c r="L51" s="1320"/>
      <c r="M51" s="1320"/>
      <c r="N51" s="1320"/>
      <c r="AM51" s="403"/>
      <c r="AN51" s="1321" t="s">
        <v>606</v>
      </c>
      <c r="AO51" s="1321"/>
      <c r="AP51" s="1321"/>
      <c r="AQ51" s="1321"/>
      <c r="AR51" s="1321"/>
      <c r="AS51" s="1321"/>
      <c r="AT51" s="1321"/>
      <c r="AU51" s="1321"/>
      <c r="AV51" s="1321"/>
      <c r="AW51" s="1321"/>
      <c r="AX51" s="1321"/>
      <c r="AY51" s="1321"/>
      <c r="AZ51" s="1321"/>
      <c r="BA51" s="1321"/>
      <c r="BB51" s="1321" t="s">
        <v>607</v>
      </c>
      <c r="BC51" s="1321"/>
      <c r="BD51" s="1321"/>
      <c r="BE51" s="1321"/>
      <c r="BF51" s="1321"/>
      <c r="BG51" s="1321"/>
      <c r="BH51" s="1321"/>
      <c r="BI51" s="1321"/>
      <c r="BJ51" s="1321"/>
      <c r="BK51" s="1321"/>
      <c r="BL51" s="1321"/>
      <c r="BM51" s="1321"/>
      <c r="BN51" s="1321"/>
      <c r="BO51" s="1321"/>
      <c r="BP51" s="1322"/>
      <c r="BQ51" s="1319"/>
      <c r="BR51" s="1319"/>
      <c r="BS51" s="1319"/>
      <c r="BT51" s="1319"/>
      <c r="BU51" s="1319"/>
      <c r="BV51" s="1319"/>
      <c r="BW51" s="1319"/>
      <c r="BX51" s="1319">
        <v>47.1</v>
      </c>
      <c r="BY51" s="1319"/>
      <c r="BZ51" s="1319"/>
      <c r="CA51" s="1319"/>
      <c r="CB51" s="1319"/>
      <c r="CC51" s="1319"/>
      <c r="CD51" s="1319"/>
      <c r="CE51" s="1319"/>
      <c r="CF51" s="1319">
        <v>43.7</v>
      </c>
      <c r="CG51" s="1319"/>
      <c r="CH51" s="1319"/>
      <c r="CI51" s="1319"/>
      <c r="CJ51" s="1319"/>
      <c r="CK51" s="1319"/>
      <c r="CL51" s="1319"/>
      <c r="CM51" s="1319"/>
      <c r="CN51" s="1319">
        <v>52.3</v>
      </c>
      <c r="CO51" s="1319"/>
      <c r="CP51" s="1319"/>
      <c r="CQ51" s="1319"/>
      <c r="CR51" s="1319"/>
      <c r="CS51" s="1319"/>
      <c r="CT51" s="1319"/>
      <c r="CU51" s="1319"/>
      <c r="CV51" s="1319">
        <v>46.1</v>
      </c>
      <c r="CW51" s="1319"/>
      <c r="CX51" s="1319"/>
      <c r="CY51" s="1319"/>
      <c r="CZ51" s="1319"/>
      <c r="DA51" s="1319"/>
      <c r="DB51" s="1319"/>
      <c r="DC51" s="1319"/>
    </row>
    <row r="52" spans="1:109" x14ac:dyDescent="0.15">
      <c r="B52" s="394"/>
      <c r="G52" s="1325"/>
      <c r="H52" s="1325"/>
      <c r="I52" s="1323"/>
      <c r="J52" s="1323"/>
      <c r="K52" s="1320"/>
      <c r="L52" s="1320"/>
      <c r="M52" s="1320"/>
      <c r="N52" s="1320"/>
      <c r="AM52" s="403"/>
      <c r="AN52" s="1321"/>
      <c r="AO52" s="1321"/>
      <c r="AP52" s="1321"/>
      <c r="AQ52" s="1321"/>
      <c r="AR52" s="1321"/>
      <c r="AS52" s="1321"/>
      <c r="AT52" s="1321"/>
      <c r="AU52" s="1321"/>
      <c r="AV52" s="1321"/>
      <c r="AW52" s="1321"/>
      <c r="AX52" s="1321"/>
      <c r="AY52" s="1321"/>
      <c r="AZ52" s="1321"/>
      <c r="BA52" s="1321"/>
      <c r="BB52" s="1321"/>
      <c r="BC52" s="1321"/>
      <c r="BD52" s="1321"/>
      <c r="BE52" s="1321"/>
      <c r="BF52" s="1321"/>
      <c r="BG52" s="1321"/>
      <c r="BH52" s="1321"/>
      <c r="BI52" s="1321"/>
      <c r="BJ52" s="1321"/>
      <c r="BK52" s="1321"/>
      <c r="BL52" s="1321"/>
      <c r="BM52" s="1321"/>
      <c r="BN52" s="1321"/>
      <c r="BO52" s="1321"/>
      <c r="BP52" s="1319"/>
      <c r="BQ52" s="1319"/>
      <c r="BR52" s="1319"/>
      <c r="BS52" s="1319"/>
      <c r="BT52" s="1319"/>
      <c r="BU52" s="1319"/>
      <c r="BV52" s="1319"/>
      <c r="BW52" s="1319"/>
      <c r="BX52" s="1319"/>
      <c r="BY52" s="1319"/>
      <c r="BZ52" s="1319"/>
      <c r="CA52" s="1319"/>
      <c r="CB52" s="1319"/>
      <c r="CC52" s="1319"/>
      <c r="CD52" s="1319"/>
      <c r="CE52" s="1319"/>
      <c r="CF52" s="1319"/>
      <c r="CG52" s="1319"/>
      <c r="CH52" s="1319"/>
      <c r="CI52" s="1319"/>
      <c r="CJ52" s="1319"/>
      <c r="CK52" s="1319"/>
      <c r="CL52" s="1319"/>
      <c r="CM52" s="1319"/>
      <c r="CN52" s="1319"/>
      <c r="CO52" s="1319"/>
      <c r="CP52" s="1319"/>
      <c r="CQ52" s="1319"/>
      <c r="CR52" s="1319"/>
      <c r="CS52" s="1319"/>
      <c r="CT52" s="1319"/>
      <c r="CU52" s="1319"/>
      <c r="CV52" s="1319"/>
      <c r="CW52" s="1319"/>
      <c r="CX52" s="1319"/>
      <c r="CY52" s="1319"/>
      <c r="CZ52" s="1319"/>
      <c r="DA52" s="1319"/>
      <c r="DB52" s="1319"/>
      <c r="DC52" s="1319"/>
    </row>
    <row r="53" spans="1:109" x14ac:dyDescent="0.15">
      <c r="A53" s="402"/>
      <c r="B53" s="394"/>
      <c r="G53" s="1325"/>
      <c r="H53" s="1325"/>
      <c r="I53" s="1314"/>
      <c r="J53" s="1314"/>
      <c r="K53" s="1320"/>
      <c r="L53" s="1320"/>
      <c r="M53" s="1320"/>
      <c r="N53" s="1320"/>
      <c r="AM53" s="403"/>
      <c r="AN53" s="1321"/>
      <c r="AO53" s="1321"/>
      <c r="AP53" s="1321"/>
      <c r="AQ53" s="1321"/>
      <c r="AR53" s="1321"/>
      <c r="AS53" s="1321"/>
      <c r="AT53" s="1321"/>
      <c r="AU53" s="1321"/>
      <c r="AV53" s="1321"/>
      <c r="AW53" s="1321"/>
      <c r="AX53" s="1321"/>
      <c r="AY53" s="1321"/>
      <c r="AZ53" s="1321"/>
      <c r="BA53" s="1321"/>
      <c r="BB53" s="1321" t="s">
        <v>608</v>
      </c>
      <c r="BC53" s="1321"/>
      <c r="BD53" s="1321"/>
      <c r="BE53" s="1321"/>
      <c r="BF53" s="1321"/>
      <c r="BG53" s="1321"/>
      <c r="BH53" s="1321"/>
      <c r="BI53" s="1321"/>
      <c r="BJ53" s="1321"/>
      <c r="BK53" s="1321"/>
      <c r="BL53" s="1321"/>
      <c r="BM53" s="1321"/>
      <c r="BN53" s="1321"/>
      <c r="BO53" s="1321"/>
      <c r="BP53" s="1322"/>
      <c r="BQ53" s="1319"/>
      <c r="BR53" s="1319"/>
      <c r="BS53" s="1319"/>
      <c r="BT53" s="1319"/>
      <c r="BU53" s="1319"/>
      <c r="BV53" s="1319"/>
      <c r="BW53" s="1319"/>
      <c r="BX53" s="1319">
        <v>49.7</v>
      </c>
      <c r="BY53" s="1319"/>
      <c r="BZ53" s="1319"/>
      <c r="CA53" s="1319"/>
      <c r="CB53" s="1319"/>
      <c r="CC53" s="1319"/>
      <c r="CD53" s="1319"/>
      <c r="CE53" s="1319"/>
      <c r="CF53" s="1319">
        <v>61.7</v>
      </c>
      <c r="CG53" s="1319"/>
      <c r="CH53" s="1319"/>
      <c r="CI53" s="1319"/>
      <c r="CJ53" s="1319"/>
      <c r="CK53" s="1319"/>
      <c r="CL53" s="1319"/>
      <c r="CM53" s="1319"/>
      <c r="CN53" s="1319">
        <v>61.9</v>
      </c>
      <c r="CO53" s="1319"/>
      <c r="CP53" s="1319"/>
      <c r="CQ53" s="1319"/>
      <c r="CR53" s="1319"/>
      <c r="CS53" s="1319"/>
      <c r="CT53" s="1319"/>
      <c r="CU53" s="1319"/>
      <c r="CV53" s="1319">
        <v>62.5</v>
      </c>
      <c r="CW53" s="1319"/>
      <c r="CX53" s="1319"/>
      <c r="CY53" s="1319"/>
      <c r="CZ53" s="1319"/>
      <c r="DA53" s="1319"/>
      <c r="DB53" s="1319"/>
      <c r="DC53" s="1319"/>
    </row>
    <row r="54" spans="1:109" x14ac:dyDescent="0.15">
      <c r="A54" s="402"/>
      <c r="B54" s="394"/>
      <c r="G54" s="1325"/>
      <c r="H54" s="1325"/>
      <c r="I54" s="1314"/>
      <c r="J54" s="1314"/>
      <c r="K54" s="1320"/>
      <c r="L54" s="1320"/>
      <c r="M54" s="1320"/>
      <c r="N54" s="1320"/>
      <c r="AM54" s="403"/>
      <c r="AN54" s="1321"/>
      <c r="AO54" s="1321"/>
      <c r="AP54" s="1321"/>
      <c r="AQ54" s="1321"/>
      <c r="AR54" s="1321"/>
      <c r="AS54" s="1321"/>
      <c r="AT54" s="1321"/>
      <c r="AU54" s="1321"/>
      <c r="AV54" s="1321"/>
      <c r="AW54" s="1321"/>
      <c r="AX54" s="1321"/>
      <c r="AY54" s="1321"/>
      <c r="AZ54" s="1321"/>
      <c r="BA54" s="1321"/>
      <c r="BB54" s="1321"/>
      <c r="BC54" s="1321"/>
      <c r="BD54" s="1321"/>
      <c r="BE54" s="1321"/>
      <c r="BF54" s="1321"/>
      <c r="BG54" s="1321"/>
      <c r="BH54" s="1321"/>
      <c r="BI54" s="1321"/>
      <c r="BJ54" s="1321"/>
      <c r="BK54" s="1321"/>
      <c r="BL54" s="1321"/>
      <c r="BM54" s="1321"/>
      <c r="BN54" s="1321"/>
      <c r="BO54" s="1321"/>
      <c r="BP54" s="1319"/>
      <c r="BQ54" s="1319"/>
      <c r="BR54" s="1319"/>
      <c r="BS54" s="1319"/>
      <c r="BT54" s="1319"/>
      <c r="BU54" s="1319"/>
      <c r="BV54" s="1319"/>
      <c r="BW54" s="1319"/>
      <c r="BX54" s="1319"/>
      <c r="BY54" s="1319"/>
      <c r="BZ54" s="1319"/>
      <c r="CA54" s="1319"/>
      <c r="CB54" s="1319"/>
      <c r="CC54" s="1319"/>
      <c r="CD54" s="1319"/>
      <c r="CE54" s="1319"/>
      <c r="CF54" s="1319"/>
      <c r="CG54" s="1319"/>
      <c r="CH54" s="1319"/>
      <c r="CI54" s="1319"/>
      <c r="CJ54" s="1319"/>
      <c r="CK54" s="1319"/>
      <c r="CL54" s="1319"/>
      <c r="CM54" s="1319"/>
      <c r="CN54" s="1319"/>
      <c r="CO54" s="1319"/>
      <c r="CP54" s="1319"/>
      <c r="CQ54" s="1319"/>
      <c r="CR54" s="1319"/>
      <c r="CS54" s="1319"/>
      <c r="CT54" s="1319"/>
      <c r="CU54" s="1319"/>
      <c r="CV54" s="1319"/>
      <c r="CW54" s="1319"/>
      <c r="CX54" s="1319"/>
      <c r="CY54" s="1319"/>
      <c r="CZ54" s="1319"/>
      <c r="DA54" s="1319"/>
      <c r="DB54" s="1319"/>
      <c r="DC54" s="1319"/>
    </row>
    <row r="55" spans="1:109" x14ac:dyDescent="0.15">
      <c r="A55" s="402"/>
      <c r="B55" s="394"/>
      <c r="G55" s="1314"/>
      <c r="H55" s="1314"/>
      <c r="I55" s="1314"/>
      <c r="J55" s="1314"/>
      <c r="K55" s="1320"/>
      <c r="L55" s="1320"/>
      <c r="M55" s="1320"/>
      <c r="N55" s="1320"/>
      <c r="AN55" s="1318" t="s">
        <v>609</v>
      </c>
      <c r="AO55" s="1318"/>
      <c r="AP55" s="1318"/>
      <c r="AQ55" s="1318"/>
      <c r="AR55" s="1318"/>
      <c r="AS55" s="1318"/>
      <c r="AT55" s="1318"/>
      <c r="AU55" s="1318"/>
      <c r="AV55" s="1318"/>
      <c r="AW55" s="1318"/>
      <c r="AX55" s="1318"/>
      <c r="AY55" s="1318"/>
      <c r="AZ55" s="1318"/>
      <c r="BA55" s="1318"/>
      <c r="BB55" s="1321" t="s">
        <v>607</v>
      </c>
      <c r="BC55" s="1321"/>
      <c r="BD55" s="1321"/>
      <c r="BE55" s="1321"/>
      <c r="BF55" s="1321"/>
      <c r="BG55" s="1321"/>
      <c r="BH55" s="1321"/>
      <c r="BI55" s="1321"/>
      <c r="BJ55" s="1321"/>
      <c r="BK55" s="1321"/>
      <c r="BL55" s="1321"/>
      <c r="BM55" s="1321"/>
      <c r="BN55" s="1321"/>
      <c r="BO55" s="1321"/>
      <c r="BP55" s="1322"/>
      <c r="BQ55" s="1319"/>
      <c r="BR55" s="1319"/>
      <c r="BS55" s="1319"/>
      <c r="BT55" s="1319"/>
      <c r="BU55" s="1319"/>
      <c r="BV55" s="1319"/>
      <c r="BW55" s="1319"/>
      <c r="BX55" s="1319">
        <v>37.4</v>
      </c>
      <c r="BY55" s="1319"/>
      <c r="BZ55" s="1319"/>
      <c r="CA55" s="1319"/>
      <c r="CB55" s="1319"/>
      <c r="CC55" s="1319"/>
      <c r="CD55" s="1319"/>
      <c r="CE55" s="1319"/>
      <c r="CF55" s="1319">
        <v>31</v>
      </c>
      <c r="CG55" s="1319"/>
      <c r="CH55" s="1319"/>
      <c r="CI55" s="1319"/>
      <c r="CJ55" s="1319"/>
      <c r="CK55" s="1319"/>
      <c r="CL55" s="1319"/>
      <c r="CM55" s="1319"/>
      <c r="CN55" s="1319">
        <v>30</v>
      </c>
      <c r="CO55" s="1319"/>
      <c r="CP55" s="1319"/>
      <c r="CQ55" s="1319"/>
      <c r="CR55" s="1319"/>
      <c r="CS55" s="1319"/>
      <c r="CT55" s="1319"/>
      <c r="CU55" s="1319"/>
      <c r="CV55" s="1319">
        <v>23.1</v>
      </c>
      <c r="CW55" s="1319"/>
      <c r="CX55" s="1319"/>
      <c r="CY55" s="1319"/>
      <c r="CZ55" s="1319"/>
      <c r="DA55" s="1319"/>
      <c r="DB55" s="1319"/>
      <c r="DC55" s="1319"/>
    </row>
    <row r="56" spans="1:109" x14ac:dyDescent="0.15">
      <c r="A56" s="402"/>
      <c r="B56" s="394"/>
      <c r="G56" s="1314"/>
      <c r="H56" s="1314"/>
      <c r="I56" s="1314"/>
      <c r="J56" s="1314"/>
      <c r="K56" s="1320"/>
      <c r="L56" s="1320"/>
      <c r="M56" s="1320"/>
      <c r="N56" s="1320"/>
      <c r="AN56" s="1318"/>
      <c r="AO56" s="1318"/>
      <c r="AP56" s="1318"/>
      <c r="AQ56" s="1318"/>
      <c r="AR56" s="1318"/>
      <c r="AS56" s="1318"/>
      <c r="AT56" s="1318"/>
      <c r="AU56" s="1318"/>
      <c r="AV56" s="1318"/>
      <c r="AW56" s="1318"/>
      <c r="AX56" s="1318"/>
      <c r="AY56" s="1318"/>
      <c r="AZ56" s="1318"/>
      <c r="BA56" s="1318"/>
      <c r="BB56" s="1321"/>
      <c r="BC56" s="1321"/>
      <c r="BD56" s="1321"/>
      <c r="BE56" s="1321"/>
      <c r="BF56" s="1321"/>
      <c r="BG56" s="1321"/>
      <c r="BH56" s="1321"/>
      <c r="BI56" s="1321"/>
      <c r="BJ56" s="1321"/>
      <c r="BK56" s="1321"/>
      <c r="BL56" s="1321"/>
      <c r="BM56" s="1321"/>
      <c r="BN56" s="1321"/>
      <c r="BO56" s="1321"/>
      <c r="BP56" s="1319"/>
      <c r="BQ56" s="1319"/>
      <c r="BR56" s="1319"/>
      <c r="BS56" s="1319"/>
      <c r="BT56" s="1319"/>
      <c r="BU56" s="1319"/>
      <c r="BV56" s="1319"/>
      <c r="BW56" s="1319"/>
      <c r="BX56" s="1319"/>
      <c r="BY56" s="1319"/>
      <c r="BZ56" s="1319"/>
      <c r="CA56" s="1319"/>
      <c r="CB56" s="1319"/>
      <c r="CC56" s="1319"/>
      <c r="CD56" s="1319"/>
      <c r="CE56" s="1319"/>
      <c r="CF56" s="1319"/>
      <c r="CG56" s="1319"/>
      <c r="CH56" s="1319"/>
      <c r="CI56" s="1319"/>
      <c r="CJ56" s="1319"/>
      <c r="CK56" s="1319"/>
      <c r="CL56" s="1319"/>
      <c r="CM56" s="1319"/>
      <c r="CN56" s="1319"/>
      <c r="CO56" s="1319"/>
      <c r="CP56" s="1319"/>
      <c r="CQ56" s="1319"/>
      <c r="CR56" s="1319"/>
      <c r="CS56" s="1319"/>
      <c r="CT56" s="1319"/>
      <c r="CU56" s="1319"/>
      <c r="CV56" s="1319"/>
      <c r="CW56" s="1319"/>
      <c r="CX56" s="1319"/>
      <c r="CY56" s="1319"/>
      <c r="CZ56" s="1319"/>
      <c r="DA56" s="1319"/>
      <c r="DB56" s="1319"/>
      <c r="DC56" s="1319"/>
    </row>
    <row r="57" spans="1:109" s="402" customFormat="1" x14ac:dyDescent="0.15">
      <c r="B57" s="406"/>
      <c r="G57" s="1314"/>
      <c r="H57" s="1314"/>
      <c r="I57" s="1324"/>
      <c r="J57" s="1324"/>
      <c r="K57" s="1320"/>
      <c r="L57" s="1320"/>
      <c r="M57" s="1320"/>
      <c r="N57" s="1320"/>
      <c r="AM57" s="387"/>
      <c r="AN57" s="1318"/>
      <c r="AO57" s="1318"/>
      <c r="AP57" s="1318"/>
      <c r="AQ57" s="1318"/>
      <c r="AR57" s="1318"/>
      <c r="AS57" s="1318"/>
      <c r="AT57" s="1318"/>
      <c r="AU57" s="1318"/>
      <c r="AV57" s="1318"/>
      <c r="AW57" s="1318"/>
      <c r="AX57" s="1318"/>
      <c r="AY57" s="1318"/>
      <c r="AZ57" s="1318"/>
      <c r="BA57" s="1318"/>
      <c r="BB57" s="1321" t="s">
        <v>608</v>
      </c>
      <c r="BC57" s="1321"/>
      <c r="BD57" s="1321"/>
      <c r="BE57" s="1321"/>
      <c r="BF57" s="1321"/>
      <c r="BG57" s="1321"/>
      <c r="BH57" s="1321"/>
      <c r="BI57" s="1321"/>
      <c r="BJ57" s="1321"/>
      <c r="BK57" s="1321"/>
      <c r="BL57" s="1321"/>
      <c r="BM57" s="1321"/>
      <c r="BN57" s="1321"/>
      <c r="BO57" s="1321"/>
      <c r="BP57" s="1322"/>
      <c r="BQ57" s="1319"/>
      <c r="BR57" s="1319"/>
      <c r="BS57" s="1319"/>
      <c r="BT57" s="1319"/>
      <c r="BU57" s="1319"/>
      <c r="BV57" s="1319"/>
      <c r="BW57" s="1319"/>
      <c r="BX57" s="1319">
        <v>54.4</v>
      </c>
      <c r="BY57" s="1319"/>
      <c r="BZ57" s="1319"/>
      <c r="CA57" s="1319"/>
      <c r="CB57" s="1319"/>
      <c r="CC57" s="1319"/>
      <c r="CD57" s="1319"/>
      <c r="CE57" s="1319"/>
      <c r="CF57" s="1319">
        <v>57.4</v>
      </c>
      <c r="CG57" s="1319"/>
      <c r="CH57" s="1319"/>
      <c r="CI57" s="1319"/>
      <c r="CJ57" s="1319"/>
      <c r="CK57" s="1319"/>
      <c r="CL57" s="1319"/>
      <c r="CM57" s="1319"/>
      <c r="CN57" s="1319">
        <v>58.3</v>
      </c>
      <c r="CO57" s="1319"/>
      <c r="CP57" s="1319"/>
      <c r="CQ57" s="1319"/>
      <c r="CR57" s="1319"/>
      <c r="CS57" s="1319"/>
      <c r="CT57" s="1319"/>
      <c r="CU57" s="1319"/>
      <c r="CV57" s="1319">
        <v>60.3</v>
      </c>
      <c r="CW57" s="1319"/>
      <c r="CX57" s="1319"/>
      <c r="CY57" s="1319"/>
      <c r="CZ57" s="1319"/>
      <c r="DA57" s="1319"/>
      <c r="DB57" s="1319"/>
      <c r="DC57" s="1319"/>
      <c r="DD57" s="407"/>
      <c r="DE57" s="406"/>
    </row>
    <row r="58" spans="1:109" s="402" customFormat="1" x14ac:dyDescent="0.15">
      <c r="A58" s="387"/>
      <c r="B58" s="406"/>
      <c r="G58" s="1314"/>
      <c r="H58" s="1314"/>
      <c r="I58" s="1324"/>
      <c r="J58" s="1324"/>
      <c r="K58" s="1320"/>
      <c r="L58" s="1320"/>
      <c r="M58" s="1320"/>
      <c r="N58" s="1320"/>
      <c r="AM58" s="387"/>
      <c r="AN58" s="1318"/>
      <c r="AO58" s="1318"/>
      <c r="AP58" s="1318"/>
      <c r="AQ58" s="1318"/>
      <c r="AR58" s="1318"/>
      <c r="AS58" s="1318"/>
      <c r="AT58" s="1318"/>
      <c r="AU58" s="1318"/>
      <c r="AV58" s="1318"/>
      <c r="AW58" s="1318"/>
      <c r="AX58" s="1318"/>
      <c r="AY58" s="1318"/>
      <c r="AZ58" s="1318"/>
      <c r="BA58" s="1318"/>
      <c r="BB58" s="1321"/>
      <c r="BC58" s="1321"/>
      <c r="BD58" s="1321"/>
      <c r="BE58" s="1321"/>
      <c r="BF58" s="1321"/>
      <c r="BG58" s="1321"/>
      <c r="BH58" s="1321"/>
      <c r="BI58" s="1321"/>
      <c r="BJ58" s="1321"/>
      <c r="BK58" s="1321"/>
      <c r="BL58" s="1321"/>
      <c r="BM58" s="1321"/>
      <c r="BN58" s="1321"/>
      <c r="BO58" s="1321"/>
      <c r="BP58" s="1319"/>
      <c r="BQ58" s="1319"/>
      <c r="BR58" s="1319"/>
      <c r="BS58" s="1319"/>
      <c r="BT58" s="1319"/>
      <c r="BU58" s="1319"/>
      <c r="BV58" s="1319"/>
      <c r="BW58" s="1319"/>
      <c r="BX58" s="1319"/>
      <c r="BY58" s="1319"/>
      <c r="BZ58" s="1319"/>
      <c r="CA58" s="1319"/>
      <c r="CB58" s="1319"/>
      <c r="CC58" s="1319"/>
      <c r="CD58" s="1319"/>
      <c r="CE58" s="1319"/>
      <c r="CF58" s="1319"/>
      <c r="CG58" s="1319"/>
      <c r="CH58" s="1319"/>
      <c r="CI58" s="1319"/>
      <c r="CJ58" s="1319"/>
      <c r="CK58" s="1319"/>
      <c r="CL58" s="1319"/>
      <c r="CM58" s="1319"/>
      <c r="CN58" s="1319"/>
      <c r="CO58" s="1319"/>
      <c r="CP58" s="1319"/>
      <c r="CQ58" s="1319"/>
      <c r="CR58" s="1319"/>
      <c r="CS58" s="1319"/>
      <c r="CT58" s="1319"/>
      <c r="CU58" s="1319"/>
      <c r="CV58" s="1319"/>
      <c r="CW58" s="1319"/>
      <c r="CX58" s="1319"/>
      <c r="CY58" s="1319"/>
      <c r="CZ58" s="1319"/>
      <c r="DA58" s="1319"/>
      <c r="DB58" s="1319"/>
      <c r="DC58" s="1319"/>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610</v>
      </c>
    </row>
    <row r="64" spans="1:109" x14ac:dyDescent="0.15">
      <c r="B64" s="394"/>
      <c r="G64" s="401"/>
      <c r="I64" s="414"/>
      <c r="J64" s="414"/>
      <c r="K64" s="414"/>
      <c r="L64" s="414"/>
      <c r="M64" s="414"/>
      <c r="N64" s="415"/>
      <c r="AM64" s="401"/>
      <c r="AN64" s="401" t="s">
        <v>604</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05" t="s">
        <v>611</v>
      </c>
      <c r="AO65" s="1306"/>
      <c r="AP65" s="1306"/>
      <c r="AQ65" s="1306"/>
      <c r="AR65" s="1306"/>
      <c r="AS65" s="1306"/>
      <c r="AT65" s="1306"/>
      <c r="AU65" s="1306"/>
      <c r="AV65" s="1306"/>
      <c r="AW65" s="1306"/>
      <c r="AX65" s="1306"/>
      <c r="AY65" s="1306"/>
      <c r="AZ65" s="1306"/>
      <c r="BA65" s="1306"/>
      <c r="BB65" s="1306"/>
      <c r="BC65" s="1306"/>
      <c r="BD65" s="1306"/>
      <c r="BE65" s="1306"/>
      <c r="BF65" s="1306"/>
      <c r="BG65" s="1306"/>
      <c r="BH65" s="1306"/>
      <c r="BI65" s="1306"/>
      <c r="BJ65" s="1306"/>
      <c r="BK65" s="1306"/>
      <c r="BL65" s="1306"/>
      <c r="BM65" s="1306"/>
      <c r="BN65" s="1306"/>
      <c r="BO65" s="1306"/>
      <c r="BP65" s="1306"/>
      <c r="BQ65" s="1306"/>
      <c r="BR65" s="1306"/>
      <c r="BS65" s="1306"/>
      <c r="BT65" s="1306"/>
      <c r="BU65" s="1306"/>
      <c r="BV65" s="1306"/>
      <c r="BW65" s="1306"/>
      <c r="BX65" s="1306"/>
      <c r="BY65" s="1306"/>
      <c r="BZ65" s="1306"/>
      <c r="CA65" s="1306"/>
      <c r="CB65" s="1306"/>
      <c r="CC65" s="1306"/>
      <c r="CD65" s="1306"/>
      <c r="CE65" s="1306"/>
      <c r="CF65" s="1306"/>
      <c r="CG65" s="1306"/>
      <c r="CH65" s="1306"/>
      <c r="CI65" s="1306"/>
      <c r="CJ65" s="1306"/>
      <c r="CK65" s="1306"/>
      <c r="CL65" s="1306"/>
      <c r="CM65" s="1306"/>
      <c r="CN65" s="1306"/>
      <c r="CO65" s="1306"/>
      <c r="CP65" s="1306"/>
      <c r="CQ65" s="1306"/>
      <c r="CR65" s="1306"/>
      <c r="CS65" s="1306"/>
      <c r="CT65" s="1306"/>
      <c r="CU65" s="1306"/>
      <c r="CV65" s="1306"/>
      <c r="CW65" s="1306"/>
      <c r="CX65" s="1306"/>
      <c r="CY65" s="1306"/>
      <c r="CZ65" s="1306"/>
      <c r="DA65" s="1306"/>
      <c r="DB65" s="1306"/>
      <c r="DC65" s="1307"/>
    </row>
    <row r="66" spans="2:107" x14ac:dyDescent="0.15">
      <c r="B66" s="394"/>
      <c r="AN66" s="1308"/>
      <c r="AO66" s="1309"/>
      <c r="AP66" s="1309"/>
      <c r="AQ66" s="1309"/>
      <c r="AR66" s="1309"/>
      <c r="AS66" s="1309"/>
      <c r="AT66" s="1309"/>
      <c r="AU66" s="1309"/>
      <c r="AV66" s="1309"/>
      <c r="AW66" s="1309"/>
      <c r="AX66" s="1309"/>
      <c r="AY66" s="1309"/>
      <c r="AZ66" s="1309"/>
      <c r="BA66" s="1309"/>
      <c r="BB66" s="1309"/>
      <c r="BC66" s="1309"/>
      <c r="BD66" s="1309"/>
      <c r="BE66" s="1309"/>
      <c r="BF66" s="1309"/>
      <c r="BG66" s="1309"/>
      <c r="BH66" s="1309"/>
      <c r="BI66" s="1309"/>
      <c r="BJ66" s="1309"/>
      <c r="BK66" s="1309"/>
      <c r="BL66" s="1309"/>
      <c r="BM66" s="1309"/>
      <c r="BN66" s="1309"/>
      <c r="BO66" s="1309"/>
      <c r="BP66" s="1309"/>
      <c r="BQ66" s="1309"/>
      <c r="BR66" s="1309"/>
      <c r="BS66" s="1309"/>
      <c r="BT66" s="1309"/>
      <c r="BU66" s="1309"/>
      <c r="BV66" s="1309"/>
      <c r="BW66" s="1309"/>
      <c r="BX66" s="1309"/>
      <c r="BY66" s="1309"/>
      <c r="BZ66" s="1309"/>
      <c r="CA66" s="1309"/>
      <c r="CB66" s="1309"/>
      <c r="CC66" s="1309"/>
      <c r="CD66" s="1309"/>
      <c r="CE66" s="1309"/>
      <c r="CF66" s="1309"/>
      <c r="CG66" s="1309"/>
      <c r="CH66" s="1309"/>
      <c r="CI66" s="1309"/>
      <c r="CJ66" s="1309"/>
      <c r="CK66" s="1309"/>
      <c r="CL66" s="1309"/>
      <c r="CM66" s="1309"/>
      <c r="CN66" s="1309"/>
      <c r="CO66" s="1309"/>
      <c r="CP66" s="1309"/>
      <c r="CQ66" s="1309"/>
      <c r="CR66" s="1309"/>
      <c r="CS66" s="1309"/>
      <c r="CT66" s="1309"/>
      <c r="CU66" s="1309"/>
      <c r="CV66" s="1309"/>
      <c r="CW66" s="1309"/>
      <c r="CX66" s="1309"/>
      <c r="CY66" s="1309"/>
      <c r="CZ66" s="1309"/>
      <c r="DA66" s="1309"/>
      <c r="DB66" s="1309"/>
      <c r="DC66" s="1310"/>
    </row>
    <row r="67" spans="2:107" x14ac:dyDescent="0.15">
      <c r="B67" s="394"/>
      <c r="AN67" s="1308"/>
      <c r="AO67" s="1309"/>
      <c r="AP67" s="1309"/>
      <c r="AQ67" s="1309"/>
      <c r="AR67" s="1309"/>
      <c r="AS67" s="1309"/>
      <c r="AT67" s="1309"/>
      <c r="AU67" s="1309"/>
      <c r="AV67" s="1309"/>
      <c r="AW67" s="1309"/>
      <c r="AX67" s="1309"/>
      <c r="AY67" s="1309"/>
      <c r="AZ67" s="1309"/>
      <c r="BA67" s="1309"/>
      <c r="BB67" s="1309"/>
      <c r="BC67" s="1309"/>
      <c r="BD67" s="1309"/>
      <c r="BE67" s="1309"/>
      <c r="BF67" s="1309"/>
      <c r="BG67" s="1309"/>
      <c r="BH67" s="1309"/>
      <c r="BI67" s="1309"/>
      <c r="BJ67" s="1309"/>
      <c r="BK67" s="1309"/>
      <c r="BL67" s="1309"/>
      <c r="BM67" s="1309"/>
      <c r="BN67" s="1309"/>
      <c r="BO67" s="1309"/>
      <c r="BP67" s="1309"/>
      <c r="BQ67" s="1309"/>
      <c r="BR67" s="1309"/>
      <c r="BS67" s="1309"/>
      <c r="BT67" s="1309"/>
      <c r="BU67" s="1309"/>
      <c r="BV67" s="1309"/>
      <c r="BW67" s="1309"/>
      <c r="BX67" s="1309"/>
      <c r="BY67" s="1309"/>
      <c r="BZ67" s="1309"/>
      <c r="CA67" s="1309"/>
      <c r="CB67" s="1309"/>
      <c r="CC67" s="1309"/>
      <c r="CD67" s="1309"/>
      <c r="CE67" s="1309"/>
      <c r="CF67" s="1309"/>
      <c r="CG67" s="1309"/>
      <c r="CH67" s="1309"/>
      <c r="CI67" s="1309"/>
      <c r="CJ67" s="1309"/>
      <c r="CK67" s="1309"/>
      <c r="CL67" s="1309"/>
      <c r="CM67" s="1309"/>
      <c r="CN67" s="1309"/>
      <c r="CO67" s="1309"/>
      <c r="CP67" s="1309"/>
      <c r="CQ67" s="1309"/>
      <c r="CR67" s="1309"/>
      <c r="CS67" s="1309"/>
      <c r="CT67" s="1309"/>
      <c r="CU67" s="1309"/>
      <c r="CV67" s="1309"/>
      <c r="CW67" s="1309"/>
      <c r="CX67" s="1309"/>
      <c r="CY67" s="1309"/>
      <c r="CZ67" s="1309"/>
      <c r="DA67" s="1309"/>
      <c r="DB67" s="1309"/>
      <c r="DC67" s="1310"/>
    </row>
    <row r="68" spans="2:107" x14ac:dyDescent="0.15">
      <c r="B68" s="394"/>
      <c r="AN68" s="1308"/>
      <c r="AO68" s="1309"/>
      <c r="AP68" s="1309"/>
      <c r="AQ68" s="1309"/>
      <c r="AR68" s="1309"/>
      <c r="AS68" s="1309"/>
      <c r="AT68" s="1309"/>
      <c r="AU68" s="1309"/>
      <c r="AV68" s="1309"/>
      <c r="AW68" s="1309"/>
      <c r="AX68" s="1309"/>
      <c r="AY68" s="1309"/>
      <c r="AZ68" s="1309"/>
      <c r="BA68" s="1309"/>
      <c r="BB68" s="1309"/>
      <c r="BC68" s="1309"/>
      <c r="BD68" s="1309"/>
      <c r="BE68" s="1309"/>
      <c r="BF68" s="1309"/>
      <c r="BG68" s="1309"/>
      <c r="BH68" s="1309"/>
      <c r="BI68" s="1309"/>
      <c r="BJ68" s="1309"/>
      <c r="BK68" s="1309"/>
      <c r="BL68" s="1309"/>
      <c r="BM68" s="1309"/>
      <c r="BN68" s="1309"/>
      <c r="BO68" s="1309"/>
      <c r="BP68" s="1309"/>
      <c r="BQ68" s="1309"/>
      <c r="BR68" s="1309"/>
      <c r="BS68" s="1309"/>
      <c r="BT68" s="1309"/>
      <c r="BU68" s="1309"/>
      <c r="BV68" s="1309"/>
      <c r="BW68" s="1309"/>
      <c r="BX68" s="1309"/>
      <c r="BY68" s="1309"/>
      <c r="BZ68" s="1309"/>
      <c r="CA68" s="1309"/>
      <c r="CB68" s="1309"/>
      <c r="CC68" s="1309"/>
      <c r="CD68" s="1309"/>
      <c r="CE68" s="1309"/>
      <c r="CF68" s="1309"/>
      <c r="CG68" s="1309"/>
      <c r="CH68" s="1309"/>
      <c r="CI68" s="1309"/>
      <c r="CJ68" s="1309"/>
      <c r="CK68" s="1309"/>
      <c r="CL68" s="1309"/>
      <c r="CM68" s="1309"/>
      <c r="CN68" s="1309"/>
      <c r="CO68" s="1309"/>
      <c r="CP68" s="1309"/>
      <c r="CQ68" s="1309"/>
      <c r="CR68" s="1309"/>
      <c r="CS68" s="1309"/>
      <c r="CT68" s="1309"/>
      <c r="CU68" s="1309"/>
      <c r="CV68" s="1309"/>
      <c r="CW68" s="1309"/>
      <c r="CX68" s="1309"/>
      <c r="CY68" s="1309"/>
      <c r="CZ68" s="1309"/>
      <c r="DA68" s="1309"/>
      <c r="DB68" s="1309"/>
      <c r="DC68" s="1310"/>
    </row>
    <row r="69" spans="2:107" x14ac:dyDescent="0.15">
      <c r="B69" s="394"/>
      <c r="AN69" s="1311"/>
      <c r="AO69" s="1312"/>
      <c r="AP69" s="1312"/>
      <c r="AQ69" s="1312"/>
      <c r="AR69" s="1312"/>
      <c r="AS69" s="1312"/>
      <c r="AT69" s="1312"/>
      <c r="AU69" s="1312"/>
      <c r="AV69" s="1312"/>
      <c r="AW69" s="1312"/>
      <c r="AX69" s="1312"/>
      <c r="AY69" s="1312"/>
      <c r="AZ69" s="1312"/>
      <c r="BA69" s="1312"/>
      <c r="BB69" s="1312"/>
      <c r="BC69" s="1312"/>
      <c r="BD69" s="1312"/>
      <c r="BE69" s="1312"/>
      <c r="BF69" s="1312"/>
      <c r="BG69" s="1312"/>
      <c r="BH69" s="1312"/>
      <c r="BI69" s="1312"/>
      <c r="BJ69" s="1312"/>
      <c r="BK69" s="1312"/>
      <c r="BL69" s="1312"/>
      <c r="BM69" s="1312"/>
      <c r="BN69" s="1312"/>
      <c r="BO69" s="1312"/>
      <c r="BP69" s="1312"/>
      <c r="BQ69" s="1312"/>
      <c r="BR69" s="1312"/>
      <c r="BS69" s="1312"/>
      <c r="BT69" s="1312"/>
      <c r="BU69" s="1312"/>
      <c r="BV69" s="1312"/>
      <c r="BW69" s="1312"/>
      <c r="BX69" s="1312"/>
      <c r="BY69" s="1312"/>
      <c r="BZ69" s="1312"/>
      <c r="CA69" s="1312"/>
      <c r="CB69" s="1312"/>
      <c r="CC69" s="1312"/>
      <c r="CD69" s="1312"/>
      <c r="CE69" s="1312"/>
      <c r="CF69" s="1312"/>
      <c r="CG69" s="1312"/>
      <c r="CH69" s="1312"/>
      <c r="CI69" s="1312"/>
      <c r="CJ69" s="1312"/>
      <c r="CK69" s="1312"/>
      <c r="CL69" s="1312"/>
      <c r="CM69" s="1312"/>
      <c r="CN69" s="1312"/>
      <c r="CO69" s="1312"/>
      <c r="CP69" s="1312"/>
      <c r="CQ69" s="1312"/>
      <c r="CR69" s="1312"/>
      <c r="CS69" s="1312"/>
      <c r="CT69" s="1312"/>
      <c r="CU69" s="1312"/>
      <c r="CV69" s="1312"/>
      <c r="CW69" s="1312"/>
      <c r="CX69" s="1312"/>
      <c r="CY69" s="1312"/>
      <c r="CZ69" s="1312"/>
      <c r="DA69" s="1312"/>
      <c r="DB69" s="1312"/>
      <c r="DC69" s="1313"/>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605</v>
      </c>
    </row>
    <row r="72" spans="2:107" x14ac:dyDescent="0.15">
      <c r="B72" s="394"/>
      <c r="G72" s="1314"/>
      <c r="H72" s="1314"/>
      <c r="I72" s="1314"/>
      <c r="J72" s="1314"/>
      <c r="K72" s="404"/>
      <c r="L72" s="404"/>
      <c r="M72" s="405"/>
      <c r="N72" s="405"/>
      <c r="AN72" s="1315"/>
      <c r="AO72" s="1316"/>
      <c r="AP72" s="1316"/>
      <c r="AQ72" s="1316"/>
      <c r="AR72" s="1316"/>
      <c r="AS72" s="1316"/>
      <c r="AT72" s="1316"/>
      <c r="AU72" s="1316"/>
      <c r="AV72" s="1316"/>
      <c r="AW72" s="1316"/>
      <c r="AX72" s="1316"/>
      <c r="AY72" s="1316"/>
      <c r="AZ72" s="1316"/>
      <c r="BA72" s="1316"/>
      <c r="BB72" s="1316"/>
      <c r="BC72" s="1316"/>
      <c r="BD72" s="1316"/>
      <c r="BE72" s="1316"/>
      <c r="BF72" s="1316"/>
      <c r="BG72" s="1316"/>
      <c r="BH72" s="1316"/>
      <c r="BI72" s="1316"/>
      <c r="BJ72" s="1316"/>
      <c r="BK72" s="1316"/>
      <c r="BL72" s="1316"/>
      <c r="BM72" s="1316"/>
      <c r="BN72" s="1316"/>
      <c r="BO72" s="1317"/>
      <c r="BP72" s="1318" t="s">
        <v>562</v>
      </c>
      <c r="BQ72" s="1318"/>
      <c r="BR72" s="1318"/>
      <c r="BS72" s="1318"/>
      <c r="BT72" s="1318"/>
      <c r="BU72" s="1318"/>
      <c r="BV72" s="1318"/>
      <c r="BW72" s="1318"/>
      <c r="BX72" s="1318" t="s">
        <v>563</v>
      </c>
      <c r="BY72" s="1318"/>
      <c r="BZ72" s="1318"/>
      <c r="CA72" s="1318"/>
      <c r="CB72" s="1318"/>
      <c r="CC72" s="1318"/>
      <c r="CD72" s="1318"/>
      <c r="CE72" s="1318"/>
      <c r="CF72" s="1318" t="s">
        <v>564</v>
      </c>
      <c r="CG72" s="1318"/>
      <c r="CH72" s="1318"/>
      <c r="CI72" s="1318"/>
      <c r="CJ72" s="1318"/>
      <c r="CK72" s="1318"/>
      <c r="CL72" s="1318"/>
      <c r="CM72" s="1318"/>
      <c r="CN72" s="1318" t="s">
        <v>565</v>
      </c>
      <c r="CO72" s="1318"/>
      <c r="CP72" s="1318"/>
      <c r="CQ72" s="1318"/>
      <c r="CR72" s="1318"/>
      <c r="CS72" s="1318"/>
      <c r="CT72" s="1318"/>
      <c r="CU72" s="1318"/>
      <c r="CV72" s="1318" t="s">
        <v>566</v>
      </c>
      <c r="CW72" s="1318"/>
      <c r="CX72" s="1318"/>
      <c r="CY72" s="1318"/>
      <c r="CZ72" s="1318"/>
      <c r="DA72" s="1318"/>
      <c r="DB72" s="1318"/>
      <c r="DC72" s="1318"/>
    </row>
    <row r="73" spans="2:107" x14ac:dyDescent="0.15">
      <c r="B73" s="394"/>
      <c r="G73" s="1325"/>
      <c r="H73" s="1325"/>
      <c r="I73" s="1325"/>
      <c r="J73" s="1325"/>
      <c r="K73" s="1326"/>
      <c r="L73" s="1326"/>
      <c r="M73" s="1326"/>
      <c r="N73" s="1326"/>
      <c r="AM73" s="403"/>
      <c r="AN73" s="1321" t="s">
        <v>606</v>
      </c>
      <c r="AO73" s="1321"/>
      <c r="AP73" s="1321"/>
      <c r="AQ73" s="1321"/>
      <c r="AR73" s="1321"/>
      <c r="AS73" s="1321"/>
      <c r="AT73" s="1321"/>
      <c r="AU73" s="1321"/>
      <c r="AV73" s="1321"/>
      <c r="AW73" s="1321"/>
      <c r="AX73" s="1321"/>
      <c r="AY73" s="1321"/>
      <c r="AZ73" s="1321"/>
      <c r="BA73" s="1321"/>
      <c r="BB73" s="1321" t="s">
        <v>607</v>
      </c>
      <c r="BC73" s="1321"/>
      <c r="BD73" s="1321"/>
      <c r="BE73" s="1321"/>
      <c r="BF73" s="1321"/>
      <c r="BG73" s="1321"/>
      <c r="BH73" s="1321"/>
      <c r="BI73" s="1321"/>
      <c r="BJ73" s="1321"/>
      <c r="BK73" s="1321"/>
      <c r="BL73" s="1321"/>
      <c r="BM73" s="1321"/>
      <c r="BN73" s="1321"/>
      <c r="BO73" s="1321"/>
      <c r="BP73" s="1319">
        <v>53</v>
      </c>
      <c r="BQ73" s="1319"/>
      <c r="BR73" s="1319"/>
      <c r="BS73" s="1319"/>
      <c r="BT73" s="1319"/>
      <c r="BU73" s="1319"/>
      <c r="BV73" s="1319"/>
      <c r="BW73" s="1319"/>
      <c r="BX73" s="1319">
        <v>47.1</v>
      </c>
      <c r="BY73" s="1319"/>
      <c r="BZ73" s="1319"/>
      <c r="CA73" s="1319"/>
      <c r="CB73" s="1319"/>
      <c r="CC73" s="1319"/>
      <c r="CD73" s="1319"/>
      <c r="CE73" s="1319"/>
      <c r="CF73" s="1319">
        <v>43.7</v>
      </c>
      <c r="CG73" s="1319"/>
      <c r="CH73" s="1319"/>
      <c r="CI73" s="1319"/>
      <c r="CJ73" s="1319"/>
      <c r="CK73" s="1319"/>
      <c r="CL73" s="1319"/>
      <c r="CM73" s="1319"/>
      <c r="CN73" s="1319">
        <v>52.3</v>
      </c>
      <c r="CO73" s="1319"/>
      <c r="CP73" s="1319"/>
      <c r="CQ73" s="1319"/>
      <c r="CR73" s="1319"/>
      <c r="CS73" s="1319"/>
      <c r="CT73" s="1319"/>
      <c r="CU73" s="1319"/>
      <c r="CV73" s="1319">
        <v>46.1</v>
      </c>
      <c r="CW73" s="1319"/>
      <c r="CX73" s="1319"/>
      <c r="CY73" s="1319"/>
      <c r="CZ73" s="1319"/>
      <c r="DA73" s="1319"/>
      <c r="DB73" s="1319"/>
      <c r="DC73" s="1319"/>
    </row>
    <row r="74" spans="2:107" x14ac:dyDescent="0.15">
      <c r="B74" s="394"/>
      <c r="G74" s="1325"/>
      <c r="H74" s="1325"/>
      <c r="I74" s="1325"/>
      <c r="J74" s="1325"/>
      <c r="K74" s="1326"/>
      <c r="L74" s="1326"/>
      <c r="M74" s="1326"/>
      <c r="N74" s="1326"/>
      <c r="AM74" s="403"/>
      <c r="AN74" s="1321"/>
      <c r="AO74" s="1321"/>
      <c r="AP74" s="1321"/>
      <c r="AQ74" s="1321"/>
      <c r="AR74" s="1321"/>
      <c r="AS74" s="1321"/>
      <c r="AT74" s="1321"/>
      <c r="AU74" s="1321"/>
      <c r="AV74" s="1321"/>
      <c r="AW74" s="1321"/>
      <c r="AX74" s="1321"/>
      <c r="AY74" s="1321"/>
      <c r="AZ74" s="1321"/>
      <c r="BA74" s="1321"/>
      <c r="BB74" s="1321"/>
      <c r="BC74" s="1321"/>
      <c r="BD74" s="1321"/>
      <c r="BE74" s="1321"/>
      <c r="BF74" s="1321"/>
      <c r="BG74" s="1321"/>
      <c r="BH74" s="1321"/>
      <c r="BI74" s="1321"/>
      <c r="BJ74" s="1321"/>
      <c r="BK74" s="1321"/>
      <c r="BL74" s="1321"/>
      <c r="BM74" s="1321"/>
      <c r="BN74" s="1321"/>
      <c r="BO74" s="1321"/>
      <c r="BP74" s="1319"/>
      <c r="BQ74" s="1319"/>
      <c r="BR74" s="1319"/>
      <c r="BS74" s="1319"/>
      <c r="BT74" s="1319"/>
      <c r="BU74" s="1319"/>
      <c r="BV74" s="1319"/>
      <c r="BW74" s="1319"/>
      <c r="BX74" s="1319"/>
      <c r="BY74" s="1319"/>
      <c r="BZ74" s="1319"/>
      <c r="CA74" s="1319"/>
      <c r="CB74" s="1319"/>
      <c r="CC74" s="1319"/>
      <c r="CD74" s="1319"/>
      <c r="CE74" s="1319"/>
      <c r="CF74" s="1319"/>
      <c r="CG74" s="1319"/>
      <c r="CH74" s="1319"/>
      <c r="CI74" s="1319"/>
      <c r="CJ74" s="1319"/>
      <c r="CK74" s="1319"/>
      <c r="CL74" s="1319"/>
      <c r="CM74" s="1319"/>
      <c r="CN74" s="1319"/>
      <c r="CO74" s="1319"/>
      <c r="CP74" s="1319"/>
      <c r="CQ74" s="1319"/>
      <c r="CR74" s="1319"/>
      <c r="CS74" s="1319"/>
      <c r="CT74" s="1319"/>
      <c r="CU74" s="1319"/>
      <c r="CV74" s="1319"/>
      <c r="CW74" s="1319"/>
      <c r="CX74" s="1319"/>
      <c r="CY74" s="1319"/>
      <c r="CZ74" s="1319"/>
      <c r="DA74" s="1319"/>
      <c r="DB74" s="1319"/>
      <c r="DC74" s="1319"/>
    </row>
    <row r="75" spans="2:107" x14ac:dyDescent="0.15">
      <c r="B75" s="394"/>
      <c r="G75" s="1325"/>
      <c r="H75" s="1325"/>
      <c r="I75" s="1314"/>
      <c r="J75" s="1314"/>
      <c r="K75" s="1320"/>
      <c r="L75" s="1320"/>
      <c r="M75" s="1320"/>
      <c r="N75" s="1320"/>
      <c r="AM75" s="403"/>
      <c r="AN75" s="1321"/>
      <c r="AO75" s="1321"/>
      <c r="AP75" s="1321"/>
      <c r="AQ75" s="1321"/>
      <c r="AR75" s="1321"/>
      <c r="AS75" s="1321"/>
      <c r="AT75" s="1321"/>
      <c r="AU75" s="1321"/>
      <c r="AV75" s="1321"/>
      <c r="AW75" s="1321"/>
      <c r="AX75" s="1321"/>
      <c r="AY75" s="1321"/>
      <c r="AZ75" s="1321"/>
      <c r="BA75" s="1321"/>
      <c r="BB75" s="1321" t="s">
        <v>612</v>
      </c>
      <c r="BC75" s="1321"/>
      <c r="BD75" s="1321"/>
      <c r="BE75" s="1321"/>
      <c r="BF75" s="1321"/>
      <c r="BG75" s="1321"/>
      <c r="BH75" s="1321"/>
      <c r="BI75" s="1321"/>
      <c r="BJ75" s="1321"/>
      <c r="BK75" s="1321"/>
      <c r="BL75" s="1321"/>
      <c r="BM75" s="1321"/>
      <c r="BN75" s="1321"/>
      <c r="BO75" s="1321"/>
      <c r="BP75" s="1319">
        <v>4.2</v>
      </c>
      <c r="BQ75" s="1319"/>
      <c r="BR75" s="1319"/>
      <c r="BS75" s="1319"/>
      <c r="BT75" s="1319"/>
      <c r="BU75" s="1319"/>
      <c r="BV75" s="1319"/>
      <c r="BW75" s="1319"/>
      <c r="BX75" s="1319">
        <v>3.7</v>
      </c>
      <c r="BY75" s="1319"/>
      <c r="BZ75" s="1319"/>
      <c r="CA75" s="1319"/>
      <c r="CB75" s="1319"/>
      <c r="CC75" s="1319"/>
      <c r="CD75" s="1319"/>
      <c r="CE75" s="1319"/>
      <c r="CF75" s="1319">
        <v>3.3</v>
      </c>
      <c r="CG75" s="1319"/>
      <c r="CH75" s="1319"/>
      <c r="CI75" s="1319"/>
      <c r="CJ75" s="1319"/>
      <c r="CK75" s="1319"/>
      <c r="CL75" s="1319"/>
      <c r="CM75" s="1319"/>
      <c r="CN75" s="1319">
        <v>3.3</v>
      </c>
      <c r="CO75" s="1319"/>
      <c r="CP75" s="1319"/>
      <c r="CQ75" s="1319"/>
      <c r="CR75" s="1319"/>
      <c r="CS75" s="1319"/>
      <c r="CT75" s="1319"/>
      <c r="CU75" s="1319"/>
      <c r="CV75" s="1319">
        <v>3.4</v>
      </c>
      <c r="CW75" s="1319"/>
      <c r="CX75" s="1319"/>
      <c r="CY75" s="1319"/>
      <c r="CZ75" s="1319"/>
      <c r="DA75" s="1319"/>
      <c r="DB75" s="1319"/>
      <c r="DC75" s="1319"/>
    </row>
    <row r="76" spans="2:107" x14ac:dyDescent="0.15">
      <c r="B76" s="394"/>
      <c r="G76" s="1325"/>
      <c r="H76" s="1325"/>
      <c r="I76" s="1314"/>
      <c r="J76" s="1314"/>
      <c r="K76" s="1320"/>
      <c r="L76" s="1320"/>
      <c r="M76" s="1320"/>
      <c r="N76" s="1320"/>
      <c r="AM76" s="403"/>
      <c r="AN76" s="1321"/>
      <c r="AO76" s="1321"/>
      <c r="AP76" s="1321"/>
      <c r="AQ76" s="1321"/>
      <c r="AR76" s="1321"/>
      <c r="AS76" s="1321"/>
      <c r="AT76" s="1321"/>
      <c r="AU76" s="1321"/>
      <c r="AV76" s="1321"/>
      <c r="AW76" s="1321"/>
      <c r="AX76" s="1321"/>
      <c r="AY76" s="1321"/>
      <c r="AZ76" s="1321"/>
      <c r="BA76" s="1321"/>
      <c r="BB76" s="1321"/>
      <c r="BC76" s="1321"/>
      <c r="BD76" s="1321"/>
      <c r="BE76" s="1321"/>
      <c r="BF76" s="1321"/>
      <c r="BG76" s="1321"/>
      <c r="BH76" s="1321"/>
      <c r="BI76" s="1321"/>
      <c r="BJ76" s="1321"/>
      <c r="BK76" s="1321"/>
      <c r="BL76" s="1321"/>
      <c r="BM76" s="1321"/>
      <c r="BN76" s="1321"/>
      <c r="BO76" s="1321"/>
      <c r="BP76" s="1319"/>
      <c r="BQ76" s="1319"/>
      <c r="BR76" s="1319"/>
      <c r="BS76" s="1319"/>
      <c r="BT76" s="1319"/>
      <c r="BU76" s="1319"/>
      <c r="BV76" s="1319"/>
      <c r="BW76" s="1319"/>
      <c r="BX76" s="1319"/>
      <c r="BY76" s="1319"/>
      <c r="BZ76" s="1319"/>
      <c r="CA76" s="1319"/>
      <c r="CB76" s="1319"/>
      <c r="CC76" s="1319"/>
      <c r="CD76" s="1319"/>
      <c r="CE76" s="1319"/>
      <c r="CF76" s="1319"/>
      <c r="CG76" s="1319"/>
      <c r="CH76" s="1319"/>
      <c r="CI76" s="1319"/>
      <c r="CJ76" s="1319"/>
      <c r="CK76" s="1319"/>
      <c r="CL76" s="1319"/>
      <c r="CM76" s="1319"/>
      <c r="CN76" s="1319"/>
      <c r="CO76" s="1319"/>
      <c r="CP76" s="1319"/>
      <c r="CQ76" s="1319"/>
      <c r="CR76" s="1319"/>
      <c r="CS76" s="1319"/>
      <c r="CT76" s="1319"/>
      <c r="CU76" s="1319"/>
      <c r="CV76" s="1319"/>
      <c r="CW76" s="1319"/>
      <c r="CX76" s="1319"/>
      <c r="CY76" s="1319"/>
      <c r="CZ76" s="1319"/>
      <c r="DA76" s="1319"/>
      <c r="DB76" s="1319"/>
      <c r="DC76" s="1319"/>
    </row>
    <row r="77" spans="2:107" x14ac:dyDescent="0.15">
      <c r="B77" s="394"/>
      <c r="G77" s="1314"/>
      <c r="H77" s="1314"/>
      <c r="I77" s="1314"/>
      <c r="J77" s="1314"/>
      <c r="K77" s="1326"/>
      <c r="L77" s="1326"/>
      <c r="M77" s="1326"/>
      <c r="N77" s="1326"/>
      <c r="AN77" s="1318" t="s">
        <v>609</v>
      </c>
      <c r="AO77" s="1318"/>
      <c r="AP77" s="1318"/>
      <c r="AQ77" s="1318"/>
      <c r="AR77" s="1318"/>
      <c r="AS77" s="1318"/>
      <c r="AT77" s="1318"/>
      <c r="AU77" s="1318"/>
      <c r="AV77" s="1318"/>
      <c r="AW77" s="1318"/>
      <c r="AX77" s="1318"/>
      <c r="AY77" s="1318"/>
      <c r="AZ77" s="1318"/>
      <c r="BA77" s="1318"/>
      <c r="BB77" s="1321" t="s">
        <v>607</v>
      </c>
      <c r="BC77" s="1321"/>
      <c r="BD77" s="1321"/>
      <c r="BE77" s="1321"/>
      <c r="BF77" s="1321"/>
      <c r="BG77" s="1321"/>
      <c r="BH77" s="1321"/>
      <c r="BI77" s="1321"/>
      <c r="BJ77" s="1321"/>
      <c r="BK77" s="1321"/>
      <c r="BL77" s="1321"/>
      <c r="BM77" s="1321"/>
      <c r="BN77" s="1321"/>
      <c r="BO77" s="1321"/>
      <c r="BP77" s="1319">
        <v>45.1</v>
      </c>
      <c r="BQ77" s="1319"/>
      <c r="BR77" s="1319"/>
      <c r="BS77" s="1319"/>
      <c r="BT77" s="1319"/>
      <c r="BU77" s="1319"/>
      <c r="BV77" s="1319"/>
      <c r="BW77" s="1319"/>
      <c r="BX77" s="1319">
        <v>37.4</v>
      </c>
      <c r="BY77" s="1319"/>
      <c r="BZ77" s="1319"/>
      <c r="CA77" s="1319"/>
      <c r="CB77" s="1319"/>
      <c r="CC77" s="1319"/>
      <c r="CD77" s="1319"/>
      <c r="CE77" s="1319"/>
      <c r="CF77" s="1319">
        <v>31</v>
      </c>
      <c r="CG77" s="1319"/>
      <c r="CH77" s="1319"/>
      <c r="CI77" s="1319"/>
      <c r="CJ77" s="1319"/>
      <c r="CK77" s="1319"/>
      <c r="CL77" s="1319"/>
      <c r="CM77" s="1319"/>
      <c r="CN77" s="1319">
        <v>30</v>
      </c>
      <c r="CO77" s="1319"/>
      <c r="CP77" s="1319"/>
      <c r="CQ77" s="1319"/>
      <c r="CR77" s="1319"/>
      <c r="CS77" s="1319"/>
      <c r="CT77" s="1319"/>
      <c r="CU77" s="1319"/>
      <c r="CV77" s="1319">
        <v>23.1</v>
      </c>
      <c r="CW77" s="1319"/>
      <c r="CX77" s="1319"/>
      <c r="CY77" s="1319"/>
      <c r="CZ77" s="1319"/>
      <c r="DA77" s="1319"/>
      <c r="DB77" s="1319"/>
      <c r="DC77" s="1319"/>
    </row>
    <row r="78" spans="2:107" x14ac:dyDescent="0.15">
      <c r="B78" s="394"/>
      <c r="G78" s="1314"/>
      <c r="H78" s="1314"/>
      <c r="I78" s="1314"/>
      <c r="J78" s="1314"/>
      <c r="K78" s="1326"/>
      <c r="L78" s="1326"/>
      <c r="M78" s="1326"/>
      <c r="N78" s="1326"/>
      <c r="AN78" s="1318"/>
      <c r="AO78" s="1318"/>
      <c r="AP78" s="1318"/>
      <c r="AQ78" s="1318"/>
      <c r="AR78" s="1318"/>
      <c r="AS78" s="1318"/>
      <c r="AT78" s="1318"/>
      <c r="AU78" s="1318"/>
      <c r="AV78" s="1318"/>
      <c r="AW78" s="1318"/>
      <c r="AX78" s="1318"/>
      <c r="AY78" s="1318"/>
      <c r="AZ78" s="1318"/>
      <c r="BA78" s="1318"/>
      <c r="BB78" s="1321"/>
      <c r="BC78" s="1321"/>
      <c r="BD78" s="1321"/>
      <c r="BE78" s="1321"/>
      <c r="BF78" s="1321"/>
      <c r="BG78" s="1321"/>
      <c r="BH78" s="1321"/>
      <c r="BI78" s="1321"/>
      <c r="BJ78" s="1321"/>
      <c r="BK78" s="1321"/>
      <c r="BL78" s="1321"/>
      <c r="BM78" s="1321"/>
      <c r="BN78" s="1321"/>
      <c r="BO78" s="1321"/>
      <c r="BP78" s="1319"/>
      <c r="BQ78" s="1319"/>
      <c r="BR78" s="1319"/>
      <c r="BS78" s="1319"/>
      <c r="BT78" s="1319"/>
      <c r="BU78" s="1319"/>
      <c r="BV78" s="1319"/>
      <c r="BW78" s="1319"/>
      <c r="BX78" s="1319"/>
      <c r="BY78" s="1319"/>
      <c r="BZ78" s="1319"/>
      <c r="CA78" s="1319"/>
      <c r="CB78" s="1319"/>
      <c r="CC78" s="1319"/>
      <c r="CD78" s="1319"/>
      <c r="CE78" s="1319"/>
      <c r="CF78" s="1319"/>
      <c r="CG78" s="1319"/>
      <c r="CH78" s="1319"/>
      <c r="CI78" s="1319"/>
      <c r="CJ78" s="1319"/>
      <c r="CK78" s="1319"/>
      <c r="CL78" s="1319"/>
      <c r="CM78" s="1319"/>
      <c r="CN78" s="1319"/>
      <c r="CO78" s="1319"/>
      <c r="CP78" s="1319"/>
      <c r="CQ78" s="1319"/>
      <c r="CR78" s="1319"/>
      <c r="CS78" s="1319"/>
      <c r="CT78" s="1319"/>
      <c r="CU78" s="1319"/>
      <c r="CV78" s="1319"/>
      <c r="CW78" s="1319"/>
      <c r="CX78" s="1319"/>
      <c r="CY78" s="1319"/>
      <c r="CZ78" s="1319"/>
      <c r="DA78" s="1319"/>
      <c r="DB78" s="1319"/>
      <c r="DC78" s="1319"/>
    </row>
    <row r="79" spans="2:107" x14ac:dyDescent="0.15">
      <c r="B79" s="394"/>
      <c r="G79" s="1314"/>
      <c r="H79" s="1314"/>
      <c r="I79" s="1324"/>
      <c r="J79" s="1324"/>
      <c r="K79" s="1327"/>
      <c r="L79" s="1327"/>
      <c r="M79" s="1327"/>
      <c r="N79" s="1327"/>
      <c r="AN79" s="1318"/>
      <c r="AO79" s="1318"/>
      <c r="AP79" s="1318"/>
      <c r="AQ79" s="1318"/>
      <c r="AR79" s="1318"/>
      <c r="AS79" s="1318"/>
      <c r="AT79" s="1318"/>
      <c r="AU79" s="1318"/>
      <c r="AV79" s="1318"/>
      <c r="AW79" s="1318"/>
      <c r="AX79" s="1318"/>
      <c r="AY79" s="1318"/>
      <c r="AZ79" s="1318"/>
      <c r="BA79" s="1318"/>
      <c r="BB79" s="1321" t="s">
        <v>612</v>
      </c>
      <c r="BC79" s="1321"/>
      <c r="BD79" s="1321"/>
      <c r="BE79" s="1321"/>
      <c r="BF79" s="1321"/>
      <c r="BG79" s="1321"/>
      <c r="BH79" s="1321"/>
      <c r="BI79" s="1321"/>
      <c r="BJ79" s="1321"/>
      <c r="BK79" s="1321"/>
      <c r="BL79" s="1321"/>
      <c r="BM79" s="1321"/>
      <c r="BN79" s="1321"/>
      <c r="BO79" s="1321"/>
      <c r="BP79" s="1319">
        <v>7.1</v>
      </c>
      <c r="BQ79" s="1319"/>
      <c r="BR79" s="1319"/>
      <c r="BS79" s="1319"/>
      <c r="BT79" s="1319"/>
      <c r="BU79" s="1319"/>
      <c r="BV79" s="1319"/>
      <c r="BW79" s="1319"/>
      <c r="BX79" s="1319">
        <v>6.3</v>
      </c>
      <c r="BY79" s="1319"/>
      <c r="BZ79" s="1319"/>
      <c r="CA79" s="1319"/>
      <c r="CB79" s="1319"/>
      <c r="CC79" s="1319"/>
      <c r="CD79" s="1319"/>
      <c r="CE79" s="1319"/>
      <c r="CF79" s="1319">
        <v>5.2</v>
      </c>
      <c r="CG79" s="1319"/>
      <c r="CH79" s="1319"/>
      <c r="CI79" s="1319"/>
      <c r="CJ79" s="1319"/>
      <c r="CK79" s="1319"/>
      <c r="CL79" s="1319"/>
      <c r="CM79" s="1319"/>
      <c r="CN79" s="1319">
        <v>5</v>
      </c>
      <c r="CO79" s="1319"/>
      <c r="CP79" s="1319"/>
      <c r="CQ79" s="1319"/>
      <c r="CR79" s="1319"/>
      <c r="CS79" s="1319"/>
      <c r="CT79" s="1319"/>
      <c r="CU79" s="1319"/>
      <c r="CV79" s="1319">
        <v>4.2</v>
      </c>
      <c r="CW79" s="1319"/>
      <c r="CX79" s="1319"/>
      <c r="CY79" s="1319"/>
      <c r="CZ79" s="1319"/>
      <c r="DA79" s="1319"/>
      <c r="DB79" s="1319"/>
      <c r="DC79" s="1319"/>
    </row>
    <row r="80" spans="2:107" x14ac:dyDescent="0.15">
      <c r="B80" s="394"/>
      <c r="G80" s="1314"/>
      <c r="H80" s="1314"/>
      <c r="I80" s="1324"/>
      <c r="J80" s="1324"/>
      <c r="K80" s="1327"/>
      <c r="L80" s="1327"/>
      <c r="M80" s="1327"/>
      <c r="N80" s="1327"/>
      <c r="AN80" s="1318"/>
      <c r="AO80" s="1318"/>
      <c r="AP80" s="1318"/>
      <c r="AQ80" s="1318"/>
      <c r="AR80" s="1318"/>
      <c r="AS80" s="1318"/>
      <c r="AT80" s="1318"/>
      <c r="AU80" s="1318"/>
      <c r="AV80" s="1318"/>
      <c r="AW80" s="1318"/>
      <c r="AX80" s="1318"/>
      <c r="AY80" s="1318"/>
      <c r="AZ80" s="1318"/>
      <c r="BA80" s="1318"/>
      <c r="BB80" s="1321"/>
      <c r="BC80" s="1321"/>
      <c r="BD80" s="1321"/>
      <c r="BE80" s="1321"/>
      <c r="BF80" s="1321"/>
      <c r="BG80" s="1321"/>
      <c r="BH80" s="1321"/>
      <c r="BI80" s="1321"/>
      <c r="BJ80" s="1321"/>
      <c r="BK80" s="1321"/>
      <c r="BL80" s="1321"/>
      <c r="BM80" s="1321"/>
      <c r="BN80" s="1321"/>
      <c r="BO80" s="1321"/>
      <c r="BP80" s="1319"/>
      <c r="BQ80" s="1319"/>
      <c r="BR80" s="1319"/>
      <c r="BS80" s="1319"/>
      <c r="BT80" s="1319"/>
      <c r="BU80" s="1319"/>
      <c r="BV80" s="1319"/>
      <c r="BW80" s="1319"/>
      <c r="BX80" s="1319"/>
      <c r="BY80" s="1319"/>
      <c r="BZ80" s="1319"/>
      <c r="CA80" s="1319"/>
      <c r="CB80" s="1319"/>
      <c r="CC80" s="1319"/>
      <c r="CD80" s="1319"/>
      <c r="CE80" s="1319"/>
      <c r="CF80" s="1319"/>
      <c r="CG80" s="1319"/>
      <c r="CH80" s="1319"/>
      <c r="CI80" s="1319"/>
      <c r="CJ80" s="1319"/>
      <c r="CK80" s="1319"/>
      <c r="CL80" s="1319"/>
      <c r="CM80" s="1319"/>
      <c r="CN80" s="1319"/>
      <c r="CO80" s="1319"/>
      <c r="CP80" s="1319"/>
      <c r="CQ80" s="1319"/>
      <c r="CR80" s="1319"/>
      <c r="CS80" s="1319"/>
      <c r="CT80" s="1319"/>
      <c r="CU80" s="1319"/>
      <c r="CV80" s="1319"/>
      <c r="CW80" s="1319"/>
      <c r="CX80" s="1319"/>
      <c r="CY80" s="1319"/>
      <c r="CZ80" s="1319"/>
      <c r="DA80" s="1319"/>
      <c r="DB80" s="1319"/>
      <c r="DC80" s="1319"/>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lOPWkXfP0OQ7dwSXdAQsgGZz9i3TT/YCkQWm0TbYmB9eX13JOyFaXPewKTDedEpM8xQeiH9dzwfhwFYPuzeeLw==" saltValue="uTQ1Z9C6m/dhbyu+Q+fWr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508</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KKFybBPJdyIpGLA/gDcX8KxDGHcmiD1ZGool+h64q4uQCC4mXaVm4uANrL00ATzkY9Af9gO3evPygNx5YcmN3A==" saltValue="Xk105GlBT7J8kspuRgnIS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508</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CFeEYSYoKR9i0SlISj7vi/4hNpk2qhErlT1jOOVhTR/saPikWD3+6f1+vncJ/3L5f5Hjwf+snXwvD6KIuZoxmQ==" saltValue="2IQoVf/5dTI+AizihWpsE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559</v>
      </c>
      <c r="G2" s="156"/>
      <c r="H2" s="157"/>
    </row>
    <row r="3" spans="1:8" x14ac:dyDescent="0.15">
      <c r="A3" s="153" t="s">
        <v>552</v>
      </c>
      <c r="B3" s="158"/>
      <c r="C3" s="159"/>
      <c r="D3" s="160">
        <v>30722</v>
      </c>
      <c r="E3" s="161"/>
      <c r="F3" s="162">
        <v>41862</v>
      </c>
      <c r="G3" s="163"/>
      <c r="H3" s="164"/>
    </row>
    <row r="4" spans="1:8" x14ac:dyDescent="0.15">
      <c r="A4" s="165"/>
      <c r="B4" s="166"/>
      <c r="C4" s="167"/>
      <c r="D4" s="168">
        <v>24626</v>
      </c>
      <c r="E4" s="169"/>
      <c r="F4" s="170">
        <v>23710</v>
      </c>
      <c r="G4" s="171"/>
      <c r="H4" s="172"/>
    </row>
    <row r="5" spans="1:8" x14ac:dyDescent="0.15">
      <c r="A5" s="153" t="s">
        <v>554</v>
      </c>
      <c r="B5" s="158"/>
      <c r="C5" s="159"/>
      <c r="D5" s="160">
        <v>43416</v>
      </c>
      <c r="E5" s="161"/>
      <c r="F5" s="162">
        <v>43554</v>
      </c>
      <c r="G5" s="163"/>
      <c r="H5" s="164"/>
    </row>
    <row r="6" spans="1:8" x14ac:dyDescent="0.15">
      <c r="A6" s="165"/>
      <c r="B6" s="166"/>
      <c r="C6" s="167"/>
      <c r="D6" s="168">
        <v>32304</v>
      </c>
      <c r="E6" s="169"/>
      <c r="F6" s="170">
        <v>24811</v>
      </c>
      <c r="G6" s="171"/>
      <c r="H6" s="172"/>
    </row>
    <row r="7" spans="1:8" x14ac:dyDescent="0.15">
      <c r="A7" s="153" t="s">
        <v>555</v>
      </c>
      <c r="B7" s="158"/>
      <c r="C7" s="159"/>
      <c r="D7" s="160">
        <v>37499</v>
      </c>
      <c r="E7" s="161"/>
      <c r="F7" s="162">
        <v>42581</v>
      </c>
      <c r="G7" s="163"/>
      <c r="H7" s="164"/>
    </row>
    <row r="8" spans="1:8" x14ac:dyDescent="0.15">
      <c r="A8" s="165"/>
      <c r="B8" s="166"/>
      <c r="C8" s="167"/>
      <c r="D8" s="168">
        <v>27242</v>
      </c>
      <c r="E8" s="169"/>
      <c r="F8" s="170">
        <v>24354</v>
      </c>
      <c r="G8" s="171"/>
      <c r="H8" s="172"/>
    </row>
    <row r="9" spans="1:8" x14ac:dyDescent="0.15">
      <c r="A9" s="153" t="s">
        <v>556</v>
      </c>
      <c r="B9" s="158"/>
      <c r="C9" s="159"/>
      <c r="D9" s="160">
        <v>35606</v>
      </c>
      <c r="E9" s="161"/>
      <c r="F9" s="162">
        <v>45426</v>
      </c>
      <c r="G9" s="163"/>
      <c r="H9" s="164"/>
    </row>
    <row r="10" spans="1:8" x14ac:dyDescent="0.15">
      <c r="A10" s="165"/>
      <c r="B10" s="166"/>
      <c r="C10" s="167"/>
      <c r="D10" s="168">
        <v>20984</v>
      </c>
      <c r="E10" s="169"/>
      <c r="F10" s="170">
        <v>24508</v>
      </c>
      <c r="G10" s="171"/>
      <c r="H10" s="172"/>
    </row>
    <row r="11" spans="1:8" x14ac:dyDescent="0.15">
      <c r="A11" s="153" t="s">
        <v>557</v>
      </c>
      <c r="B11" s="158"/>
      <c r="C11" s="159"/>
      <c r="D11" s="160">
        <v>36187</v>
      </c>
      <c r="E11" s="161"/>
      <c r="F11" s="162">
        <v>45022</v>
      </c>
      <c r="G11" s="163"/>
      <c r="H11" s="164"/>
    </row>
    <row r="12" spans="1:8" x14ac:dyDescent="0.15">
      <c r="A12" s="165"/>
      <c r="B12" s="166"/>
      <c r="C12" s="173"/>
      <c r="D12" s="168">
        <v>25675</v>
      </c>
      <c r="E12" s="169"/>
      <c r="F12" s="170">
        <v>25247</v>
      </c>
      <c r="G12" s="171"/>
      <c r="H12" s="172"/>
    </row>
    <row r="13" spans="1:8" x14ac:dyDescent="0.15">
      <c r="A13" s="153"/>
      <c r="B13" s="158"/>
      <c r="C13" s="174"/>
      <c r="D13" s="175">
        <v>36686</v>
      </c>
      <c r="E13" s="176"/>
      <c r="F13" s="177">
        <v>43689</v>
      </c>
      <c r="G13" s="178"/>
      <c r="H13" s="164"/>
    </row>
    <row r="14" spans="1:8" x14ac:dyDescent="0.15">
      <c r="A14" s="165"/>
      <c r="B14" s="166"/>
      <c r="C14" s="167"/>
      <c r="D14" s="168">
        <v>26166</v>
      </c>
      <c r="E14" s="169"/>
      <c r="F14" s="170">
        <v>24526</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5.41</v>
      </c>
      <c r="C19" s="179">
        <f>ROUND(VALUE(SUBSTITUTE(実質収支比率等に係る経年分析!G$48,"▲","-")),2)</f>
        <v>3.99</v>
      </c>
      <c r="D19" s="179">
        <f>ROUND(VALUE(SUBSTITUTE(実質収支比率等に係る経年分析!H$48,"▲","-")),2)</f>
        <v>2.97</v>
      </c>
      <c r="E19" s="179">
        <f>ROUND(VALUE(SUBSTITUTE(実質収支比率等に係る経年分析!I$48,"▲","-")),2)</f>
        <v>3.5</v>
      </c>
      <c r="F19" s="179">
        <f>ROUND(VALUE(SUBSTITUTE(実質収支比率等に係る経年分析!J$48,"▲","-")),2)</f>
        <v>3.62</v>
      </c>
    </row>
    <row r="20" spans="1:11" x14ac:dyDescent="0.15">
      <c r="A20" s="179" t="s">
        <v>55</v>
      </c>
      <c r="B20" s="179">
        <f>ROUND(VALUE(SUBSTITUTE(実質収支比率等に係る経年分析!F$47,"▲","-")),2)</f>
        <v>6.02</v>
      </c>
      <c r="C20" s="179">
        <f>ROUND(VALUE(SUBSTITUTE(実質収支比率等に係る経年分析!G$47,"▲","-")),2)</f>
        <v>7.02</v>
      </c>
      <c r="D20" s="179">
        <f>ROUND(VALUE(SUBSTITUTE(実質収支比率等に係る経年分析!H$47,"▲","-")),2)</f>
        <v>6.28</v>
      </c>
      <c r="E20" s="179">
        <f>ROUND(VALUE(SUBSTITUTE(実質収支比率等に係る経年分析!I$47,"▲","-")),2)</f>
        <v>6.23</v>
      </c>
      <c r="F20" s="179">
        <f>ROUND(VALUE(SUBSTITUTE(実質収支比率等に係る経年分析!J$47,"▲","-")),2)</f>
        <v>6.18</v>
      </c>
    </row>
    <row r="21" spans="1:11" x14ac:dyDescent="0.15">
      <c r="A21" s="179" t="s">
        <v>56</v>
      </c>
      <c r="B21" s="179">
        <f>IF(ISNUMBER(VALUE(SUBSTITUTE(実質収支比率等に係る経年分析!F$49,"▲","-"))),ROUND(VALUE(SUBSTITUTE(実質収支比率等に係る経年分析!F$49,"▲","-")),2),NA())</f>
        <v>-0.47</v>
      </c>
      <c r="C21" s="179">
        <f>IF(ISNUMBER(VALUE(SUBSTITUTE(実質収支比率等に係る経年分析!G$49,"▲","-"))),ROUND(VALUE(SUBSTITUTE(実質収支比率等に係る経年分析!G$49,"▲","-")),2),NA())</f>
        <v>-0.15</v>
      </c>
      <c r="D21" s="179">
        <f>IF(ISNUMBER(VALUE(SUBSTITUTE(実質収支比率等に係る経年分析!H$49,"▲","-"))),ROUND(VALUE(SUBSTITUTE(実質収支比率等に係る経年分析!H$49,"▲","-")),2),NA())</f>
        <v>-1.7</v>
      </c>
      <c r="E21" s="179">
        <f>IF(ISNUMBER(VALUE(SUBSTITUTE(実質収支比率等に係る経年分析!I$49,"▲","-"))),ROUND(VALUE(SUBSTITUTE(実質収支比率等に係る経年分析!I$49,"▲","-")),2),NA())</f>
        <v>0.56000000000000005</v>
      </c>
      <c r="F21" s="179">
        <f>IF(ISNUMBER(VALUE(SUBSTITUTE(実質収支比率等に係る経年分析!J$49,"▲","-"))),ROUND(VALUE(SUBSTITUTE(実質収支比率等に係る経年分析!J$49,"▲","-")),2),NA())</f>
        <v>0.16</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後期高齢者医療事業特別会計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0.08</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0.02</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0.06</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0.12</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0.02</v>
      </c>
    </row>
    <row r="30" spans="1:11" x14ac:dyDescent="0.15">
      <c r="A30" s="180" t="str">
        <f>IF(連結実質赤字比率に係る赤字・黒字の構成分析!C$40="",NA(),連結実質赤字比率に係る赤字・黒字の構成分析!C$40)</f>
        <v>競輪事業特別会計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0.22</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0.12</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0.17</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0.11</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0.03</v>
      </c>
    </row>
    <row r="31" spans="1:11" x14ac:dyDescent="0.15">
      <c r="A31" s="180" t="str">
        <f>IF(連結実質赤字比率に係る赤字・黒字の構成分析!C$39="",NA(),連結実質赤字比率に係る赤字・黒字の構成分析!C$39)</f>
        <v>介護保険事業特別会計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0.87</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0.56000000000000005</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0.75</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1.24</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1.0900000000000001</v>
      </c>
    </row>
    <row r="32" spans="1:11" x14ac:dyDescent="0.15">
      <c r="A32" s="180" t="str">
        <f>IF(連結実質赤字比率に係る赤字・黒字の構成分析!C$38="",NA(),連結実質赤字比率に係る赤字・黒字の構成分析!C$38)</f>
        <v>一般会計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5.41</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3.98</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2.97</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3.5</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3.62</v>
      </c>
    </row>
    <row r="33" spans="1:16" x14ac:dyDescent="0.15">
      <c r="A33" s="180" t="str">
        <f>IF(連結実質赤字比率に係る赤字・黒字の構成分析!C$37="",NA(),連結実質赤字比率に係る赤字・黒字の構成分析!C$37)</f>
        <v>水道事業会計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6.92</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6.31</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6.15</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5.9</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5.35</v>
      </c>
    </row>
    <row r="34" spans="1:16" x14ac:dyDescent="0.15">
      <c r="A34" s="180" t="str">
        <f>IF(連結実質赤字比率に係る赤字・黒字の構成分析!C$36="",NA(),連結実質赤字比率に係る赤字・黒字の構成分析!C$36)</f>
        <v>下水道事業会計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7.28</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7.22</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6.89</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6.64</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7.21</v>
      </c>
    </row>
    <row r="35" spans="1:16" x14ac:dyDescent="0.15">
      <c r="A35" s="180" t="str">
        <f>IF(連結実質赤字比率に係る赤字・黒字の構成分析!C$35="",NA(),連結実質赤字比率に係る赤字・黒字の構成分析!C$35)</f>
        <v>病院事業会計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10.17</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10.94</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14.14</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13.85</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8.6199999999999992</v>
      </c>
    </row>
    <row r="36" spans="1:16" x14ac:dyDescent="0.15">
      <c r="A36" s="180" t="str">
        <f>IF(連結実質赤字比率に係る赤字・黒字の構成分析!C$34="",NA(),連結実質赤字比率に係る赤字・黒字の構成分析!C$34)</f>
        <v>国民健康保険事業特別会計</v>
      </c>
      <c r="B36" s="180">
        <f>IF(ROUND(VALUE(SUBSTITUTE(連結実質赤字比率に係る赤字・黒字の構成分析!F$34,"▲", "-")), 2) &lt; 0, ABS(ROUND(VALUE(SUBSTITUTE(連結実質赤字比率に係る赤字・黒字の構成分析!F$34,"▲", "-")), 2)), NA())</f>
        <v>0.33</v>
      </c>
      <c r="C36" s="180" t="e">
        <f>IF(ROUND(VALUE(SUBSTITUTE(連結実質赤字比率に係る赤字・黒字の構成分析!F$34,"▲", "-")), 2) &gt;= 0, ABS(ROUND(VALUE(SUBSTITUTE(連結実質赤字比率に係る赤字・黒字の構成分析!F$34,"▲", "-")), 2)), NA())</f>
        <v>#N/A</v>
      </c>
      <c r="D36" s="180">
        <f>IF(ROUND(VALUE(SUBSTITUTE(連結実質赤字比率に係る赤字・黒字の構成分析!G$34,"▲", "-")), 2) &lt; 0, ABS(ROUND(VALUE(SUBSTITUTE(連結実質赤字比率に係る赤字・黒字の構成分析!G$34,"▲", "-")), 2)), NA())</f>
        <v>1.31</v>
      </c>
      <c r="E36" s="180" t="e">
        <f>IF(ROUND(VALUE(SUBSTITUTE(連結実質赤字比率に係る赤字・黒字の構成分析!G$34,"▲", "-")), 2) &gt;= 0, ABS(ROUND(VALUE(SUBSTITUTE(連結実質赤字比率に係る赤字・黒字の構成分析!G$34,"▲", "-")), 2)), NA())</f>
        <v>#N/A</v>
      </c>
      <c r="F36" s="180">
        <f>IF(ROUND(VALUE(SUBSTITUTE(連結実質赤字比率に係る赤字・黒字の構成分析!H$34,"▲", "-")), 2) &lt; 0, ABS(ROUND(VALUE(SUBSTITUTE(連結実質赤字比率に係る赤字・黒字の構成分析!H$34,"▲", "-")), 2)), NA())</f>
        <v>1.49</v>
      </c>
      <c r="G36" s="180" t="e">
        <f>IF(ROUND(VALUE(SUBSTITUTE(連結実質赤字比率に係る赤字・黒字の構成分析!H$34,"▲", "-")), 2) &gt;= 0, ABS(ROUND(VALUE(SUBSTITUTE(連結実質赤字比率に係る赤字・黒字の構成分析!H$34,"▲", "-")), 2)), NA())</f>
        <v>#N/A</v>
      </c>
      <c r="H36" s="180">
        <f>IF(ROUND(VALUE(SUBSTITUTE(連結実質赤字比率に係る赤字・黒字の構成分析!I$34,"▲", "-")), 2) &lt; 0, ABS(ROUND(VALUE(SUBSTITUTE(連結実質赤字比率に係る赤字・黒字の構成分析!I$34,"▲", "-")), 2)), NA())</f>
        <v>1.05</v>
      </c>
      <c r="I36" s="180" t="e">
        <f>IF(ROUND(VALUE(SUBSTITUTE(連結実質赤字比率に係る赤字・黒字の構成分析!I$34,"▲", "-")), 2) &gt;= 0, ABS(ROUND(VALUE(SUBSTITUTE(連結実質赤字比率に係る赤字・黒字の構成分析!I$34,"▲", "-")), 2)), NA())</f>
        <v>#N/A</v>
      </c>
      <c r="J36" s="180">
        <f>IF(ROUND(VALUE(SUBSTITUTE(連結実質赤字比率に係る赤字・黒字の構成分析!J$34,"▲", "-")), 2) &lt; 0, ABS(ROUND(VALUE(SUBSTITUTE(連結実質赤字比率に係る赤字・黒字の構成分析!J$34,"▲", "-")), 2)), NA())</f>
        <v>1.0900000000000001</v>
      </c>
      <c r="K36" s="180" t="e">
        <f>IF(ROUND(VALUE(SUBSTITUTE(連結実質赤字比率に係る赤字・黒字の構成分析!J$34,"▲", "-")), 2) &gt;= 0, ABS(ROUND(VALUE(SUBSTITUTE(連結実質赤字比率に係る赤字・黒字の構成分析!J$34,"▲", "-")), 2)), NA())</f>
        <v>#N/A</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10737</v>
      </c>
      <c r="E42" s="181"/>
      <c r="F42" s="181"/>
      <c r="G42" s="181">
        <f>'実質公債費比率（分子）の構造'!L$52</f>
        <v>10580</v>
      </c>
      <c r="H42" s="181"/>
      <c r="I42" s="181"/>
      <c r="J42" s="181">
        <f>'実質公債費比率（分子）の構造'!M$52</f>
        <v>10519</v>
      </c>
      <c r="K42" s="181"/>
      <c r="L42" s="181"/>
      <c r="M42" s="181">
        <f>'実質公債費比率（分子）の構造'!N$52</f>
        <v>10703</v>
      </c>
      <c r="N42" s="181"/>
      <c r="O42" s="181"/>
      <c r="P42" s="181">
        <f>'実質公債費比率（分子）の構造'!O$52</f>
        <v>10730</v>
      </c>
    </row>
    <row r="43" spans="1:16" x14ac:dyDescent="0.15">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65</v>
      </c>
      <c r="B44" s="181">
        <f>'実質公債費比率（分子）の構造'!K$50</f>
        <v>3</v>
      </c>
      <c r="C44" s="181"/>
      <c r="D44" s="181"/>
      <c r="E44" s="181">
        <f>'実質公債費比率（分子）の構造'!L$50</f>
        <v>10</v>
      </c>
      <c r="F44" s="181"/>
      <c r="G44" s="181"/>
      <c r="H44" s="181">
        <f>'実質公債費比率（分子）の構造'!M$50</f>
        <v>134</v>
      </c>
      <c r="I44" s="181"/>
      <c r="J44" s="181"/>
      <c r="K44" s="181">
        <f>'実質公債費比率（分子）の構造'!N$50</f>
        <v>0</v>
      </c>
      <c r="L44" s="181"/>
      <c r="M44" s="181"/>
      <c r="N44" s="181">
        <f>'実質公債費比率（分子）の構造'!O$50</f>
        <v>3</v>
      </c>
      <c r="O44" s="181"/>
      <c r="P44" s="181"/>
    </row>
    <row r="45" spans="1:16" x14ac:dyDescent="0.15">
      <c r="A45" s="181" t="s">
        <v>66</v>
      </c>
      <c r="B45" s="181" t="str">
        <f>'実質公債費比率（分子）の構造'!K$49</f>
        <v>-</v>
      </c>
      <c r="C45" s="181"/>
      <c r="D45" s="181"/>
      <c r="E45" s="181" t="str">
        <f>'実質公債費比率（分子）の構造'!L$49</f>
        <v>-</v>
      </c>
      <c r="F45" s="181"/>
      <c r="G45" s="181"/>
      <c r="H45" s="181" t="str">
        <f>'実質公債費比率（分子）の構造'!M$49</f>
        <v>-</v>
      </c>
      <c r="I45" s="181"/>
      <c r="J45" s="181"/>
      <c r="K45" s="181" t="str">
        <f>'実質公債費比率（分子）の構造'!N$49</f>
        <v>-</v>
      </c>
      <c r="L45" s="181"/>
      <c r="M45" s="181"/>
      <c r="N45" s="181" t="str">
        <f>'実質公債費比率（分子）の構造'!O$49</f>
        <v>-</v>
      </c>
      <c r="O45" s="181"/>
      <c r="P45" s="181"/>
    </row>
    <row r="46" spans="1:16" x14ac:dyDescent="0.15">
      <c r="A46" s="181" t="s">
        <v>67</v>
      </c>
      <c r="B46" s="181">
        <f>'実質公債費比率（分子）の構造'!K$48</f>
        <v>4292</v>
      </c>
      <c r="C46" s="181"/>
      <c r="D46" s="181"/>
      <c r="E46" s="181">
        <f>'実質公債費比率（分子）の構造'!L$48</f>
        <v>4170</v>
      </c>
      <c r="F46" s="181"/>
      <c r="G46" s="181"/>
      <c r="H46" s="181">
        <f>'実質公債費比率（分子）の構造'!M$48</f>
        <v>4007</v>
      </c>
      <c r="I46" s="181"/>
      <c r="J46" s="181"/>
      <c r="K46" s="181">
        <f>'実質公債費比率（分子）の構造'!N$48</f>
        <v>3931</v>
      </c>
      <c r="L46" s="181"/>
      <c r="M46" s="181"/>
      <c r="N46" s="181">
        <f>'実質公債費比率（分子）の構造'!O$48</f>
        <v>3900</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8675</v>
      </c>
      <c r="C49" s="181"/>
      <c r="D49" s="181"/>
      <c r="E49" s="181">
        <f>'実質公債費比率（分子）の構造'!L$45</f>
        <v>8364</v>
      </c>
      <c r="F49" s="181"/>
      <c r="G49" s="181"/>
      <c r="H49" s="181">
        <f>'実質公債費比率（分子）の構造'!M$45</f>
        <v>8413</v>
      </c>
      <c r="I49" s="181"/>
      <c r="J49" s="181"/>
      <c r="K49" s="181">
        <f>'実質公債費比率（分子）の構造'!N$45</f>
        <v>8980</v>
      </c>
      <c r="L49" s="181"/>
      <c r="M49" s="181"/>
      <c r="N49" s="181">
        <f>'実質公債費比率（分子）の構造'!O$45</f>
        <v>9081</v>
      </c>
      <c r="O49" s="181"/>
      <c r="P49" s="181"/>
    </row>
    <row r="50" spans="1:16" x14ac:dyDescent="0.15">
      <c r="A50" s="181" t="s">
        <v>71</v>
      </c>
      <c r="B50" s="181" t="e">
        <f>NA()</f>
        <v>#N/A</v>
      </c>
      <c r="C50" s="181">
        <f>IF(ISNUMBER('実質公債費比率（分子）の構造'!K$53),'実質公債費比率（分子）の構造'!K$53,NA())</f>
        <v>2233</v>
      </c>
      <c r="D50" s="181" t="e">
        <f>NA()</f>
        <v>#N/A</v>
      </c>
      <c r="E50" s="181" t="e">
        <f>NA()</f>
        <v>#N/A</v>
      </c>
      <c r="F50" s="181">
        <f>IF(ISNUMBER('実質公債費比率（分子）の構造'!L$53),'実質公債費比率（分子）の構造'!L$53,NA())</f>
        <v>1964</v>
      </c>
      <c r="G50" s="181" t="e">
        <f>NA()</f>
        <v>#N/A</v>
      </c>
      <c r="H50" s="181" t="e">
        <f>NA()</f>
        <v>#N/A</v>
      </c>
      <c r="I50" s="181">
        <f>IF(ISNUMBER('実質公債費比率（分子）の構造'!M$53),'実質公債費比率（分子）の構造'!M$53,NA())</f>
        <v>2035</v>
      </c>
      <c r="J50" s="181" t="e">
        <f>NA()</f>
        <v>#N/A</v>
      </c>
      <c r="K50" s="181" t="e">
        <f>NA()</f>
        <v>#N/A</v>
      </c>
      <c r="L50" s="181">
        <f>IF(ISNUMBER('実質公債費比率（分子）の構造'!N$53),'実質公債費比率（分子）の構造'!N$53,NA())</f>
        <v>2208</v>
      </c>
      <c r="M50" s="181" t="e">
        <f>NA()</f>
        <v>#N/A</v>
      </c>
      <c r="N50" s="181" t="e">
        <f>NA()</f>
        <v>#N/A</v>
      </c>
      <c r="O50" s="181">
        <f>IF(ISNUMBER('実質公債費比率（分子）の構造'!O$53),'実質公債費比率（分子）の構造'!O$53,NA())</f>
        <v>2254</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117597</v>
      </c>
      <c r="E56" s="180"/>
      <c r="F56" s="180"/>
      <c r="G56" s="180">
        <f>'将来負担比率（分子）の構造'!J$52</f>
        <v>120675</v>
      </c>
      <c r="H56" s="180"/>
      <c r="I56" s="180"/>
      <c r="J56" s="180">
        <f>'将来負担比率（分子）の構造'!K$52</f>
        <v>121222</v>
      </c>
      <c r="K56" s="180"/>
      <c r="L56" s="180"/>
      <c r="M56" s="180">
        <f>'将来負担比率（分子）の構造'!L$52</f>
        <v>122744</v>
      </c>
      <c r="N56" s="180"/>
      <c r="O56" s="180"/>
      <c r="P56" s="180">
        <f>'将来負担比率（分子）の構造'!M$52</f>
        <v>124891</v>
      </c>
    </row>
    <row r="57" spans="1:16" x14ac:dyDescent="0.15">
      <c r="A57" s="180" t="s">
        <v>42</v>
      </c>
      <c r="B57" s="180"/>
      <c r="C57" s="180"/>
      <c r="D57" s="180">
        <f>'将来負担比率（分子）の構造'!I$51</f>
        <v>29499</v>
      </c>
      <c r="E57" s="180"/>
      <c r="F57" s="180"/>
      <c r="G57" s="180">
        <f>'将来負担比率（分子）の構造'!J$51</f>
        <v>31722</v>
      </c>
      <c r="H57" s="180"/>
      <c r="I57" s="180"/>
      <c r="J57" s="180">
        <f>'将来負担比率（分子）の構造'!K$51</f>
        <v>31743</v>
      </c>
      <c r="K57" s="180"/>
      <c r="L57" s="180"/>
      <c r="M57" s="180">
        <f>'将来負担比率（分子）の構造'!L$51</f>
        <v>23324</v>
      </c>
      <c r="N57" s="180"/>
      <c r="O57" s="180"/>
      <c r="P57" s="180">
        <f>'将来負担比率（分子）の構造'!M$51</f>
        <v>26258</v>
      </c>
    </row>
    <row r="58" spans="1:16" x14ac:dyDescent="0.15">
      <c r="A58" s="180" t="s">
        <v>41</v>
      </c>
      <c r="B58" s="180"/>
      <c r="C58" s="180"/>
      <c r="D58" s="180">
        <f>'将来負担比率（分子）の構造'!I$50</f>
        <v>8301</v>
      </c>
      <c r="E58" s="180"/>
      <c r="F58" s="180"/>
      <c r="G58" s="180">
        <f>'将来負担比率（分子）の構造'!J$50</f>
        <v>9959</v>
      </c>
      <c r="H58" s="180"/>
      <c r="I58" s="180"/>
      <c r="J58" s="180">
        <f>'将来負担比率（分子）の構造'!K$50</f>
        <v>9897</v>
      </c>
      <c r="K58" s="180"/>
      <c r="L58" s="180"/>
      <c r="M58" s="180">
        <f>'将来負担比率（分子）の構造'!L$50</f>
        <v>10334</v>
      </c>
      <c r="N58" s="180"/>
      <c r="O58" s="180"/>
      <c r="P58" s="180">
        <f>'将来負担比率（分子）の構造'!M$50</f>
        <v>10195</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f>'将来負担比率（分子）の構造'!I$46</f>
        <v>113</v>
      </c>
      <c r="C61" s="180"/>
      <c r="D61" s="180"/>
      <c r="E61" s="180">
        <f>'将来負担比率（分子）の構造'!J$46</f>
        <v>113</v>
      </c>
      <c r="F61" s="180"/>
      <c r="G61" s="180"/>
      <c r="H61" s="180">
        <f>'将来負担比率（分子）の構造'!K$46</f>
        <v>111</v>
      </c>
      <c r="I61" s="180"/>
      <c r="J61" s="180"/>
      <c r="K61" s="180">
        <f>'将来負担比率（分子）の構造'!L$46</f>
        <v>106</v>
      </c>
      <c r="L61" s="180"/>
      <c r="M61" s="180"/>
      <c r="N61" s="180">
        <f>'将来負担比率（分子）の構造'!M$46</f>
        <v>101</v>
      </c>
      <c r="O61" s="180"/>
      <c r="P61" s="180"/>
    </row>
    <row r="62" spans="1:16" x14ac:dyDescent="0.15">
      <c r="A62" s="180" t="s">
        <v>35</v>
      </c>
      <c r="B62" s="180">
        <f>'将来負担比率（分子）の構造'!I$45</f>
        <v>15142</v>
      </c>
      <c r="C62" s="180"/>
      <c r="D62" s="180"/>
      <c r="E62" s="180">
        <f>'将来負担比率（分子）の構造'!J$45</f>
        <v>15649</v>
      </c>
      <c r="F62" s="180"/>
      <c r="G62" s="180"/>
      <c r="H62" s="180">
        <f>'将来負担比率（分子）の構造'!K$45</f>
        <v>15160</v>
      </c>
      <c r="I62" s="180"/>
      <c r="J62" s="180"/>
      <c r="K62" s="180">
        <f>'将来負担比率（分子）の構造'!L$45</f>
        <v>14595</v>
      </c>
      <c r="L62" s="180"/>
      <c r="M62" s="180"/>
      <c r="N62" s="180">
        <f>'将来負担比率（分子）の構造'!M$45</f>
        <v>14644</v>
      </c>
      <c r="O62" s="180"/>
      <c r="P62" s="180"/>
    </row>
    <row r="63" spans="1:16" x14ac:dyDescent="0.15">
      <c r="A63" s="180" t="s">
        <v>34</v>
      </c>
      <c r="B63" s="180" t="str">
        <f>'将来負担比率（分子）の構造'!I$44</f>
        <v>-</v>
      </c>
      <c r="C63" s="180"/>
      <c r="D63" s="180"/>
      <c r="E63" s="180" t="str">
        <f>'将来負担比率（分子）の構造'!J$44</f>
        <v>-</v>
      </c>
      <c r="F63" s="180"/>
      <c r="G63" s="180"/>
      <c r="H63" s="180" t="str">
        <f>'将来負担比率（分子）の構造'!K$44</f>
        <v>-</v>
      </c>
      <c r="I63" s="180"/>
      <c r="J63" s="180"/>
      <c r="K63" s="180" t="str">
        <f>'将来負担比率（分子）の構造'!L$44</f>
        <v>-</v>
      </c>
      <c r="L63" s="180"/>
      <c r="M63" s="180"/>
      <c r="N63" s="180" t="str">
        <f>'将来負担比率（分子）の構造'!M$44</f>
        <v>-</v>
      </c>
      <c r="O63" s="180"/>
      <c r="P63" s="180"/>
    </row>
    <row r="64" spans="1:16" x14ac:dyDescent="0.15">
      <c r="A64" s="180" t="s">
        <v>33</v>
      </c>
      <c r="B64" s="180">
        <f>'将来負担比率（分子）の構造'!I$43</f>
        <v>74183</v>
      </c>
      <c r="C64" s="180"/>
      <c r="D64" s="180"/>
      <c r="E64" s="180">
        <f>'将来負担比率（分子）の構造'!J$43</f>
        <v>74009</v>
      </c>
      <c r="F64" s="180"/>
      <c r="G64" s="180"/>
      <c r="H64" s="180">
        <f>'将来負担比率（分子）の構造'!K$43</f>
        <v>71786</v>
      </c>
      <c r="I64" s="180"/>
      <c r="J64" s="180"/>
      <c r="K64" s="180">
        <f>'将来負担比率（分子）の構造'!L$43</f>
        <v>69201</v>
      </c>
      <c r="L64" s="180"/>
      <c r="M64" s="180"/>
      <c r="N64" s="180">
        <f>'将来負担比率（分子）の構造'!M$43</f>
        <v>67619</v>
      </c>
      <c r="O64" s="180"/>
      <c r="P64" s="180"/>
    </row>
    <row r="65" spans="1:16" x14ac:dyDescent="0.15">
      <c r="A65" s="180" t="s">
        <v>32</v>
      </c>
      <c r="B65" s="180">
        <f>'将来負担比率（分子）の構造'!I$42</f>
        <v>764</v>
      </c>
      <c r="C65" s="180"/>
      <c r="D65" s="180"/>
      <c r="E65" s="180">
        <f>'将来負担比率（分子）の構造'!J$42</f>
        <v>400</v>
      </c>
      <c r="F65" s="180"/>
      <c r="G65" s="180"/>
      <c r="H65" s="180">
        <f>'将来負担比率（分子）の構造'!K$42</f>
        <v>357</v>
      </c>
      <c r="I65" s="180"/>
      <c r="J65" s="180"/>
      <c r="K65" s="180">
        <f>'将来負担比率（分子）の構造'!L$42</f>
        <v>424</v>
      </c>
      <c r="L65" s="180"/>
      <c r="M65" s="180"/>
      <c r="N65" s="180">
        <f>'将来負担比率（分子）の構造'!M$42</f>
        <v>638</v>
      </c>
      <c r="O65" s="180"/>
      <c r="P65" s="180"/>
    </row>
    <row r="66" spans="1:16" x14ac:dyDescent="0.15">
      <c r="A66" s="180" t="s">
        <v>31</v>
      </c>
      <c r="B66" s="180">
        <f>'将来負担比率（分子）の構造'!I$41</f>
        <v>96983</v>
      </c>
      <c r="C66" s="180"/>
      <c r="D66" s="180"/>
      <c r="E66" s="180">
        <f>'将来負担比率（分子）の構造'!J$41</f>
        <v>101344</v>
      </c>
      <c r="F66" s="180"/>
      <c r="G66" s="180"/>
      <c r="H66" s="180">
        <f>'将来負担比率（分子）の構造'!K$41</f>
        <v>102651</v>
      </c>
      <c r="I66" s="180"/>
      <c r="J66" s="180"/>
      <c r="K66" s="180">
        <f>'将来負担比率（分子）の構造'!L$41</f>
        <v>104829</v>
      </c>
      <c r="L66" s="180"/>
      <c r="M66" s="180"/>
      <c r="N66" s="180">
        <f>'将来負担比率（分子）の構造'!M$41</f>
        <v>107580</v>
      </c>
      <c r="O66" s="180"/>
      <c r="P66" s="180"/>
    </row>
    <row r="67" spans="1:16" x14ac:dyDescent="0.15">
      <c r="A67" s="180" t="s">
        <v>75</v>
      </c>
      <c r="B67" s="180" t="e">
        <f>NA()</f>
        <v>#N/A</v>
      </c>
      <c r="C67" s="180">
        <f>IF(ISNUMBER('将来負担比率（分子）の構造'!I$53), IF('将来負担比率（分子）の構造'!I$53 &lt; 0, 0, '将来負担比率（分子）の構造'!I$53), NA())</f>
        <v>31788</v>
      </c>
      <c r="D67" s="180" t="e">
        <f>NA()</f>
        <v>#N/A</v>
      </c>
      <c r="E67" s="180" t="e">
        <f>NA()</f>
        <v>#N/A</v>
      </c>
      <c r="F67" s="180">
        <f>IF(ISNUMBER('将来負担比率（分子）の構造'!J$53), IF('将来負担比率（分子）の構造'!J$53 &lt; 0, 0, '将来負担比率（分子）の構造'!J$53), NA())</f>
        <v>29158</v>
      </c>
      <c r="G67" s="180" t="e">
        <f>NA()</f>
        <v>#N/A</v>
      </c>
      <c r="H67" s="180" t="e">
        <f>NA()</f>
        <v>#N/A</v>
      </c>
      <c r="I67" s="180">
        <f>IF(ISNUMBER('将来負担比率（分子）の構造'!K$53), IF('将来負担比率（分子）の構造'!K$53 &lt; 0, 0, '将来負担比率（分子）の構造'!K$53), NA())</f>
        <v>27202</v>
      </c>
      <c r="J67" s="180" t="e">
        <f>NA()</f>
        <v>#N/A</v>
      </c>
      <c r="K67" s="180" t="e">
        <f>NA()</f>
        <v>#N/A</v>
      </c>
      <c r="L67" s="180">
        <f>IF(ISNUMBER('将来負担比率（分子）の構造'!L$53), IF('将来負担比率（分子）の構造'!L$53 &lt; 0, 0, '将来負担比率（分子）の構造'!L$53), NA())</f>
        <v>32752</v>
      </c>
      <c r="M67" s="180" t="e">
        <f>NA()</f>
        <v>#N/A</v>
      </c>
      <c r="N67" s="180" t="e">
        <f>NA()</f>
        <v>#N/A</v>
      </c>
      <c r="O67" s="180">
        <f>IF(ISNUMBER('将来負担比率（分子）の構造'!M$53), IF('将来負担比率（分子）の構造'!M$53 &lt; 0, 0, '将来負担比率（分子）の構造'!M$53), NA())</f>
        <v>29238</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4441</v>
      </c>
      <c r="C72" s="184">
        <f>基金残高に係る経年分析!G55</f>
        <v>4446</v>
      </c>
      <c r="D72" s="184">
        <f>基金残高に係る経年分析!H55</f>
        <v>4451</v>
      </c>
    </row>
    <row r="73" spans="1:16" x14ac:dyDescent="0.15">
      <c r="A73" s="183" t="s">
        <v>78</v>
      </c>
      <c r="B73" s="184">
        <f>基金残高に係る経年分析!F56</f>
        <v>50</v>
      </c>
      <c r="C73" s="184">
        <f>基金残高に係る経年分析!G56</f>
        <v>50</v>
      </c>
      <c r="D73" s="184">
        <f>基金残高に係る経年分析!H56</f>
        <v>50</v>
      </c>
    </row>
    <row r="74" spans="1:16" x14ac:dyDescent="0.15">
      <c r="A74" s="183" t="s">
        <v>79</v>
      </c>
      <c r="B74" s="184">
        <f>基金残高に係る経年分析!F57</f>
        <v>3948</v>
      </c>
      <c r="C74" s="184">
        <f>基金残高に係る経年分析!G57</f>
        <v>3343</v>
      </c>
      <c r="D74" s="184">
        <f>基金残高に係る経年分析!H57</f>
        <v>3201</v>
      </c>
    </row>
  </sheetData>
  <sheetProtection algorithmName="SHA-512" hashValue="Uw+emecC+LLZW3p1NYF+KXP1BJtsmyNtQsyb6U17WRJQgbaEyG70Jm0blVKSQapd8fYxkYreD0ZIaxYJ73Y5Qw==" saltValue="pf64EsU1kQ9C8mA6RuRlX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Normal="10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215</v>
      </c>
      <c r="DI1" s="794"/>
      <c r="DJ1" s="794"/>
      <c r="DK1" s="794"/>
      <c r="DL1" s="794"/>
      <c r="DM1" s="794"/>
      <c r="DN1" s="795"/>
      <c r="DO1" s="225"/>
      <c r="DP1" s="793" t="s">
        <v>216</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x14ac:dyDescent="0.15">
      <c r="B2" s="226" t="s">
        <v>217</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735" t="s">
        <v>218</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219</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220</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x14ac:dyDescent="0.15">
      <c r="B4" s="735" t="s">
        <v>1</v>
      </c>
      <c r="C4" s="736"/>
      <c r="D4" s="736"/>
      <c r="E4" s="736"/>
      <c r="F4" s="736"/>
      <c r="G4" s="736"/>
      <c r="H4" s="736"/>
      <c r="I4" s="736"/>
      <c r="J4" s="736"/>
      <c r="K4" s="736"/>
      <c r="L4" s="736"/>
      <c r="M4" s="736"/>
      <c r="N4" s="736"/>
      <c r="O4" s="736"/>
      <c r="P4" s="736"/>
      <c r="Q4" s="737"/>
      <c r="R4" s="735" t="s">
        <v>221</v>
      </c>
      <c r="S4" s="736"/>
      <c r="T4" s="736"/>
      <c r="U4" s="736"/>
      <c r="V4" s="736"/>
      <c r="W4" s="736"/>
      <c r="X4" s="736"/>
      <c r="Y4" s="737"/>
      <c r="Z4" s="735" t="s">
        <v>222</v>
      </c>
      <c r="AA4" s="736"/>
      <c r="AB4" s="736"/>
      <c r="AC4" s="737"/>
      <c r="AD4" s="735" t="s">
        <v>223</v>
      </c>
      <c r="AE4" s="736"/>
      <c r="AF4" s="736"/>
      <c r="AG4" s="736"/>
      <c r="AH4" s="736"/>
      <c r="AI4" s="736"/>
      <c r="AJ4" s="736"/>
      <c r="AK4" s="737"/>
      <c r="AL4" s="735" t="s">
        <v>222</v>
      </c>
      <c r="AM4" s="736"/>
      <c r="AN4" s="736"/>
      <c r="AO4" s="737"/>
      <c r="AP4" s="796" t="s">
        <v>224</v>
      </c>
      <c r="AQ4" s="796"/>
      <c r="AR4" s="796"/>
      <c r="AS4" s="796"/>
      <c r="AT4" s="796"/>
      <c r="AU4" s="796"/>
      <c r="AV4" s="796"/>
      <c r="AW4" s="796"/>
      <c r="AX4" s="796"/>
      <c r="AY4" s="796"/>
      <c r="AZ4" s="796"/>
      <c r="BA4" s="796"/>
      <c r="BB4" s="796"/>
      <c r="BC4" s="796"/>
      <c r="BD4" s="796"/>
      <c r="BE4" s="796"/>
      <c r="BF4" s="796"/>
      <c r="BG4" s="796" t="s">
        <v>225</v>
      </c>
      <c r="BH4" s="796"/>
      <c r="BI4" s="796"/>
      <c r="BJ4" s="796"/>
      <c r="BK4" s="796"/>
      <c r="BL4" s="796"/>
      <c r="BM4" s="796"/>
      <c r="BN4" s="796"/>
      <c r="BO4" s="796" t="s">
        <v>222</v>
      </c>
      <c r="BP4" s="796"/>
      <c r="BQ4" s="796"/>
      <c r="BR4" s="796"/>
      <c r="BS4" s="796" t="s">
        <v>226</v>
      </c>
      <c r="BT4" s="796"/>
      <c r="BU4" s="796"/>
      <c r="BV4" s="796"/>
      <c r="BW4" s="796"/>
      <c r="BX4" s="796"/>
      <c r="BY4" s="796"/>
      <c r="BZ4" s="796"/>
      <c r="CA4" s="796"/>
      <c r="CB4" s="796"/>
      <c r="CD4" s="778" t="s">
        <v>227</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x14ac:dyDescent="0.15">
      <c r="B5" s="760" t="s">
        <v>228</v>
      </c>
      <c r="C5" s="761"/>
      <c r="D5" s="761"/>
      <c r="E5" s="761"/>
      <c r="F5" s="761"/>
      <c r="G5" s="761"/>
      <c r="H5" s="761"/>
      <c r="I5" s="761"/>
      <c r="J5" s="761"/>
      <c r="K5" s="761"/>
      <c r="L5" s="761"/>
      <c r="M5" s="761"/>
      <c r="N5" s="761"/>
      <c r="O5" s="761"/>
      <c r="P5" s="761"/>
      <c r="Q5" s="762"/>
      <c r="R5" s="726">
        <v>50378182</v>
      </c>
      <c r="S5" s="727"/>
      <c r="T5" s="727"/>
      <c r="U5" s="727"/>
      <c r="V5" s="727"/>
      <c r="W5" s="727"/>
      <c r="X5" s="727"/>
      <c r="Y5" s="773"/>
      <c r="Z5" s="791">
        <v>42.7</v>
      </c>
      <c r="AA5" s="791"/>
      <c r="AB5" s="791"/>
      <c r="AC5" s="791"/>
      <c r="AD5" s="792">
        <v>47510610</v>
      </c>
      <c r="AE5" s="792"/>
      <c r="AF5" s="792"/>
      <c r="AG5" s="792"/>
      <c r="AH5" s="792"/>
      <c r="AI5" s="792"/>
      <c r="AJ5" s="792"/>
      <c r="AK5" s="792"/>
      <c r="AL5" s="774">
        <v>71.2</v>
      </c>
      <c r="AM5" s="743"/>
      <c r="AN5" s="743"/>
      <c r="AO5" s="775"/>
      <c r="AP5" s="760" t="s">
        <v>229</v>
      </c>
      <c r="AQ5" s="761"/>
      <c r="AR5" s="761"/>
      <c r="AS5" s="761"/>
      <c r="AT5" s="761"/>
      <c r="AU5" s="761"/>
      <c r="AV5" s="761"/>
      <c r="AW5" s="761"/>
      <c r="AX5" s="761"/>
      <c r="AY5" s="761"/>
      <c r="AZ5" s="761"/>
      <c r="BA5" s="761"/>
      <c r="BB5" s="761"/>
      <c r="BC5" s="761"/>
      <c r="BD5" s="761"/>
      <c r="BE5" s="761"/>
      <c r="BF5" s="762"/>
      <c r="BG5" s="661">
        <v>46587218</v>
      </c>
      <c r="BH5" s="664"/>
      <c r="BI5" s="664"/>
      <c r="BJ5" s="664"/>
      <c r="BK5" s="664"/>
      <c r="BL5" s="664"/>
      <c r="BM5" s="664"/>
      <c r="BN5" s="665"/>
      <c r="BO5" s="723">
        <v>92.5</v>
      </c>
      <c r="BP5" s="723"/>
      <c r="BQ5" s="723"/>
      <c r="BR5" s="723"/>
      <c r="BS5" s="724" t="s">
        <v>230</v>
      </c>
      <c r="BT5" s="724"/>
      <c r="BU5" s="724"/>
      <c r="BV5" s="724"/>
      <c r="BW5" s="724"/>
      <c r="BX5" s="724"/>
      <c r="BY5" s="724"/>
      <c r="BZ5" s="724"/>
      <c r="CA5" s="724"/>
      <c r="CB5" s="765"/>
      <c r="CD5" s="778" t="s">
        <v>224</v>
      </c>
      <c r="CE5" s="779"/>
      <c r="CF5" s="779"/>
      <c r="CG5" s="779"/>
      <c r="CH5" s="779"/>
      <c r="CI5" s="779"/>
      <c r="CJ5" s="779"/>
      <c r="CK5" s="779"/>
      <c r="CL5" s="779"/>
      <c r="CM5" s="779"/>
      <c r="CN5" s="779"/>
      <c r="CO5" s="779"/>
      <c r="CP5" s="779"/>
      <c r="CQ5" s="780"/>
      <c r="CR5" s="778" t="s">
        <v>231</v>
      </c>
      <c r="CS5" s="779"/>
      <c r="CT5" s="779"/>
      <c r="CU5" s="779"/>
      <c r="CV5" s="779"/>
      <c r="CW5" s="779"/>
      <c r="CX5" s="779"/>
      <c r="CY5" s="780"/>
      <c r="CZ5" s="778" t="s">
        <v>222</v>
      </c>
      <c r="DA5" s="779"/>
      <c r="DB5" s="779"/>
      <c r="DC5" s="780"/>
      <c r="DD5" s="778" t="s">
        <v>232</v>
      </c>
      <c r="DE5" s="779"/>
      <c r="DF5" s="779"/>
      <c r="DG5" s="779"/>
      <c r="DH5" s="779"/>
      <c r="DI5" s="779"/>
      <c r="DJ5" s="779"/>
      <c r="DK5" s="779"/>
      <c r="DL5" s="779"/>
      <c r="DM5" s="779"/>
      <c r="DN5" s="779"/>
      <c r="DO5" s="779"/>
      <c r="DP5" s="780"/>
      <c r="DQ5" s="778" t="s">
        <v>233</v>
      </c>
      <c r="DR5" s="779"/>
      <c r="DS5" s="779"/>
      <c r="DT5" s="779"/>
      <c r="DU5" s="779"/>
      <c r="DV5" s="779"/>
      <c r="DW5" s="779"/>
      <c r="DX5" s="779"/>
      <c r="DY5" s="779"/>
      <c r="DZ5" s="779"/>
      <c r="EA5" s="779"/>
      <c r="EB5" s="779"/>
      <c r="EC5" s="780"/>
    </row>
    <row r="6" spans="2:143" ht="11.25" customHeight="1" x14ac:dyDescent="0.15">
      <c r="B6" s="658" t="s">
        <v>234</v>
      </c>
      <c r="C6" s="659"/>
      <c r="D6" s="659"/>
      <c r="E6" s="659"/>
      <c r="F6" s="659"/>
      <c r="G6" s="659"/>
      <c r="H6" s="659"/>
      <c r="I6" s="659"/>
      <c r="J6" s="659"/>
      <c r="K6" s="659"/>
      <c r="L6" s="659"/>
      <c r="M6" s="659"/>
      <c r="N6" s="659"/>
      <c r="O6" s="659"/>
      <c r="P6" s="659"/>
      <c r="Q6" s="660"/>
      <c r="R6" s="661">
        <v>962182</v>
      </c>
      <c r="S6" s="664"/>
      <c r="T6" s="664"/>
      <c r="U6" s="664"/>
      <c r="V6" s="664"/>
      <c r="W6" s="664"/>
      <c r="X6" s="664"/>
      <c r="Y6" s="665"/>
      <c r="Z6" s="723">
        <v>0.8</v>
      </c>
      <c r="AA6" s="723"/>
      <c r="AB6" s="723"/>
      <c r="AC6" s="723"/>
      <c r="AD6" s="724">
        <v>962182</v>
      </c>
      <c r="AE6" s="724"/>
      <c r="AF6" s="724"/>
      <c r="AG6" s="724"/>
      <c r="AH6" s="724"/>
      <c r="AI6" s="724"/>
      <c r="AJ6" s="724"/>
      <c r="AK6" s="724"/>
      <c r="AL6" s="666">
        <v>1.4</v>
      </c>
      <c r="AM6" s="667"/>
      <c r="AN6" s="667"/>
      <c r="AO6" s="725"/>
      <c r="AP6" s="658" t="s">
        <v>235</v>
      </c>
      <c r="AQ6" s="659"/>
      <c r="AR6" s="659"/>
      <c r="AS6" s="659"/>
      <c r="AT6" s="659"/>
      <c r="AU6" s="659"/>
      <c r="AV6" s="659"/>
      <c r="AW6" s="659"/>
      <c r="AX6" s="659"/>
      <c r="AY6" s="659"/>
      <c r="AZ6" s="659"/>
      <c r="BA6" s="659"/>
      <c r="BB6" s="659"/>
      <c r="BC6" s="659"/>
      <c r="BD6" s="659"/>
      <c r="BE6" s="659"/>
      <c r="BF6" s="660"/>
      <c r="BG6" s="661">
        <v>46587218</v>
      </c>
      <c r="BH6" s="664"/>
      <c r="BI6" s="664"/>
      <c r="BJ6" s="664"/>
      <c r="BK6" s="664"/>
      <c r="BL6" s="664"/>
      <c r="BM6" s="664"/>
      <c r="BN6" s="665"/>
      <c r="BO6" s="723">
        <v>92.5</v>
      </c>
      <c r="BP6" s="723"/>
      <c r="BQ6" s="723"/>
      <c r="BR6" s="723"/>
      <c r="BS6" s="724" t="s">
        <v>230</v>
      </c>
      <c r="BT6" s="724"/>
      <c r="BU6" s="724"/>
      <c r="BV6" s="724"/>
      <c r="BW6" s="724"/>
      <c r="BX6" s="724"/>
      <c r="BY6" s="724"/>
      <c r="BZ6" s="724"/>
      <c r="CA6" s="724"/>
      <c r="CB6" s="765"/>
      <c r="CD6" s="732" t="s">
        <v>236</v>
      </c>
      <c r="CE6" s="733"/>
      <c r="CF6" s="733"/>
      <c r="CG6" s="733"/>
      <c r="CH6" s="733"/>
      <c r="CI6" s="733"/>
      <c r="CJ6" s="733"/>
      <c r="CK6" s="733"/>
      <c r="CL6" s="733"/>
      <c r="CM6" s="733"/>
      <c r="CN6" s="733"/>
      <c r="CO6" s="733"/>
      <c r="CP6" s="733"/>
      <c r="CQ6" s="734"/>
      <c r="CR6" s="661">
        <v>594221</v>
      </c>
      <c r="CS6" s="664"/>
      <c r="CT6" s="664"/>
      <c r="CU6" s="664"/>
      <c r="CV6" s="664"/>
      <c r="CW6" s="664"/>
      <c r="CX6" s="664"/>
      <c r="CY6" s="665"/>
      <c r="CZ6" s="774">
        <v>0.5</v>
      </c>
      <c r="DA6" s="743"/>
      <c r="DB6" s="743"/>
      <c r="DC6" s="777"/>
      <c r="DD6" s="669" t="s">
        <v>237</v>
      </c>
      <c r="DE6" s="664"/>
      <c r="DF6" s="664"/>
      <c r="DG6" s="664"/>
      <c r="DH6" s="664"/>
      <c r="DI6" s="664"/>
      <c r="DJ6" s="664"/>
      <c r="DK6" s="664"/>
      <c r="DL6" s="664"/>
      <c r="DM6" s="664"/>
      <c r="DN6" s="664"/>
      <c r="DO6" s="664"/>
      <c r="DP6" s="665"/>
      <c r="DQ6" s="669">
        <v>594220</v>
      </c>
      <c r="DR6" s="664"/>
      <c r="DS6" s="664"/>
      <c r="DT6" s="664"/>
      <c r="DU6" s="664"/>
      <c r="DV6" s="664"/>
      <c r="DW6" s="664"/>
      <c r="DX6" s="664"/>
      <c r="DY6" s="664"/>
      <c r="DZ6" s="664"/>
      <c r="EA6" s="664"/>
      <c r="EB6" s="664"/>
      <c r="EC6" s="704"/>
    </row>
    <row r="7" spans="2:143" ht="11.25" customHeight="1" x14ac:dyDescent="0.15">
      <c r="B7" s="658" t="s">
        <v>238</v>
      </c>
      <c r="C7" s="659"/>
      <c r="D7" s="659"/>
      <c r="E7" s="659"/>
      <c r="F7" s="659"/>
      <c r="G7" s="659"/>
      <c r="H7" s="659"/>
      <c r="I7" s="659"/>
      <c r="J7" s="659"/>
      <c r="K7" s="659"/>
      <c r="L7" s="659"/>
      <c r="M7" s="659"/>
      <c r="N7" s="659"/>
      <c r="O7" s="659"/>
      <c r="P7" s="659"/>
      <c r="Q7" s="660"/>
      <c r="R7" s="661">
        <v>108831</v>
      </c>
      <c r="S7" s="664"/>
      <c r="T7" s="664"/>
      <c r="U7" s="664"/>
      <c r="V7" s="664"/>
      <c r="W7" s="664"/>
      <c r="X7" s="664"/>
      <c r="Y7" s="665"/>
      <c r="Z7" s="723">
        <v>0.1</v>
      </c>
      <c r="AA7" s="723"/>
      <c r="AB7" s="723"/>
      <c r="AC7" s="723"/>
      <c r="AD7" s="724">
        <v>108831</v>
      </c>
      <c r="AE7" s="724"/>
      <c r="AF7" s="724"/>
      <c r="AG7" s="724"/>
      <c r="AH7" s="724"/>
      <c r="AI7" s="724"/>
      <c r="AJ7" s="724"/>
      <c r="AK7" s="724"/>
      <c r="AL7" s="666">
        <v>0.2</v>
      </c>
      <c r="AM7" s="667"/>
      <c r="AN7" s="667"/>
      <c r="AO7" s="725"/>
      <c r="AP7" s="658" t="s">
        <v>239</v>
      </c>
      <c r="AQ7" s="659"/>
      <c r="AR7" s="659"/>
      <c r="AS7" s="659"/>
      <c r="AT7" s="659"/>
      <c r="AU7" s="659"/>
      <c r="AV7" s="659"/>
      <c r="AW7" s="659"/>
      <c r="AX7" s="659"/>
      <c r="AY7" s="659"/>
      <c r="AZ7" s="659"/>
      <c r="BA7" s="659"/>
      <c r="BB7" s="659"/>
      <c r="BC7" s="659"/>
      <c r="BD7" s="659"/>
      <c r="BE7" s="659"/>
      <c r="BF7" s="660"/>
      <c r="BG7" s="661">
        <v>24116400</v>
      </c>
      <c r="BH7" s="664"/>
      <c r="BI7" s="664"/>
      <c r="BJ7" s="664"/>
      <c r="BK7" s="664"/>
      <c r="BL7" s="664"/>
      <c r="BM7" s="664"/>
      <c r="BN7" s="665"/>
      <c r="BO7" s="723">
        <v>47.9</v>
      </c>
      <c r="BP7" s="723"/>
      <c r="BQ7" s="723"/>
      <c r="BR7" s="723"/>
      <c r="BS7" s="724" t="s">
        <v>230</v>
      </c>
      <c r="BT7" s="724"/>
      <c r="BU7" s="724"/>
      <c r="BV7" s="724"/>
      <c r="BW7" s="724"/>
      <c r="BX7" s="724"/>
      <c r="BY7" s="724"/>
      <c r="BZ7" s="724"/>
      <c r="CA7" s="724"/>
      <c r="CB7" s="765"/>
      <c r="CD7" s="705" t="s">
        <v>240</v>
      </c>
      <c r="CE7" s="702"/>
      <c r="CF7" s="702"/>
      <c r="CG7" s="702"/>
      <c r="CH7" s="702"/>
      <c r="CI7" s="702"/>
      <c r="CJ7" s="702"/>
      <c r="CK7" s="702"/>
      <c r="CL7" s="702"/>
      <c r="CM7" s="702"/>
      <c r="CN7" s="702"/>
      <c r="CO7" s="702"/>
      <c r="CP7" s="702"/>
      <c r="CQ7" s="703"/>
      <c r="CR7" s="661">
        <v>10078212</v>
      </c>
      <c r="CS7" s="664"/>
      <c r="CT7" s="664"/>
      <c r="CU7" s="664"/>
      <c r="CV7" s="664"/>
      <c r="CW7" s="664"/>
      <c r="CX7" s="664"/>
      <c r="CY7" s="665"/>
      <c r="CZ7" s="723">
        <v>8.6999999999999993</v>
      </c>
      <c r="DA7" s="723"/>
      <c r="DB7" s="723"/>
      <c r="DC7" s="723"/>
      <c r="DD7" s="669">
        <v>260030</v>
      </c>
      <c r="DE7" s="664"/>
      <c r="DF7" s="664"/>
      <c r="DG7" s="664"/>
      <c r="DH7" s="664"/>
      <c r="DI7" s="664"/>
      <c r="DJ7" s="664"/>
      <c r="DK7" s="664"/>
      <c r="DL7" s="664"/>
      <c r="DM7" s="664"/>
      <c r="DN7" s="664"/>
      <c r="DO7" s="664"/>
      <c r="DP7" s="665"/>
      <c r="DQ7" s="669">
        <v>8874694</v>
      </c>
      <c r="DR7" s="664"/>
      <c r="DS7" s="664"/>
      <c r="DT7" s="664"/>
      <c r="DU7" s="664"/>
      <c r="DV7" s="664"/>
      <c r="DW7" s="664"/>
      <c r="DX7" s="664"/>
      <c r="DY7" s="664"/>
      <c r="DZ7" s="664"/>
      <c r="EA7" s="664"/>
      <c r="EB7" s="664"/>
      <c r="EC7" s="704"/>
    </row>
    <row r="8" spans="2:143" ht="11.25" customHeight="1" x14ac:dyDescent="0.15">
      <c r="B8" s="658" t="s">
        <v>241</v>
      </c>
      <c r="C8" s="659"/>
      <c r="D8" s="659"/>
      <c r="E8" s="659"/>
      <c r="F8" s="659"/>
      <c r="G8" s="659"/>
      <c r="H8" s="659"/>
      <c r="I8" s="659"/>
      <c r="J8" s="659"/>
      <c r="K8" s="659"/>
      <c r="L8" s="659"/>
      <c r="M8" s="659"/>
      <c r="N8" s="659"/>
      <c r="O8" s="659"/>
      <c r="P8" s="659"/>
      <c r="Q8" s="660"/>
      <c r="R8" s="661">
        <v>310092</v>
      </c>
      <c r="S8" s="664"/>
      <c r="T8" s="664"/>
      <c r="U8" s="664"/>
      <c r="V8" s="664"/>
      <c r="W8" s="664"/>
      <c r="X8" s="664"/>
      <c r="Y8" s="665"/>
      <c r="Z8" s="723">
        <v>0.3</v>
      </c>
      <c r="AA8" s="723"/>
      <c r="AB8" s="723"/>
      <c r="AC8" s="723"/>
      <c r="AD8" s="724">
        <v>310092</v>
      </c>
      <c r="AE8" s="724"/>
      <c r="AF8" s="724"/>
      <c r="AG8" s="724"/>
      <c r="AH8" s="724"/>
      <c r="AI8" s="724"/>
      <c r="AJ8" s="724"/>
      <c r="AK8" s="724"/>
      <c r="AL8" s="666">
        <v>0.5</v>
      </c>
      <c r="AM8" s="667"/>
      <c r="AN8" s="667"/>
      <c r="AO8" s="725"/>
      <c r="AP8" s="658" t="s">
        <v>242</v>
      </c>
      <c r="AQ8" s="659"/>
      <c r="AR8" s="659"/>
      <c r="AS8" s="659"/>
      <c r="AT8" s="659"/>
      <c r="AU8" s="659"/>
      <c r="AV8" s="659"/>
      <c r="AW8" s="659"/>
      <c r="AX8" s="659"/>
      <c r="AY8" s="659"/>
      <c r="AZ8" s="659"/>
      <c r="BA8" s="659"/>
      <c r="BB8" s="659"/>
      <c r="BC8" s="659"/>
      <c r="BD8" s="659"/>
      <c r="BE8" s="659"/>
      <c r="BF8" s="660"/>
      <c r="BG8" s="661">
        <v>662081</v>
      </c>
      <c r="BH8" s="664"/>
      <c r="BI8" s="664"/>
      <c r="BJ8" s="664"/>
      <c r="BK8" s="664"/>
      <c r="BL8" s="664"/>
      <c r="BM8" s="664"/>
      <c r="BN8" s="665"/>
      <c r="BO8" s="723">
        <v>1.3</v>
      </c>
      <c r="BP8" s="723"/>
      <c r="BQ8" s="723"/>
      <c r="BR8" s="723"/>
      <c r="BS8" s="669" t="s">
        <v>237</v>
      </c>
      <c r="BT8" s="664"/>
      <c r="BU8" s="664"/>
      <c r="BV8" s="664"/>
      <c r="BW8" s="664"/>
      <c r="BX8" s="664"/>
      <c r="BY8" s="664"/>
      <c r="BZ8" s="664"/>
      <c r="CA8" s="664"/>
      <c r="CB8" s="704"/>
      <c r="CD8" s="705" t="s">
        <v>243</v>
      </c>
      <c r="CE8" s="702"/>
      <c r="CF8" s="702"/>
      <c r="CG8" s="702"/>
      <c r="CH8" s="702"/>
      <c r="CI8" s="702"/>
      <c r="CJ8" s="702"/>
      <c r="CK8" s="702"/>
      <c r="CL8" s="702"/>
      <c r="CM8" s="702"/>
      <c r="CN8" s="702"/>
      <c r="CO8" s="702"/>
      <c r="CP8" s="702"/>
      <c r="CQ8" s="703"/>
      <c r="CR8" s="661">
        <v>52442385</v>
      </c>
      <c r="CS8" s="664"/>
      <c r="CT8" s="664"/>
      <c r="CU8" s="664"/>
      <c r="CV8" s="664"/>
      <c r="CW8" s="664"/>
      <c r="CX8" s="664"/>
      <c r="CY8" s="665"/>
      <c r="CZ8" s="723">
        <v>45.5</v>
      </c>
      <c r="DA8" s="723"/>
      <c r="DB8" s="723"/>
      <c r="DC8" s="723"/>
      <c r="DD8" s="669">
        <v>531369</v>
      </c>
      <c r="DE8" s="664"/>
      <c r="DF8" s="664"/>
      <c r="DG8" s="664"/>
      <c r="DH8" s="664"/>
      <c r="DI8" s="664"/>
      <c r="DJ8" s="664"/>
      <c r="DK8" s="664"/>
      <c r="DL8" s="664"/>
      <c r="DM8" s="664"/>
      <c r="DN8" s="664"/>
      <c r="DO8" s="664"/>
      <c r="DP8" s="665"/>
      <c r="DQ8" s="669">
        <v>28376258</v>
      </c>
      <c r="DR8" s="664"/>
      <c r="DS8" s="664"/>
      <c r="DT8" s="664"/>
      <c r="DU8" s="664"/>
      <c r="DV8" s="664"/>
      <c r="DW8" s="664"/>
      <c r="DX8" s="664"/>
      <c r="DY8" s="664"/>
      <c r="DZ8" s="664"/>
      <c r="EA8" s="664"/>
      <c r="EB8" s="664"/>
      <c r="EC8" s="704"/>
    </row>
    <row r="9" spans="2:143" ht="11.25" customHeight="1" x14ac:dyDescent="0.15">
      <c r="B9" s="658" t="s">
        <v>244</v>
      </c>
      <c r="C9" s="659"/>
      <c r="D9" s="659"/>
      <c r="E9" s="659"/>
      <c r="F9" s="659"/>
      <c r="G9" s="659"/>
      <c r="H9" s="659"/>
      <c r="I9" s="659"/>
      <c r="J9" s="659"/>
      <c r="K9" s="659"/>
      <c r="L9" s="659"/>
      <c r="M9" s="659"/>
      <c r="N9" s="659"/>
      <c r="O9" s="659"/>
      <c r="P9" s="659"/>
      <c r="Q9" s="660"/>
      <c r="R9" s="661">
        <v>235261</v>
      </c>
      <c r="S9" s="664"/>
      <c r="T9" s="664"/>
      <c r="U9" s="664"/>
      <c r="V9" s="664"/>
      <c r="W9" s="664"/>
      <c r="X9" s="664"/>
      <c r="Y9" s="665"/>
      <c r="Z9" s="723">
        <v>0.2</v>
      </c>
      <c r="AA9" s="723"/>
      <c r="AB9" s="723"/>
      <c r="AC9" s="723"/>
      <c r="AD9" s="724">
        <v>235261</v>
      </c>
      <c r="AE9" s="724"/>
      <c r="AF9" s="724"/>
      <c r="AG9" s="724"/>
      <c r="AH9" s="724"/>
      <c r="AI9" s="724"/>
      <c r="AJ9" s="724"/>
      <c r="AK9" s="724"/>
      <c r="AL9" s="666">
        <v>0.4</v>
      </c>
      <c r="AM9" s="667"/>
      <c r="AN9" s="667"/>
      <c r="AO9" s="725"/>
      <c r="AP9" s="658" t="s">
        <v>245</v>
      </c>
      <c r="AQ9" s="659"/>
      <c r="AR9" s="659"/>
      <c r="AS9" s="659"/>
      <c r="AT9" s="659"/>
      <c r="AU9" s="659"/>
      <c r="AV9" s="659"/>
      <c r="AW9" s="659"/>
      <c r="AX9" s="659"/>
      <c r="AY9" s="659"/>
      <c r="AZ9" s="659"/>
      <c r="BA9" s="659"/>
      <c r="BB9" s="659"/>
      <c r="BC9" s="659"/>
      <c r="BD9" s="659"/>
      <c r="BE9" s="659"/>
      <c r="BF9" s="660"/>
      <c r="BG9" s="661">
        <v>20599605</v>
      </c>
      <c r="BH9" s="664"/>
      <c r="BI9" s="664"/>
      <c r="BJ9" s="664"/>
      <c r="BK9" s="664"/>
      <c r="BL9" s="664"/>
      <c r="BM9" s="664"/>
      <c r="BN9" s="665"/>
      <c r="BO9" s="723">
        <v>40.9</v>
      </c>
      <c r="BP9" s="723"/>
      <c r="BQ9" s="723"/>
      <c r="BR9" s="723"/>
      <c r="BS9" s="669" t="s">
        <v>230</v>
      </c>
      <c r="BT9" s="664"/>
      <c r="BU9" s="664"/>
      <c r="BV9" s="664"/>
      <c r="BW9" s="664"/>
      <c r="BX9" s="664"/>
      <c r="BY9" s="664"/>
      <c r="BZ9" s="664"/>
      <c r="CA9" s="664"/>
      <c r="CB9" s="704"/>
      <c r="CD9" s="705" t="s">
        <v>246</v>
      </c>
      <c r="CE9" s="702"/>
      <c r="CF9" s="702"/>
      <c r="CG9" s="702"/>
      <c r="CH9" s="702"/>
      <c r="CI9" s="702"/>
      <c r="CJ9" s="702"/>
      <c r="CK9" s="702"/>
      <c r="CL9" s="702"/>
      <c r="CM9" s="702"/>
      <c r="CN9" s="702"/>
      <c r="CO9" s="702"/>
      <c r="CP9" s="702"/>
      <c r="CQ9" s="703"/>
      <c r="CR9" s="661">
        <v>8979801</v>
      </c>
      <c r="CS9" s="664"/>
      <c r="CT9" s="664"/>
      <c r="CU9" s="664"/>
      <c r="CV9" s="664"/>
      <c r="CW9" s="664"/>
      <c r="CX9" s="664"/>
      <c r="CY9" s="665"/>
      <c r="CZ9" s="723">
        <v>7.8</v>
      </c>
      <c r="DA9" s="723"/>
      <c r="DB9" s="723"/>
      <c r="DC9" s="723"/>
      <c r="DD9" s="669">
        <v>372629</v>
      </c>
      <c r="DE9" s="664"/>
      <c r="DF9" s="664"/>
      <c r="DG9" s="664"/>
      <c r="DH9" s="664"/>
      <c r="DI9" s="664"/>
      <c r="DJ9" s="664"/>
      <c r="DK9" s="664"/>
      <c r="DL9" s="664"/>
      <c r="DM9" s="664"/>
      <c r="DN9" s="664"/>
      <c r="DO9" s="664"/>
      <c r="DP9" s="665"/>
      <c r="DQ9" s="669">
        <v>7922110</v>
      </c>
      <c r="DR9" s="664"/>
      <c r="DS9" s="664"/>
      <c r="DT9" s="664"/>
      <c r="DU9" s="664"/>
      <c r="DV9" s="664"/>
      <c r="DW9" s="664"/>
      <c r="DX9" s="664"/>
      <c r="DY9" s="664"/>
      <c r="DZ9" s="664"/>
      <c r="EA9" s="664"/>
      <c r="EB9" s="664"/>
      <c r="EC9" s="704"/>
    </row>
    <row r="10" spans="2:143" ht="11.25" customHeight="1" x14ac:dyDescent="0.15">
      <c r="B10" s="658" t="s">
        <v>247</v>
      </c>
      <c r="C10" s="659"/>
      <c r="D10" s="659"/>
      <c r="E10" s="659"/>
      <c r="F10" s="659"/>
      <c r="G10" s="659"/>
      <c r="H10" s="659"/>
      <c r="I10" s="659"/>
      <c r="J10" s="659"/>
      <c r="K10" s="659"/>
      <c r="L10" s="659"/>
      <c r="M10" s="659"/>
      <c r="N10" s="659"/>
      <c r="O10" s="659"/>
      <c r="P10" s="659"/>
      <c r="Q10" s="660"/>
      <c r="R10" s="661" t="s">
        <v>129</v>
      </c>
      <c r="S10" s="664"/>
      <c r="T10" s="664"/>
      <c r="U10" s="664"/>
      <c r="V10" s="664"/>
      <c r="W10" s="664"/>
      <c r="X10" s="664"/>
      <c r="Y10" s="665"/>
      <c r="Z10" s="723" t="s">
        <v>129</v>
      </c>
      <c r="AA10" s="723"/>
      <c r="AB10" s="723"/>
      <c r="AC10" s="723"/>
      <c r="AD10" s="724" t="s">
        <v>129</v>
      </c>
      <c r="AE10" s="724"/>
      <c r="AF10" s="724"/>
      <c r="AG10" s="724"/>
      <c r="AH10" s="724"/>
      <c r="AI10" s="724"/>
      <c r="AJ10" s="724"/>
      <c r="AK10" s="724"/>
      <c r="AL10" s="666" t="s">
        <v>129</v>
      </c>
      <c r="AM10" s="667"/>
      <c r="AN10" s="667"/>
      <c r="AO10" s="725"/>
      <c r="AP10" s="658" t="s">
        <v>248</v>
      </c>
      <c r="AQ10" s="659"/>
      <c r="AR10" s="659"/>
      <c r="AS10" s="659"/>
      <c r="AT10" s="659"/>
      <c r="AU10" s="659"/>
      <c r="AV10" s="659"/>
      <c r="AW10" s="659"/>
      <c r="AX10" s="659"/>
      <c r="AY10" s="659"/>
      <c r="AZ10" s="659"/>
      <c r="BA10" s="659"/>
      <c r="BB10" s="659"/>
      <c r="BC10" s="659"/>
      <c r="BD10" s="659"/>
      <c r="BE10" s="659"/>
      <c r="BF10" s="660"/>
      <c r="BG10" s="661">
        <v>882128</v>
      </c>
      <c r="BH10" s="664"/>
      <c r="BI10" s="664"/>
      <c r="BJ10" s="664"/>
      <c r="BK10" s="664"/>
      <c r="BL10" s="664"/>
      <c r="BM10" s="664"/>
      <c r="BN10" s="665"/>
      <c r="BO10" s="723">
        <v>1.8</v>
      </c>
      <c r="BP10" s="723"/>
      <c r="BQ10" s="723"/>
      <c r="BR10" s="723"/>
      <c r="BS10" s="669" t="s">
        <v>129</v>
      </c>
      <c r="BT10" s="664"/>
      <c r="BU10" s="664"/>
      <c r="BV10" s="664"/>
      <c r="BW10" s="664"/>
      <c r="BX10" s="664"/>
      <c r="BY10" s="664"/>
      <c r="BZ10" s="664"/>
      <c r="CA10" s="664"/>
      <c r="CB10" s="704"/>
      <c r="CD10" s="705" t="s">
        <v>249</v>
      </c>
      <c r="CE10" s="702"/>
      <c r="CF10" s="702"/>
      <c r="CG10" s="702"/>
      <c r="CH10" s="702"/>
      <c r="CI10" s="702"/>
      <c r="CJ10" s="702"/>
      <c r="CK10" s="702"/>
      <c r="CL10" s="702"/>
      <c r="CM10" s="702"/>
      <c r="CN10" s="702"/>
      <c r="CO10" s="702"/>
      <c r="CP10" s="702"/>
      <c r="CQ10" s="703"/>
      <c r="CR10" s="661">
        <v>172168</v>
      </c>
      <c r="CS10" s="664"/>
      <c r="CT10" s="664"/>
      <c r="CU10" s="664"/>
      <c r="CV10" s="664"/>
      <c r="CW10" s="664"/>
      <c r="CX10" s="664"/>
      <c r="CY10" s="665"/>
      <c r="CZ10" s="723">
        <v>0.1</v>
      </c>
      <c r="DA10" s="723"/>
      <c r="DB10" s="723"/>
      <c r="DC10" s="723"/>
      <c r="DD10" s="669">
        <v>7096</v>
      </c>
      <c r="DE10" s="664"/>
      <c r="DF10" s="664"/>
      <c r="DG10" s="664"/>
      <c r="DH10" s="664"/>
      <c r="DI10" s="664"/>
      <c r="DJ10" s="664"/>
      <c r="DK10" s="664"/>
      <c r="DL10" s="664"/>
      <c r="DM10" s="664"/>
      <c r="DN10" s="664"/>
      <c r="DO10" s="664"/>
      <c r="DP10" s="665"/>
      <c r="DQ10" s="669">
        <v>79569</v>
      </c>
      <c r="DR10" s="664"/>
      <c r="DS10" s="664"/>
      <c r="DT10" s="664"/>
      <c r="DU10" s="664"/>
      <c r="DV10" s="664"/>
      <c r="DW10" s="664"/>
      <c r="DX10" s="664"/>
      <c r="DY10" s="664"/>
      <c r="DZ10" s="664"/>
      <c r="EA10" s="664"/>
      <c r="EB10" s="664"/>
      <c r="EC10" s="704"/>
    </row>
    <row r="11" spans="2:143" ht="11.25" customHeight="1" x14ac:dyDescent="0.15">
      <c r="B11" s="658" t="s">
        <v>250</v>
      </c>
      <c r="C11" s="659"/>
      <c r="D11" s="659"/>
      <c r="E11" s="659"/>
      <c r="F11" s="659"/>
      <c r="G11" s="659"/>
      <c r="H11" s="659"/>
      <c r="I11" s="659"/>
      <c r="J11" s="659"/>
      <c r="K11" s="659"/>
      <c r="L11" s="659"/>
      <c r="M11" s="659"/>
      <c r="N11" s="659"/>
      <c r="O11" s="659"/>
      <c r="P11" s="659"/>
      <c r="Q11" s="660"/>
      <c r="R11" s="661" t="s">
        <v>230</v>
      </c>
      <c r="S11" s="664"/>
      <c r="T11" s="664"/>
      <c r="U11" s="664"/>
      <c r="V11" s="664"/>
      <c r="W11" s="664"/>
      <c r="X11" s="664"/>
      <c r="Y11" s="665"/>
      <c r="Z11" s="723" t="s">
        <v>129</v>
      </c>
      <c r="AA11" s="723"/>
      <c r="AB11" s="723"/>
      <c r="AC11" s="723"/>
      <c r="AD11" s="724" t="s">
        <v>129</v>
      </c>
      <c r="AE11" s="724"/>
      <c r="AF11" s="724"/>
      <c r="AG11" s="724"/>
      <c r="AH11" s="724"/>
      <c r="AI11" s="724"/>
      <c r="AJ11" s="724"/>
      <c r="AK11" s="724"/>
      <c r="AL11" s="666" t="s">
        <v>129</v>
      </c>
      <c r="AM11" s="667"/>
      <c r="AN11" s="667"/>
      <c r="AO11" s="725"/>
      <c r="AP11" s="658" t="s">
        <v>251</v>
      </c>
      <c r="AQ11" s="659"/>
      <c r="AR11" s="659"/>
      <c r="AS11" s="659"/>
      <c r="AT11" s="659"/>
      <c r="AU11" s="659"/>
      <c r="AV11" s="659"/>
      <c r="AW11" s="659"/>
      <c r="AX11" s="659"/>
      <c r="AY11" s="659"/>
      <c r="AZ11" s="659"/>
      <c r="BA11" s="659"/>
      <c r="BB11" s="659"/>
      <c r="BC11" s="659"/>
      <c r="BD11" s="659"/>
      <c r="BE11" s="659"/>
      <c r="BF11" s="660"/>
      <c r="BG11" s="661">
        <v>1972586</v>
      </c>
      <c r="BH11" s="664"/>
      <c r="BI11" s="664"/>
      <c r="BJ11" s="664"/>
      <c r="BK11" s="664"/>
      <c r="BL11" s="664"/>
      <c r="BM11" s="664"/>
      <c r="BN11" s="665"/>
      <c r="BO11" s="723">
        <v>3.9</v>
      </c>
      <c r="BP11" s="723"/>
      <c r="BQ11" s="723"/>
      <c r="BR11" s="723"/>
      <c r="BS11" s="669" t="s">
        <v>129</v>
      </c>
      <c r="BT11" s="664"/>
      <c r="BU11" s="664"/>
      <c r="BV11" s="664"/>
      <c r="BW11" s="664"/>
      <c r="BX11" s="664"/>
      <c r="BY11" s="664"/>
      <c r="BZ11" s="664"/>
      <c r="CA11" s="664"/>
      <c r="CB11" s="704"/>
      <c r="CD11" s="705" t="s">
        <v>252</v>
      </c>
      <c r="CE11" s="702"/>
      <c r="CF11" s="702"/>
      <c r="CG11" s="702"/>
      <c r="CH11" s="702"/>
      <c r="CI11" s="702"/>
      <c r="CJ11" s="702"/>
      <c r="CK11" s="702"/>
      <c r="CL11" s="702"/>
      <c r="CM11" s="702"/>
      <c r="CN11" s="702"/>
      <c r="CO11" s="702"/>
      <c r="CP11" s="702"/>
      <c r="CQ11" s="703"/>
      <c r="CR11" s="661">
        <v>1771623</v>
      </c>
      <c r="CS11" s="664"/>
      <c r="CT11" s="664"/>
      <c r="CU11" s="664"/>
      <c r="CV11" s="664"/>
      <c r="CW11" s="664"/>
      <c r="CX11" s="664"/>
      <c r="CY11" s="665"/>
      <c r="CZ11" s="723">
        <v>1.5</v>
      </c>
      <c r="DA11" s="723"/>
      <c r="DB11" s="723"/>
      <c r="DC11" s="723"/>
      <c r="DD11" s="669">
        <v>1340331</v>
      </c>
      <c r="DE11" s="664"/>
      <c r="DF11" s="664"/>
      <c r="DG11" s="664"/>
      <c r="DH11" s="664"/>
      <c r="DI11" s="664"/>
      <c r="DJ11" s="664"/>
      <c r="DK11" s="664"/>
      <c r="DL11" s="664"/>
      <c r="DM11" s="664"/>
      <c r="DN11" s="664"/>
      <c r="DO11" s="664"/>
      <c r="DP11" s="665"/>
      <c r="DQ11" s="669">
        <v>1389162</v>
      </c>
      <c r="DR11" s="664"/>
      <c r="DS11" s="664"/>
      <c r="DT11" s="664"/>
      <c r="DU11" s="664"/>
      <c r="DV11" s="664"/>
      <c r="DW11" s="664"/>
      <c r="DX11" s="664"/>
      <c r="DY11" s="664"/>
      <c r="DZ11" s="664"/>
      <c r="EA11" s="664"/>
      <c r="EB11" s="664"/>
      <c r="EC11" s="704"/>
    </row>
    <row r="12" spans="2:143" ht="11.25" customHeight="1" x14ac:dyDescent="0.15">
      <c r="B12" s="658" t="s">
        <v>253</v>
      </c>
      <c r="C12" s="659"/>
      <c r="D12" s="659"/>
      <c r="E12" s="659"/>
      <c r="F12" s="659"/>
      <c r="G12" s="659"/>
      <c r="H12" s="659"/>
      <c r="I12" s="659"/>
      <c r="J12" s="659"/>
      <c r="K12" s="659"/>
      <c r="L12" s="659"/>
      <c r="M12" s="659"/>
      <c r="N12" s="659"/>
      <c r="O12" s="659"/>
      <c r="P12" s="659"/>
      <c r="Q12" s="660"/>
      <c r="R12" s="661">
        <v>6835397</v>
      </c>
      <c r="S12" s="664"/>
      <c r="T12" s="664"/>
      <c r="U12" s="664"/>
      <c r="V12" s="664"/>
      <c r="W12" s="664"/>
      <c r="X12" s="664"/>
      <c r="Y12" s="665"/>
      <c r="Z12" s="723">
        <v>5.8</v>
      </c>
      <c r="AA12" s="723"/>
      <c r="AB12" s="723"/>
      <c r="AC12" s="723"/>
      <c r="AD12" s="724">
        <v>6835397</v>
      </c>
      <c r="AE12" s="724"/>
      <c r="AF12" s="724"/>
      <c r="AG12" s="724"/>
      <c r="AH12" s="724"/>
      <c r="AI12" s="724"/>
      <c r="AJ12" s="724"/>
      <c r="AK12" s="724"/>
      <c r="AL12" s="666">
        <v>10.199999999999999</v>
      </c>
      <c r="AM12" s="667"/>
      <c r="AN12" s="667"/>
      <c r="AO12" s="725"/>
      <c r="AP12" s="658" t="s">
        <v>254</v>
      </c>
      <c r="AQ12" s="659"/>
      <c r="AR12" s="659"/>
      <c r="AS12" s="659"/>
      <c r="AT12" s="659"/>
      <c r="AU12" s="659"/>
      <c r="AV12" s="659"/>
      <c r="AW12" s="659"/>
      <c r="AX12" s="659"/>
      <c r="AY12" s="659"/>
      <c r="AZ12" s="659"/>
      <c r="BA12" s="659"/>
      <c r="BB12" s="659"/>
      <c r="BC12" s="659"/>
      <c r="BD12" s="659"/>
      <c r="BE12" s="659"/>
      <c r="BF12" s="660"/>
      <c r="BG12" s="661">
        <v>19583522</v>
      </c>
      <c r="BH12" s="664"/>
      <c r="BI12" s="664"/>
      <c r="BJ12" s="664"/>
      <c r="BK12" s="664"/>
      <c r="BL12" s="664"/>
      <c r="BM12" s="664"/>
      <c r="BN12" s="665"/>
      <c r="BO12" s="723">
        <v>38.9</v>
      </c>
      <c r="BP12" s="723"/>
      <c r="BQ12" s="723"/>
      <c r="BR12" s="723"/>
      <c r="BS12" s="669" t="s">
        <v>129</v>
      </c>
      <c r="BT12" s="664"/>
      <c r="BU12" s="664"/>
      <c r="BV12" s="664"/>
      <c r="BW12" s="664"/>
      <c r="BX12" s="664"/>
      <c r="BY12" s="664"/>
      <c r="BZ12" s="664"/>
      <c r="CA12" s="664"/>
      <c r="CB12" s="704"/>
      <c r="CD12" s="705" t="s">
        <v>255</v>
      </c>
      <c r="CE12" s="702"/>
      <c r="CF12" s="702"/>
      <c r="CG12" s="702"/>
      <c r="CH12" s="702"/>
      <c r="CI12" s="702"/>
      <c r="CJ12" s="702"/>
      <c r="CK12" s="702"/>
      <c r="CL12" s="702"/>
      <c r="CM12" s="702"/>
      <c r="CN12" s="702"/>
      <c r="CO12" s="702"/>
      <c r="CP12" s="702"/>
      <c r="CQ12" s="703"/>
      <c r="CR12" s="661">
        <v>2257474</v>
      </c>
      <c r="CS12" s="664"/>
      <c r="CT12" s="664"/>
      <c r="CU12" s="664"/>
      <c r="CV12" s="664"/>
      <c r="CW12" s="664"/>
      <c r="CX12" s="664"/>
      <c r="CY12" s="665"/>
      <c r="CZ12" s="723">
        <v>2</v>
      </c>
      <c r="DA12" s="723"/>
      <c r="DB12" s="723"/>
      <c r="DC12" s="723"/>
      <c r="DD12" s="669">
        <v>298451</v>
      </c>
      <c r="DE12" s="664"/>
      <c r="DF12" s="664"/>
      <c r="DG12" s="664"/>
      <c r="DH12" s="664"/>
      <c r="DI12" s="664"/>
      <c r="DJ12" s="664"/>
      <c r="DK12" s="664"/>
      <c r="DL12" s="664"/>
      <c r="DM12" s="664"/>
      <c r="DN12" s="664"/>
      <c r="DO12" s="664"/>
      <c r="DP12" s="665"/>
      <c r="DQ12" s="669">
        <v>1068611</v>
      </c>
      <c r="DR12" s="664"/>
      <c r="DS12" s="664"/>
      <c r="DT12" s="664"/>
      <c r="DU12" s="664"/>
      <c r="DV12" s="664"/>
      <c r="DW12" s="664"/>
      <c r="DX12" s="664"/>
      <c r="DY12" s="664"/>
      <c r="DZ12" s="664"/>
      <c r="EA12" s="664"/>
      <c r="EB12" s="664"/>
      <c r="EC12" s="704"/>
    </row>
    <row r="13" spans="2:143" ht="11.25" customHeight="1" x14ac:dyDescent="0.15">
      <c r="B13" s="658" t="s">
        <v>256</v>
      </c>
      <c r="C13" s="659"/>
      <c r="D13" s="659"/>
      <c r="E13" s="659"/>
      <c r="F13" s="659"/>
      <c r="G13" s="659"/>
      <c r="H13" s="659"/>
      <c r="I13" s="659"/>
      <c r="J13" s="659"/>
      <c r="K13" s="659"/>
      <c r="L13" s="659"/>
      <c r="M13" s="659"/>
      <c r="N13" s="659"/>
      <c r="O13" s="659"/>
      <c r="P13" s="659"/>
      <c r="Q13" s="660"/>
      <c r="R13" s="661" t="s">
        <v>237</v>
      </c>
      <c r="S13" s="664"/>
      <c r="T13" s="664"/>
      <c r="U13" s="664"/>
      <c r="V13" s="664"/>
      <c r="W13" s="664"/>
      <c r="X13" s="664"/>
      <c r="Y13" s="665"/>
      <c r="Z13" s="723" t="s">
        <v>129</v>
      </c>
      <c r="AA13" s="723"/>
      <c r="AB13" s="723"/>
      <c r="AC13" s="723"/>
      <c r="AD13" s="724" t="s">
        <v>129</v>
      </c>
      <c r="AE13" s="724"/>
      <c r="AF13" s="724"/>
      <c r="AG13" s="724"/>
      <c r="AH13" s="724"/>
      <c r="AI13" s="724"/>
      <c r="AJ13" s="724"/>
      <c r="AK13" s="724"/>
      <c r="AL13" s="666" t="s">
        <v>237</v>
      </c>
      <c r="AM13" s="667"/>
      <c r="AN13" s="667"/>
      <c r="AO13" s="725"/>
      <c r="AP13" s="658" t="s">
        <v>257</v>
      </c>
      <c r="AQ13" s="659"/>
      <c r="AR13" s="659"/>
      <c r="AS13" s="659"/>
      <c r="AT13" s="659"/>
      <c r="AU13" s="659"/>
      <c r="AV13" s="659"/>
      <c r="AW13" s="659"/>
      <c r="AX13" s="659"/>
      <c r="AY13" s="659"/>
      <c r="AZ13" s="659"/>
      <c r="BA13" s="659"/>
      <c r="BB13" s="659"/>
      <c r="BC13" s="659"/>
      <c r="BD13" s="659"/>
      <c r="BE13" s="659"/>
      <c r="BF13" s="660"/>
      <c r="BG13" s="661">
        <v>19491228</v>
      </c>
      <c r="BH13" s="664"/>
      <c r="BI13" s="664"/>
      <c r="BJ13" s="664"/>
      <c r="BK13" s="664"/>
      <c r="BL13" s="664"/>
      <c r="BM13" s="664"/>
      <c r="BN13" s="665"/>
      <c r="BO13" s="723">
        <v>38.700000000000003</v>
      </c>
      <c r="BP13" s="723"/>
      <c r="BQ13" s="723"/>
      <c r="BR13" s="723"/>
      <c r="BS13" s="669" t="s">
        <v>230</v>
      </c>
      <c r="BT13" s="664"/>
      <c r="BU13" s="664"/>
      <c r="BV13" s="664"/>
      <c r="BW13" s="664"/>
      <c r="BX13" s="664"/>
      <c r="BY13" s="664"/>
      <c r="BZ13" s="664"/>
      <c r="CA13" s="664"/>
      <c r="CB13" s="704"/>
      <c r="CD13" s="705" t="s">
        <v>258</v>
      </c>
      <c r="CE13" s="702"/>
      <c r="CF13" s="702"/>
      <c r="CG13" s="702"/>
      <c r="CH13" s="702"/>
      <c r="CI13" s="702"/>
      <c r="CJ13" s="702"/>
      <c r="CK13" s="702"/>
      <c r="CL13" s="702"/>
      <c r="CM13" s="702"/>
      <c r="CN13" s="702"/>
      <c r="CO13" s="702"/>
      <c r="CP13" s="702"/>
      <c r="CQ13" s="703"/>
      <c r="CR13" s="661">
        <v>12660807</v>
      </c>
      <c r="CS13" s="664"/>
      <c r="CT13" s="664"/>
      <c r="CU13" s="664"/>
      <c r="CV13" s="664"/>
      <c r="CW13" s="664"/>
      <c r="CX13" s="664"/>
      <c r="CY13" s="665"/>
      <c r="CZ13" s="723">
        <v>11</v>
      </c>
      <c r="DA13" s="723"/>
      <c r="DB13" s="723"/>
      <c r="DC13" s="723"/>
      <c r="DD13" s="669">
        <v>4896214</v>
      </c>
      <c r="DE13" s="664"/>
      <c r="DF13" s="664"/>
      <c r="DG13" s="664"/>
      <c r="DH13" s="664"/>
      <c r="DI13" s="664"/>
      <c r="DJ13" s="664"/>
      <c r="DK13" s="664"/>
      <c r="DL13" s="664"/>
      <c r="DM13" s="664"/>
      <c r="DN13" s="664"/>
      <c r="DO13" s="664"/>
      <c r="DP13" s="665"/>
      <c r="DQ13" s="669">
        <v>9825645</v>
      </c>
      <c r="DR13" s="664"/>
      <c r="DS13" s="664"/>
      <c r="DT13" s="664"/>
      <c r="DU13" s="664"/>
      <c r="DV13" s="664"/>
      <c r="DW13" s="664"/>
      <c r="DX13" s="664"/>
      <c r="DY13" s="664"/>
      <c r="DZ13" s="664"/>
      <c r="EA13" s="664"/>
      <c r="EB13" s="664"/>
      <c r="EC13" s="704"/>
    </row>
    <row r="14" spans="2:143" ht="11.25" customHeight="1" x14ac:dyDescent="0.15">
      <c r="B14" s="658" t="s">
        <v>259</v>
      </c>
      <c r="C14" s="659"/>
      <c r="D14" s="659"/>
      <c r="E14" s="659"/>
      <c r="F14" s="659"/>
      <c r="G14" s="659"/>
      <c r="H14" s="659"/>
      <c r="I14" s="659"/>
      <c r="J14" s="659"/>
      <c r="K14" s="659"/>
      <c r="L14" s="659"/>
      <c r="M14" s="659"/>
      <c r="N14" s="659"/>
      <c r="O14" s="659"/>
      <c r="P14" s="659"/>
      <c r="Q14" s="660"/>
      <c r="R14" s="661" t="s">
        <v>129</v>
      </c>
      <c r="S14" s="664"/>
      <c r="T14" s="664"/>
      <c r="U14" s="664"/>
      <c r="V14" s="664"/>
      <c r="W14" s="664"/>
      <c r="X14" s="664"/>
      <c r="Y14" s="665"/>
      <c r="Z14" s="723" t="s">
        <v>230</v>
      </c>
      <c r="AA14" s="723"/>
      <c r="AB14" s="723"/>
      <c r="AC14" s="723"/>
      <c r="AD14" s="724" t="s">
        <v>129</v>
      </c>
      <c r="AE14" s="724"/>
      <c r="AF14" s="724"/>
      <c r="AG14" s="724"/>
      <c r="AH14" s="724"/>
      <c r="AI14" s="724"/>
      <c r="AJ14" s="724"/>
      <c r="AK14" s="724"/>
      <c r="AL14" s="666" t="s">
        <v>230</v>
      </c>
      <c r="AM14" s="667"/>
      <c r="AN14" s="667"/>
      <c r="AO14" s="725"/>
      <c r="AP14" s="658" t="s">
        <v>260</v>
      </c>
      <c r="AQ14" s="659"/>
      <c r="AR14" s="659"/>
      <c r="AS14" s="659"/>
      <c r="AT14" s="659"/>
      <c r="AU14" s="659"/>
      <c r="AV14" s="659"/>
      <c r="AW14" s="659"/>
      <c r="AX14" s="659"/>
      <c r="AY14" s="659"/>
      <c r="AZ14" s="659"/>
      <c r="BA14" s="659"/>
      <c r="BB14" s="659"/>
      <c r="BC14" s="659"/>
      <c r="BD14" s="659"/>
      <c r="BE14" s="659"/>
      <c r="BF14" s="660"/>
      <c r="BG14" s="661">
        <v>759379</v>
      </c>
      <c r="BH14" s="664"/>
      <c r="BI14" s="664"/>
      <c r="BJ14" s="664"/>
      <c r="BK14" s="664"/>
      <c r="BL14" s="664"/>
      <c r="BM14" s="664"/>
      <c r="BN14" s="665"/>
      <c r="BO14" s="723">
        <v>1.5</v>
      </c>
      <c r="BP14" s="723"/>
      <c r="BQ14" s="723"/>
      <c r="BR14" s="723"/>
      <c r="BS14" s="669" t="s">
        <v>230</v>
      </c>
      <c r="BT14" s="664"/>
      <c r="BU14" s="664"/>
      <c r="BV14" s="664"/>
      <c r="BW14" s="664"/>
      <c r="BX14" s="664"/>
      <c r="BY14" s="664"/>
      <c r="BZ14" s="664"/>
      <c r="CA14" s="664"/>
      <c r="CB14" s="704"/>
      <c r="CD14" s="705" t="s">
        <v>261</v>
      </c>
      <c r="CE14" s="702"/>
      <c r="CF14" s="702"/>
      <c r="CG14" s="702"/>
      <c r="CH14" s="702"/>
      <c r="CI14" s="702"/>
      <c r="CJ14" s="702"/>
      <c r="CK14" s="702"/>
      <c r="CL14" s="702"/>
      <c r="CM14" s="702"/>
      <c r="CN14" s="702"/>
      <c r="CO14" s="702"/>
      <c r="CP14" s="702"/>
      <c r="CQ14" s="703"/>
      <c r="CR14" s="661">
        <v>4186784</v>
      </c>
      <c r="CS14" s="664"/>
      <c r="CT14" s="664"/>
      <c r="CU14" s="664"/>
      <c r="CV14" s="664"/>
      <c r="CW14" s="664"/>
      <c r="CX14" s="664"/>
      <c r="CY14" s="665"/>
      <c r="CZ14" s="723">
        <v>3.6</v>
      </c>
      <c r="DA14" s="723"/>
      <c r="DB14" s="723"/>
      <c r="DC14" s="723"/>
      <c r="DD14" s="669">
        <v>620515</v>
      </c>
      <c r="DE14" s="664"/>
      <c r="DF14" s="664"/>
      <c r="DG14" s="664"/>
      <c r="DH14" s="664"/>
      <c r="DI14" s="664"/>
      <c r="DJ14" s="664"/>
      <c r="DK14" s="664"/>
      <c r="DL14" s="664"/>
      <c r="DM14" s="664"/>
      <c r="DN14" s="664"/>
      <c r="DO14" s="664"/>
      <c r="DP14" s="665"/>
      <c r="DQ14" s="669">
        <v>3661122</v>
      </c>
      <c r="DR14" s="664"/>
      <c r="DS14" s="664"/>
      <c r="DT14" s="664"/>
      <c r="DU14" s="664"/>
      <c r="DV14" s="664"/>
      <c r="DW14" s="664"/>
      <c r="DX14" s="664"/>
      <c r="DY14" s="664"/>
      <c r="DZ14" s="664"/>
      <c r="EA14" s="664"/>
      <c r="EB14" s="664"/>
      <c r="EC14" s="704"/>
    </row>
    <row r="15" spans="2:143" ht="11.25" customHeight="1" x14ac:dyDescent="0.15">
      <c r="B15" s="658" t="s">
        <v>262</v>
      </c>
      <c r="C15" s="659"/>
      <c r="D15" s="659"/>
      <c r="E15" s="659"/>
      <c r="F15" s="659"/>
      <c r="G15" s="659"/>
      <c r="H15" s="659"/>
      <c r="I15" s="659"/>
      <c r="J15" s="659"/>
      <c r="K15" s="659"/>
      <c r="L15" s="659"/>
      <c r="M15" s="659"/>
      <c r="N15" s="659"/>
      <c r="O15" s="659"/>
      <c r="P15" s="659"/>
      <c r="Q15" s="660"/>
      <c r="R15" s="661">
        <v>555348</v>
      </c>
      <c r="S15" s="664"/>
      <c r="T15" s="664"/>
      <c r="U15" s="664"/>
      <c r="V15" s="664"/>
      <c r="W15" s="664"/>
      <c r="X15" s="664"/>
      <c r="Y15" s="665"/>
      <c r="Z15" s="723">
        <v>0.5</v>
      </c>
      <c r="AA15" s="723"/>
      <c r="AB15" s="723"/>
      <c r="AC15" s="723"/>
      <c r="AD15" s="724">
        <v>555348</v>
      </c>
      <c r="AE15" s="724"/>
      <c r="AF15" s="724"/>
      <c r="AG15" s="724"/>
      <c r="AH15" s="724"/>
      <c r="AI15" s="724"/>
      <c r="AJ15" s="724"/>
      <c r="AK15" s="724"/>
      <c r="AL15" s="666">
        <v>0.8</v>
      </c>
      <c r="AM15" s="667"/>
      <c r="AN15" s="667"/>
      <c r="AO15" s="725"/>
      <c r="AP15" s="658" t="s">
        <v>263</v>
      </c>
      <c r="AQ15" s="659"/>
      <c r="AR15" s="659"/>
      <c r="AS15" s="659"/>
      <c r="AT15" s="659"/>
      <c r="AU15" s="659"/>
      <c r="AV15" s="659"/>
      <c r="AW15" s="659"/>
      <c r="AX15" s="659"/>
      <c r="AY15" s="659"/>
      <c r="AZ15" s="659"/>
      <c r="BA15" s="659"/>
      <c r="BB15" s="659"/>
      <c r="BC15" s="659"/>
      <c r="BD15" s="659"/>
      <c r="BE15" s="659"/>
      <c r="BF15" s="660"/>
      <c r="BG15" s="661">
        <v>2127917</v>
      </c>
      <c r="BH15" s="664"/>
      <c r="BI15" s="664"/>
      <c r="BJ15" s="664"/>
      <c r="BK15" s="664"/>
      <c r="BL15" s="664"/>
      <c r="BM15" s="664"/>
      <c r="BN15" s="665"/>
      <c r="BO15" s="723">
        <v>4.2</v>
      </c>
      <c r="BP15" s="723"/>
      <c r="BQ15" s="723"/>
      <c r="BR15" s="723"/>
      <c r="BS15" s="669" t="s">
        <v>129</v>
      </c>
      <c r="BT15" s="664"/>
      <c r="BU15" s="664"/>
      <c r="BV15" s="664"/>
      <c r="BW15" s="664"/>
      <c r="BX15" s="664"/>
      <c r="BY15" s="664"/>
      <c r="BZ15" s="664"/>
      <c r="CA15" s="664"/>
      <c r="CB15" s="704"/>
      <c r="CD15" s="705" t="s">
        <v>264</v>
      </c>
      <c r="CE15" s="702"/>
      <c r="CF15" s="702"/>
      <c r="CG15" s="702"/>
      <c r="CH15" s="702"/>
      <c r="CI15" s="702"/>
      <c r="CJ15" s="702"/>
      <c r="CK15" s="702"/>
      <c r="CL15" s="702"/>
      <c r="CM15" s="702"/>
      <c r="CN15" s="702"/>
      <c r="CO15" s="702"/>
      <c r="CP15" s="702"/>
      <c r="CQ15" s="703"/>
      <c r="CR15" s="661">
        <v>12976821</v>
      </c>
      <c r="CS15" s="664"/>
      <c r="CT15" s="664"/>
      <c r="CU15" s="664"/>
      <c r="CV15" s="664"/>
      <c r="CW15" s="664"/>
      <c r="CX15" s="664"/>
      <c r="CY15" s="665"/>
      <c r="CZ15" s="723">
        <v>11.3</v>
      </c>
      <c r="DA15" s="723"/>
      <c r="DB15" s="723"/>
      <c r="DC15" s="723"/>
      <c r="DD15" s="669">
        <v>5626330</v>
      </c>
      <c r="DE15" s="664"/>
      <c r="DF15" s="664"/>
      <c r="DG15" s="664"/>
      <c r="DH15" s="664"/>
      <c r="DI15" s="664"/>
      <c r="DJ15" s="664"/>
      <c r="DK15" s="664"/>
      <c r="DL15" s="664"/>
      <c r="DM15" s="664"/>
      <c r="DN15" s="664"/>
      <c r="DO15" s="664"/>
      <c r="DP15" s="665"/>
      <c r="DQ15" s="669">
        <v>8326784</v>
      </c>
      <c r="DR15" s="664"/>
      <c r="DS15" s="664"/>
      <c r="DT15" s="664"/>
      <c r="DU15" s="664"/>
      <c r="DV15" s="664"/>
      <c r="DW15" s="664"/>
      <c r="DX15" s="664"/>
      <c r="DY15" s="664"/>
      <c r="DZ15" s="664"/>
      <c r="EA15" s="664"/>
      <c r="EB15" s="664"/>
      <c r="EC15" s="704"/>
    </row>
    <row r="16" spans="2:143" ht="11.25" customHeight="1" x14ac:dyDescent="0.15">
      <c r="B16" s="658" t="s">
        <v>265</v>
      </c>
      <c r="C16" s="659"/>
      <c r="D16" s="659"/>
      <c r="E16" s="659"/>
      <c r="F16" s="659"/>
      <c r="G16" s="659"/>
      <c r="H16" s="659"/>
      <c r="I16" s="659"/>
      <c r="J16" s="659"/>
      <c r="K16" s="659"/>
      <c r="L16" s="659"/>
      <c r="M16" s="659"/>
      <c r="N16" s="659"/>
      <c r="O16" s="659"/>
      <c r="P16" s="659"/>
      <c r="Q16" s="660"/>
      <c r="R16" s="661" t="s">
        <v>129</v>
      </c>
      <c r="S16" s="664"/>
      <c r="T16" s="664"/>
      <c r="U16" s="664"/>
      <c r="V16" s="664"/>
      <c r="W16" s="664"/>
      <c r="X16" s="664"/>
      <c r="Y16" s="665"/>
      <c r="Z16" s="723" t="s">
        <v>129</v>
      </c>
      <c r="AA16" s="723"/>
      <c r="AB16" s="723"/>
      <c r="AC16" s="723"/>
      <c r="AD16" s="724" t="s">
        <v>230</v>
      </c>
      <c r="AE16" s="724"/>
      <c r="AF16" s="724"/>
      <c r="AG16" s="724"/>
      <c r="AH16" s="724"/>
      <c r="AI16" s="724"/>
      <c r="AJ16" s="724"/>
      <c r="AK16" s="724"/>
      <c r="AL16" s="666" t="s">
        <v>230</v>
      </c>
      <c r="AM16" s="667"/>
      <c r="AN16" s="667"/>
      <c r="AO16" s="725"/>
      <c r="AP16" s="658" t="s">
        <v>266</v>
      </c>
      <c r="AQ16" s="659"/>
      <c r="AR16" s="659"/>
      <c r="AS16" s="659"/>
      <c r="AT16" s="659"/>
      <c r="AU16" s="659"/>
      <c r="AV16" s="659"/>
      <c r="AW16" s="659"/>
      <c r="AX16" s="659"/>
      <c r="AY16" s="659"/>
      <c r="AZ16" s="659"/>
      <c r="BA16" s="659"/>
      <c r="BB16" s="659"/>
      <c r="BC16" s="659"/>
      <c r="BD16" s="659"/>
      <c r="BE16" s="659"/>
      <c r="BF16" s="660"/>
      <c r="BG16" s="661" t="s">
        <v>129</v>
      </c>
      <c r="BH16" s="664"/>
      <c r="BI16" s="664"/>
      <c r="BJ16" s="664"/>
      <c r="BK16" s="664"/>
      <c r="BL16" s="664"/>
      <c r="BM16" s="664"/>
      <c r="BN16" s="665"/>
      <c r="BO16" s="723" t="s">
        <v>230</v>
      </c>
      <c r="BP16" s="723"/>
      <c r="BQ16" s="723"/>
      <c r="BR16" s="723"/>
      <c r="BS16" s="669" t="s">
        <v>230</v>
      </c>
      <c r="BT16" s="664"/>
      <c r="BU16" s="664"/>
      <c r="BV16" s="664"/>
      <c r="BW16" s="664"/>
      <c r="BX16" s="664"/>
      <c r="BY16" s="664"/>
      <c r="BZ16" s="664"/>
      <c r="CA16" s="664"/>
      <c r="CB16" s="704"/>
      <c r="CD16" s="705" t="s">
        <v>267</v>
      </c>
      <c r="CE16" s="702"/>
      <c r="CF16" s="702"/>
      <c r="CG16" s="702"/>
      <c r="CH16" s="702"/>
      <c r="CI16" s="702"/>
      <c r="CJ16" s="702"/>
      <c r="CK16" s="702"/>
      <c r="CL16" s="702"/>
      <c r="CM16" s="702"/>
      <c r="CN16" s="702"/>
      <c r="CO16" s="702"/>
      <c r="CP16" s="702"/>
      <c r="CQ16" s="703"/>
      <c r="CR16" s="661" t="s">
        <v>129</v>
      </c>
      <c r="CS16" s="664"/>
      <c r="CT16" s="664"/>
      <c r="CU16" s="664"/>
      <c r="CV16" s="664"/>
      <c r="CW16" s="664"/>
      <c r="CX16" s="664"/>
      <c r="CY16" s="665"/>
      <c r="CZ16" s="723" t="s">
        <v>129</v>
      </c>
      <c r="DA16" s="723"/>
      <c r="DB16" s="723"/>
      <c r="DC16" s="723"/>
      <c r="DD16" s="669" t="s">
        <v>129</v>
      </c>
      <c r="DE16" s="664"/>
      <c r="DF16" s="664"/>
      <c r="DG16" s="664"/>
      <c r="DH16" s="664"/>
      <c r="DI16" s="664"/>
      <c r="DJ16" s="664"/>
      <c r="DK16" s="664"/>
      <c r="DL16" s="664"/>
      <c r="DM16" s="664"/>
      <c r="DN16" s="664"/>
      <c r="DO16" s="664"/>
      <c r="DP16" s="665"/>
      <c r="DQ16" s="669" t="s">
        <v>230</v>
      </c>
      <c r="DR16" s="664"/>
      <c r="DS16" s="664"/>
      <c r="DT16" s="664"/>
      <c r="DU16" s="664"/>
      <c r="DV16" s="664"/>
      <c r="DW16" s="664"/>
      <c r="DX16" s="664"/>
      <c r="DY16" s="664"/>
      <c r="DZ16" s="664"/>
      <c r="EA16" s="664"/>
      <c r="EB16" s="664"/>
      <c r="EC16" s="704"/>
    </row>
    <row r="17" spans="2:133" ht="11.25" customHeight="1" x14ac:dyDescent="0.15">
      <c r="B17" s="658" t="s">
        <v>268</v>
      </c>
      <c r="C17" s="659"/>
      <c r="D17" s="659"/>
      <c r="E17" s="659"/>
      <c r="F17" s="659"/>
      <c r="G17" s="659"/>
      <c r="H17" s="659"/>
      <c r="I17" s="659"/>
      <c r="J17" s="659"/>
      <c r="K17" s="659"/>
      <c r="L17" s="659"/>
      <c r="M17" s="659"/>
      <c r="N17" s="659"/>
      <c r="O17" s="659"/>
      <c r="P17" s="659"/>
      <c r="Q17" s="660"/>
      <c r="R17" s="661">
        <v>348262</v>
      </c>
      <c r="S17" s="664"/>
      <c r="T17" s="664"/>
      <c r="U17" s="664"/>
      <c r="V17" s="664"/>
      <c r="W17" s="664"/>
      <c r="X17" s="664"/>
      <c r="Y17" s="665"/>
      <c r="Z17" s="723">
        <v>0.3</v>
      </c>
      <c r="AA17" s="723"/>
      <c r="AB17" s="723"/>
      <c r="AC17" s="723"/>
      <c r="AD17" s="724">
        <v>348262</v>
      </c>
      <c r="AE17" s="724"/>
      <c r="AF17" s="724"/>
      <c r="AG17" s="724"/>
      <c r="AH17" s="724"/>
      <c r="AI17" s="724"/>
      <c r="AJ17" s="724"/>
      <c r="AK17" s="724"/>
      <c r="AL17" s="666">
        <v>0.5</v>
      </c>
      <c r="AM17" s="667"/>
      <c r="AN17" s="667"/>
      <c r="AO17" s="725"/>
      <c r="AP17" s="658" t="s">
        <v>269</v>
      </c>
      <c r="AQ17" s="659"/>
      <c r="AR17" s="659"/>
      <c r="AS17" s="659"/>
      <c r="AT17" s="659"/>
      <c r="AU17" s="659"/>
      <c r="AV17" s="659"/>
      <c r="AW17" s="659"/>
      <c r="AX17" s="659"/>
      <c r="AY17" s="659"/>
      <c r="AZ17" s="659"/>
      <c r="BA17" s="659"/>
      <c r="BB17" s="659"/>
      <c r="BC17" s="659"/>
      <c r="BD17" s="659"/>
      <c r="BE17" s="659"/>
      <c r="BF17" s="660"/>
      <c r="BG17" s="661" t="s">
        <v>129</v>
      </c>
      <c r="BH17" s="664"/>
      <c r="BI17" s="664"/>
      <c r="BJ17" s="664"/>
      <c r="BK17" s="664"/>
      <c r="BL17" s="664"/>
      <c r="BM17" s="664"/>
      <c r="BN17" s="665"/>
      <c r="BO17" s="723" t="s">
        <v>230</v>
      </c>
      <c r="BP17" s="723"/>
      <c r="BQ17" s="723"/>
      <c r="BR17" s="723"/>
      <c r="BS17" s="669" t="s">
        <v>230</v>
      </c>
      <c r="BT17" s="664"/>
      <c r="BU17" s="664"/>
      <c r="BV17" s="664"/>
      <c r="BW17" s="664"/>
      <c r="BX17" s="664"/>
      <c r="BY17" s="664"/>
      <c r="BZ17" s="664"/>
      <c r="CA17" s="664"/>
      <c r="CB17" s="704"/>
      <c r="CD17" s="705" t="s">
        <v>270</v>
      </c>
      <c r="CE17" s="702"/>
      <c r="CF17" s="702"/>
      <c r="CG17" s="702"/>
      <c r="CH17" s="702"/>
      <c r="CI17" s="702"/>
      <c r="CJ17" s="702"/>
      <c r="CK17" s="702"/>
      <c r="CL17" s="702"/>
      <c r="CM17" s="702"/>
      <c r="CN17" s="702"/>
      <c r="CO17" s="702"/>
      <c r="CP17" s="702"/>
      <c r="CQ17" s="703"/>
      <c r="CR17" s="661">
        <v>9080929</v>
      </c>
      <c r="CS17" s="664"/>
      <c r="CT17" s="664"/>
      <c r="CU17" s="664"/>
      <c r="CV17" s="664"/>
      <c r="CW17" s="664"/>
      <c r="CX17" s="664"/>
      <c r="CY17" s="665"/>
      <c r="CZ17" s="723">
        <v>7.9</v>
      </c>
      <c r="DA17" s="723"/>
      <c r="DB17" s="723"/>
      <c r="DC17" s="723"/>
      <c r="DD17" s="669" t="s">
        <v>230</v>
      </c>
      <c r="DE17" s="664"/>
      <c r="DF17" s="664"/>
      <c r="DG17" s="664"/>
      <c r="DH17" s="664"/>
      <c r="DI17" s="664"/>
      <c r="DJ17" s="664"/>
      <c r="DK17" s="664"/>
      <c r="DL17" s="664"/>
      <c r="DM17" s="664"/>
      <c r="DN17" s="664"/>
      <c r="DO17" s="664"/>
      <c r="DP17" s="665"/>
      <c r="DQ17" s="669">
        <v>8937444</v>
      </c>
      <c r="DR17" s="664"/>
      <c r="DS17" s="664"/>
      <c r="DT17" s="664"/>
      <c r="DU17" s="664"/>
      <c r="DV17" s="664"/>
      <c r="DW17" s="664"/>
      <c r="DX17" s="664"/>
      <c r="DY17" s="664"/>
      <c r="DZ17" s="664"/>
      <c r="EA17" s="664"/>
      <c r="EB17" s="664"/>
      <c r="EC17" s="704"/>
    </row>
    <row r="18" spans="2:133" ht="11.25" customHeight="1" x14ac:dyDescent="0.15">
      <c r="B18" s="658" t="s">
        <v>271</v>
      </c>
      <c r="C18" s="659"/>
      <c r="D18" s="659"/>
      <c r="E18" s="659"/>
      <c r="F18" s="659"/>
      <c r="G18" s="659"/>
      <c r="H18" s="659"/>
      <c r="I18" s="659"/>
      <c r="J18" s="659"/>
      <c r="K18" s="659"/>
      <c r="L18" s="659"/>
      <c r="M18" s="659"/>
      <c r="N18" s="659"/>
      <c r="O18" s="659"/>
      <c r="P18" s="659"/>
      <c r="Q18" s="660"/>
      <c r="R18" s="661">
        <v>9868420</v>
      </c>
      <c r="S18" s="664"/>
      <c r="T18" s="664"/>
      <c r="U18" s="664"/>
      <c r="V18" s="664"/>
      <c r="W18" s="664"/>
      <c r="X18" s="664"/>
      <c r="Y18" s="665"/>
      <c r="Z18" s="723">
        <v>8.4</v>
      </c>
      <c r="AA18" s="723"/>
      <c r="AB18" s="723"/>
      <c r="AC18" s="723"/>
      <c r="AD18" s="724">
        <v>9543845</v>
      </c>
      <c r="AE18" s="724"/>
      <c r="AF18" s="724"/>
      <c r="AG18" s="724"/>
      <c r="AH18" s="724"/>
      <c r="AI18" s="724"/>
      <c r="AJ18" s="724"/>
      <c r="AK18" s="724"/>
      <c r="AL18" s="666">
        <v>14.3</v>
      </c>
      <c r="AM18" s="667"/>
      <c r="AN18" s="667"/>
      <c r="AO18" s="725"/>
      <c r="AP18" s="658" t="s">
        <v>272</v>
      </c>
      <c r="AQ18" s="659"/>
      <c r="AR18" s="659"/>
      <c r="AS18" s="659"/>
      <c r="AT18" s="659"/>
      <c r="AU18" s="659"/>
      <c r="AV18" s="659"/>
      <c r="AW18" s="659"/>
      <c r="AX18" s="659"/>
      <c r="AY18" s="659"/>
      <c r="AZ18" s="659"/>
      <c r="BA18" s="659"/>
      <c r="BB18" s="659"/>
      <c r="BC18" s="659"/>
      <c r="BD18" s="659"/>
      <c r="BE18" s="659"/>
      <c r="BF18" s="660"/>
      <c r="BG18" s="661" t="s">
        <v>237</v>
      </c>
      <c r="BH18" s="664"/>
      <c r="BI18" s="664"/>
      <c r="BJ18" s="664"/>
      <c r="BK18" s="664"/>
      <c r="BL18" s="664"/>
      <c r="BM18" s="664"/>
      <c r="BN18" s="665"/>
      <c r="BO18" s="723" t="s">
        <v>129</v>
      </c>
      <c r="BP18" s="723"/>
      <c r="BQ18" s="723"/>
      <c r="BR18" s="723"/>
      <c r="BS18" s="669" t="s">
        <v>230</v>
      </c>
      <c r="BT18" s="664"/>
      <c r="BU18" s="664"/>
      <c r="BV18" s="664"/>
      <c r="BW18" s="664"/>
      <c r="BX18" s="664"/>
      <c r="BY18" s="664"/>
      <c r="BZ18" s="664"/>
      <c r="CA18" s="664"/>
      <c r="CB18" s="704"/>
      <c r="CD18" s="705" t="s">
        <v>273</v>
      </c>
      <c r="CE18" s="702"/>
      <c r="CF18" s="702"/>
      <c r="CG18" s="702"/>
      <c r="CH18" s="702"/>
      <c r="CI18" s="702"/>
      <c r="CJ18" s="702"/>
      <c r="CK18" s="702"/>
      <c r="CL18" s="702"/>
      <c r="CM18" s="702"/>
      <c r="CN18" s="702"/>
      <c r="CO18" s="702"/>
      <c r="CP18" s="702"/>
      <c r="CQ18" s="703"/>
      <c r="CR18" s="661">
        <v>1125</v>
      </c>
      <c r="CS18" s="664"/>
      <c r="CT18" s="664"/>
      <c r="CU18" s="664"/>
      <c r="CV18" s="664"/>
      <c r="CW18" s="664"/>
      <c r="CX18" s="664"/>
      <c r="CY18" s="665"/>
      <c r="CZ18" s="723">
        <v>0</v>
      </c>
      <c r="DA18" s="723"/>
      <c r="DB18" s="723"/>
      <c r="DC18" s="723"/>
      <c r="DD18" s="669">
        <v>1125</v>
      </c>
      <c r="DE18" s="664"/>
      <c r="DF18" s="664"/>
      <c r="DG18" s="664"/>
      <c r="DH18" s="664"/>
      <c r="DI18" s="664"/>
      <c r="DJ18" s="664"/>
      <c r="DK18" s="664"/>
      <c r="DL18" s="664"/>
      <c r="DM18" s="664"/>
      <c r="DN18" s="664"/>
      <c r="DO18" s="664"/>
      <c r="DP18" s="665"/>
      <c r="DQ18" s="669">
        <v>1125</v>
      </c>
      <c r="DR18" s="664"/>
      <c r="DS18" s="664"/>
      <c r="DT18" s="664"/>
      <c r="DU18" s="664"/>
      <c r="DV18" s="664"/>
      <c r="DW18" s="664"/>
      <c r="DX18" s="664"/>
      <c r="DY18" s="664"/>
      <c r="DZ18" s="664"/>
      <c r="EA18" s="664"/>
      <c r="EB18" s="664"/>
      <c r="EC18" s="704"/>
    </row>
    <row r="19" spans="2:133" ht="11.25" customHeight="1" x14ac:dyDescent="0.15">
      <c r="B19" s="658" t="s">
        <v>274</v>
      </c>
      <c r="C19" s="659"/>
      <c r="D19" s="659"/>
      <c r="E19" s="659"/>
      <c r="F19" s="659"/>
      <c r="G19" s="659"/>
      <c r="H19" s="659"/>
      <c r="I19" s="659"/>
      <c r="J19" s="659"/>
      <c r="K19" s="659"/>
      <c r="L19" s="659"/>
      <c r="M19" s="659"/>
      <c r="N19" s="659"/>
      <c r="O19" s="659"/>
      <c r="P19" s="659"/>
      <c r="Q19" s="660"/>
      <c r="R19" s="661">
        <v>9543845</v>
      </c>
      <c r="S19" s="664"/>
      <c r="T19" s="664"/>
      <c r="U19" s="664"/>
      <c r="V19" s="664"/>
      <c r="W19" s="664"/>
      <c r="X19" s="664"/>
      <c r="Y19" s="665"/>
      <c r="Z19" s="723">
        <v>8.1</v>
      </c>
      <c r="AA19" s="723"/>
      <c r="AB19" s="723"/>
      <c r="AC19" s="723"/>
      <c r="AD19" s="724">
        <v>9543845</v>
      </c>
      <c r="AE19" s="724"/>
      <c r="AF19" s="724"/>
      <c r="AG19" s="724"/>
      <c r="AH19" s="724"/>
      <c r="AI19" s="724"/>
      <c r="AJ19" s="724"/>
      <c r="AK19" s="724"/>
      <c r="AL19" s="666">
        <v>14.3</v>
      </c>
      <c r="AM19" s="667"/>
      <c r="AN19" s="667"/>
      <c r="AO19" s="725"/>
      <c r="AP19" s="658" t="s">
        <v>275</v>
      </c>
      <c r="AQ19" s="659"/>
      <c r="AR19" s="659"/>
      <c r="AS19" s="659"/>
      <c r="AT19" s="659"/>
      <c r="AU19" s="659"/>
      <c r="AV19" s="659"/>
      <c r="AW19" s="659"/>
      <c r="AX19" s="659"/>
      <c r="AY19" s="659"/>
      <c r="AZ19" s="659"/>
      <c r="BA19" s="659"/>
      <c r="BB19" s="659"/>
      <c r="BC19" s="659"/>
      <c r="BD19" s="659"/>
      <c r="BE19" s="659"/>
      <c r="BF19" s="660"/>
      <c r="BG19" s="661">
        <v>3790964</v>
      </c>
      <c r="BH19" s="664"/>
      <c r="BI19" s="664"/>
      <c r="BJ19" s="664"/>
      <c r="BK19" s="664"/>
      <c r="BL19" s="664"/>
      <c r="BM19" s="664"/>
      <c r="BN19" s="665"/>
      <c r="BO19" s="723">
        <v>7.5</v>
      </c>
      <c r="BP19" s="723"/>
      <c r="BQ19" s="723"/>
      <c r="BR19" s="723"/>
      <c r="BS19" s="669" t="s">
        <v>129</v>
      </c>
      <c r="BT19" s="664"/>
      <c r="BU19" s="664"/>
      <c r="BV19" s="664"/>
      <c r="BW19" s="664"/>
      <c r="BX19" s="664"/>
      <c r="BY19" s="664"/>
      <c r="BZ19" s="664"/>
      <c r="CA19" s="664"/>
      <c r="CB19" s="704"/>
      <c r="CD19" s="705" t="s">
        <v>276</v>
      </c>
      <c r="CE19" s="702"/>
      <c r="CF19" s="702"/>
      <c r="CG19" s="702"/>
      <c r="CH19" s="702"/>
      <c r="CI19" s="702"/>
      <c r="CJ19" s="702"/>
      <c r="CK19" s="702"/>
      <c r="CL19" s="702"/>
      <c r="CM19" s="702"/>
      <c r="CN19" s="702"/>
      <c r="CO19" s="702"/>
      <c r="CP19" s="702"/>
      <c r="CQ19" s="703"/>
      <c r="CR19" s="661" t="s">
        <v>129</v>
      </c>
      <c r="CS19" s="664"/>
      <c r="CT19" s="664"/>
      <c r="CU19" s="664"/>
      <c r="CV19" s="664"/>
      <c r="CW19" s="664"/>
      <c r="CX19" s="664"/>
      <c r="CY19" s="665"/>
      <c r="CZ19" s="723" t="s">
        <v>230</v>
      </c>
      <c r="DA19" s="723"/>
      <c r="DB19" s="723"/>
      <c r="DC19" s="723"/>
      <c r="DD19" s="669" t="s">
        <v>129</v>
      </c>
      <c r="DE19" s="664"/>
      <c r="DF19" s="664"/>
      <c r="DG19" s="664"/>
      <c r="DH19" s="664"/>
      <c r="DI19" s="664"/>
      <c r="DJ19" s="664"/>
      <c r="DK19" s="664"/>
      <c r="DL19" s="664"/>
      <c r="DM19" s="664"/>
      <c r="DN19" s="664"/>
      <c r="DO19" s="664"/>
      <c r="DP19" s="665"/>
      <c r="DQ19" s="669" t="s">
        <v>230</v>
      </c>
      <c r="DR19" s="664"/>
      <c r="DS19" s="664"/>
      <c r="DT19" s="664"/>
      <c r="DU19" s="664"/>
      <c r="DV19" s="664"/>
      <c r="DW19" s="664"/>
      <c r="DX19" s="664"/>
      <c r="DY19" s="664"/>
      <c r="DZ19" s="664"/>
      <c r="EA19" s="664"/>
      <c r="EB19" s="664"/>
      <c r="EC19" s="704"/>
    </row>
    <row r="20" spans="2:133" ht="11.25" customHeight="1" x14ac:dyDescent="0.15">
      <c r="B20" s="658" t="s">
        <v>277</v>
      </c>
      <c r="C20" s="659"/>
      <c r="D20" s="659"/>
      <c r="E20" s="659"/>
      <c r="F20" s="659"/>
      <c r="G20" s="659"/>
      <c r="H20" s="659"/>
      <c r="I20" s="659"/>
      <c r="J20" s="659"/>
      <c r="K20" s="659"/>
      <c r="L20" s="659"/>
      <c r="M20" s="659"/>
      <c r="N20" s="659"/>
      <c r="O20" s="659"/>
      <c r="P20" s="659"/>
      <c r="Q20" s="660"/>
      <c r="R20" s="661">
        <v>324536</v>
      </c>
      <c r="S20" s="664"/>
      <c r="T20" s="664"/>
      <c r="U20" s="664"/>
      <c r="V20" s="664"/>
      <c r="W20" s="664"/>
      <c r="X20" s="664"/>
      <c r="Y20" s="665"/>
      <c r="Z20" s="723">
        <v>0.3</v>
      </c>
      <c r="AA20" s="723"/>
      <c r="AB20" s="723"/>
      <c r="AC20" s="723"/>
      <c r="AD20" s="724" t="s">
        <v>129</v>
      </c>
      <c r="AE20" s="724"/>
      <c r="AF20" s="724"/>
      <c r="AG20" s="724"/>
      <c r="AH20" s="724"/>
      <c r="AI20" s="724"/>
      <c r="AJ20" s="724"/>
      <c r="AK20" s="724"/>
      <c r="AL20" s="666" t="s">
        <v>230</v>
      </c>
      <c r="AM20" s="667"/>
      <c r="AN20" s="667"/>
      <c r="AO20" s="725"/>
      <c r="AP20" s="658" t="s">
        <v>278</v>
      </c>
      <c r="AQ20" s="659"/>
      <c r="AR20" s="659"/>
      <c r="AS20" s="659"/>
      <c r="AT20" s="659"/>
      <c r="AU20" s="659"/>
      <c r="AV20" s="659"/>
      <c r="AW20" s="659"/>
      <c r="AX20" s="659"/>
      <c r="AY20" s="659"/>
      <c r="AZ20" s="659"/>
      <c r="BA20" s="659"/>
      <c r="BB20" s="659"/>
      <c r="BC20" s="659"/>
      <c r="BD20" s="659"/>
      <c r="BE20" s="659"/>
      <c r="BF20" s="660"/>
      <c r="BG20" s="661">
        <v>3790964</v>
      </c>
      <c r="BH20" s="664"/>
      <c r="BI20" s="664"/>
      <c r="BJ20" s="664"/>
      <c r="BK20" s="664"/>
      <c r="BL20" s="664"/>
      <c r="BM20" s="664"/>
      <c r="BN20" s="665"/>
      <c r="BO20" s="723">
        <v>7.5</v>
      </c>
      <c r="BP20" s="723"/>
      <c r="BQ20" s="723"/>
      <c r="BR20" s="723"/>
      <c r="BS20" s="669" t="s">
        <v>230</v>
      </c>
      <c r="BT20" s="664"/>
      <c r="BU20" s="664"/>
      <c r="BV20" s="664"/>
      <c r="BW20" s="664"/>
      <c r="BX20" s="664"/>
      <c r="BY20" s="664"/>
      <c r="BZ20" s="664"/>
      <c r="CA20" s="664"/>
      <c r="CB20" s="704"/>
      <c r="CD20" s="705" t="s">
        <v>279</v>
      </c>
      <c r="CE20" s="702"/>
      <c r="CF20" s="702"/>
      <c r="CG20" s="702"/>
      <c r="CH20" s="702"/>
      <c r="CI20" s="702"/>
      <c r="CJ20" s="702"/>
      <c r="CK20" s="702"/>
      <c r="CL20" s="702"/>
      <c r="CM20" s="702"/>
      <c r="CN20" s="702"/>
      <c r="CO20" s="702"/>
      <c r="CP20" s="702"/>
      <c r="CQ20" s="703"/>
      <c r="CR20" s="661">
        <v>115202350</v>
      </c>
      <c r="CS20" s="664"/>
      <c r="CT20" s="664"/>
      <c r="CU20" s="664"/>
      <c r="CV20" s="664"/>
      <c r="CW20" s="664"/>
      <c r="CX20" s="664"/>
      <c r="CY20" s="665"/>
      <c r="CZ20" s="723">
        <v>100</v>
      </c>
      <c r="DA20" s="723"/>
      <c r="DB20" s="723"/>
      <c r="DC20" s="723"/>
      <c r="DD20" s="669">
        <v>13954090</v>
      </c>
      <c r="DE20" s="664"/>
      <c r="DF20" s="664"/>
      <c r="DG20" s="664"/>
      <c r="DH20" s="664"/>
      <c r="DI20" s="664"/>
      <c r="DJ20" s="664"/>
      <c r="DK20" s="664"/>
      <c r="DL20" s="664"/>
      <c r="DM20" s="664"/>
      <c r="DN20" s="664"/>
      <c r="DO20" s="664"/>
      <c r="DP20" s="665"/>
      <c r="DQ20" s="669">
        <v>79056744</v>
      </c>
      <c r="DR20" s="664"/>
      <c r="DS20" s="664"/>
      <c r="DT20" s="664"/>
      <c r="DU20" s="664"/>
      <c r="DV20" s="664"/>
      <c r="DW20" s="664"/>
      <c r="DX20" s="664"/>
      <c r="DY20" s="664"/>
      <c r="DZ20" s="664"/>
      <c r="EA20" s="664"/>
      <c r="EB20" s="664"/>
      <c r="EC20" s="704"/>
    </row>
    <row r="21" spans="2:133" ht="11.25" customHeight="1" x14ac:dyDescent="0.15">
      <c r="B21" s="658" t="s">
        <v>280</v>
      </c>
      <c r="C21" s="659"/>
      <c r="D21" s="659"/>
      <c r="E21" s="659"/>
      <c r="F21" s="659"/>
      <c r="G21" s="659"/>
      <c r="H21" s="659"/>
      <c r="I21" s="659"/>
      <c r="J21" s="659"/>
      <c r="K21" s="659"/>
      <c r="L21" s="659"/>
      <c r="M21" s="659"/>
      <c r="N21" s="659"/>
      <c r="O21" s="659"/>
      <c r="P21" s="659"/>
      <c r="Q21" s="660"/>
      <c r="R21" s="661">
        <v>39</v>
      </c>
      <c r="S21" s="664"/>
      <c r="T21" s="664"/>
      <c r="U21" s="664"/>
      <c r="V21" s="664"/>
      <c r="W21" s="664"/>
      <c r="X21" s="664"/>
      <c r="Y21" s="665"/>
      <c r="Z21" s="723">
        <v>0</v>
      </c>
      <c r="AA21" s="723"/>
      <c r="AB21" s="723"/>
      <c r="AC21" s="723"/>
      <c r="AD21" s="724" t="s">
        <v>230</v>
      </c>
      <c r="AE21" s="724"/>
      <c r="AF21" s="724"/>
      <c r="AG21" s="724"/>
      <c r="AH21" s="724"/>
      <c r="AI21" s="724"/>
      <c r="AJ21" s="724"/>
      <c r="AK21" s="724"/>
      <c r="AL21" s="666" t="s">
        <v>230</v>
      </c>
      <c r="AM21" s="667"/>
      <c r="AN21" s="667"/>
      <c r="AO21" s="725"/>
      <c r="AP21" s="769" t="s">
        <v>281</v>
      </c>
      <c r="AQ21" s="776"/>
      <c r="AR21" s="776"/>
      <c r="AS21" s="776"/>
      <c r="AT21" s="776"/>
      <c r="AU21" s="776"/>
      <c r="AV21" s="776"/>
      <c r="AW21" s="776"/>
      <c r="AX21" s="776"/>
      <c r="AY21" s="776"/>
      <c r="AZ21" s="776"/>
      <c r="BA21" s="776"/>
      <c r="BB21" s="776"/>
      <c r="BC21" s="776"/>
      <c r="BD21" s="776"/>
      <c r="BE21" s="776"/>
      <c r="BF21" s="771"/>
      <c r="BG21" s="661">
        <v>302</v>
      </c>
      <c r="BH21" s="664"/>
      <c r="BI21" s="664"/>
      <c r="BJ21" s="664"/>
      <c r="BK21" s="664"/>
      <c r="BL21" s="664"/>
      <c r="BM21" s="664"/>
      <c r="BN21" s="665"/>
      <c r="BO21" s="723">
        <v>0</v>
      </c>
      <c r="BP21" s="723"/>
      <c r="BQ21" s="723"/>
      <c r="BR21" s="723"/>
      <c r="BS21" s="669" t="s">
        <v>129</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x14ac:dyDescent="0.15">
      <c r="B22" s="658" t="s">
        <v>282</v>
      </c>
      <c r="C22" s="659"/>
      <c r="D22" s="659"/>
      <c r="E22" s="659"/>
      <c r="F22" s="659"/>
      <c r="G22" s="659"/>
      <c r="H22" s="659"/>
      <c r="I22" s="659"/>
      <c r="J22" s="659"/>
      <c r="K22" s="659"/>
      <c r="L22" s="659"/>
      <c r="M22" s="659"/>
      <c r="N22" s="659"/>
      <c r="O22" s="659"/>
      <c r="P22" s="659"/>
      <c r="Q22" s="660"/>
      <c r="R22" s="661">
        <v>69601975</v>
      </c>
      <c r="S22" s="664"/>
      <c r="T22" s="664"/>
      <c r="U22" s="664"/>
      <c r="V22" s="664"/>
      <c r="W22" s="664"/>
      <c r="X22" s="664"/>
      <c r="Y22" s="665"/>
      <c r="Z22" s="723">
        <v>59</v>
      </c>
      <c r="AA22" s="723"/>
      <c r="AB22" s="723"/>
      <c r="AC22" s="723"/>
      <c r="AD22" s="724">
        <v>66409828</v>
      </c>
      <c r="AE22" s="724"/>
      <c r="AF22" s="724"/>
      <c r="AG22" s="724"/>
      <c r="AH22" s="724"/>
      <c r="AI22" s="724"/>
      <c r="AJ22" s="724"/>
      <c r="AK22" s="724"/>
      <c r="AL22" s="666">
        <v>99.5</v>
      </c>
      <c r="AM22" s="667"/>
      <c r="AN22" s="667"/>
      <c r="AO22" s="725"/>
      <c r="AP22" s="769" t="s">
        <v>283</v>
      </c>
      <c r="AQ22" s="776"/>
      <c r="AR22" s="776"/>
      <c r="AS22" s="776"/>
      <c r="AT22" s="776"/>
      <c r="AU22" s="776"/>
      <c r="AV22" s="776"/>
      <c r="AW22" s="776"/>
      <c r="AX22" s="776"/>
      <c r="AY22" s="776"/>
      <c r="AZ22" s="776"/>
      <c r="BA22" s="776"/>
      <c r="BB22" s="776"/>
      <c r="BC22" s="776"/>
      <c r="BD22" s="776"/>
      <c r="BE22" s="776"/>
      <c r="BF22" s="771"/>
      <c r="BG22" s="661">
        <v>923090</v>
      </c>
      <c r="BH22" s="664"/>
      <c r="BI22" s="664"/>
      <c r="BJ22" s="664"/>
      <c r="BK22" s="664"/>
      <c r="BL22" s="664"/>
      <c r="BM22" s="664"/>
      <c r="BN22" s="665"/>
      <c r="BO22" s="723">
        <v>1.8</v>
      </c>
      <c r="BP22" s="723"/>
      <c r="BQ22" s="723"/>
      <c r="BR22" s="723"/>
      <c r="BS22" s="669" t="s">
        <v>230</v>
      </c>
      <c r="BT22" s="664"/>
      <c r="BU22" s="664"/>
      <c r="BV22" s="664"/>
      <c r="BW22" s="664"/>
      <c r="BX22" s="664"/>
      <c r="BY22" s="664"/>
      <c r="BZ22" s="664"/>
      <c r="CA22" s="664"/>
      <c r="CB22" s="704"/>
      <c r="CD22" s="778" t="s">
        <v>284</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x14ac:dyDescent="0.15">
      <c r="B23" s="658" t="s">
        <v>285</v>
      </c>
      <c r="C23" s="659"/>
      <c r="D23" s="659"/>
      <c r="E23" s="659"/>
      <c r="F23" s="659"/>
      <c r="G23" s="659"/>
      <c r="H23" s="659"/>
      <c r="I23" s="659"/>
      <c r="J23" s="659"/>
      <c r="K23" s="659"/>
      <c r="L23" s="659"/>
      <c r="M23" s="659"/>
      <c r="N23" s="659"/>
      <c r="O23" s="659"/>
      <c r="P23" s="659"/>
      <c r="Q23" s="660"/>
      <c r="R23" s="661">
        <v>63803</v>
      </c>
      <c r="S23" s="664"/>
      <c r="T23" s="664"/>
      <c r="U23" s="664"/>
      <c r="V23" s="664"/>
      <c r="W23" s="664"/>
      <c r="X23" s="664"/>
      <c r="Y23" s="665"/>
      <c r="Z23" s="723">
        <v>0.1</v>
      </c>
      <c r="AA23" s="723"/>
      <c r="AB23" s="723"/>
      <c r="AC23" s="723"/>
      <c r="AD23" s="724">
        <v>63803</v>
      </c>
      <c r="AE23" s="724"/>
      <c r="AF23" s="724"/>
      <c r="AG23" s="724"/>
      <c r="AH23" s="724"/>
      <c r="AI23" s="724"/>
      <c r="AJ23" s="724"/>
      <c r="AK23" s="724"/>
      <c r="AL23" s="666">
        <v>0.1</v>
      </c>
      <c r="AM23" s="667"/>
      <c r="AN23" s="667"/>
      <c r="AO23" s="725"/>
      <c r="AP23" s="769" t="s">
        <v>286</v>
      </c>
      <c r="AQ23" s="776"/>
      <c r="AR23" s="776"/>
      <c r="AS23" s="776"/>
      <c r="AT23" s="776"/>
      <c r="AU23" s="776"/>
      <c r="AV23" s="776"/>
      <c r="AW23" s="776"/>
      <c r="AX23" s="776"/>
      <c r="AY23" s="776"/>
      <c r="AZ23" s="776"/>
      <c r="BA23" s="776"/>
      <c r="BB23" s="776"/>
      <c r="BC23" s="776"/>
      <c r="BD23" s="776"/>
      <c r="BE23" s="776"/>
      <c r="BF23" s="771"/>
      <c r="BG23" s="661">
        <v>2867572</v>
      </c>
      <c r="BH23" s="664"/>
      <c r="BI23" s="664"/>
      <c r="BJ23" s="664"/>
      <c r="BK23" s="664"/>
      <c r="BL23" s="664"/>
      <c r="BM23" s="664"/>
      <c r="BN23" s="665"/>
      <c r="BO23" s="723">
        <v>5.7</v>
      </c>
      <c r="BP23" s="723"/>
      <c r="BQ23" s="723"/>
      <c r="BR23" s="723"/>
      <c r="BS23" s="669" t="s">
        <v>129</v>
      </c>
      <c r="BT23" s="664"/>
      <c r="BU23" s="664"/>
      <c r="BV23" s="664"/>
      <c r="BW23" s="664"/>
      <c r="BX23" s="664"/>
      <c r="BY23" s="664"/>
      <c r="BZ23" s="664"/>
      <c r="CA23" s="664"/>
      <c r="CB23" s="704"/>
      <c r="CD23" s="778" t="s">
        <v>224</v>
      </c>
      <c r="CE23" s="779"/>
      <c r="CF23" s="779"/>
      <c r="CG23" s="779"/>
      <c r="CH23" s="779"/>
      <c r="CI23" s="779"/>
      <c r="CJ23" s="779"/>
      <c r="CK23" s="779"/>
      <c r="CL23" s="779"/>
      <c r="CM23" s="779"/>
      <c r="CN23" s="779"/>
      <c r="CO23" s="779"/>
      <c r="CP23" s="779"/>
      <c r="CQ23" s="780"/>
      <c r="CR23" s="778" t="s">
        <v>287</v>
      </c>
      <c r="CS23" s="779"/>
      <c r="CT23" s="779"/>
      <c r="CU23" s="779"/>
      <c r="CV23" s="779"/>
      <c r="CW23" s="779"/>
      <c r="CX23" s="779"/>
      <c r="CY23" s="780"/>
      <c r="CZ23" s="778" t="s">
        <v>288</v>
      </c>
      <c r="DA23" s="779"/>
      <c r="DB23" s="779"/>
      <c r="DC23" s="780"/>
      <c r="DD23" s="778" t="s">
        <v>289</v>
      </c>
      <c r="DE23" s="779"/>
      <c r="DF23" s="779"/>
      <c r="DG23" s="779"/>
      <c r="DH23" s="779"/>
      <c r="DI23" s="779"/>
      <c r="DJ23" s="779"/>
      <c r="DK23" s="780"/>
      <c r="DL23" s="787" t="s">
        <v>290</v>
      </c>
      <c r="DM23" s="788"/>
      <c r="DN23" s="788"/>
      <c r="DO23" s="788"/>
      <c r="DP23" s="788"/>
      <c r="DQ23" s="788"/>
      <c r="DR23" s="788"/>
      <c r="DS23" s="788"/>
      <c r="DT23" s="788"/>
      <c r="DU23" s="788"/>
      <c r="DV23" s="789"/>
      <c r="DW23" s="778" t="s">
        <v>291</v>
      </c>
      <c r="DX23" s="779"/>
      <c r="DY23" s="779"/>
      <c r="DZ23" s="779"/>
      <c r="EA23" s="779"/>
      <c r="EB23" s="779"/>
      <c r="EC23" s="780"/>
    </row>
    <row r="24" spans="2:133" ht="11.25" customHeight="1" x14ac:dyDescent="0.15">
      <c r="B24" s="658" t="s">
        <v>292</v>
      </c>
      <c r="C24" s="659"/>
      <c r="D24" s="659"/>
      <c r="E24" s="659"/>
      <c r="F24" s="659"/>
      <c r="G24" s="659"/>
      <c r="H24" s="659"/>
      <c r="I24" s="659"/>
      <c r="J24" s="659"/>
      <c r="K24" s="659"/>
      <c r="L24" s="659"/>
      <c r="M24" s="659"/>
      <c r="N24" s="659"/>
      <c r="O24" s="659"/>
      <c r="P24" s="659"/>
      <c r="Q24" s="660"/>
      <c r="R24" s="661">
        <v>565519</v>
      </c>
      <c r="S24" s="664"/>
      <c r="T24" s="664"/>
      <c r="U24" s="664"/>
      <c r="V24" s="664"/>
      <c r="W24" s="664"/>
      <c r="X24" s="664"/>
      <c r="Y24" s="665"/>
      <c r="Z24" s="723">
        <v>0.5</v>
      </c>
      <c r="AA24" s="723"/>
      <c r="AB24" s="723"/>
      <c r="AC24" s="723"/>
      <c r="AD24" s="724" t="s">
        <v>129</v>
      </c>
      <c r="AE24" s="724"/>
      <c r="AF24" s="724"/>
      <c r="AG24" s="724"/>
      <c r="AH24" s="724"/>
      <c r="AI24" s="724"/>
      <c r="AJ24" s="724"/>
      <c r="AK24" s="724"/>
      <c r="AL24" s="666" t="s">
        <v>129</v>
      </c>
      <c r="AM24" s="667"/>
      <c r="AN24" s="667"/>
      <c r="AO24" s="725"/>
      <c r="AP24" s="769" t="s">
        <v>293</v>
      </c>
      <c r="AQ24" s="776"/>
      <c r="AR24" s="776"/>
      <c r="AS24" s="776"/>
      <c r="AT24" s="776"/>
      <c r="AU24" s="776"/>
      <c r="AV24" s="776"/>
      <c r="AW24" s="776"/>
      <c r="AX24" s="776"/>
      <c r="AY24" s="776"/>
      <c r="AZ24" s="776"/>
      <c r="BA24" s="776"/>
      <c r="BB24" s="776"/>
      <c r="BC24" s="776"/>
      <c r="BD24" s="776"/>
      <c r="BE24" s="776"/>
      <c r="BF24" s="771"/>
      <c r="BG24" s="661" t="s">
        <v>129</v>
      </c>
      <c r="BH24" s="664"/>
      <c r="BI24" s="664"/>
      <c r="BJ24" s="664"/>
      <c r="BK24" s="664"/>
      <c r="BL24" s="664"/>
      <c r="BM24" s="664"/>
      <c r="BN24" s="665"/>
      <c r="BO24" s="723" t="s">
        <v>230</v>
      </c>
      <c r="BP24" s="723"/>
      <c r="BQ24" s="723"/>
      <c r="BR24" s="723"/>
      <c r="BS24" s="669" t="s">
        <v>129</v>
      </c>
      <c r="BT24" s="664"/>
      <c r="BU24" s="664"/>
      <c r="BV24" s="664"/>
      <c r="BW24" s="664"/>
      <c r="BX24" s="664"/>
      <c r="BY24" s="664"/>
      <c r="BZ24" s="664"/>
      <c r="CA24" s="664"/>
      <c r="CB24" s="704"/>
      <c r="CD24" s="732" t="s">
        <v>294</v>
      </c>
      <c r="CE24" s="733"/>
      <c r="CF24" s="733"/>
      <c r="CG24" s="733"/>
      <c r="CH24" s="733"/>
      <c r="CI24" s="733"/>
      <c r="CJ24" s="733"/>
      <c r="CK24" s="733"/>
      <c r="CL24" s="733"/>
      <c r="CM24" s="733"/>
      <c r="CN24" s="733"/>
      <c r="CO24" s="733"/>
      <c r="CP24" s="733"/>
      <c r="CQ24" s="734"/>
      <c r="CR24" s="726">
        <v>57665740</v>
      </c>
      <c r="CS24" s="727"/>
      <c r="CT24" s="727"/>
      <c r="CU24" s="727"/>
      <c r="CV24" s="727"/>
      <c r="CW24" s="727"/>
      <c r="CX24" s="727"/>
      <c r="CY24" s="773"/>
      <c r="CZ24" s="774">
        <v>50.1</v>
      </c>
      <c r="DA24" s="743"/>
      <c r="DB24" s="743"/>
      <c r="DC24" s="777"/>
      <c r="DD24" s="772">
        <v>36343614</v>
      </c>
      <c r="DE24" s="727"/>
      <c r="DF24" s="727"/>
      <c r="DG24" s="727"/>
      <c r="DH24" s="727"/>
      <c r="DI24" s="727"/>
      <c r="DJ24" s="727"/>
      <c r="DK24" s="773"/>
      <c r="DL24" s="772">
        <v>36194029</v>
      </c>
      <c r="DM24" s="727"/>
      <c r="DN24" s="727"/>
      <c r="DO24" s="727"/>
      <c r="DP24" s="727"/>
      <c r="DQ24" s="727"/>
      <c r="DR24" s="727"/>
      <c r="DS24" s="727"/>
      <c r="DT24" s="727"/>
      <c r="DU24" s="727"/>
      <c r="DV24" s="773"/>
      <c r="DW24" s="774">
        <v>49.8</v>
      </c>
      <c r="DX24" s="743"/>
      <c r="DY24" s="743"/>
      <c r="DZ24" s="743"/>
      <c r="EA24" s="743"/>
      <c r="EB24" s="743"/>
      <c r="EC24" s="775"/>
    </row>
    <row r="25" spans="2:133" ht="11.25" customHeight="1" x14ac:dyDescent="0.15">
      <c r="B25" s="658" t="s">
        <v>295</v>
      </c>
      <c r="C25" s="659"/>
      <c r="D25" s="659"/>
      <c r="E25" s="659"/>
      <c r="F25" s="659"/>
      <c r="G25" s="659"/>
      <c r="H25" s="659"/>
      <c r="I25" s="659"/>
      <c r="J25" s="659"/>
      <c r="K25" s="659"/>
      <c r="L25" s="659"/>
      <c r="M25" s="659"/>
      <c r="N25" s="659"/>
      <c r="O25" s="659"/>
      <c r="P25" s="659"/>
      <c r="Q25" s="660"/>
      <c r="R25" s="661">
        <v>2201502</v>
      </c>
      <c r="S25" s="664"/>
      <c r="T25" s="664"/>
      <c r="U25" s="664"/>
      <c r="V25" s="664"/>
      <c r="W25" s="664"/>
      <c r="X25" s="664"/>
      <c r="Y25" s="665"/>
      <c r="Z25" s="723">
        <v>1.9</v>
      </c>
      <c r="AA25" s="723"/>
      <c r="AB25" s="723"/>
      <c r="AC25" s="723"/>
      <c r="AD25" s="724">
        <v>189615</v>
      </c>
      <c r="AE25" s="724"/>
      <c r="AF25" s="724"/>
      <c r="AG25" s="724"/>
      <c r="AH25" s="724"/>
      <c r="AI25" s="724"/>
      <c r="AJ25" s="724"/>
      <c r="AK25" s="724"/>
      <c r="AL25" s="666">
        <v>0.3</v>
      </c>
      <c r="AM25" s="667"/>
      <c r="AN25" s="667"/>
      <c r="AO25" s="725"/>
      <c r="AP25" s="769" t="s">
        <v>296</v>
      </c>
      <c r="AQ25" s="776"/>
      <c r="AR25" s="776"/>
      <c r="AS25" s="776"/>
      <c r="AT25" s="776"/>
      <c r="AU25" s="776"/>
      <c r="AV25" s="776"/>
      <c r="AW25" s="776"/>
      <c r="AX25" s="776"/>
      <c r="AY25" s="776"/>
      <c r="AZ25" s="776"/>
      <c r="BA25" s="776"/>
      <c r="BB25" s="776"/>
      <c r="BC25" s="776"/>
      <c r="BD25" s="776"/>
      <c r="BE25" s="776"/>
      <c r="BF25" s="771"/>
      <c r="BG25" s="661" t="s">
        <v>129</v>
      </c>
      <c r="BH25" s="664"/>
      <c r="BI25" s="664"/>
      <c r="BJ25" s="664"/>
      <c r="BK25" s="664"/>
      <c r="BL25" s="664"/>
      <c r="BM25" s="664"/>
      <c r="BN25" s="665"/>
      <c r="BO25" s="723" t="s">
        <v>237</v>
      </c>
      <c r="BP25" s="723"/>
      <c r="BQ25" s="723"/>
      <c r="BR25" s="723"/>
      <c r="BS25" s="669" t="s">
        <v>129</v>
      </c>
      <c r="BT25" s="664"/>
      <c r="BU25" s="664"/>
      <c r="BV25" s="664"/>
      <c r="BW25" s="664"/>
      <c r="BX25" s="664"/>
      <c r="BY25" s="664"/>
      <c r="BZ25" s="664"/>
      <c r="CA25" s="664"/>
      <c r="CB25" s="704"/>
      <c r="CD25" s="705" t="s">
        <v>297</v>
      </c>
      <c r="CE25" s="702"/>
      <c r="CF25" s="702"/>
      <c r="CG25" s="702"/>
      <c r="CH25" s="702"/>
      <c r="CI25" s="702"/>
      <c r="CJ25" s="702"/>
      <c r="CK25" s="702"/>
      <c r="CL25" s="702"/>
      <c r="CM25" s="702"/>
      <c r="CN25" s="702"/>
      <c r="CO25" s="702"/>
      <c r="CP25" s="702"/>
      <c r="CQ25" s="703"/>
      <c r="CR25" s="661">
        <v>17208867</v>
      </c>
      <c r="CS25" s="662"/>
      <c r="CT25" s="662"/>
      <c r="CU25" s="662"/>
      <c r="CV25" s="662"/>
      <c r="CW25" s="662"/>
      <c r="CX25" s="662"/>
      <c r="CY25" s="663"/>
      <c r="CZ25" s="666">
        <v>14.9</v>
      </c>
      <c r="DA25" s="695"/>
      <c r="DB25" s="695"/>
      <c r="DC25" s="696"/>
      <c r="DD25" s="669">
        <v>15241335</v>
      </c>
      <c r="DE25" s="662"/>
      <c r="DF25" s="662"/>
      <c r="DG25" s="662"/>
      <c r="DH25" s="662"/>
      <c r="DI25" s="662"/>
      <c r="DJ25" s="662"/>
      <c r="DK25" s="663"/>
      <c r="DL25" s="669">
        <v>15093116</v>
      </c>
      <c r="DM25" s="662"/>
      <c r="DN25" s="662"/>
      <c r="DO25" s="662"/>
      <c r="DP25" s="662"/>
      <c r="DQ25" s="662"/>
      <c r="DR25" s="662"/>
      <c r="DS25" s="662"/>
      <c r="DT25" s="662"/>
      <c r="DU25" s="662"/>
      <c r="DV25" s="663"/>
      <c r="DW25" s="666">
        <v>20.8</v>
      </c>
      <c r="DX25" s="695"/>
      <c r="DY25" s="695"/>
      <c r="DZ25" s="695"/>
      <c r="EA25" s="695"/>
      <c r="EB25" s="695"/>
      <c r="EC25" s="697"/>
    </row>
    <row r="26" spans="2:133" ht="11.25" customHeight="1" x14ac:dyDescent="0.15">
      <c r="B26" s="658" t="s">
        <v>298</v>
      </c>
      <c r="C26" s="659"/>
      <c r="D26" s="659"/>
      <c r="E26" s="659"/>
      <c r="F26" s="659"/>
      <c r="G26" s="659"/>
      <c r="H26" s="659"/>
      <c r="I26" s="659"/>
      <c r="J26" s="659"/>
      <c r="K26" s="659"/>
      <c r="L26" s="659"/>
      <c r="M26" s="659"/>
      <c r="N26" s="659"/>
      <c r="O26" s="659"/>
      <c r="P26" s="659"/>
      <c r="Q26" s="660"/>
      <c r="R26" s="661">
        <v>854152</v>
      </c>
      <c r="S26" s="664"/>
      <c r="T26" s="664"/>
      <c r="U26" s="664"/>
      <c r="V26" s="664"/>
      <c r="W26" s="664"/>
      <c r="X26" s="664"/>
      <c r="Y26" s="665"/>
      <c r="Z26" s="723">
        <v>0.7</v>
      </c>
      <c r="AA26" s="723"/>
      <c r="AB26" s="723"/>
      <c r="AC26" s="723"/>
      <c r="AD26" s="724" t="s">
        <v>129</v>
      </c>
      <c r="AE26" s="724"/>
      <c r="AF26" s="724"/>
      <c r="AG26" s="724"/>
      <c r="AH26" s="724"/>
      <c r="AI26" s="724"/>
      <c r="AJ26" s="724"/>
      <c r="AK26" s="724"/>
      <c r="AL26" s="666" t="s">
        <v>129</v>
      </c>
      <c r="AM26" s="667"/>
      <c r="AN26" s="667"/>
      <c r="AO26" s="725"/>
      <c r="AP26" s="769" t="s">
        <v>299</v>
      </c>
      <c r="AQ26" s="770"/>
      <c r="AR26" s="770"/>
      <c r="AS26" s="770"/>
      <c r="AT26" s="770"/>
      <c r="AU26" s="770"/>
      <c r="AV26" s="770"/>
      <c r="AW26" s="770"/>
      <c r="AX26" s="770"/>
      <c r="AY26" s="770"/>
      <c r="AZ26" s="770"/>
      <c r="BA26" s="770"/>
      <c r="BB26" s="770"/>
      <c r="BC26" s="770"/>
      <c r="BD26" s="770"/>
      <c r="BE26" s="770"/>
      <c r="BF26" s="771"/>
      <c r="BG26" s="661" t="s">
        <v>230</v>
      </c>
      <c r="BH26" s="664"/>
      <c r="BI26" s="664"/>
      <c r="BJ26" s="664"/>
      <c r="BK26" s="664"/>
      <c r="BL26" s="664"/>
      <c r="BM26" s="664"/>
      <c r="BN26" s="665"/>
      <c r="BO26" s="723" t="s">
        <v>237</v>
      </c>
      <c r="BP26" s="723"/>
      <c r="BQ26" s="723"/>
      <c r="BR26" s="723"/>
      <c r="BS26" s="669" t="s">
        <v>237</v>
      </c>
      <c r="BT26" s="664"/>
      <c r="BU26" s="664"/>
      <c r="BV26" s="664"/>
      <c r="BW26" s="664"/>
      <c r="BX26" s="664"/>
      <c r="BY26" s="664"/>
      <c r="BZ26" s="664"/>
      <c r="CA26" s="664"/>
      <c r="CB26" s="704"/>
      <c r="CD26" s="705" t="s">
        <v>300</v>
      </c>
      <c r="CE26" s="702"/>
      <c r="CF26" s="702"/>
      <c r="CG26" s="702"/>
      <c r="CH26" s="702"/>
      <c r="CI26" s="702"/>
      <c r="CJ26" s="702"/>
      <c r="CK26" s="702"/>
      <c r="CL26" s="702"/>
      <c r="CM26" s="702"/>
      <c r="CN26" s="702"/>
      <c r="CO26" s="702"/>
      <c r="CP26" s="702"/>
      <c r="CQ26" s="703"/>
      <c r="CR26" s="661">
        <v>12684161</v>
      </c>
      <c r="CS26" s="664"/>
      <c r="CT26" s="664"/>
      <c r="CU26" s="664"/>
      <c r="CV26" s="664"/>
      <c r="CW26" s="664"/>
      <c r="CX26" s="664"/>
      <c r="CY26" s="665"/>
      <c r="CZ26" s="666">
        <v>11</v>
      </c>
      <c r="DA26" s="695"/>
      <c r="DB26" s="695"/>
      <c r="DC26" s="696"/>
      <c r="DD26" s="669">
        <v>10881689</v>
      </c>
      <c r="DE26" s="664"/>
      <c r="DF26" s="664"/>
      <c r="DG26" s="664"/>
      <c r="DH26" s="664"/>
      <c r="DI26" s="664"/>
      <c r="DJ26" s="664"/>
      <c r="DK26" s="665"/>
      <c r="DL26" s="669" t="s">
        <v>230</v>
      </c>
      <c r="DM26" s="664"/>
      <c r="DN26" s="664"/>
      <c r="DO26" s="664"/>
      <c r="DP26" s="664"/>
      <c r="DQ26" s="664"/>
      <c r="DR26" s="664"/>
      <c r="DS26" s="664"/>
      <c r="DT26" s="664"/>
      <c r="DU26" s="664"/>
      <c r="DV26" s="665"/>
      <c r="DW26" s="666" t="s">
        <v>129</v>
      </c>
      <c r="DX26" s="695"/>
      <c r="DY26" s="695"/>
      <c r="DZ26" s="695"/>
      <c r="EA26" s="695"/>
      <c r="EB26" s="695"/>
      <c r="EC26" s="697"/>
    </row>
    <row r="27" spans="2:133" ht="11.25" customHeight="1" x14ac:dyDescent="0.15">
      <c r="B27" s="658" t="s">
        <v>301</v>
      </c>
      <c r="C27" s="659"/>
      <c r="D27" s="659"/>
      <c r="E27" s="659"/>
      <c r="F27" s="659"/>
      <c r="G27" s="659"/>
      <c r="H27" s="659"/>
      <c r="I27" s="659"/>
      <c r="J27" s="659"/>
      <c r="K27" s="659"/>
      <c r="L27" s="659"/>
      <c r="M27" s="659"/>
      <c r="N27" s="659"/>
      <c r="O27" s="659"/>
      <c r="P27" s="659"/>
      <c r="Q27" s="660"/>
      <c r="R27" s="661">
        <v>16828258</v>
      </c>
      <c r="S27" s="664"/>
      <c r="T27" s="664"/>
      <c r="U27" s="664"/>
      <c r="V27" s="664"/>
      <c r="W27" s="664"/>
      <c r="X27" s="664"/>
      <c r="Y27" s="665"/>
      <c r="Z27" s="723">
        <v>14.3</v>
      </c>
      <c r="AA27" s="723"/>
      <c r="AB27" s="723"/>
      <c r="AC27" s="723"/>
      <c r="AD27" s="724" t="s">
        <v>230</v>
      </c>
      <c r="AE27" s="724"/>
      <c r="AF27" s="724"/>
      <c r="AG27" s="724"/>
      <c r="AH27" s="724"/>
      <c r="AI27" s="724"/>
      <c r="AJ27" s="724"/>
      <c r="AK27" s="724"/>
      <c r="AL27" s="666" t="s">
        <v>230</v>
      </c>
      <c r="AM27" s="667"/>
      <c r="AN27" s="667"/>
      <c r="AO27" s="725"/>
      <c r="AP27" s="658" t="s">
        <v>302</v>
      </c>
      <c r="AQ27" s="659"/>
      <c r="AR27" s="659"/>
      <c r="AS27" s="659"/>
      <c r="AT27" s="659"/>
      <c r="AU27" s="659"/>
      <c r="AV27" s="659"/>
      <c r="AW27" s="659"/>
      <c r="AX27" s="659"/>
      <c r="AY27" s="659"/>
      <c r="AZ27" s="659"/>
      <c r="BA27" s="659"/>
      <c r="BB27" s="659"/>
      <c r="BC27" s="659"/>
      <c r="BD27" s="659"/>
      <c r="BE27" s="659"/>
      <c r="BF27" s="660"/>
      <c r="BG27" s="661">
        <v>50378182</v>
      </c>
      <c r="BH27" s="664"/>
      <c r="BI27" s="664"/>
      <c r="BJ27" s="664"/>
      <c r="BK27" s="664"/>
      <c r="BL27" s="664"/>
      <c r="BM27" s="664"/>
      <c r="BN27" s="665"/>
      <c r="BO27" s="723">
        <v>100</v>
      </c>
      <c r="BP27" s="723"/>
      <c r="BQ27" s="723"/>
      <c r="BR27" s="723"/>
      <c r="BS27" s="669" t="s">
        <v>230</v>
      </c>
      <c r="BT27" s="664"/>
      <c r="BU27" s="664"/>
      <c r="BV27" s="664"/>
      <c r="BW27" s="664"/>
      <c r="BX27" s="664"/>
      <c r="BY27" s="664"/>
      <c r="BZ27" s="664"/>
      <c r="CA27" s="664"/>
      <c r="CB27" s="704"/>
      <c r="CD27" s="705" t="s">
        <v>303</v>
      </c>
      <c r="CE27" s="702"/>
      <c r="CF27" s="702"/>
      <c r="CG27" s="702"/>
      <c r="CH27" s="702"/>
      <c r="CI27" s="702"/>
      <c r="CJ27" s="702"/>
      <c r="CK27" s="702"/>
      <c r="CL27" s="702"/>
      <c r="CM27" s="702"/>
      <c r="CN27" s="702"/>
      <c r="CO27" s="702"/>
      <c r="CP27" s="702"/>
      <c r="CQ27" s="703"/>
      <c r="CR27" s="661">
        <v>31375944</v>
      </c>
      <c r="CS27" s="662"/>
      <c r="CT27" s="662"/>
      <c r="CU27" s="662"/>
      <c r="CV27" s="662"/>
      <c r="CW27" s="662"/>
      <c r="CX27" s="662"/>
      <c r="CY27" s="663"/>
      <c r="CZ27" s="666">
        <v>27.2</v>
      </c>
      <c r="DA27" s="695"/>
      <c r="DB27" s="695"/>
      <c r="DC27" s="696"/>
      <c r="DD27" s="669">
        <v>12164835</v>
      </c>
      <c r="DE27" s="662"/>
      <c r="DF27" s="662"/>
      <c r="DG27" s="662"/>
      <c r="DH27" s="662"/>
      <c r="DI27" s="662"/>
      <c r="DJ27" s="662"/>
      <c r="DK27" s="663"/>
      <c r="DL27" s="669">
        <v>12163469</v>
      </c>
      <c r="DM27" s="662"/>
      <c r="DN27" s="662"/>
      <c r="DO27" s="662"/>
      <c r="DP27" s="662"/>
      <c r="DQ27" s="662"/>
      <c r="DR27" s="662"/>
      <c r="DS27" s="662"/>
      <c r="DT27" s="662"/>
      <c r="DU27" s="662"/>
      <c r="DV27" s="663"/>
      <c r="DW27" s="666">
        <v>16.8</v>
      </c>
      <c r="DX27" s="695"/>
      <c r="DY27" s="695"/>
      <c r="DZ27" s="695"/>
      <c r="EA27" s="695"/>
      <c r="EB27" s="695"/>
      <c r="EC27" s="697"/>
    </row>
    <row r="28" spans="2:133" ht="11.25" customHeight="1" x14ac:dyDescent="0.15">
      <c r="B28" s="766" t="s">
        <v>304</v>
      </c>
      <c r="C28" s="767"/>
      <c r="D28" s="767"/>
      <c r="E28" s="767"/>
      <c r="F28" s="767"/>
      <c r="G28" s="767"/>
      <c r="H28" s="767"/>
      <c r="I28" s="767"/>
      <c r="J28" s="767"/>
      <c r="K28" s="767"/>
      <c r="L28" s="767"/>
      <c r="M28" s="767"/>
      <c r="N28" s="767"/>
      <c r="O28" s="767"/>
      <c r="P28" s="767"/>
      <c r="Q28" s="768"/>
      <c r="R28" s="661" t="s">
        <v>230</v>
      </c>
      <c r="S28" s="664"/>
      <c r="T28" s="664"/>
      <c r="U28" s="664"/>
      <c r="V28" s="664"/>
      <c r="W28" s="664"/>
      <c r="X28" s="664"/>
      <c r="Y28" s="665"/>
      <c r="Z28" s="723" t="s">
        <v>129</v>
      </c>
      <c r="AA28" s="723"/>
      <c r="AB28" s="723"/>
      <c r="AC28" s="723"/>
      <c r="AD28" s="724" t="s">
        <v>230</v>
      </c>
      <c r="AE28" s="724"/>
      <c r="AF28" s="724"/>
      <c r="AG28" s="724"/>
      <c r="AH28" s="724"/>
      <c r="AI28" s="724"/>
      <c r="AJ28" s="724"/>
      <c r="AK28" s="724"/>
      <c r="AL28" s="666" t="s">
        <v>129</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305</v>
      </c>
      <c r="CE28" s="702"/>
      <c r="CF28" s="702"/>
      <c r="CG28" s="702"/>
      <c r="CH28" s="702"/>
      <c r="CI28" s="702"/>
      <c r="CJ28" s="702"/>
      <c r="CK28" s="702"/>
      <c r="CL28" s="702"/>
      <c r="CM28" s="702"/>
      <c r="CN28" s="702"/>
      <c r="CO28" s="702"/>
      <c r="CP28" s="702"/>
      <c r="CQ28" s="703"/>
      <c r="CR28" s="661">
        <v>9080929</v>
      </c>
      <c r="CS28" s="664"/>
      <c r="CT28" s="664"/>
      <c r="CU28" s="664"/>
      <c r="CV28" s="664"/>
      <c r="CW28" s="664"/>
      <c r="CX28" s="664"/>
      <c r="CY28" s="665"/>
      <c r="CZ28" s="666">
        <v>7.9</v>
      </c>
      <c r="DA28" s="695"/>
      <c r="DB28" s="695"/>
      <c r="DC28" s="696"/>
      <c r="DD28" s="669">
        <v>8937444</v>
      </c>
      <c r="DE28" s="664"/>
      <c r="DF28" s="664"/>
      <c r="DG28" s="664"/>
      <c r="DH28" s="664"/>
      <c r="DI28" s="664"/>
      <c r="DJ28" s="664"/>
      <c r="DK28" s="665"/>
      <c r="DL28" s="669">
        <v>8937444</v>
      </c>
      <c r="DM28" s="664"/>
      <c r="DN28" s="664"/>
      <c r="DO28" s="664"/>
      <c r="DP28" s="664"/>
      <c r="DQ28" s="664"/>
      <c r="DR28" s="664"/>
      <c r="DS28" s="664"/>
      <c r="DT28" s="664"/>
      <c r="DU28" s="664"/>
      <c r="DV28" s="665"/>
      <c r="DW28" s="666">
        <v>12.3</v>
      </c>
      <c r="DX28" s="695"/>
      <c r="DY28" s="695"/>
      <c r="DZ28" s="695"/>
      <c r="EA28" s="695"/>
      <c r="EB28" s="695"/>
      <c r="EC28" s="697"/>
    </row>
    <row r="29" spans="2:133" ht="11.25" customHeight="1" x14ac:dyDescent="0.15">
      <c r="B29" s="658" t="s">
        <v>306</v>
      </c>
      <c r="C29" s="659"/>
      <c r="D29" s="659"/>
      <c r="E29" s="659"/>
      <c r="F29" s="659"/>
      <c r="G29" s="659"/>
      <c r="H29" s="659"/>
      <c r="I29" s="659"/>
      <c r="J29" s="659"/>
      <c r="K29" s="659"/>
      <c r="L29" s="659"/>
      <c r="M29" s="659"/>
      <c r="N29" s="659"/>
      <c r="O29" s="659"/>
      <c r="P29" s="659"/>
      <c r="Q29" s="660"/>
      <c r="R29" s="661">
        <v>8066995</v>
      </c>
      <c r="S29" s="664"/>
      <c r="T29" s="664"/>
      <c r="U29" s="664"/>
      <c r="V29" s="664"/>
      <c r="W29" s="664"/>
      <c r="X29" s="664"/>
      <c r="Y29" s="665"/>
      <c r="Z29" s="723">
        <v>6.8</v>
      </c>
      <c r="AA29" s="723"/>
      <c r="AB29" s="723"/>
      <c r="AC29" s="723"/>
      <c r="AD29" s="724" t="s">
        <v>230</v>
      </c>
      <c r="AE29" s="724"/>
      <c r="AF29" s="724"/>
      <c r="AG29" s="724"/>
      <c r="AH29" s="724"/>
      <c r="AI29" s="724"/>
      <c r="AJ29" s="724"/>
      <c r="AK29" s="724"/>
      <c r="AL29" s="666" t="s">
        <v>129</v>
      </c>
      <c r="AM29" s="667"/>
      <c r="AN29" s="667"/>
      <c r="AO29" s="725"/>
      <c r="AP29" s="735" t="s">
        <v>224</v>
      </c>
      <c r="AQ29" s="736"/>
      <c r="AR29" s="736"/>
      <c r="AS29" s="736"/>
      <c r="AT29" s="736"/>
      <c r="AU29" s="736"/>
      <c r="AV29" s="736"/>
      <c r="AW29" s="736"/>
      <c r="AX29" s="736"/>
      <c r="AY29" s="736"/>
      <c r="AZ29" s="736"/>
      <c r="BA29" s="736"/>
      <c r="BB29" s="736"/>
      <c r="BC29" s="736"/>
      <c r="BD29" s="736"/>
      <c r="BE29" s="736"/>
      <c r="BF29" s="737"/>
      <c r="BG29" s="735" t="s">
        <v>307</v>
      </c>
      <c r="BH29" s="763"/>
      <c r="BI29" s="763"/>
      <c r="BJ29" s="763"/>
      <c r="BK29" s="763"/>
      <c r="BL29" s="763"/>
      <c r="BM29" s="763"/>
      <c r="BN29" s="763"/>
      <c r="BO29" s="763"/>
      <c r="BP29" s="763"/>
      <c r="BQ29" s="764"/>
      <c r="BR29" s="735" t="s">
        <v>308</v>
      </c>
      <c r="BS29" s="763"/>
      <c r="BT29" s="763"/>
      <c r="BU29" s="763"/>
      <c r="BV29" s="763"/>
      <c r="BW29" s="763"/>
      <c r="BX29" s="763"/>
      <c r="BY29" s="763"/>
      <c r="BZ29" s="763"/>
      <c r="CA29" s="763"/>
      <c r="CB29" s="764"/>
      <c r="CD29" s="745" t="s">
        <v>309</v>
      </c>
      <c r="CE29" s="746"/>
      <c r="CF29" s="705" t="s">
        <v>310</v>
      </c>
      <c r="CG29" s="702"/>
      <c r="CH29" s="702"/>
      <c r="CI29" s="702"/>
      <c r="CJ29" s="702"/>
      <c r="CK29" s="702"/>
      <c r="CL29" s="702"/>
      <c r="CM29" s="702"/>
      <c r="CN29" s="702"/>
      <c r="CO29" s="702"/>
      <c r="CP29" s="702"/>
      <c r="CQ29" s="703"/>
      <c r="CR29" s="661">
        <v>9080929</v>
      </c>
      <c r="CS29" s="662"/>
      <c r="CT29" s="662"/>
      <c r="CU29" s="662"/>
      <c r="CV29" s="662"/>
      <c r="CW29" s="662"/>
      <c r="CX29" s="662"/>
      <c r="CY29" s="663"/>
      <c r="CZ29" s="666">
        <v>7.9</v>
      </c>
      <c r="DA29" s="695"/>
      <c r="DB29" s="695"/>
      <c r="DC29" s="696"/>
      <c r="DD29" s="669">
        <v>8937444</v>
      </c>
      <c r="DE29" s="662"/>
      <c r="DF29" s="662"/>
      <c r="DG29" s="662"/>
      <c r="DH29" s="662"/>
      <c r="DI29" s="662"/>
      <c r="DJ29" s="662"/>
      <c r="DK29" s="663"/>
      <c r="DL29" s="669">
        <v>8937444</v>
      </c>
      <c r="DM29" s="662"/>
      <c r="DN29" s="662"/>
      <c r="DO29" s="662"/>
      <c r="DP29" s="662"/>
      <c r="DQ29" s="662"/>
      <c r="DR29" s="662"/>
      <c r="DS29" s="662"/>
      <c r="DT29" s="662"/>
      <c r="DU29" s="662"/>
      <c r="DV29" s="663"/>
      <c r="DW29" s="666">
        <v>12.3</v>
      </c>
      <c r="DX29" s="695"/>
      <c r="DY29" s="695"/>
      <c r="DZ29" s="695"/>
      <c r="EA29" s="695"/>
      <c r="EB29" s="695"/>
      <c r="EC29" s="697"/>
    </row>
    <row r="30" spans="2:133" ht="11.25" customHeight="1" x14ac:dyDescent="0.15">
      <c r="B30" s="658" t="s">
        <v>311</v>
      </c>
      <c r="C30" s="659"/>
      <c r="D30" s="659"/>
      <c r="E30" s="659"/>
      <c r="F30" s="659"/>
      <c r="G30" s="659"/>
      <c r="H30" s="659"/>
      <c r="I30" s="659"/>
      <c r="J30" s="659"/>
      <c r="K30" s="659"/>
      <c r="L30" s="659"/>
      <c r="M30" s="659"/>
      <c r="N30" s="659"/>
      <c r="O30" s="659"/>
      <c r="P30" s="659"/>
      <c r="Q30" s="660"/>
      <c r="R30" s="661">
        <v>329185</v>
      </c>
      <c r="S30" s="664"/>
      <c r="T30" s="664"/>
      <c r="U30" s="664"/>
      <c r="V30" s="664"/>
      <c r="W30" s="664"/>
      <c r="X30" s="664"/>
      <c r="Y30" s="665"/>
      <c r="Z30" s="723">
        <v>0.3</v>
      </c>
      <c r="AA30" s="723"/>
      <c r="AB30" s="723"/>
      <c r="AC30" s="723"/>
      <c r="AD30" s="724">
        <v>46388</v>
      </c>
      <c r="AE30" s="724"/>
      <c r="AF30" s="724"/>
      <c r="AG30" s="724"/>
      <c r="AH30" s="724"/>
      <c r="AI30" s="724"/>
      <c r="AJ30" s="724"/>
      <c r="AK30" s="724"/>
      <c r="AL30" s="666">
        <v>0.1</v>
      </c>
      <c r="AM30" s="667"/>
      <c r="AN30" s="667"/>
      <c r="AO30" s="725"/>
      <c r="AP30" s="751" t="s">
        <v>312</v>
      </c>
      <c r="AQ30" s="752"/>
      <c r="AR30" s="752"/>
      <c r="AS30" s="752"/>
      <c r="AT30" s="757" t="s">
        <v>313</v>
      </c>
      <c r="AU30" s="230"/>
      <c r="AV30" s="230"/>
      <c r="AW30" s="230"/>
      <c r="AX30" s="760" t="s">
        <v>187</v>
      </c>
      <c r="AY30" s="761"/>
      <c r="AZ30" s="761"/>
      <c r="BA30" s="761"/>
      <c r="BB30" s="761"/>
      <c r="BC30" s="761"/>
      <c r="BD30" s="761"/>
      <c r="BE30" s="761"/>
      <c r="BF30" s="762"/>
      <c r="BG30" s="741">
        <v>99.2</v>
      </c>
      <c r="BH30" s="742"/>
      <c r="BI30" s="742"/>
      <c r="BJ30" s="742"/>
      <c r="BK30" s="742"/>
      <c r="BL30" s="742"/>
      <c r="BM30" s="743">
        <v>97.3</v>
      </c>
      <c r="BN30" s="742"/>
      <c r="BO30" s="742"/>
      <c r="BP30" s="742"/>
      <c r="BQ30" s="744"/>
      <c r="BR30" s="741">
        <v>99.2</v>
      </c>
      <c r="BS30" s="742"/>
      <c r="BT30" s="742"/>
      <c r="BU30" s="742"/>
      <c r="BV30" s="742"/>
      <c r="BW30" s="742"/>
      <c r="BX30" s="743">
        <v>96.9</v>
      </c>
      <c r="BY30" s="742"/>
      <c r="BZ30" s="742"/>
      <c r="CA30" s="742"/>
      <c r="CB30" s="744"/>
      <c r="CD30" s="747"/>
      <c r="CE30" s="748"/>
      <c r="CF30" s="705" t="s">
        <v>314</v>
      </c>
      <c r="CG30" s="702"/>
      <c r="CH30" s="702"/>
      <c r="CI30" s="702"/>
      <c r="CJ30" s="702"/>
      <c r="CK30" s="702"/>
      <c r="CL30" s="702"/>
      <c r="CM30" s="702"/>
      <c r="CN30" s="702"/>
      <c r="CO30" s="702"/>
      <c r="CP30" s="702"/>
      <c r="CQ30" s="703"/>
      <c r="CR30" s="661">
        <v>8426823</v>
      </c>
      <c r="CS30" s="664"/>
      <c r="CT30" s="664"/>
      <c r="CU30" s="664"/>
      <c r="CV30" s="664"/>
      <c r="CW30" s="664"/>
      <c r="CX30" s="664"/>
      <c r="CY30" s="665"/>
      <c r="CZ30" s="666">
        <v>7.3</v>
      </c>
      <c r="DA30" s="695"/>
      <c r="DB30" s="695"/>
      <c r="DC30" s="696"/>
      <c r="DD30" s="669">
        <v>8298605</v>
      </c>
      <c r="DE30" s="664"/>
      <c r="DF30" s="664"/>
      <c r="DG30" s="664"/>
      <c r="DH30" s="664"/>
      <c r="DI30" s="664"/>
      <c r="DJ30" s="664"/>
      <c r="DK30" s="665"/>
      <c r="DL30" s="669">
        <v>8298605</v>
      </c>
      <c r="DM30" s="664"/>
      <c r="DN30" s="664"/>
      <c r="DO30" s="664"/>
      <c r="DP30" s="664"/>
      <c r="DQ30" s="664"/>
      <c r="DR30" s="664"/>
      <c r="DS30" s="664"/>
      <c r="DT30" s="664"/>
      <c r="DU30" s="664"/>
      <c r="DV30" s="665"/>
      <c r="DW30" s="666">
        <v>11.4</v>
      </c>
      <c r="DX30" s="695"/>
      <c r="DY30" s="695"/>
      <c r="DZ30" s="695"/>
      <c r="EA30" s="695"/>
      <c r="EB30" s="695"/>
      <c r="EC30" s="697"/>
    </row>
    <row r="31" spans="2:133" ht="11.25" customHeight="1" x14ac:dyDescent="0.15">
      <c r="B31" s="658" t="s">
        <v>315</v>
      </c>
      <c r="C31" s="659"/>
      <c r="D31" s="659"/>
      <c r="E31" s="659"/>
      <c r="F31" s="659"/>
      <c r="G31" s="659"/>
      <c r="H31" s="659"/>
      <c r="I31" s="659"/>
      <c r="J31" s="659"/>
      <c r="K31" s="659"/>
      <c r="L31" s="659"/>
      <c r="M31" s="659"/>
      <c r="N31" s="659"/>
      <c r="O31" s="659"/>
      <c r="P31" s="659"/>
      <c r="Q31" s="660"/>
      <c r="R31" s="661">
        <v>79937</v>
      </c>
      <c r="S31" s="664"/>
      <c r="T31" s="664"/>
      <c r="U31" s="664"/>
      <c r="V31" s="664"/>
      <c r="W31" s="664"/>
      <c r="X31" s="664"/>
      <c r="Y31" s="665"/>
      <c r="Z31" s="723">
        <v>0.1</v>
      </c>
      <c r="AA31" s="723"/>
      <c r="AB31" s="723"/>
      <c r="AC31" s="723"/>
      <c r="AD31" s="724" t="s">
        <v>230</v>
      </c>
      <c r="AE31" s="724"/>
      <c r="AF31" s="724"/>
      <c r="AG31" s="724"/>
      <c r="AH31" s="724"/>
      <c r="AI31" s="724"/>
      <c r="AJ31" s="724"/>
      <c r="AK31" s="724"/>
      <c r="AL31" s="666" t="s">
        <v>129</v>
      </c>
      <c r="AM31" s="667"/>
      <c r="AN31" s="667"/>
      <c r="AO31" s="725"/>
      <c r="AP31" s="753"/>
      <c r="AQ31" s="754"/>
      <c r="AR31" s="754"/>
      <c r="AS31" s="754"/>
      <c r="AT31" s="758"/>
      <c r="AU31" s="229" t="s">
        <v>316</v>
      </c>
      <c r="AV31" s="229"/>
      <c r="AW31" s="229"/>
      <c r="AX31" s="658" t="s">
        <v>317</v>
      </c>
      <c r="AY31" s="659"/>
      <c r="AZ31" s="659"/>
      <c r="BA31" s="659"/>
      <c r="BB31" s="659"/>
      <c r="BC31" s="659"/>
      <c r="BD31" s="659"/>
      <c r="BE31" s="659"/>
      <c r="BF31" s="660"/>
      <c r="BG31" s="739">
        <v>99.1</v>
      </c>
      <c r="BH31" s="662"/>
      <c r="BI31" s="662"/>
      <c r="BJ31" s="662"/>
      <c r="BK31" s="662"/>
      <c r="BL31" s="662"/>
      <c r="BM31" s="667">
        <v>97</v>
      </c>
      <c r="BN31" s="740"/>
      <c r="BO31" s="740"/>
      <c r="BP31" s="740"/>
      <c r="BQ31" s="701"/>
      <c r="BR31" s="739">
        <v>99.1</v>
      </c>
      <c r="BS31" s="662"/>
      <c r="BT31" s="662"/>
      <c r="BU31" s="662"/>
      <c r="BV31" s="662"/>
      <c r="BW31" s="662"/>
      <c r="BX31" s="667">
        <v>96.5</v>
      </c>
      <c r="BY31" s="740"/>
      <c r="BZ31" s="740"/>
      <c r="CA31" s="740"/>
      <c r="CB31" s="701"/>
      <c r="CD31" s="747"/>
      <c r="CE31" s="748"/>
      <c r="CF31" s="705" t="s">
        <v>318</v>
      </c>
      <c r="CG31" s="702"/>
      <c r="CH31" s="702"/>
      <c r="CI31" s="702"/>
      <c r="CJ31" s="702"/>
      <c r="CK31" s="702"/>
      <c r="CL31" s="702"/>
      <c r="CM31" s="702"/>
      <c r="CN31" s="702"/>
      <c r="CO31" s="702"/>
      <c r="CP31" s="702"/>
      <c r="CQ31" s="703"/>
      <c r="CR31" s="661">
        <v>654106</v>
      </c>
      <c r="CS31" s="662"/>
      <c r="CT31" s="662"/>
      <c r="CU31" s="662"/>
      <c r="CV31" s="662"/>
      <c r="CW31" s="662"/>
      <c r="CX31" s="662"/>
      <c r="CY31" s="663"/>
      <c r="CZ31" s="666">
        <v>0.6</v>
      </c>
      <c r="DA31" s="695"/>
      <c r="DB31" s="695"/>
      <c r="DC31" s="696"/>
      <c r="DD31" s="669">
        <v>638839</v>
      </c>
      <c r="DE31" s="662"/>
      <c r="DF31" s="662"/>
      <c r="DG31" s="662"/>
      <c r="DH31" s="662"/>
      <c r="DI31" s="662"/>
      <c r="DJ31" s="662"/>
      <c r="DK31" s="663"/>
      <c r="DL31" s="669">
        <v>638839</v>
      </c>
      <c r="DM31" s="662"/>
      <c r="DN31" s="662"/>
      <c r="DO31" s="662"/>
      <c r="DP31" s="662"/>
      <c r="DQ31" s="662"/>
      <c r="DR31" s="662"/>
      <c r="DS31" s="662"/>
      <c r="DT31" s="662"/>
      <c r="DU31" s="662"/>
      <c r="DV31" s="663"/>
      <c r="DW31" s="666">
        <v>0.9</v>
      </c>
      <c r="DX31" s="695"/>
      <c r="DY31" s="695"/>
      <c r="DZ31" s="695"/>
      <c r="EA31" s="695"/>
      <c r="EB31" s="695"/>
      <c r="EC31" s="697"/>
    </row>
    <row r="32" spans="2:133" ht="11.25" customHeight="1" x14ac:dyDescent="0.15">
      <c r="B32" s="658" t="s">
        <v>319</v>
      </c>
      <c r="C32" s="659"/>
      <c r="D32" s="659"/>
      <c r="E32" s="659"/>
      <c r="F32" s="659"/>
      <c r="G32" s="659"/>
      <c r="H32" s="659"/>
      <c r="I32" s="659"/>
      <c r="J32" s="659"/>
      <c r="K32" s="659"/>
      <c r="L32" s="659"/>
      <c r="M32" s="659"/>
      <c r="N32" s="659"/>
      <c r="O32" s="659"/>
      <c r="P32" s="659"/>
      <c r="Q32" s="660"/>
      <c r="R32" s="661">
        <v>2864623</v>
      </c>
      <c r="S32" s="664"/>
      <c r="T32" s="664"/>
      <c r="U32" s="664"/>
      <c r="V32" s="664"/>
      <c r="W32" s="664"/>
      <c r="X32" s="664"/>
      <c r="Y32" s="665"/>
      <c r="Z32" s="723">
        <v>2.4</v>
      </c>
      <c r="AA32" s="723"/>
      <c r="AB32" s="723"/>
      <c r="AC32" s="723"/>
      <c r="AD32" s="724" t="s">
        <v>230</v>
      </c>
      <c r="AE32" s="724"/>
      <c r="AF32" s="724"/>
      <c r="AG32" s="724"/>
      <c r="AH32" s="724"/>
      <c r="AI32" s="724"/>
      <c r="AJ32" s="724"/>
      <c r="AK32" s="724"/>
      <c r="AL32" s="666" t="s">
        <v>230</v>
      </c>
      <c r="AM32" s="667"/>
      <c r="AN32" s="667"/>
      <c r="AO32" s="725"/>
      <c r="AP32" s="755"/>
      <c r="AQ32" s="756"/>
      <c r="AR32" s="756"/>
      <c r="AS32" s="756"/>
      <c r="AT32" s="759"/>
      <c r="AU32" s="231"/>
      <c r="AV32" s="231"/>
      <c r="AW32" s="231"/>
      <c r="AX32" s="673" t="s">
        <v>320</v>
      </c>
      <c r="AY32" s="674"/>
      <c r="AZ32" s="674"/>
      <c r="BA32" s="674"/>
      <c r="BB32" s="674"/>
      <c r="BC32" s="674"/>
      <c r="BD32" s="674"/>
      <c r="BE32" s="674"/>
      <c r="BF32" s="675"/>
      <c r="BG32" s="738">
        <v>99.3</v>
      </c>
      <c r="BH32" s="677"/>
      <c r="BI32" s="677"/>
      <c r="BJ32" s="677"/>
      <c r="BK32" s="677"/>
      <c r="BL32" s="677"/>
      <c r="BM32" s="721">
        <v>97.3</v>
      </c>
      <c r="BN32" s="677"/>
      <c r="BO32" s="677"/>
      <c r="BP32" s="677"/>
      <c r="BQ32" s="714"/>
      <c r="BR32" s="738">
        <v>99.2</v>
      </c>
      <c r="BS32" s="677"/>
      <c r="BT32" s="677"/>
      <c r="BU32" s="677"/>
      <c r="BV32" s="677"/>
      <c r="BW32" s="677"/>
      <c r="BX32" s="721">
        <v>97</v>
      </c>
      <c r="BY32" s="677"/>
      <c r="BZ32" s="677"/>
      <c r="CA32" s="677"/>
      <c r="CB32" s="714"/>
      <c r="CD32" s="749"/>
      <c r="CE32" s="750"/>
      <c r="CF32" s="705" t="s">
        <v>321</v>
      </c>
      <c r="CG32" s="702"/>
      <c r="CH32" s="702"/>
      <c r="CI32" s="702"/>
      <c r="CJ32" s="702"/>
      <c r="CK32" s="702"/>
      <c r="CL32" s="702"/>
      <c r="CM32" s="702"/>
      <c r="CN32" s="702"/>
      <c r="CO32" s="702"/>
      <c r="CP32" s="702"/>
      <c r="CQ32" s="703"/>
      <c r="CR32" s="661" t="s">
        <v>129</v>
      </c>
      <c r="CS32" s="664"/>
      <c r="CT32" s="664"/>
      <c r="CU32" s="664"/>
      <c r="CV32" s="664"/>
      <c r="CW32" s="664"/>
      <c r="CX32" s="664"/>
      <c r="CY32" s="665"/>
      <c r="CZ32" s="666" t="s">
        <v>129</v>
      </c>
      <c r="DA32" s="695"/>
      <c r="DB32" s="695"/>
      <c r="DC32" s="696"/>
      <c r="DD32" s="669" t="s">
        <v>129</v>
      </c>
      <c r="DE32" s="664"/>
      <c r="DF32" s="664"/>
      <c r="DG32" s="664"/>
      <c r="DH32" s="664"/>
      <c r="DI32" s="664"/>
      <c r="DJ32" s="664"/>
      <c r="DK32" s="665"/>
      <c r="DL32" s="669" t="s">
        <v>230</v>
      </c>
      <c r="DM32" s="664"/>
      <c r="DN32" s="664"/>
      <c r="DO32" s="664"/>
      <c r="DP32" s="664"/>
      <c r="DQ32" s="664"/>
      <c r="DR32" s="664"/>
      <c r="DS32" s="664"/>
      <c r="DT32" s="664"/>
      <c r="DU32" s="664"/>
      <c r="DV32" s="665"/>
      <c r="DW32" s="666" t="s">
        <v>129</v>
      </c>
      <c r="DX32" s="695"/>
      <c r="DY32" s="695"/>
      <c r="DZ32" s="695"/>
      <c r="EA32" s="695"/>
      <c r="EB32" s="695"/>
      <c r="EC32" s="697"/>
    </row>
    <row r="33" spans="2:133" ht="11.25" customHeight="1" x14ac:dyDescent="0.15">
      <c r="B33" s="658" t="s">
        <v>322</v>
      </c>
      <c r="C33" s="659"/>
      <c r="D33" s="659"/>
      <c r="E33" s="659"/>
      <c r="F33" s="659"/>
      <c r="G33" s="659"/>
      <c r="H33" s="659"/>
      <c r="I33" s="659"/>
      <c r="J33" s="659"/>
      <c r="K33" s="659"/>
      <c r="L33" s="659"/>
      <c r="M33" s="659"/>
      <c r="N33" s="659"/>
      <c r="O33" s="659"/>
      <c r="P33" s="659"/>
      <c r="Q33" s="660"/>
      <c r="R33" s="661">
        <v>2582416</v>
      </c>
      <c r="S33" s="664"/>
      <c r="T33" s="664"/>
      <c r="U33" s="664"/>
      <c r="V33" s="664"/>
      <c r="W33" s="664"/>
      <c r="X33" s="664"/>
      <c r="Y33" s="665"/>
      <c r="Z33" s="723">
        <v>2.2000000000000002</v>
      </c>
      <c r="AA33" s="723"/>
      <c r="AB33" s="723"/>
      <c r="AC33" s="723"/>
      <c r="AD33" s="724" t="s">
        <v>230</v>
      </c>
      <c r="AE33" s="724"/>
      <c r="AF33" s="724"/>
      <c r="AG33" s="724"/>
      <c r="AH33" s="724"/>
      <c r="AI33" s="724"/>
      <c r="AJ33" s="724"/>
      <c r="AK33" s="724"/>
      <c r="AL33" s="666" t="s">
        <v>129</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323</v>
      </c>
      <c r="CE33" s="702"/>
      <c r="CF33" s="702"/>
      <c r="CG33" s="702"/>
      <c r="CH33" s="702"/>
      <c r="CI33" s="702"/>
      <c r="CJ33" s="702"/>
      <c r="CK33" s="702"/>
      <c r="CL33" s="702"/>
      <c r="CM33" s="702"/>
      <c r="CN33" s="702"/>
      <c r="CO33" s="702"/>
      <c r="CP33" s="702"/>
      <c r="CQ33" s="703"/>
      <c r="CR33" s="661">
        <v>43582520</v>
      </c>
      <c r="CS33" s="662"/>
      <c r="CT33" s="662"/>
      <c r="CU33" s="662"/>
      <c r="CV33" s="662"/>
      <c r="CW33" s="662"/>
      <c r="CX33" s="662"/>
      <c r="CY33" s="663"/>
      <c r="CZ33" s="666">
        <v>37.799999999999997</v>
      </c>
      <c r="DA33" s="695"/>
      <c r="DB33" s="695"/>
      <c r="DC33" s="696"/>
      <c r="DD33" s="669">
        <v>36568433</v>
      </c>
      <c r="DE33" s="662"/>
      <c r="DF33" s="662"/>
      <c r="DG33" s="662"/>
      <c r="DH33" s="662"/>
      <c r="DI33" s="662"/>
      <c r="DJ33" s="662"/>
      <c r="DK33" s="663"/>
      <c r="DL33" s="669">
        <v>29465315</v>
      </c>
      <c r="DM33" s="662"/>
      <c r="DN33" s="662"/>
      <c r="DO33" s="662"/>
      <c r="DP33" s="662"/>
      <c r="DQ33" s="662"/>
      <c r="DR33" s="662"/>
      <c r="DS33" s="662"/>
      <c r="DT33" s="662"/>
      <c r="DU33" s="662"/>
      <c r="DV33" s="663"/>
      <c r="DW33" s="666">
        <v>40.6</v>
      </c>
      <c r="DX33" s="695"/>
      <c r="DY33" s="695"/>
      <c r="DZ33" s="695"/>
      <c r="EA33" s="695"/>
      <c r="EB33" s="695"/>
      <c r="EC33" s="697"/>
    </row>
    <row r="34" spans="2:133" ht="11.25" customHeight="1" x14ac:dyDescent="0.15">
      <c r="B34" s="658" t="s">
        <v>324</v>
      </c>
      <c r="C34" s="659"/>
      <c r="D34" s="659"/>
      <c r="E34" s="659"/>
      <c r="F34" s="659"/>
      <c r="G34" s="659"/>
      <c r="H34" s="659"/>
      <c r="I34" s="659"/>
      <c r="J34" s="659"/>
      <c r="K34" s="659"/>
      <c r="L34" s="659"/>
      <c r="M34" s="659"/>
      <c r="N34" s="659"/>
      <c r="O34" s="659"/>
      <c r="P34" s="659"/>
      <c r="Q34" s="660"/>
      <c r="R34" s="661">
        <v>2729445</v>
      </c>
      <c r="S34" s="664"/>
      <c r="T34" s="664"/>
      <c r="U34" s="664"/>
      <c r="V34" s="664"/>
      <c r="W34" s="664"/>
      <c r="X34" s="664"/>
      <c r="Y34" s="665"/>
      <c r="Z34" s="723">
        <v>2.2999999999999998</v>
      </c>
      <c r="AA34" s="723"/>
      <c r="AB34" s="723"/>
      <c r="AC34" s="723"/>
      <c r="AD34" s="724">
        <v>9967</v>
      </c>
      <c r="AE34" s="724"/>
      <c r="AF34" s="724"/>
      <c r="AG34" s="724"/>
      <c r="AH34" s="724"/>
      <c r="AI34" s="724"/>
      <c r="AJ34" s="724"/>
      <c r="AK34" s="724"/>
      <c r="AL34" s="666">
        <v>0</v>
      </c>
      <c r="AM34" s="667"/>
      <c r="AN34" s="667"/>
      <c r="AO34" s="725"/>
      <c r="AP34" s="234"/>
      <c r="AQ34" s="735" t="s">
        <v>325</v>
      </c>
      <c r="AR34" s="736"/>
      <c r="AS34" s="736"/>
      <c r="AT34" s="736"/>
      <c r="AU34" s="736"/>
      <c r="AV34" s="736"/>
      <c r="AW34" s="736"/>
      <c r="AX34" s="736"/>
      <c r="AY34" s="736"/>
      <c r="AZ34" s="736"/>
      <c r="BA34" s="736"/>
      <c r="BB34" s="736"/>
      <c r="BC34" s="736"/>
      <c r="BD34" s="736"/>
      <c r="BE34" s="736"/>
      <c r="BF34" s="737"/>
      <c r="BG34" s="735" t="s">
        <v>326</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327</v>
      </c>
      <c r="CE34" s="702"/>
      <c r="CF34" s="702"/>
      <c r="CG34" s="702"/>
      <c r="CH34" s="702"/>
      <c r="CI34" s="702"/>
      <c r="CJ34" s="702"/>
      <c r="CK34" s="702"/>
      <c r="CL34" s="702"/>
      <c r="CM34" s="702"/>
      <c r="CN34" s="702"/>
      <c r="CO34" s="702"/>
      <c r="CP34" s="702"/>
      <c r="CQ34" s="703"/>
      <c r="CR34" s="661">
        <v>16515242</v>
      </c>
      <c r="CS34" s="664"/>
      <c r="CT34" s="664"/>
      <c r="CU34" s="664"/>
      <c r="CV34" s="664"/>
      <c r="CW34" s="664"/>
      <c r="CX34" s="664"/>
      <c r="CY34" s="665"/>
      <c r="CZ34" s="666">
        <v>14.3</v>
      </c>
      <c r="DA34" s="695"/>
      <c r="DB34" s="695"/>
      <c r="DC34" s="696"/>
      <c r="DD34" s="669">
        <v>13814699</v>
      </c>
      <c r="DE34" s="664"/>
      <c r="DF34" s="664"/>
      <c r="DG34" s="664"/>
      <c r="DH34" s="664"/>
      <c r="DI34" s="664"/>
      <c r="DJ34" s="664"/>
      <c r="DK34" s="665"/>
      <c r="DL34" s="669">
        <v>12793958</v>
      </c>
      <c r="DM34" s="664"/>
      <c r="DN34" s="664"/>
      <c r="DO34" s="664"/>
      <c r="DP34" s="664"/>
      <c r="DQ34" s="664"/>
      <c r="DR34" s="664"/>
      <c r="DS34" s="664"/>
      <c r="DT34" s="664"/>
      <c r="DU34" s="664"/>
      <c r="DV34" s="665"/>
      <c r="DW34" s="666">
        <v>17.600000000000001</v>
      </c>
      <c r="DX34" s="695"/>
      <c r="DY34" s="695"/>
      <c r="DZ34" s="695"/>
      <c r="EA34" s="695"/>
      <c r="EB34" s="695"/>
      <c r="EC34" s="697"/>
    </row>
    <row r="35" spans="2:133" ht="11.25" customHeight="1" x14ac:dyDescent="0.15">
      <c r="B35" s="658" t="s">
        <v>328</v>
      </c>
      <c r="C35" s="659"/>
      <c r="D35" s="659"/>
      <c r="E35" s="659"/>
      <c r="F35" s="659"/>
      <c r="G35" s="659"/>
      <c r="H35" s="659"/>
      <c r="I35" s="659"/>
      <c r="J35" s="659"/>
      <c r="K35" s="659"/>
      <c r="L35" s="659"/>
      <c r="M35" s="659"/>
      <c r="N35" s="659"/>
      <c r="O35" s="659"/>
      <c r="P35" s="659"/>
      <c r="Q35" s="660"/>
      <c r="R35" s="661">
        <v>11177600</v>
      </c>
      <c r="S35" s="664"/>
      <c r="T35" s="664"/>
      <c r="U35" s="664"/>
      <c r="V35" s="664"/>
      <c r="W35" s="664"/>
      <c r="X35" s="664"/>
      <c r="Y35" s="665"/>
      <c r="Z35" s="723">
        <v>9.5</v>
      </c>
      <c r="AA35" s="723"/>
      <c r="AB35" s="723"/>
      <c r="AC35" s="723"/>
      <c r="AD35" s="724" t="s">
        <v>230</v>
      </c>
      <c r="AE35" s="724"/>
      <c r="AF35" s="724"/>
      <c r="AG35" s="724"/>
      <c r="AH35" s="724"/>
      <c r="AI35" s="724"/>
      <c r="AJ35" s="724"/>
      <c r="AK35" s="724"/>
      <c r="AL35" s="666" t="s">
        <v>237</v>
      </c>
      <c r="AM35" s="667"/>
      <c r="AN35" s="667"/>
      <c r="AO35" s="725"/>
      <c r="AP35" s="234"/>
      <c r="AQ35" s="729" t="s">
        <v>329</v>
      </c>
      <c r="AR35" s="730"/>
      <c r="AS35" s="730"/>
      <c r="AT35" s="730"/>
      <c r="AU35" s="730"/>
      <c r="AV35" s="730"/>
      <c r="AW35" s="730"/>
      <c r="AX35" s="730"/>
      <c r="AY35" s="731"/>
      <c r="AZ35" s="726">
        <v>18744529</v>
      </c>
      <c r="BA35" s="727"/>
      <c r="BB35" s="727"/>
      <c r="BC35" s="727"/>
      <c r="BD35" s="727"/>
      <c r="BE35" s="727"/>
      <c r="BF35" s="728"/>
      <c r="BG35" s="732" t="s">
        <v>330</v>
      </c>
      <c r="BH35" s="733"/>
      <c r="BI35" s="733"/>
      <c r="BJ35" s="733"/>
      <c r="BK35" s="733"/>
      <c r="BL35" s="733"/>
      <c r="BM35" s="733"/>
      <c r="BN35" s="733"/>
      <c r="BO35" s="733"/>
      <c r="BP35" s="733"/>
      <c r="BQ35" s="733"/>
      <c r="BR35" s="733"/>
      <c r="BS35" s="733"/>
      <c r="BT35" s="733"/>
      <c r="BU35" s="734"/>
      <c r="BV35" s="726">
        <v>-787166</v>
      </c>
      <c r="BW35" s="727"/>
      <c r="BX35" s="727"/>
      <c r="BY35" s="727"/>
      <c r="BZ35" s="727"/>
      <c r="CA35" s="727"/>
      <c r="CB35" s="728"/>
      <c r="CD35" s="705" t="s">
        <v>331</v>
      </c>
      <c r="CE35" s="702"/>
      <c r="CF35" s="702"/>
      <c r="CG35" s="702"/>
      <c r="CH35" s="702"/>
      <c r="CI35" s="702"/>
      <c r="CJ35" s="702"/>
      <c r="CK35" s="702"/>
      <c r="CL35" s="702"/>
      <c r="CM35" s="702"/>
      <c r="CN35" s="702"/>
      <c r="CO35" s="702"/>
      <c r="CP35" s="702"/>
      <c r="CQ35" s="703"/>
      <c r="CR35" s="661">
        <v>797083</v>
      </c>
      <c r="CS35" s="662"/>
      <c r="CT35" s="662"/>
      <c r="CU35" s="662"/>
      <c r="CV35" s="662"/>
      <c r="CW35" s="662"/>
      <c r="CX35" s="662"/>
      <c r="CY35" s="663"/>
      <c r="CZ35" s="666">
        <v>0.7</v>
      </c>
      <c r="DA35" s="695"/>
      <c r="DB35" s="695"/>
      <c r="DC35" s="696"/>
      <c r="DD35" s="669">
        <v>731885</v>
      </c>
      <c r="DE35" s="662"/>
      <c r="DF35" s="662"/>
      <c r="DG35" s="662"/>
      <c r="DH35" s="662"/>
      <c r="DI35" s="662"/>
      <c r="DJ35" s="662"/>
      <c r="DK35" s="663"/>
      <c r="DL35" s="669">
        <v>708365</v>
      </c>
      <c r="DM35" s="662"/>
      <c r="DN35" s="662"/>
      <c r="DO35" s="662"/>
      <c r="DP35" s="662"/>
      <c r="DQ35" s="662"/>
      <c r="DR35" s="662"/>
      <c r="DS35" s="662"/>
      <c r="DT35" s="662"/>
      <c r="DU35" s="662"/>
      <c r="DV35" s="663"/>
      <c r="DW35" s="666">
        <v>1</v>
      </c>
      <c r="DX35" s="695"/>
      <c r="DY35" s="695"/>
      <c r="DZ35" s="695"/>
      <c r="EA35" s="695"/>
      <c r="EB35" s="695"/>
      <c r="EC35" s="697"/>
    </row>
    <row r="36" spans="2:133" ht="11.25" customHeight="1" x14ac:dyDescent="0.15">
      <c r="B36" s="658" t="s">
        <v>332</v>
      </c>
      <c r="C36" s="659"/>
      <c r="D36" s="659"/>
      <c r="E36" s="659"/>
      <c r="F36" s="659"/>
      <c r="G36" s="659"/>
      <c r="H36" s="659"/>
      <c r="I36" s="659"/>
      <c r="J36" s="659"/>
      <c r="K36" s="659"/>
      <c r="L36" s="659"/>
      <c r="M36" s="659"/>
      <c r="N36" s="659"/>
      <c r="O36" s="659"/>
      <c r="P36" s="659"/>
      <c r="Q36" s="660"/>
      <c r="R36" s="661" t="s">
        <v>230</v>
      </c>
      <c r="S36" s="664"/>
      <c r="T36" s="664"/>
      <c r="U36" s="664"/>
      <c r="V36" s="664"/>
      <c r="W36" s="664"/>
      <c r="X36" s="664"/>
      <c r="Y36" s="665"/>
      <c r="Z36" s="723" t="s">
        <v>237</v>
      </c>
      <c r="AA36" s="723"/>
      <c r="AB36" s="723"/>
      <c r="AC36" s="723"/>
      <c r="AD36" s="724" t="s">
        <v>129</v>
      </c>
      <c r="AE36" s="724"/>
      <c r="AF36" s="724"/>
      <c r="AG36" s="724"/>
      <c r="AH36" s="724"/>
      <c r="AI36" s="724"/>
      <c r="AJ36" s="724"/>
      <c r="AK36" s="724"/>
      <c r="AL36" s="666" t="s">
        <v>129</v>
      </c>
      <c r="AM36" s="667"/>
      <c r="AN36" s="667"/>
      <c r="AO36" s="725"/>
      <c r="AQ36" s="698" t="s">
        <v>333</v>
      </c>
      <c r="AR36" s="699"/>
      <c r="AS36" s="699"/>
      <c r="AT36" s="699"/>
      <c r="AU36" s="699"/>
      <c r="AV36" s="699"/>
      <c r="AW36" s="699"/>
      <c r="AX36" s="699"/>
      <c r="AY36" s="700"/>
      <c r="AZ36" s="661">
        <v>4976870</v>
      </c>
      <c r="BA36" s="664"/>
      <c r="BB36" s="664"/>
      <c r="BC36" s="664"/>
      <c r="BD36" s="662"/>
      <c r="BE36" s="662"/>
      <c r="BF36" s="701"/>
      <c r="BG36" s="705" t="s">
        <v>334</v>
      </c>
      <c r="BH36" s="702"/>
      <c r="BI36" s="702"/>
      <c r="BJ36" s="702"/>
      <c r="BK36" s="702"/>
      <c r="BL36" s="702"/>
      <c r="BM36" s="702"/>
      <c r="BN36" s="702"/>
      <c r="BO36" s="702"/>
      <c r="BP36" s="702"/>
      <c r="BQ36" s="702"/>
      <c r="BR36" s="702"/>
      <c r="BS36" s="702"/>
      <c r="BT36" s="702"/>
      <c r="BU36" s="703"/>
      <c r="BV36" s="661">
        <v>-1623547</v>
      </c>
      <c r="BW36" s="664"/>
      <c r="BX36" s="664"/>
      <c r="BY36" s="664"/>
      <c r="BZ36" s="664"/>
      <c r="CA36" s="664"/>
      <c r="CB36" s="704"/>
      <c r="CD36" s="705" t="s">
        <v>335</v>
      </c>
      <c r="CE36" s="702"/>
      <c r="CF36" s="702"/>
      <c r="CG36" s="702"/>
      <c r="CH36" s="702"/>
      <c r="CI36" s="702"/>
      <c r="CJ36" s="702"/>
      <c r="CK36" s="702"/>
      <c r="CL36" s="702"/>
      <c r="CM36" s="702"/>
      <c r="CN36" s="702"/>
      <c r="CO36" s="702"/>
      <c r="CP36" s="702"/>
      <c r="CQ36" s="703"/>
      <c r="CR36" s="661">
        <v>10549982</v>
      </c>
      <c r="CS36" s="664"/>
      <c r="CT36" s="664"/>
      <c r="CU36" s="664"/>
      <c r="CV36" s="664"/>
      <c r="CW36" s="664"/>
      <c r="CX36" s="664"/>
      <c r="CY36" s="665"/>
      <c r="CZ36" s="666">
        <v>9.1999999999999993</v>
      </c>
      <c r="DA36" s="695"/>
      <c r="DB36" s="695"/>
      <c r="DC36" s="696"/>
      <c r="DD36" s="669">
        <v>9754714</v>
      </c>
      <c r="DE36" s="664"/>
      <c r="DF36" s="664"/>
      <c r="DG36" s="664"/>
      <c r="DH36" s="664"/>
      <c r="DI36" s="664"/>
      <c r="DJ36" s="664"/>
      <c r="DK36" s="665"/>
      <c r="DL36" s="669">
        <v>7093357</v>
      </c>
      <c r="DM36" s="664"/>
      <c r="DN36" s="664"/>
      <c r="DO36" s="664"/>
      <c r="DP36" s="664"/>
      <c r="DQ36" s="664"/>
      <c r="DR36" s="664"/>
      <c r="DS36" s="664"/>
      <c r="DT36" s="664"/>
      <c r="DU36" s="664"/>
      <c r="DV36" s="665"/>
      <c r="DW36" s="666">
        <v>9.8000000000000007</v>
      </c>
      <c r="DX36" s="695"/>
      <c r="DY36" s="695"/>
      <c r="DZ36" s="695"/>
      <c r="EA36" s="695"/>
      <c r="EB36" s="695"/>
      <c r="EC36" s="697"/>
    </row>
    <row r="37" spans="2:133" ht="11.25" customHeight="1" x14ac:dyDescent="0.15">
      <c r="B37" s="658" t="s">
        <v>336</v>
      </c>
      <c r="C37" s="659"/>
      <c r="D37" s="659"/>
      <c r="E37" s="659"/>
      <c r="F37" s="659"/>
      <c r="G37" s="659"/>
      <c r="H37" s="659"/>
      <c r="I37" s="659"/>
      <c r="J37" s="659"/>
      <c r="K37" s="659"/>
      <c r="L37" s="659"/>
      <c r="M37" s="659"/>
      <c r="N37" s="659"/>
      <c r="O37" s="659"/>
      <c r="P37" s="659"/>
      <c r="Q37" s="660"/>
      <c r="R37" s="661">
        <v>5895800</v>
      </c>
      <c r="S37" s="664"/>
      <c r="T37" s="664"/>
      <c r="U37" s="664"/>
      <c r="V37" s="664"/>
      <c r="W37" s="664"/>
      <c r="X37" s="664"/>
      <c r="Y37" s="665"/>
      <c r="Z37" s="723">
        <v>5</v>
      </c>
      <c r="AA37" s="723"/>
      <c r="AB37" s="723"/>
      <c r="AC37" s="723"/>
      <c r="AD37" s="724" t="s">
        <v>230</v>
      </c>
      <c r="AE37" s="724"/>
      <c r="AF37" s="724"/>
      <c r="AG37" s="724"/>
      <c r="AH37" s="724"/>
      <c r="AI37" s="724"/>
      <c r="AJ37" s="724"/>
      <c r="AK37" s="724"/>
      <c r="AL37" s="666" t="s">
        <v>129</v>
      </c>
      <c r="AM37" s="667"/>
      <c r="AN37" s="667"/>
      <c r="AO37" s="725"/>
      <c r="AQ37" s="698" t="s">
        <v>337</v>
      </c>
      <c r="AR37" s="699"/>
      <c r="AS37" s="699"/>
      <c r="AT37" s="699"/>
      <c r="AU37" s="699"/>
      <c r="AV37" s="699"/>
      <c r="AW37" s="699"/>
      <c r="AX37" s="699"/>
      <c r="AY37" s="700"/>
      <c r="AZ37" s="661">
        <v>1732892</v>
      </c>
      <c r="BA37" s="664"/>
      <c r="BB37" s="664"/>
      <c r="BC37" s="664"/>
      <c r="BD37" s="662"/>
      <c r="BE37" s="662"/>
      <c r="BF37" s="701"/>
      <c r="BG37" s="705" t="s">
        <v>338</v>
      </c>
      <c r="BH37" s="702"/>
      <c r="BI37" s="702"/>
      <c r="BJ37" s="702"/>
      <c r="BK37" s="702"/>
      <c r="BL37" s="702"/>
      <c r="BM37" s="702"/>
      <c r="BN37" s="702"/>
      <c r="BO37" s="702"/>
      <c r="BP37" s="702"/>
      <c r="BQ37" s="702"/>
      <c r="BR37" s="702"/>
      <c r="BS37" s="702"/>
      <c r="BT37" s="702"/>
      <c r="BU37" s="703"/>
      <c r="BV37" s="661">
        <v>49948</v>
      </c>
      <c r="BW37" s="664"/>
      <c r="BX37" s="664"/>
      <c r="BY37" s="664"/>
      <c r="BZ37" s="664"/>
      <c r="CA37" s="664"/>
      <c r="CB37" s="704"/>
      <c r="CD37" s="705" t="s">
        <v>339</v>
      </c>
      <c r="CE37" s="702"/>
      <c r="CF37" s="702"/>
      <c r="CG37" s="702"/>
      <c r="CH37" s="702"/>
      <c r="CI37" s="702"/>
      <c r="CJ37" s="702"/>
      <c r="CK37" s="702"/>
      <c r="CL37" s="702"/>
      <c r="CM37" s="702"/>
      <c r="CN37" s="702"/>
      <c r="CO37" s="702"/>
      <c r="CP37" s="702"/>
      <c r="CQ37" s="703"/>
      <c r="CR37" s="661">
        <v>74692</v>
      </c>
      <c r="CS37" s="662"/>
      <c r="CT37" s="662"/>
      <c r="CU37" s="662"/>
      <c r="CV37" s="662"/>
      <c r="CW37" s="662"/>
      <c r="CX37" s="662"/>
      <c r="CY37" s="663"/>
      <c r="CZ37" s="666">
        <v>0.1</v>
      </c>
      <c r="DA37" s="695"/>
      <c r="DB37" s="695"/>
      <c r="DC37" s="696"/>
      <c r="DD37" s="669">
        <v>74692</v>
      </c>
      <c r="DE37" s="662"/>
      <c r="DF37" s="662"/>
      <c r="DG37" s="662"/>
      <c r="DH37" s="662"/>
      <c r="DI37" s="662"/>
      <c r="DJ37" s="662"/>
      <c r="DK37" s="663"/>
      <c r="DL37" s="669">
        <v>74692</v>
      </c>
      <c r="DM37" s="662"/>
      <c r="DN37" s="662"/>
      <c r="DO37" s="662"/>
      <c r="DP37" s="662"/>
      <c r="DQ37" s="662"/>
      <c r="DR37" s="662"/>
      <c r="DS37" s="662"/>
      <c r="DT37" s="662"/>
      <c r="DU37" s="662"/>
      <c r="DV37" s="663"/>
      <c r="DW37" s="666">
        <v>0.1</v>
      </c>
      <c r="DX37" s="695"/>
      <c r="DY37" s="695"/>
      <c r="DZ37" s="695"/>
      <c r="EA37" s="695"/>
      <c r="EB37" s="695"/>
      <c r="EC37" s="697"/>
    </row>
    <row r="38" spans="2:133" ht="11.25" customHeight="1" x14ac:dyDescent="0.15">
      <c r="B38" s="673" t="s">
        <v>340</v>
      </c>
      <c r="C38" s="674"/>
      <c r="D38" s="674"/>
      <c r="E38" s="674"/>
      <c r="F38" s="674"/>
      <c r="G38" s="674"/>
      <c r="H38" s="674"/>
      <c r="I38" s="674"/>
      <c r="J38" s="674"/>
      <c r="K38" s="674"/>
      <c r="L38" s="674"/>
      <c r="M38" s="674"/>
      <c r="N38" s="674"/>
      <c r="O38" s="674"/>
      <c r="P38" s="674"/>
      <c r="Q38" s="675"/>
      <c r="R38" s="676">
        <v>117945410</v>
      </c>
      <c r="S38" s="713"/>
      <c r="T38" s="713"/>
      <c r="U38" s="713"/>
      <c r="V38" s="713"/>
      <c r="W38" s="713"/>
      <c r="X38" s="713"/>
      <c r="Y38" s="718"/>
      <c r="Z38" s="719">
        <v>100</v>
      </c>
      <c r="AA38" s="719"/>
      <c r="AB38" s="719"/>
      <c r="AC38" s="719"/>
      <c r="AD38" s="720">
        <v>66719601</v>
      </c>
      <c r="AE38" s="720"/>
      <c r="AF38" s="720"/>
      <c r="AG38" s="720"/>
      <c r="AH38" s="720"/>
      <c r="AI38" s="720"/>
      <c r="AJ38" s="720"/>
      <c r="AK38" s="720"/>
      <c r="AL38" s="679">
        <v>100</v>
      </c>
      <c r="AM38" s="721"/>
      <c r="AN38" s="721"/>
      <c r="AO38" s="722"/>
      <c r="AQ38" s="698" t="s">
        <v>341</v>
      </c>
      <c r="AR38" s="699"/>
      <c r="AS38" s="699"/>
      <c r="AT38" s="699"/>
      <c r="AU38" s="699"/>
      <c r="AV38" s="699"/>
      <c r="AW38" s="699"/>
      <c r="AX38" s="699"/>
      <c r="AY38" s="700"/>
      <c r="AZ38" s="661">
        <v>58275</v>
      </c>
      <c r="BA38" s="664"/>
      <c r="BB38" s="664"/>
      <c r="BC38" s="664"/>
      <c r="BD38" s="662"/>
      <c r="BE38" s="662"/>
      <c r="BF38" s="701"/>
      <c r="BG38" s="705" t="s">
        <v>342</v>
      </c>
      <c r="BH38" s="702"/>
      <c r="BI38" s="702"/>
      <c r="BJ38" s="702"/>
      <c r="BK38" s="702"/>
      <c r="BL38" s="702"/>
      <c r="BM38" s="702"/>
      <c r="BN38" s="702"/>
      <c r="BO38" s="702"/>
      <c r="BP38" s="702"/>
      <c r="BQ38" s="702"/>
      <c r="BR38" s="702"/>
      <c r="BS38" s="702"/>
      <c r="BT38" s="702"/>
      <c r="BU38" s="703"/>
      <c r="BV38" s="661">
        <v>80619</v>
      </c>
      <c r="BW38" s="664"/>
      <c r="BX38" s="664"/>
      <c r="BY38" s="664"/>
      <c r="BZ38" s="664"/>
      <c r="CA38" s="664"/>
      <c r="CB38" s="704"/>
      <c r="CD38" s="705" t="s">
        <v>343</v>
      </c>
      <c r="CE38" s="702"/>
      <c r="CF38" s="702"/>
      <c r="CG38" s="702"/>
      <c r="CH38" s="702"/>
      <c r="CI38" s="702"/>
      <c r="CJ38" s="702"/>
      <c r="CK38" s="702"/>
      <c r="CL38" s="702"/>
      <c r="CM38" s="702"/>
      <c r="CN38" s="702"/>
      <c r="CO38" s="702"/>
      <c r="CP38" s="702"/>
      <c r="CQ38" s="703"/>
      <c r="CR38" s="661">
        <v>11976492</v>
      </c>
      <c r="CS38" s="664"/>
      <c r="CT38" s="664"/>
      <c r="CU38" s="664"/>
      <c r="CV38" s="664"/>
      <c r="CW38" s="664"/>
      <c r="CX38" s="664"/>
      <c r="CY38" s="665"/>
      <c r="CZ38" s="666">
        <v>10.4</v>
      </c>
      <c r="DA38" s="695"/>
      <c r="DB38" s="695"/>
      <c r="DC38" s="696"/>
      <c r="DD38" s="669">
        <v>9787761</v>
      </c>
      <c r="DE38" s="664"/>
      <c r="DF38" s="664"/>
      <c r="DG38" s="664"/>
      <c r="DH38" s="664"/>
      <c r="DI38" s="664"/>
      <c r="DJ38" s="664"/>
      <c r="DK38" s="665"/>
      <c r="DL38" s="669">
        <v>8869635</v>
      </c>
      <c r="DM38" s="664"/>
      <c r="DN38" s="664"/>
      <c r="DO38" s="664"/>
      <c r="DP38" s="664"/>
      <c r="DQ38" s="664"/>
      <c r="DR38" s="664"/>
      <c r="DS38" s="664"/>
      <c r="DT38" s="664"/>
      <c r="DU38" s="664"/>
      <c r="DV38" s="665"/>
      <c r="DW38" s="666">
        <v>12.2</v>
      </c>
      <c r="DX38" s="695"/>
      <c r="DY38" s="695"/>
      <c r="DZ38" s="695"/>
      <c r="EA38" s="695"/>
      <c r="EB38" s="695"/>
      <c r="EC38" s="697"/>
    </row>
    <row r="39" spans="2:133" ht="11.25" customHeight="1" x14ac:dyDescent="0.15">
      <c r="AQ39" s="698" t="s">
        <v>344</v>
      </c>
      <c r="AR39" s="699"/>
      <c r="AS39" s="699"/>
      <c r="AT39" s="699"/>
      <c r="AU39" s="699"/>
      <c r="AV39" s="699"/>
      <c r="AW39" s="699"/>
      <c r="AX39" s="699"/>
      <c r="AY39" s="700"/>
      <c r="AZ39" s="661">
        <v>47210</v>
      </c>
      <c r="BA39" s="664"/>
      <c r="BB39" s="664"/>
      <c r="BC39" s="664"/>
      <c r="BD39" s="662"/>
      <c r="BE39" s="662"/>
      <c r="BF39" s="701"/>
      <c r="BG39" s="706" t="s">
        <v>345</v>
      </c>
      <c r="BH39" s="707"/>
      <c r="BI39" s="707"/>
      <c r="BJ39" s="707"/>
      <c r="BK39" s="707"/>
      <c r="BL39" s="235"/>
      <c r="BM39" s="702" t="s">
        <v>346</v>
      </c>
      <c r="BN39" s="702"/>
      <c r="BO39" s="702"/>
      <c r="BP39" s="702"/>
      <c r="BQ39" s="702"/>
      <c r="BR39" s="702"/>
      <c r="BS39" s="702"/>
      <c r="BT39" s="702"/>
      <c r="BU39" s="703"/>
      <c r="BV39" s="661">
        <v>97</v>
      </c>
      <c r="BW39" s="664"/>
      <c r="BX39" s="664"/>
      <c r="BY39" s="664"/>
      <c r="BZ39" s="664"/>
      <c r="CA39" s="664"/>
      <c r="CB39" s="704"/>
      <c r="CD39" s="705" t="s">
        <v>347</v>
      </c>
      <c r="CE39" s="702"/>
      <c r="CF39" s="702"/>
      <c r="CG39" s="702"/>
      <c r="CH39" s="702"/>
      <c r="CI39" s="702"/>
      <c r="CJ39" s="702"/>
      <c r="CK39" s="702"/>
      <c r="CL39" s="702"/>
      <c r="CM39" s="702"/>
      <c r="CN39" s="702"/>
      <c r="CO39" s="702"/>
      <c r="CP39" s="702"/>
      <c r="CQ39" s="703"/>
      <c r="CR39" s="661">
        <v>2484031</v>
      </c>
      <c r="CS39" s="662"/>
      <c r="CT39" s="662"/>
      <c r="CU39" s="662"/>
      <c r="CV39" s="662"/>
      <c r="CW39" s="662"/>
      <c r="CX39" s="662"/>
      <c r="CY39" s="663"/>
      <c r="CZ39" s="666">
        <v>2.2000000000000002</v>
      </c>
      <c r="DA39" s="695"/>
      <c r="DB39" s="695"/>
      <c r="DC39" s="696"/>
      <c r="DD39" s="669">
        <v>2407684</v>
      </c>
      <c r="DE39" s="662"/>
      <c r="DF39" s="662"/>
      <c r="DG39" s="662"/>
      <c r="DH39" s="662"/>
      <c r="DI39" s="662"/>
      <c r="DJ39" s="662"/>
      <c r="DK39" s="663"/>
      <c r="DL39" s="669" t="s">
        <v>230</v>
      </c>
      <c r="DM39" s="662"/>
      <c r="DN39" s="662"/>
      <c r="DO39" s="662"/>
      <c r="DP39" s="662"/>
      <c r="DQ39" s="662"/>
      <c r="DR39" s="662"/>
      <c r="DS39" s="662"/>
      <c r="DT39" s="662"/>
      <c r="DU39" s="662"/>
      <c r="DV39" s="663"/>
      <c r="DW39" s="666" t="s">
        <v>230</v>
      </c>
      <c r="DX39" s="695"/>
      <c r="DY39" s="695"/>
      <c r="DZ39" s="695"/>
      <c r="EA39" s="695"/>
      <c r="EB39" s="695"/>
      <c r="EC39" s="697"/>
    </row>
    <row r="40" spans="2:133" ht="11.25" customHeight="1" x14ac:dyDescent="0.15">
      <c r="AQ40" s="698" t="s">
        <v>348</v>
      </c>
      <c r="AR40" s="699"/>
      <c r="AS40" s="699"/>
      <c r="AT40" s="699"/>
      <c r="AU40" s="699"/>
      <c r="AV40" s="699"/>
      <c r="AW40" s="699"/>
      <c r="AX40" s="699"/>
      <c r="AY40" s="700"/>
      <c r="AZ40" s="661">
        <v>3355705</v>
      </c>
      <c r="BA40" s="664"/>
      <c r="BB40" s="664"/>
      <c r="BC40" s="664"/>
      <c r="BD40" s="662"/>
      <c r="BE40" s="662"/>
      <c r="BF40" s="701"/>
      <c r="BG40" s="706"/>
      <c r="BH40" s="707"/>
      <c r="BI40" s="707"/>
      <c r="BJ40" s="707"/>
      <c r="BK40" s="707"/>
      <c r="BL40" s="235"/>
      <c r="BM40" s="702" t="s">
        <v>349</v>
      </c>
      <c r="BN40" s="702"/>
      <c r="BO40" s="702"/>
      <c r="BP40" s="702"/>
      <c r="BQ40" s="702"/>
      <c r="BR40" s="702"/>
      <c r="BS40" s="702"/>
      <c r="BT40" s="702"/>
      <c r="BU40" s="703"/>
      <c r="BV40" s="661" t="s">
        <v>230</v>
      </c>
      <c r="BW40" s="664"/>
      <c r="BX40" s="664"/>
      <c r="BY40" s="664"/>
      <c r="BZ40" s="664"/>
      <c r="CA40" s="664"/>
      <c r="CB40" s="704"/>
      <c r="CD40" s="705" t="s">
        <v>350</v>
      </c>
      <c r="CE40" s="702"/>
      <c r="CF40" s="702"/>
      <c r="CG40" s="702"/>
      <c r="CH40" s="702"/>
      <c r="CI40" s="702"/>
      <c r="CJ40" s="702"/>
      <c r="CK40" s="702"/>
      <c r="CL40" s="702"/>
      <c r="CM40" s="702"/>
      <c r="CN40" s="702"/>
      <c r="CO40" s="702"/>
      <c r="CP40" s="702"/>
      <c r="CQ40" s="703"/>
      <c r="CR40" s="661">
        <v>1259690</v>
      </c>
      <c r="CS40" s="664"/>
      <c r="CT40" s="664"/>
      <c r="CU40" s="664"/>
      <c r="CV40" s="664"/>
      <c r="CW40" s="664"/>
      <c r="CX40" s="664"/>
      <c r="CY40" s="665"/>
      <c r="CZ40" s="666">
        <v>1.1000000000000001</v>
      </c>
      <c r="DA40" s="695"/>
      <c r="DB40" s="695"/>
      <c r="DC40" s="696"/>
      <c r="DD40" s="669">
        <v>71690</v>
      </c>
      <c r="DE40" s="664"/>
      <c r="DF40" s="664"/>
      <c r="DG40" s="664"/>
      <c r="DH40" s="664"/>
      <c r="DI40" s="664"/>
      <c r="DJ40" s="664"/>
      <c r="DK40" s="665"/>
      <c r="DL40" s="669" t="s">
        <v>129</v>
      </c>
      <c r="DM40" s="664"/>
      <c r="DN40" s="664"/>
      <c r="DO40" s="664"/>
      <c r="DP40" s="664"/>
      <c r="DQ40" s="664"/>
      <c r="DR40" s="664"/>
      <c r="DS40" s="664"/>
      <c r="DT40" s="664"/>
      <c r="DU40" s="664"/>
      <c r="DV40" s="665"/>
      <c r="DW40" s="666" t="s">
        <v>230</v>
      </c>
      <c r="DX40" s="695"/>
      <c r="DY40" s="695"/>
      <c r="DZ40" s="695"/>
      <c r="EA40" s="695"/>
      <c r="EB40" s="695"/>
      <c r="EC40" s="697"/>
    </row>
    <row r="41" spans="2:133" ht="11.25" customHeight="1" x14ac:dyDescent="0.15">
      <c r="AQ41" s="710" t="s">
        <v>351</v>
      </c>
      <c r="AR41" s="711"/>
      <c r="AS41" s="711"/>
      <c r="AT41" s="711"/>
      <c r="AU41" s="711"/>
      <c r="AV41" s="711"/>
      <c r="AW41" s="711"/>
      <c r="AX41" s="711"/>
      <c r="AY41" s="712"/>
      <c r="AZ41" s="676">
        <v>8573577</v>
      </c>
      <c r="BA41" s="713"/>
      <c r="BB41" s="713"/>
      <c r="BC41" s="713"/>
      <c r="BD41" s="677"/>
      <c r="BE41" s="677"/>
      <c r="BF41" s="714"/>
      <c r="BG41" s="708"/>
      <c r="BH41" s="709"/>
      <c r="BI41" s="709"/>
      <c r="BJ41" s="709"/>
      <c r="BK41" s="709"/>
      <c r="BL41" s="236"/>
      <c r="BM41" s="715" t="s">
        <v>352</v>
      </c>
      <c r="BN41" s="715"/>
      <c r="BO41" s="715"/>
      <c r="BP41" s="715"/>
      <c r="BQ41" s="715"/>
      <c r="BR41" s="715"/>
      <c r="BS41" s="715"/>
      <c r="BT41" s="715"/>
      <c r="BU41" s="716"/>
      <c r="BV41" s="676">
        <v>298</v>
      </c>
      <c r="BW41" s="713"/>
      <c r="BX41" s="713"/>
      <c r="BY41" s="713"/>
      <c r="BZ41" s="713"/>
      <c r="CA41" s="713"/>
      <c r="CB41" s="717"/>
      <c r="CD41" s="705" t="s">
        <v>353</v>
      </c>
      <c r="CE41" s="702"/>
      <c r="CF41" s="702"/>
      <c r="CG41" s="702"/>
      <c r="CH41" s="702"/>
      <c r="CI41" s="702"/>
      <c r="CJ41" s="702"/>
      <c r="CK41" s="702"/>
      <c r="CL41" s="702"/>
      <c r="CM41" s="702"/>
      <c r="CN41" s="702"/>
      <c r="CO41" s="702"/>
      <c r="CP41" s="702"/>
      <c r="CQ41" s="703"/>
      <c r="CR41" s="661" t="s">
        <v>230</v>
      </c>
      <c r="CS41" s="662"/>
      <c r="CT41" s="662"/>
      <c r="CU41" s="662"/>
      <c r="CV41" s="662"/>
      <c r="CW41" s="662"/>
      <c r="CX41" s="662"/>
      <c r="CY41" s="663"/>
      <c r="CZ41" s="666" t="s">
        <v>230</v>
      </c>
      <c r="DA41" s="695"/>
      <c r="DB41" s="695"/>
      <c r="DC41" s="696"/>
      <c r="DD41" s="669" t="s">
        <v>129</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x14ac:dyDescent="0.15">
      <c r="B42" s="229" t="s">
        <v>354</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355</v>
      </c>
      <c r="CE42" s="659"/>
      <c r="CF42" s="659"/>
      <c r="CG42" s="659"/>
      <c r="CH42" s="659"/>
      <c r="CI42" s="659"/>
      <c r="CJ42" s="659"/>
      <c r="CK42" s="659"/>
      <c r="CL42" s="659"/>
      <c r="CM42" s="659"/>
      <c r="CN42" s="659"/>
      <c r="CO42" s="659"/>
      <c r="CP42" s="659"/>
      <c r="CQ42" s="660"/>
      <c r="CR42" s="661">
        <v>13954090</v>
      </c>
      <c r="CS42" s="664"/>
      <c r="CT42" s="664"/>
      <c r="CU42" s="664"/>
      <c r="CV42" s="664"/>
      <c r="CW42" s="664"/>
      <c r="CX42" s="664"/>
      <c r="CY42" s="665"/>
      <c r="CZ42" s="666">
        <v>12.1</v>
      </c>
      <c r="DA42" s="667"/>
      <c r="DB42" s="667"/>
      <c r="DC42" s="668"/>
      <c r="DD42" s="669">
        <v>6144697</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x14ac:dyDescent="0.15">
      <c r="B43" s="239" t="s">
        <v>356</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357</v>
      </c>
      <c r="CE43" s="659"/>
      <c r="CF43" s="659"/>
      <c r="CG43" s="659"/>
      <c r="CH43" s="659"/>
      <c r="CI43" s="659"/>
      <c r="CJ43" s="659"/>
      <c r="CK43" s="659"/>
      <c r="CL43" s="659"/>
      <c r="CM43" s="659"/>
      <c r="CN43" s="659"/>
      <c r="CO43" s="659"/>
      <c r="CP43" s="659"/>
      <c r="CQ43" s="660"/>
      <c r="CR43" s="661">
        <v>552222</v>
      </c>
      <c r="CS43" s="662"/>
      <c r="CT43" s="662"/>
      <c r="CU43" s="662"/>
      <c r="CV43" s="662"/>
      <c r="CW43" s="662"/>
      <c r="CX43" s="662"/>
      <c r="CY43" s="663"/>
      <c r="CZ43" s="666">
        <v>0.5</v>
      </c>
      <c r="DA43" s="695"/>
      <c r="DB43" s="695"/>
      <c r="DC43" s="696"/>
      <c r="DD43" s="669">
        <v>552222</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x14ac:dyDescent="0.15">
      <c r="B44" s="240" t="s">
        <v>358</v>
      </c>
      <c r="CD44" s="689" t="s">
        <v>309</v>
      </c>
      <c r="CE44" s="690"/>
      <c r="CF44" s="658" t="s">
        <v>359</v>
      </c>
      <c r="CG44" s="659"/>
      <c r="CH44" s="659"/>
      <c r="CI44" s="659"/>
      <c r="CJ44" s="659"/>
      <c r="CK44" s="659"/>
      <c r="CL44" s="659"/>
      <c r="CM44" s="659"/>
      <c r="CN44" s="659"/>
      <c r="CO44" s="659"/>
      <c r="CP44" s="659"/>
      <c r="CQ44" s="660"/>
      <c r="CR44" s="661">
        <v>13954090</v>
      </c>
      <c r="CS44" s="664"/>
      <c r="CT44" s="664"/>
      <c r="CU44" s="664"/>
      <c r="CV44" s="664"/>
      <c r="CW44" s="664"/>
      <c r="CX44" s="664"/>
      <c r="CY44" s="665"/>
      <c r="CZ44" s="666">
        <v>12.1</v>
      </c>
      <c r="DA44" s="667"/>
      <c r="DB44" s="667"/>
      <c r="DC44" s="668"/>
      <c r="DD44" s="669">
        <v>6144697</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x14ac:dyDescent="0.15">
      <c r="CD45" s="691"/>
      <c r="CE45" s="692"/>
      <c r="CF45" s="658" t="s">
        <v>360</v>
      </c>
      <c r="CG45" s="659"/>
      <c r="CH45" s="659"/>
      <c r="CI45" s="659"/>
      <c r="CJ45" s="659"/>
      <c r="CK45" s="659"/>
      <c r="CL45" s="659"/>
      <c r="CM45" s="659"/>
      <c r="CN45" s="659"/>
      <c r="CO45" s="659"/>
      <c r="CP45" s="659"/>
      <c r="CQ45" s="660"/>
      <c r="CR45" s="661">
        <v>4031003</v>
      </c>
      <c r="CS45" s="662"/>
      <c r="CT45" s="662"/>
      <c r="CU45" s="662"/>
      <c r="CV45" s="662"/>
      <c r="CW45" s="662"/>
      <c r="CX45" s="662"/>
      <c r="CY45" s="663"/>
      <c r="CZ45" s="666">
        <v>3.5</v>
      </c>
      <c r="DA45" s="695"/>
      <c r="DB45" s="695"/>
      <c r="DC45" s="696"/>
      <c r="DD45" s="669">
        <v>446111</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x14ac:dyDescent="0.15">
      <c r="CD46" s="691"/>
      <c r="CE46" s="692"/>
      <c r="CF46" s="658" t="s">
        <v>361</v>
      </c>
      <c r="CG46" s="659"/>
      <c r="CH46" s="659"/>
      <c r="CI46" s="659"/>
      <c r="CJ46" s="659"/>
      <c r="CK46" s="659"/>
      <c r="CL46" s="659"/>
      <c r="CM46" s="659"/>
      <c r="CN46" s="659"/>
      <c r="CO46" s="659"/>
      <c r="CP46" s="659"/>
      <c r="CQ46" s="660"/>
      <c r="CR46" s="661">
        <v>9900479</v>
      </c>
      <c r="CS46" s="664"/>
      <c r="CT46" s="664"/>
      <c r="CU46" s="664"/>
      <c r="CV46" s="664"/>
      <c r="CW46" s="664"/>
      <c r="CX46" s="664"/>
      <c r="CY46" s="665"/>
      <c r="CZ46" s="666">
        <v>8.6</v>
      </c>
      <c r="DA46" s="667"/>
      <c r="DB46" s="667"/>
      <c r="DC46" s="668"/>
      <c r="DD46" s="669">
        <v>5675978</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x14ac:dyDescent="0.15">
      <c r="CD47" s="691"/>
      <c r="CE47" s="692"/>
      <c r="CF47" s="658" t="s">
        <v>362</v>
      </c>
      <c r="CG47" s="659"/>
      <c r="CH47" s="659"/>
      <c r="CI47" s="659"/>
      <c r="CJ47" s="659"/>
      <c r="CK47" s="659"/>
      <c r="CL47" s="659"/>
      <c r="CM47" s="659"/>
      <c r="CN47" s="659"/>
      <c r="CO47" s="659"/>
      <c r="CP47" s="659"/>
      <c r="CQ47" s="660"/>
      <c r="CR47" s="661" t="s">
        <v>230</v>
      </c>
      <c r="CS47" s="662"/>
      <c r="CT47" s="662"/>
      <c r="CU47" s="662"/>
      <c r="CV47" s="662"/>
      <c r="CW47" s="662"/>
      <c r="CX47" s="662"/>
      <c r="CY47" s="663"/>
      <c r="CZ47" s="666" t="s">
        <v>129</v>
      </c>
      <c r="DA47" s="695"/>
      <c r="DB47" s="695"/>
      <c r="DC47" s="696"/>
      <c r="DD47" s="669" t="s">
        <v>129</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x14ac:dyDescent="0.15">
      <c r="CD48" s="693"/>
      <c r="CE48" s="694"/>
      <c r="CF48" s="658" t="s">
        <v>363</v>
      </c>
      <c r="CG48" s="659"/>
      <c r="CH48" s="659"/>
      <c r="CI48" s="659"/>
      <c r="CJ48" s="659"/>
      <c r="CK48" s="659"/>
      <c r="CL48" s="659"/>
      <c r="CM48" s="659"/>
      <c r="CN48" s="659"/>
      <c r="CO48" s="659"/>
      <c r="CP48" s="659"/>
      <c r="CQ48" s="660"/>
      <c r="CR48" s="661" t="s">
        <v>230</v>
      </c>
      <c r="CS48" s="664"/>
      <c r="CT48" s="664"/>
      <c r="CU48" s="664"/>
      <c r="CV48" s="664"/>
      <c r="CW48" s="664"/>
      <c r="CX48" s="664"/>
      <c r="CY48" s="665"/>
      <c r="CZ48" s="666" t="s">
        <v>129</v>
      </c>
      <c r="DA48" s="667"/>
      <c r="DB48" s="667"/>
      <c r="DC48" s="668"/>
      <c r="DD48" s="669" t="s">
        <v>230</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x14ac:dyDescent="0.15">
      <c r="CD49" s="673" t="s">
        <v>364</v>
      </c>
      <c r="CE49" s="674"/>
      <c r="CF49" s="674"/>
      <c r="CG49" s="674"/>
      <c r="CH49" s="674"/>
      <c r="CI49" s="674"/>
      <c r="CJ49" s="674"/>
      <c r="CK49" s="674"/>
      <c r="CL49" s="674"/>
      <c r="CM49" s="674"/>
      <c r="CN49" s="674"/>
      <c r="CO49" s="674"/>
      <c r="CP49" s="674"/>
      <c r="CQ49" s="675"/>
      <c r="CR49" s="676">
        <v>115202350</v>
      </c>
      <c r="CS49" s="677"/>
      <c r="CT49" s="677"/>
      <c r="CU49" s="677"/>
      <c r="CV49" s="677"/>
      <c r="CW49" s="677"/>
      <c r="CX49" s="677"/>
      <c r="CY49" s="678"/>
      <c r="CZ49" s="679">
        <v>100</v>
      </c>
      <c r="DA49" s="680"/>
      <c r="DB49" s="680"/>
      <c r="DC49" s="681"/>
      <c r="DD49" s="682">
        <v>79056744</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idden="1" x14ac:dyDescent="0.15"/>
    <row r="51" spans="82:133" hidden="1" x14ac:dyDescent="0.15"/>
    <row r="52" spans="82:133" hidden="1" x14ac:dyDescent="0.15"/>
    <row r="53" spans="82:133" hidden="1" x14ac:dyDescent="0.15"/>
  </sheetData>
  <sheetProtection algorithmName="SHA-512" hashValue="dl5iS7/1dLx58ES9kli8RZaSVWsSVa9slBZbyNNYk96ngGznr/2gAUOsWSYqJrjPYlmUVk+2aERYXlehN6WqXA==" saltValue="3xkVN/6xF3j//KgvLaS0bg=="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365</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99" t="s">
        <v>366</v>
      </c>
      <c r="DK2" s="1200"/>
      <c r="DL2" s="1200"/>
      <c r="DM2" s="1200"/>
      <c r="DN2" s="1200"/>
      <c r="DO2" s="1201"/>
      <c r="DP2" s="249"/>
      <c r="DQ2" s="1199" t="s">
        <v>367</v>
      </c>
      <c r="DR2" s="1200"/>
      <c r="DS2" s="1200"/>
      <c r="DT2" s="1200"/>
      <c r="DU2" s="1200"/>
      <c r="DV2" s="1200"/>
      <c r="DW2" s="1200"/>
      <c r="DX2" s="1200"/>
      <c r="DY2" s="1200"/>
      <c r="DZ2" s="1201"/>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52" t="s">
        <v>368</v>
      </c>
      <c r="B4" s="1152"/>
      <c r="C4" s="1152"/>
      <c r="D4" s="1152"/>
      <c r="E4" s="1152"/>
      <c r="F4" s="1152"/>
      <c r="G4" s="1152"/>
      <c r="H4" s="1152"/>
      <c r="I4" s="1152"/>
      <c r="J4" s="1152"/>
      <c r="K4" s="1152"/>
      <c r="L4" s="1152"/>
      <c r="M4" s="1152"/>
      <c r="N4" s="1152"/>
      <c r="O4" s="1152"/>
      <c r="P4" s="1152"/>
      <c r="Q4" s="1152"/>
      <c r="R4" s="1152"/>
      <c r="S4" s="1152"/>
      <c r="T4" s="1152"/>
      <c r="U4" s="1152"/>
      <c r="V4" s="1152"/>
      <c r="W4" s="1152"/>
      <c r="X4" s="1152"/>
      <c r="Y4" s="1152"/>
      <c r="Z4" s="1152"/>
      <c r="AA4" s="1152"/>
      <c r="AB4" s="1152"/>
      <c r="AC4" s="1152"/>
      <c r="AD4" s="1152"/>
      <c r="AE4" s="1152"/>
      <c r="AF4" s="1152"/>
      <c r="AG4" s="1152"/>
      <c r="AH4" s="1152"/>
      <c r="AI4" s="1152"/>
      <c r="AJ4" s="1152"/>
      <c r="AK4" s="1152"/>
      <c r="AL4" s="1152"/>
      <c r="AM4" s="1152"/>
      <c r="AN4" s="1152"/>
      <c r="AO4" s="1152"/>
      <c r="AP4" s="1152"/>
      <c r="AQ4" s="1152"/>
      <c r="AR4" s="1152"/>
      <c r="AS4" s="1152"/>
      <c r="AT4" s="1152"/>
      <c r="AU4" s="1152"/>
      <c r="AV4" s="1152"/>
      <c r="AW4" s="1152"/>
      <c r="AX4" s="1152"/>
      <c r="AY4" s="1152"/>
      <c r="AZ4" s="252"/>
      <c r="BA4" s="252"/>
      <c r="BB4" s="252"/>
      <c r="BC4" s="252"/>
      <c r="BD4" s="252"/>
      <c r="BE4" s="253"/>
      <c r="BF4" s="253"/>
      <c r="BG4" s="253"/>
      <c r="BH4" s="253"/>
      <c r="BI4" s="253"/>
      <c r="BJ4" s="253"/>
      <c r="BK4" s="253"/>
      <c r="BL4" s="253"/>
      <c r="BM4" s="253"/>
      <c r="BN4" s="253"/>
      <c r="BO4" s="253"/>
      <c r="BP4" s="253"/>
      <c r="BQ4" s="252" t="s">
        <v>369</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84" t="s">
        <v>370</v>
      </c>
      <c r="B5" s="1085"/>
      <c r="C5" s="1085"/>
      <c r="D5" s="1085"/>
      <c r="E5" s="1085"/>
      <c r="F5" s="1085"/>
      <c r="G5" s="1085"/>
      <c r="H5" s="1085"/>
      <c r="I5" s="1085"/>
      <c r="J5" s="1085"/>
      <c r="K5" s="1085"/>
      <c r="L5" s="1085"/>
      <c r="M5" s="1085"/>
      <c r="N5" s="1085"/>
      <c r="O5" s="1085"/>
      <c r="P5" s="1086"/>
      <c r="Q5" s="1090" t="s">
        <v>371</v>
      </c>
      <c r="R5" s="1091"/>
      <c r="S5" s="1091"/>
      <c r="T5" s="1091"/>
      <c r="U5" s="1092"/>
      <c r="V5" s="1090" t="s">
        <v>372</v>
      </c>
      <c r="W5" s="1091"/>
      <c r="X5" s="1091"/>
      <c r="Y5" s="1091"/>
      <c r="Z5" s="1092"/>
      <c r="AA5" s="1090" t="s">
        <v>373</v>
      </c>
      <c r="AB5" s="1091"/>
      <c r="AC5" s="1091"/>
      <c r="AD5" s="1091"/>
      <c r="AE5" s="1091"/>
      <c r="AF5" s="1202" t="s">
        <v>374</v>
      </c>
      <c r="AG5" s="1091"/>
      <c r="AH5" s="1091"/>
      <c r="AI5" s="1091"/>
      <c r="AJ5" s="1106"/>
      <c r="AK5" s="1091" t="s">
        <v>375</v>
      </c>
      <c r="AL5" s="1091"/>
      <c r="AM5" s="1091"/>
      <c r="AN5" s="1091"/>
      <c r="AO5" s="1092"/>
      <c r="AP5" s="1090" t="s">
        <v>376</v>
      </c>
      <c r="AQ5" s="1091"/>
      <c r="AR5" s="1091"/>
      <c r="AS5" s="1091"/>
      <c r="AT5" s="1092"/>
      <c r="AU5" s="1090" t="s">
        <v>377</v>
      </c>
      <c r="AV5" s="1091"/>
      <c r="AW5" s="1091"/>
      <c r="AX5" s="1091"/>
      <c r="AY5" s="1106"/>
      <c r="AZ5" s="256"/>
      <c r="BA5" s="256"/>
      <c r="BB5" s="256"/>
      <c r="BC5" s="256"/>
      <c r="BD5" s="256"/>
      <c r="BE5" s="257"/>
      <c r="BF5" s="257"/>
      <c r="BG5" s="257"/>
      <c r="BH5" s="257"/>
      <c r="BI5" s="257"/>
      <c r="BJ5" s="257"/>
      <c r="BK5" s="257"/>
      <c r="BL5" s="257"/>
      <c r="BM5" s="257"/>
      <c r="BN5" s="257"/>
      <c r="BO5" s="257"/>
      <c r="BP5" s="257"/>
      <c r="BQ5" s="1084" t="s">
        <v>378</v>
      </c>
      <c r="BR5" s="1085"/>
      <c r="BS5" s="1085"/>
      <c r="BT5" s="1085"/>
      <c r="BU5" s="1085"/>
      <c r="BV5" s="1085"/>
      <c r="BW5" s="1085"/>
      <c r="BX5" s="1085"/>
      <c r="BY5" s="1085"/>
      <c r="BZ5" s="1085"/>
      <c r="CA5" s="1085"/>
      <c r="CB5" s="1085"/>
      <c r="CC5" s="1085"/>
      <c r="CD5" s="1085"/>
      <c r="CE5" s="1085"/>
      <c r="CF5" s="1085"/>
      <c r="CG5" s="1086"/>
      <c r="CH5" s="1090" t="s">
        <v>379</v>
      </c>
      <c r="CI5" s="1091"/>
      <c r="CJ5" s="1091"/>
      <c r="CK5" s="1091"/>
      <c r="CL5" s="1092"/>
      <c r="CM5" s="1090" t="s">
        <v>380</v>
      </c>
      <c r="CN5" s="1091"/>
      <c r="CO5" s="1091"/>
      <c r="CP5" s="1091"/>
      <c r="CQ5" s="1092"/>
      <c r="CR5" s="1090" t="s">
        <v>381</v>
      </c>
      <c r="CS5" s="1091"/>
      <c r="CT5" s="1091"/>
      <c r="CU5" s="1091"/>
      <c r="CV5" s="1092"/>
      <c r="CW5" s="1090" t="s">
        <v>382</v>
      </c>
      <c r="CX5" s="1091"/>
      <c r="CY5" s="1091"/>
      <c r="CZ5" s="1091"/>
      <c r="DA5" s="1092"/>
      <c r="DB5" s="1090" t="s">
        <v>383</v>
      </c>
      <c r="DC5" s="1091"/>
      <c r="DD5" s="1091"/>
      <c r="DE5" s="1091"/>
      <c r="DF5" s="1092"/>
      <c r="DG5" s="1187" t="s">
        <v>384</v>
      </c>
      <c r="DH5" s="1188"/>
      <c r="DI5" s="1188"/>
      <c r="DJ5" s="1188"/>
      <c r="DK5" s="1189"/>
      <c r="DL5" s="1187" t="s">
        <v>385</v>
      </c>
      <c r="DM5" s="1188"/>
      <c r="DN5" s="1188"/>
      <c r="DO5" s="1188"/>
      <c r="DP5" s="1189"/>
      <c r="DQ5" s="1090" t="s">
        <v>386</v>
      </c>
      <c r="DR5" s="1091"/>
      <c r="DS5" s="1091"/>
      <c r="DT5" s="1091"/>
      <c r="DU5" s="1092"/>
      <c r="DV5" s="1090" t="s">
        <v>377</v>
      </c>
      <c r="DW5" s="1091"/>
      <c r="DX5" s="1091"/>
      <c r="DY5" s="1091"/>
      <c r="DZ5" s="1106"/>
      <c r="EA5" s="254"/>
    </row>
    <row r="6" spans="1:131" s="255" customFormat="1" ht="26.25" customHeight="1" thickBot="1" x14ac:dyDescent="0.2">
      <c r="A6" s="1087"/>
      <c r="B6" s="1088"/>
      <c r="C6" s="1088"/>
      <c r="D6" s="1088"/>
      <c r="E6" s="1088"/>
      <c r="F6" s="1088"/>
      <c r="G6" s="1088"/>
      <c r="H6" s="1088"/>
      <c r="I6" s="1088"/>
      <c r="J6" s="1088"/>
      <c r="K6" s="1088"/>
      <c r="L6" s="1088"/>
      <c r="M6" s="1088"/>
      <c r="N6" s="1088"/>
      <c r="O6" s="1088"/>
      <c r="P6" s="1089"/>
      <c r="Q6" s="1093"/>
      <c r="R6" s="1094"/>
      <c r="S6" s="1094"/>
      <c r="T6" s="1094"/>
      <c r="U6" s="1095"/>
      <c r="V6" s="1093"/>
      <c r="W6" s="1094"/>
      <c r="X6" s="1094"/>
      <c r="Y6" s="1094"/>
      <c r="Z6" s="1095"/>
      <c r="AA6" s="1093"/>
      <c r="AB6" s="1094"/>
      <c r="AC6" s="1094"/>
      <c r="AD6" s="1094"/>
      <c r="AE6" s="1094"/>
      <c r="AF6" s="1203"/>
      <c r="AG6" s="1094"/>
      <c r="AH6" s="1094"/>
      <c r="AI6" s="1094"/>
      <c r="AJ6" s="1107"/>
      <c r="AK6" s="1094"/>
      <c r="AL6" s="1094"/>
      <c r="AM6" s="1094"/>
      <c r="AN6" s="1094"/>
      <c r="AO6" s="1095"/>
      <c r="AP6" s="1093"/>
      <c r="AQ6" s="1094"/>
      <c r="AR6" s="1094"/>
      <c r="AS6" s="1094"/>
      <c r="AT6" s="1095"/>
      <c r="AU6" s="1093"/>
      <c r="AV6" s="1094"/>
      <c r="AW6" s="1094"/>
      <c r="AX6" s="1094"/>
      <c r="AY6" s="1107"/>
      <c r="AZ6" s="252"/>
      <c r="BA6" s="252"/>
      <c r="BB6" s="252"/>
      <c r="BC6" s="252"/>
      <c r="BD6" s="252"/>
      <c r="BE6" s="253"/>
      <c r="BF6" s="253"/>
      <c r="BG6" s="253"/>
      <c r="BH6" s="253"/>
      <c r="BI6" s="253"/>
      <c r="BJ6" s="253"/>
      <c r="BK6" s="253"/>
      <c r="BL6" s="253"/>
      <c r="BM6" s="253"/>
      <c r="BN6" s="253"/>
      <c r="BO6" s="253"/>
      <c r="BP6" s="253"/>
      <c r="BQ6" s="1087"/>
      <c r="BR6" s="1088"/>
      <c r="BS6" s="1088"/>
      <c r="BT6" s="1088"/>
      <c r="BU6" s="1088"/>
      <c r="BV6" s="1088"/>
      <c r="BW6" s="1088"/>
      <c r="BX6" s="1088"/>
      <c r="BY6" s="1088"/>
      <c r="BZ6" s="1088"/>
      <c r="CA6" s="1088"/>
      <c r="CB6" s="1088"/>
      <c r="CC6" s="1088"/>
      <c r="CD6" s="1088"/>
      <c r="CE6" s="1088"/>
      <c r="CF6" s="1088"/>
      <c r="CG6" s="1089"/>
      <c r="CH6" s="1093"/>
      <c r="CI6" s="1094"/>
      <c r="CJ6" s="1094"/>
      <c r="CK6" s="1094"/>
      <c r="CL6" s="1095"/>
      <c r="CM6" s="1093"/>
      <c r="CN6" s="1094"/>
      <c r="CO6" s="1094"/>
      <c r="CP6" s="1094"/>
      <c r="CQ6" s="1095"/>
      <c r="CR6" s="1093"/>
      <c r="CS6" s="1094"/>
      <c r="CT6" s="1094"/>
      <c r="CU6" s="1094"/>
      <c r="CV6" s="1095"/>
      <c r="CW6" s="1093"/>
      <c r="CX6" s="1094"/>
      <c r="CY6" s="1094"/>
      <c r="CZ6" s="1094"/>
      <c r="DA6" s="1095"/>
      <c r="DB6" s="1093"/>
      <c r="DC6" s="1094"/>
      <c r="DD6" s="1094"/>
      <c r="DE6" s="1094"/>
      <c r="DF6" s="1095"/>
      <c r="DG6" s="1190"/>
      <c r="DH6" s="1191"/>
      <c r="DI6" s="1191"/>
      <c r="DJ6" s="1191"/>
      <c r="DK6" s="1192"/>
      <c r="DL6" s="1190"/>
      <c r="DM6" s="1191"/>
      <c r="DN6" s="1191"/>
      <c r="DO6" s="1191"/>
      <c r="DP6" s="1192"/>
      <c r="DQ6" s="1093"/>
      <c r="DR6" s="1094"/>
      <c r="DS6" s="1094"/>
      <c r="DT6" s="1094"/>
      <c r="DU6" s="1095"/>
      <c r="DV6" s="1093"/>
      <c r="DW6" s="1094"/>
      <c r="DX6" s="1094"/>
      <c r="DY6" s="1094"/>
      <c r="DZ6" s="1107"/>
      <c r="EA6" s="254"/>
    </row>
    <row r="7" spans="1:131" s="255" customFormat="1" ht="26.25" customHeight="1" thickTop="1" x14ac:dyDescent="0.15">
      <c r="A7" s="258">
        <v>1</v>
      </c>
      <c r="B7" s="1139" t="s">
        <v>387</v>
      </c>
      <c r="C7" s="1140"/>
      <c r="D7" s="1140"/>
      <c r="E7" s="1140"/>
      <c r="F7" s="1140"/>
      <c r="G7" s="1140"/>
      <c r="H7" s="1140"/>
      <c r="I7" s="1140"/>
      <c r="J7" s="1140"/>
      <c r="K7" s="1140"/>
      <c r="L7" s="1140"/>
      <c r="M7" s="1140"/>
      <c r="N7" s="1140"/>
      <c r="O7" s="1140"/>
      <c r="P7" s="1141"/>
      <c r="Q7" s="1193">
        <v>117945</v>
      </c>
      <c r="R7" s="1194"/>
      <c r="S7" s="1194"/>
      <c r="T7" s="1194"/>
      <c r="U7" s="1194"/>
      <c r="V7" s="1194">
        <v>115202</v>
      </c>
      <c r="W7" s="1194"/>
      <c r="X7" s="1194"/>
      <c r="Y7" s="1194"/>
      <c r="Z7" s="1194"/>
      <c r="AA7" s="1194">
        <v>2743</v>
      </c>
      <c r="AB7" s="1194"/>
      <c r="AC7" s="1194"/>
      <c r="AD7" s="1194"/>
      <c r="AE7" s="1195"/>
      <c r="AF7" s="1196">
        <v>2612</v>
      </c>
      <c r="AG7" s="1197"/>
      <c r="AH7" s="1197"/>
      <c r="AI7" s="1197"/>
      <c r="AJ7" s="1198"/>
      <c r="AK7" s="1180">
        <v>2865</v>
      </c>
      <c r="AL7" s="1181"/>
      <c r="AM7" s="1181"/>
      <c r="AN7" s="1181"/>
      <c r="AO7" s="1181"/>
      <c r="AP7" s="1181">
        <v>107580</v>
      </c>
      <c r="AQ7" s="1181"/>
      <c r="AR7" s="1181"/>
      <c r="AS7" s="1181"/>
      <c r="AT7" s="1181"/>
      <c r="AU7" s="1182"/>
      <c r="AV7" s="1182"/>
      <c r="AW7" s="1182"/>
      <c r="AX7" s="1182"/>
      <c r="AY7" s="1183"/>
      <c r="AZ7" s="252"/>
      <c r="BA7" s="252"/>
      <c r="BB7" s="252"/>
      <c r="BC7" s="252"/>
      <c r="BD7" s="252"/>
      <c r="BE7" s="253"/>
      <c r="BF7" s="253"/>
      <c r="BG7" s="253"/>
      <c r="BH7" s="253"/>
      <c r="BI7" s="253"/>
      <c r="BJ7" s="253"/>
      <c r="BK7" s="253"/>
      <c r="BL7" s="253"/>
      <c r="BM7" s="253"/>
      <c r="BN7" s="253"/>
      <c r="BO7" s="253"/>
      <c r="BP7" s="253"/>
      <c r="BQ7" s="259">
        <v>1</v>
      </c>
      <c r="BR7" s="260"/>
      <c r="BS7" s="1184" t="s">
        <v>592</v>
      </c>
      <c r="BT7" s="1185"/>
      <c r="BU7" s="1185"/>
      <c r="BV7" s="1185"/>
      <c r="BW7" s="1185"/>
      <c r="BX7" s="1185"/>
      <c r="BY7" s="1185"/>
      <c r="BZ7" s="1185"/>
      <c r="CA7" s="1185"/>
      <c r="CB7" s="1185"/>
      <c r="CC7" s="1185"/>
      <c r="CD7" s="1185"/>
      <c r="CE7" s="1185"/>
      <c r="CF7" s="1185"/>
      <c r="CG7" s="1186"/>
      <c r="CH7" s="1177">
        <v>0</v>
      </c>
      <c r="CI7" s="1178"/>
      <c r="CJ7" s="1178"/>
      <c r="CK7" s="1178"/>
      <c r="CL7" s="1179"/>
      <c r="CM7" s="1177">
        <v>10</v>
      </c>
      <c r="CN7" s="1178"/>
      <c r="CO7" s="1178"/>
      <c r="CP7" s="1178"/>
      <c r="CQ7" s="1179"/>
      <c r="CR7" s="1177">
        <v>10</v>
      </c>
      <c r="CS7" s="1178"/>
      <c r="CT7" s="1178"/>
      <c r="CU7" s="1178"/>
      <c r="CV7" s="1179"/>
      <c r="CW7" s="1177">
        <v>33</v>
      </c>
      <c r="CX7" s="1178"/>
      <c r="CY7" s="1178"/>
      <c r="CZ7" s="1178"/>
      <c r="DA7" s="1179"/>
      <c r="DB7" s="1177" t="s">
        <v>521</v>
      </c>
      <c r="DC7" s="1178"/>
      <c r="DD7" s="1178"/>
      <c r="DE7" s="1178"/>
      <c r="DF7" s="1179"/>
      <c r="DG7" s="1177" t="s">
        <v>521</v>
      </c>
      <c r="DH7" s="1178"/>
      <c r="DI7" s="1178"/>
      <c r="DJ7" s="1178"/>
      <c r="DK7" s="1179"/>
      <c r="DL7" s="1177" t="s">
        <v>521</v>
      </c>
      <c r="DM7" s="1178"/>
      <c r="DN7" s="1178"/>
      <c r="DO7" s="1178"/>
      <c r="DP7" s="1179"/>
      <c r="DQ7" s="1177" t="s">
        <v>521</v>
      </c>
      <c r="DR7" s="1178"/>
      <c r="DS7" s="1178"/>
      <c r="DT7" s="1178"/>
      <c r="DU7" s="1179"/>
      <c r="DV7" s="1204"/>
      <c r="DW7" s="1205"/>
      <c r="DX7" s="1205"/>
      <c r="DY7" s="1205"/>
      <c r="DZ7" s="1206"/>
      <c r="EA7" s="254"/>
    </row>
    <row r="8" spans="1:131" s="255" customFormat="1" ht="26.25" customHeight="1" x14ac:dyDescent="0.15">
      <c r="A8" s="261">
        <v>2</v>
      </c>
      <c r="B8" s="1126"/>
      <c r="C8" s="1127"/>
      <c r="D8" s="1127"/>
      <c r="E8" s="1127"/>
      <c r="F8" s="1127"/>
      <c r="G8" s="1127"/>
      <c r="H8" s="1127"/>
      <c r="I8" s="1127"/>
      <c r="J8" s="1127"/>
      <c r="K8" s="1127"/>
      <c r="L8" s="1127"/>
      <c r="M8" s="1127"/>
      <c r="N8" s="1127"/>
      <c r="O8" s="1127"/>
      <c r="P8" s="1128"/>
      <c r="Q8" s="1132"/>
      <c r="R8" s="1133"/>
      <c r="S8" s="1133"/>
      <c r="T8" s="1133"/>
      <c r="U8" s="1133"/>
      <c r="V8" s="1133"/>
      <c r="W8" s="1133"/>
      <c r="X8" s="1133"/>
      <c r="Y8" s="1133"/>
      <c r="Z8" s="1133"/>
      <c r="AA8" s="1133"/>
      <c r="AB8" s="1133"/>
      <c r="AC8" s="1133"/>
      <c r="AD8" s="1133"/>
      <c r="AE8" s="1134"/>
      <c r="AF8" s="1108"/>
      <c r="AG8" s="1109"/>
      <c r="AH8" s="1109"/>
      <c r="AI8" s="1109"/>
      <c r="AJ8" s="1110"/>
      <c r="AK8" s="1175"/>
      <c r="AL8" s="1176"/>
      <c r="AM8" s="1176"/>
      <c r="AN8" s="1176"/>
      <c r="AO8" s="1176"/>
      <c r="AP8" s="1176"/>
      <c r="AQ8" s="1176"/>
      <c r="AR8" s="1176"/>
      <c r="AS8" s="1176"/>
      <c r="AT8" s="1176"/>
      <c r="AU8" s="1173"/>
      <c r="AV8" s="1173"/>
      <c r="AW8" s="1173"/>
      <c r="AX8" s="1173"/>
      <c r="AY8" s="1174"/>
      <c r="AZ8" s="252"/>
      <c r="BA8" s="252"/>
      <c r="BB8" s="252"/>
      <c r="BC8" s="252"/>
      <c r="BD8" s="252"/>
      <c r="BE8" s="253"/>
      <c r="BF8" s="253"/>
      <c r="BG8" s="253"/>
      <c r="BH8" s="253"/>
      <c r="BI8" s="253"/>
      <c r="BJ8" s="253"/>
      <c r="BK8" s="253"/>
      <c r="BL8" s="253"/>
      <c r="BM8" s="253"/>
      <c r="BN8" s="253"/>
      <c r="BO8" s="253"/>
      <c r="BP8" s="253"/>
      <c r="BQ8" s="262">
        <v>2</v>
      </c>
      <c r="BR8" s="263"/>
      <c r="BS8" s="1103" t="s">
        <v>593</v>
      </c>
      <c r="BT8" s="1104"/>
      <c r="BU8" s="1104"/>
      <c r="BV8" s="1104"/>
      <c r="BW8" s="1104"/>
      <c r="BX8" s="1104"/>
      <c r="BY8" s="1104"/>
      <c r="BZ8" s="1104"/>
      <c r="CA8" s="1104"/>
      <c r="CB8" s="1104"/>
      <c r="CC8" s="1104"/>
      <c r="CD8" s="1104"/>
      <c r="CE8" s="1104"/>
      <c r="CF8" s="1104"/>
      <c r="CG8" s="1105"/>
      <c r="CH8" s="1078">
        <v>21</v>
      </c>
      <c r="CI8" s="1079"/>
      <c r="CJ8" s="1079"/>
      <c r="CK8" s="1079"/>
      <c r="CL8" s="1080"/>
      <c r="CM8" s="1078">
        <v>595</v>
      </c>
      <c r="CN8" s="1079"/>
      <c r="CO8" s="1079"/>
      <c r="CP8" s="1079"/>
      <c r="CQ8" s="1080"/>
      <c r="CR8" s="1078">
        <v>429</v>
      </c>
      <c r="CS8" s="1079"/>
      <c r="CT8" s="1079"/>
      <c r="CU8" s="1079"/>
      <c r="CV8" s="1080"/>
      <c r="CW8" s="1078" t="s">
        <v>521</v>
      </c>
      <c r="CX8" s="1079"/>
      <c r="CY8" s="1079"/>
      <c r="CZ8" s="1079"/>
      <c r="DA8" s="1080"/>
      <c r="DB8" s="1078">
        <v>476</v>
      </c>
      <c r="DC8" s="1079"/>
      <c r="DD8" s="1079"/>
      <c r="DE8" s="1079"/>
      <c r="DF8" s="1080"/>
      <c r="DG8" s="1078" t="s">
        <v>521</v>
      </c>
      <c r="DH8" s="1079"/>
      <c r="DI8" s="1079"/>
      <c r="DJ8" s="1079"/>
      <c r="DK8" s="1080"/>
      <c r="DL8" s="1078" t="s">
        <v>521</v>
      </c>
      <c r="DM8" s="1079"/>
      <c r="DN8" s="1079"/>
      <c r="DO8" s="1079"/>
      <c r="DP8" s="1080"/>
      <c r="DQ8" s="1078" t="s">
        <v>521</v>
      </c>
      <c r="DR8" s="1079"/>
      <c r="DS8" s="1079"/>
      <c r="DT8" s="1079"/>
      <c r="DU8" s="1080"/>
      <c r="DV8" s="1081"/>
      <c r="DW8" s="1082"/>
      <c r="DX8" s="1082"/>
      <c r="DY8" s="1082"/>
      <c r="DZ8" s="1083"/>
      <c r="EA8" s="254"/>
    </row>
    <row r="9" spans="1:131" s="255" customFormat="1" ht="26.25" customHeight="1" x14ac:dyDescent="0.15">
      <c r="A9" s="261">
        <v>3</v>
      </c>
      <c r="B9" s="1126"/>
      <c r="C9" s="1127"/>
      <c r="D9" s="1127"/>
      <c r="E9" s="1127"/>
      <c r="F9" s="1127"/>
      <c r="G9" s="1127"/>
      <c r="H9" s="1127"/>
      <c r="I9" s="1127"/>
      <c r="J9" s="1127"/>
      <c r="K9" s="1127"/>
      <c r="L9" s="1127"/>
      <c r="M9" s="1127"/>
      <c r="N9" s="1127"/>
      <c r="O9" s="1127"/>
      <c r="P9" s="1128"/>
      <c r="Q9" s="1132"/>
      <c r="R9" s="1133"/>
      <c r="S9" s="1133"/>
      <c r="T9" s="1133"/>
      <c r="U9" s="1133"/>
      <c r="V9" s="1133"/>
      <c r="W9" s="1133"/>
      <c r="X9" s="1133"/>
      <c r="Y9" s="1133"/>
      <c r="Z9" s="1133"/>
      <c r="AA9" s="1133"/>
      <c r="AB9" s="1133"/>
      <c r="AC9" s="1133"/>
      <c r="AD9" s="1133"/>
      <c r="AE9" s="1134"/>
      <c r="AF9" s="1108"/>
      <c r="AG9" s="1109"/>
      <c r="AH9" s="1109"/>
      <c r="AI9" s="1109"/>
      <c r="AJ9" s="1110"/>
      <c r="AK9" s="1175"/>
      <c r="AL9" s="1176"/>
      <c r="AM9" s="1176"/>
      <c r="AN9" s="1176"/>
      <c r="AO9" s="1176"/>
      <c r="AP9" s="1176"/>
      <c r="AQ9" s="1176"/>
      <c r="AR9" s="1176"/>
      <c r="AS9" s="1176"/>
      <c r="AT9" s="1176"/>
      <c r="AU9" s="1173"/>
      <c r="AV9" s="1173"/>
      <c r="AW9" s="1173"/>
      <c r="AX9" s="1173"/>
      <c r="AY9" s="1174"/>
      <c r="AZ9" s="252"/>
      <c r="BA9" s="252"/>
      <c r="BB9" s="252"/>
      <c r="BC9" s="252"/>
      <c r="BD9" s="252"/>
      <c r="BE9" s="253"/>
      <c r="BF9" s="253"/>
      <c r="BG9" s="253"/>
      <c r="BH9" s="253"/>
      <c r="BI9" s="253"/>
      <c r="BJ9" s="253"/>
      <c r="BK9" s="253"/>
      <c r="BL9" s="253"/>
      <c r="BM9" s="253"/>
      <c r="BN9" s="253"/>
      <c r="BO9" s="253"/>
      <c r="BP9" s="253"/>
      <c r="BQ9" s="262">
        <v>3</v>
      </c>
      <c r="BR9" s="263" t="s">
        <v>595</v>
      </c>
      <c r="BS9" s="1103" t="s">
        <v>594</v>
      </c>
      <c r="BT9" s="1104"/>
      <c r="BU9" s="1104"/>
      <c r="BV9" s="1104"/>
      <c r="BW9" s="1104"/>
      <c r="BX9" s="1104"/>
      <c r="BY9" s="1104"/>
      <c r="BZ9" s="1104"/>
      <c r="CA9" s="1104"/>
      <c r="CB9" s="1104"/>
      <c r="CC9" s="1104"/>
      <c r="CD9" s="1104"/>
      <c r="CE9" s="1104"/>
      <c r="CF9" s="1104"/>
      <c r="CG9" s="1105"/>
      <c r="CH9" s="1078">
        <v>5</v>
      </c>
      <c r="CI9" s="1079"/>
      <c r="CJ9" s="1079"/>
      <c r="CK9" s="1079"/>
      <c r="CL9" s="1080"/>
      <c r="CM9" s="1078">
        <v>82</v>
      </c>
      <c r="CN9" s="1079"/>
      <c r="CO9" s="1079"/>
      <c r="CP9" s="1079"/>
      <c r="CQ9" s="1080"/>
      <c r="CR9" s="1078">
        <v>10</v>
      </c>
      <c r="CS9" s="1079"/>
      <c r="CT9" s="1079"/>
      <c r="CU9" s="1079"/>
      <c r="CV9" s="1080"/>
      <c r="CW9" s="1078">
        <v>1</v>
      </c>
      <c r="CX9" s="1079"/>
      <c r="CY9" s="1079"/>
      <c r="CZ9" s="1079"/>
      <c r="DA9" s="1080"/>
      <c r="DB9" s="1078">
        <v>763</v>
      </c>
      <c r="DC9" s="1079"/>
      <c r="DD9" s="1079"/>
      <c r="DE9" s="1079"/>
      <c r="DF9" s="1080"/>
      <c r="DG9" s="1078">
        <v>713</v>
      </c>
      <c r="DH9" s="1079"/>
      <c r="DI9" s="1079"/>
      <c r="DJ9" s="1079"/>
      <c r="DK9" s="1080"/>
      <c r="DL9" s="1078" t="s">
        <v>521</v>
      </c>
      <c r="DM9" s="1079"/>
      <c r="DN9" s="1079"/>
      <c r="DO9" s="1079"/>
      <c r="DP9" s="1080"/>
      <c r="DQ9" s="1078">
        <v>101</v>
      </c>
      <c r="DR9" s="1079"/>
      <c r="DS9" s="1079"/>
      <c r="DT9" s="1079"/>
      <c r="DU9" s="1080"/>
      <c r="DV9" s="1081"/>
      <c r="DW9" s="1082"/>
      <c r="DX9" s="1082"/>
      <c r="DY9" s="1082"/>
      <c r="DZ9" s="1083"/>
      <c r="EA9" s="254"/>
    </row>
    <row r="10" spans="1:131" s="255" customFormat="1" ht="26.25" customHeight="1" x14ac:dyDescent="0.15">
      <c r="A10" s="261">
        <v>4</v>
      </c>
      <c r="B10" s="1126"/>
      <c r="C10" s="1127"/>
      <c r="D10" s="1127"/>
      <c r="E10" s="1127"/>
      <c r="F10" s="1127"/>
      <c r="G10" s="1127"/>
      <c r="H10" s="1127"/>
      <c r="I10" s="1127"/>
      <c r="J10" s="1127"/>
      <c r="K10" s="1127"/>
      <c r="L10" s="1127"/>
      <c r="M10" s="1127"/>
      <c r="N10" s="1127"/>
      <c r="O10" s="1127"/>
      <c r="P10" s="1128"/>
      <c r="Q10" s="1132"/>
      <c r="R10" s="1133"/>
      <c r="S10" s="1133"/>
      <c r="T10" s="1133"/>
      <c r="U10" s="1133"/>
      <c r="V10" s="1133"/>
      <c r="W10" s="1133"/>
      <c r="X10" s="1133"/>
      <c r="Y10" s="1133"/>
      <c r="Z10" s="1133"/>
      <c r="AA10" s="1133"/>
      <c r="AB10" s="1133"/>
      <c r="AC10" s="1133"/>
      <c r="AD10" s="1133"/>
      <c r="AE10" s="1134"/>
      <c r="AF10" s="1108"/>
      <c r="AG10" s="1109"/>
      <c r="AH10" s="1109"/>
      <c r="AI10" s="1109"/>
      <c r="AJ10" s="1110"/>
      <c r="AK10" s="1175"/>
      <c r="AL10" s="1176"/>
      <c r="AM10" s="1176"/>
      <c r="AN10" s="1176"/>
      <c r="AO10" s="1176"/>
      <c r="AP10" s="1176"/>
      <c r="AQ10" s="1176"/>
      <c r="AR10" s="1176"/>
      <c r="AS10" s="1176"/>
      <c r="AT10" s="1176"/>
      <c r="AU10" s="1173"/>
      <c r="AV10" s="1173"/>
      <c r="AW10" s="1173"/>
      <c r="AX10" s="1173"/>
      <c r="AY10" s="1174"/>
      <c r="AZ10" s="252"/>
      <c r="BA10" s="252"/>
      <c r="BB10" s="252"/>
      <c r="BC10" s="252"/>
      <c r="BD10" s="252"/>
      <c r="BE10" s="253"/>
      <c r="BF10" s="253"/>
      <c r="BG10" s="253"/>
      <c r="BH10" s="253"/>
      <c r="BI10" s="253"/>
      <c r="BJ10" s="253"/>
      <c r="BK10" s="253"/>
      <c r="BL10" s="253"/>
      <c r="BM10" s="253"/>
      <c r="BN10" s="253"/>
      <c r="BO10" s="253"/>
      <c r="BP10" s="253"/>
      <c r="BQ10" s="262">
        <v>4</v>
      </c>
      <c r="BR10" s="263"/>
      <c r="BS10" s="1103"/>
      <c r="BT10" s="1104"/>
      <c r="BU10" s="1104"/>
      <c r="BV10" s="1104"/>
      <c r="BW10" s="1104"/>
      <c r="BX10" s="1104"/>
      <c r="BY10" s="1104"/>
      <c r="BZ10" s="1104"/>
      <c r="CA10" s="1104"/>
      <c r="CB10" s="1104"/>
      <c r="CC10" s="1104"/>
      <c r="CD10" s="1104"/>
      <c r="CE10" s="1104"/>
      <c r="CF10" s="1104"/>
      <c r="CG10" s="1105"/>
      <c r="CH10" s="1078"/>
      <c r="CI10" s="1079"/>
      <c r="CJ10" s="1079"/>
      <c r="CK10" s="1079"/>
      <c r="CL10" s="1080"/>
      <c r="CM10" s="1078"/>
      <c r="CN10" s="1079"/>
      <c r="CO10" s="1079"/>
      <c r="CP10" s="1079"/>
      <c r="CQ10" s="1080"/>
      <c r="CR10" s="1078"/>
      <c r="CS10" s="1079"/>
      <c r="CT10" s="1079"/>
      <c r="CU10" s="1079"/>
      <c r="CV10" s="1080"/>
      <c r="CW10" s="1078"/>
      <c r="CX10" s="1079"/>
      <c r="CY10" s="1079"/>
      <c r="CZ10" s="1079"/>
      <c r="DA10" s="1080"/>
      <c r="DB10" s="1078"/>
      <c r="DC10" s="1079"/>
      <c r="DD10" s="1079"/>
      <c r="DE10" s="1079"/>
      <c r="DF10" s="1080"/>
      <c r="DG10" s="1078"/>
      <c r="DH10" s="1079"/>
      <c r="DI10" s="1079"/>
      <c r="DJ10" s="1079"/>
      <c r="DK10" s="1080"/>
      <c r="DL10" s="1078"/>
      <c r="DM10" s="1079"/>
      <c r="DN10" s="1079"/>
      <c r="DO10" s="1079"/>
      <c r="DP10" s="1080"/>
      <c r="DQ10" s="1078"/>
      <c r="DR10" s="1079"/>
      <c r="DS10" s="1079"/>
      <c r="DT10" s="1079"/>
      <c r="DU10" s="1080"/>
      <c r="DV10" s="1081"/>
      <c r="DW10" s="1082"/>
      <c r="DX10" s="1082"/>
      <c r="DY10" s="1082"/>
      <c r="DZ10" s="1083"/>
      <c r="EA10" s="254"/>
    </row>
    <row r="11" spans="1:131" s="255" customFormat="1" ht="26.25" customHeight="1" x14ac:dyDescent="0.15">
      <c r="A11" s="261">
        <v>5</v>
      </c>
      <c r="B11" s="1126"/>
      <c r="C11" s="1127"/>
      <c r="D11" s="1127"/>
      <c r="E11" s="1127"/>
      <c r="F11" s="1127"/>
      <c r="G11" s="1127"/>
      <c r="H11" s="1127"/>
      <c r="I11" s="1127"/>
      <c r="J11" s="1127"/>
      <c r="K11" s="1127"/>
      <c r="L11" s="1127"/>
      <c r="M11" s="1127"/>
      <c r="N11" s="1127"/>
      <c r="O11" s="1127"/>
      <c r="P11" s="1128"/>
      <c r="Q11" s="1132"/>
      <c r="R11" s="1133"/>
      <c r="S11" s="1133"/>
      <c r="T11" s="1133"/>
      <c r="U11" s="1133"/>
      <c r="V11" s="1133"/>
      <c r="W11" s="1133"/>
      <c r="X11" s="1133"/>
      <c r="Y11" s="1133"/>
      <c r="Z11" s="1133"/>
      <c r="AA11" s="1133"/>
      <c r="AB11" s="1133"/>
      <c r="AC11" s="1133"/>
      <c r="AD11" s="1133"/>
      <c r="AE11" s="1134"/>
      <c r="AF11" s="1108"/>
      <c r="AG11" s="1109"/>
      <c r="AH11" s="1109"/>
      <c r="AI11" s="1109"/>
      <c r="AJ11" s="1110"/>
      <c r="AK11" s="1175"/>
      <c r="AL11" s="1176"/>
      <c r="AM11" s="1176"/>
      <c r="AN11" s="1176"/>
      <c r="AO11" s="1176"/>
      <c r="AP11" s="1176"/>
      <c r="AQ11" s="1176"/>
      <c r="AR11" s="1176"/>
      <c r="AS11" s="1176"/>
      <c r="AT11" s="1176"/>
      <c r="AU11" s="1173"/>
      <c r="AV11" s="1173"/>
      <c r="AW11" s="1173"/>
      <c r="AX11" s="1173"/>
      <c r="AY11" s="1174"/>
      <c r="AZ11" s="252"/>
      <c r="BA11" s="252"/>
      <c r="BB11" s="252"/>
      <c r="BC11" s="252"/>
      <c r="BD11" s="252"/>
      <c r="BE11" s="253"/>
      <c r="BF11" s="253"/>
      <c r="BG11" s="253"/>
      <c r="BH11" s="253"/>
      <c r="BI11" s="253"/>
      <c r="BJ11" s="253"/>
      <c r="BK11" s="253"/>
      <c r="BL11" s="253"/>
      <c r="BM11" s="253"/>
      <c r="BN11" s="253"/>
      <c r="BO11" s="253"/>
      <c r="BP11" s="253"/>
      <c r="BQ11" s="262">
        <v>5</v>
      </c>
      <c r="BR11" s="263"/>
      <c r="BS11" s="1103"/>
      <c r="BT11" s="1104"/>
      <c r="BU11" s="1104"/>
      <c r="BV11" s="1104"/>
      <c r="BW11" s="1104"/>
      <c r="BX11" s="1104"/>
      <c r="BY11" s="1104"/>
      <c r="BZ11" s="1104"/>
      <c r="CA11" s="1104"/>
      <c r="CB11" s="1104"/>
      <c r="CC11" s="1104"/>
      <c r="CD11" s="1104"/>
      <c r="CE11" s="1104"/>
      <c r="CF11" s="1104"/>
      <c r="CG11" s="1105"/>
      <c r="CH11" s="1078"/>
      <c r="CI11" s="1079"/>
      <c r="CJ11" s="1079"/>
      <c r="CK11" s="1079"/>
      <c r="CL11" s="1080"/>
      <c r="CM11" s="1078"/>
      <c r="CN11" s="1079"/>
      <c r="CO11" s="1079"/>
      <c r="CP11" s="1079"/>
      <c r="CQ11" s="1080"/>
      <c r="CR11" s="1078"/>
      <c r="CS11" s="1079"/>
      <c r="CT11" s="1079"/>
      <c r="CU11" s="1079"/>
      <c r="CV11" s="1080"/>
      <c r="CW11" s="1078"/>
      <c r="CX11" s="1079"/>
      <c r="CY11" s="1079"/>
      <c r="CZ11" s="1079"/>
      <c r="DA11" s="1080"/>
      <c r="DB11" s="1078"/>
      <c r="DC11" s="1079"/>
      <c r="DD11" s="1079"/>
      <c r="DE11" s="1079"/>
      <c r="DF11" s="1080"/>
      <c r="DG11" s="1078"/>
      <c r="DH11" s="1079"/>
      <c r="DI11" s="1079"/>
      <c r="DJ11" s="1079"/>
      <c r="DK11" s="1080"/>
      <c r="DL11" s="1078"/>
      <c r="DM11" s="1079"/>
      <c r="DN11" s="1079"/>
      <c r="DO11" s="1079"/>
      <c r="DP11" s="1080"/>
      <c r="DQ11" s="1078"/>
      <c r="DR11" s="1079"/>
      <c r="DS11" s="1079"/>
      <c r="DT11" s="1079"/>
      <c r="DU11" s="1080"/>
      <c r="DV11" s="1081"/>
      <c r="DW11" s="1082"/>
      <c r="DX11" s="1082"/>
      <c r="DY11" s="1082"/>
      <c r="DZ11" s="1083"/>
      <c r="EA11" s="254"/>
    </row>
    <row r="12" spans="1:131" s="255" customFormat="1" ht="26.25" customHeight="1" x14ac:dyDescent="0.15">
      <c r="A12" s="261">
        <v>6</v>
      </c>
      <c r="B12" s="1126"/>
      <c r="C12" s="1127"/>
      <c r="D12" s="1127"/>
      <c r="E12" s="1127"/>
      <c r="F12" s="1127"/>
      <c r="G12" s="1127"/>
      <c r="H12" s="1127"/>
      <c r="I12" s="1127"/>
      <c r="J12" s="1127"/>
      <c r="K12" s="1127"/>
      <c r="L12" s="1127"/>
      <c r="M12" s="1127"/>
      <c r="N12" s="1127"/>
      <c r="O12" s="1127"/>
      <c r="P12" s="1128"/>
      <c r="Q12" s="1132"/>
      <c r="R12" s="1133"/>
      <c r="S12" s="1133"/>
      <c r="T12" s="1133"/>
      <c r="U12" s="1133"/>
      <c r="V12" s="1133"/>
      <c r="W12" s="1133"/>
      <c r="X12" s="1133"/>
      <c r="Y12" s="1133"/>
      <c r="Z12" s="1133"/>
      <c r="AA12" s="1133"/>
      <c r="AB12" s="1133"/>
      <c r="AC12" s="1133"/>
      <c r="AD12" s="1133"/>
      <c r="AE12" s="1134"/>
      <c r="AF12" s="1108"/>
      <c r="AG12" s="1109"/>
      <c r="AH12" s="1109"/>
      <c r="AI12" s="1109"/>
      <c r="AJ12" s="1110"/>
      <c r="AK12" s="1175"/>
      <c r="AL12" s="1176"/>
      <c r="AM12" s="1176"/>
      <c r="AN12" s="1176"/>
      <c r="AO12" s="1176"/>
      <c r="AP12" s="1176"/>
      <c r="AQ12" s="1176"/>
      <c r="AR12" s="1176"/>
      <c r="AS12" s="1176"/>
      <c r="AT12" s="1176"/>
      <c r="AU12" s="1173"/>
      <c r="AV12" s="1173"/>
      <c r="AW12" s="1173"/>
      <c r="AX12" s="1173"/>
      <c r="AY12" s="1174"/>
      <c r="AZ12" s="252"/>
      <c r="BA12" s="252"/>
      <c r="BB12" s="252"/>
      <c r="BC12" s="252"/>
      <c r="BD12" s="252"/>
      <c r="BE12" s="253"/>
      <c r="BF12" s="253"/>
      <c r="BG12" s="253"/>
      <c r="BH12" s="253"/>
      <c r="BI12" s="253"/>
      <c r="BJ12" s="253"/>
      <c r="BK12" s="253"/>
      <c r="BL12" s="253"/>
      <c r="BM12" s="253"/>
      <c r="BN12" s="253"/>
      <c r="BO12" s="253"/>
      <c r="BP12" s="253"/>
      <c r="BQ12" s="262">
        <v>6</v>
      </c>
      <c r="BR12" s="263"/>
      <c r="BS12" s="1103"/>
      <c r="BT12" s="1104"/>
      <c r="BU12" s="1104"/>
      <c r="BV12" s="1104"/>
      <c r="BW12" s="1104"/>
      <c r="BX12" s="1104"/>
      <c r="BY12" s="1104"/>
      <c r="BZ12" s="1104"/>
      <c r="CA12" s="1104"/>
      <c r="CB12" s="1104"/>
      <c r="CC12" s="1104"/>
      <c r="CD12" s="1104"/>
      <c r="CE12" s="1104"/>
      <c r="CF12" s="1104"/>
      <c r="CG12" s="1105"/>
      <c r="CH12" s="1078"/>
      <c r="CI12" s="1079"/>
      <c r="CJ12" s="1079"/>
      <c r="CK12" s="1079"/>
      <c r="CL12" s="1080"/>
      <c r="CM12" s="1078"/>
      <c r="CN12" s="1079"/>
      <c r="CO12" s="1079"/>
      <c r="CP12" s="1079"/>
      <c r="CQ12" s="1080"/>
      <c r="CR12" s="1078"/>
      <c r="CS12" s="1079"/>
      <c r="CT12" s="1079"/>
      <c r="CU12" s="1079"/>
      <c r="CV12" s="1080"/>
      <c r="CW12" s="1078"/>
      <c r="CX12" s="1079"/>
      <c r="CY12" s="1079"/>
      <c r="CZ12" s="1079"/>
      <c r="DA12" s="1080"/>
      <c r="DB12" s="1078"/>
      <c r="DC12" s="1079"/>
      <c r="DD12" s="1079"/>
      <c r="DE12" s="1079"/>
      <c r="DF12" s="1080"/>
      <c r="DG12" s="1078"/>
      <c r="DH12" s="1079"/>
      <c r="DI12" s="1079"/>
      <c r="DJ12" s="1079"/>
      <c r="DK12" s="1080"/>
      <c r="DL12" s="1078"/>
      <c r="DM12" s="1079"/>
      <c r="DN12" s="1079"/>
      <c r="DO12" s="1079"/>
      <c r="DP12" s="1080"/>
      <c r="DQ12" s="1078"/>
      <c r="DR12" s="1079"/>
      <c r="DS12" s="1079"/>
      <c r="DT12" s="1079"/>
      <c r="DU12" s="1080"/>
      <c r="DV12" s="1081"/>
      <c r="DW12" s="1082"/>
      <c r="DX12" s="1082"/>
      <c r="DY12" s="1082"/>
      <c r="DZ12" s="1083"/>
      <c r="EA12" s="254"/>
    </row>
    <row r="13" spans="1:131" s="255" customFormat="1" ht="26.25" customHeight="1" x14ac:dyDescent="0.15">
      <c r="A13" s="261">
        <v>7</v>
      </c>
      <c r="B13" s="1126"/>
      <c r="C13" s="1127"/>
      <c r="D13" s="1127"/>
      <c r="E13" s="1127"/>
      <c r="F13" s="1127"/>
      <c r="G13" s="1127"/>
      <c r="H13" s="1127"/>
      <c r="I13" s="1127"/>
      <c r="J13" s="1127"/>
      <c r="K13" s="1127"/>
      <c r="L13" s="1127"/>
      <c r="M13" s="1127"/>
      <c r="N13" s="1127"/>
      <c r="O13" s="1127"/>
      <c r="P13" s="1128"/>
      <c r="Q13" s="1132"/>
      <c r="R13" s="1133"/>
      <c r="S13" s="1133"/>
      <c r="T13" s="1133"/>
      <c r="U13" s="1133"/>
      <c r="V13" s="1133"/>
      <c r="W13" s="1133"/>
      <c r="X13" s="1133"/>
      <c r="Y13" s="1133"/>
      <c r="Z13" s="1133"/>
      <c r="AA13" s="1133"/>
      <c r="AB13" s="1133"/>
      <c r="AC13" s="1133"/>
      <c r="AD13" s="1133"/>
      <c r="AE13" s="1134"/>
      <c r="AF13" s="1108"/>
      <c r="AG13" s="1109"/>
      <c r="AH13" s="1109"/>
      <c r="AI13" s="1109"/>
      <c r="AJ13" s="1110"/>
      <c r="AK13" s="1175"/>
      <c r="AL13" s="1176"/>
      <c r="AM13" s="1176"/>
      <c r="AN13" s="1176"/>
      <c r="AO13" s="1176"/>
      <c r="AP13" s="1176"/>
      <c r="AQ13" s="1176"/>
      <c r="AR13" s="1176"/>
      <c r="AS13" s="1176"/>
      <c r="AT13" s="1176"/>
      <c r="AU13" s="1173"/>
      <c r="AV13" s="1173"/>
      <c r="AW13" s="1173"/>
      <c r="AX13" s="1173"/>
      <c r="AY13" s="1174"/>
      <c r="AZ13" s="252"/>
      <c r="BA13" s="252"/>
      <c r="BB13" s="252"/>
      <c r="BC13" s="252"/>
      <c r="BD13" s="252"/>
      <c r="BE13" s="253"/>
      <c r="BF13" s="253"/>
      <c r="BG13" s="253"/>
      <c r="BH13" s="253"/>
      <c r="BI13" s="253"/>
      <c r="BJ13" s="253"/>
      <c r="BK13" s="253"/>
      <c r="BL13" s="253"/>
      <c r="BM13" s="253"/>
      <c r="BN13" s="253"/>
      <c r="BO13" s="253"/>
      <c r="BP13" s="253"/>
      <c r="BQ13" s="262">
        <v>7</v>
      </c>
      <c r="BR13" s="263"/>
      <c r="BS13" s="1103"/>
      <c r="BT13" s="1104"/>
      <c r="BU13" s="1104"/>
      <c r="BV13" s="1104"/>
      <c r="BW13" s="1104"/>
      <c r="BX13" s="1104"/>
      <c r="BY13" s="1104"/>
      <c r="BZ13" s="1104"/>
      <c r="CA13" s="1104"/>
      <c r="CB13" s="1104"/>
      <c r="CC13" s="1104"/>
      <c r="CD13" s="1104"/>
      <c r="CE13" s="1104"/>
      <c r="CF13" s="1104"/>
      <c r="CG13" s="1105"/>
      <c r="CH13" s="1078"/>
      <c r="CI13" s="1079"/>
      <c r="CJ13" s="1079"/>
      <c r="CK13" s="1079"/>
      <c r="CL13" s="1080"/>
      <c r="CM13" s="1078"/>
      <c r="CN13" s="1079"/>
      <c r="CO13" s="1079"/>
      <c r="CP13" s="1079"/>
      <c r="CQ13" s="1080"/>
      <c r="CR13" s="1078"/>
      <c r="CS13" s="1079"/>
      <c r="CT13" s="1079"/>
      <c r="CU13" s="1079"/>
      <c r="CV13" s="1080"/>
      <c r="CW13" s="1078"/>
      <c r="CX13" s="1079"/>
      <c r="CY13" s="1079"/>
      <c r="CZ13" s="1079"/>
      <c r="DA13" s="1080"/>
      <c r="DB13" s="1078"/>
      <c r="DC13" s="1079"/>
      <c r="DD13" s="1079"/>
      <c r="DE13" s="1079"/>
      <c r="DF13" s="1080"/>
      <c r="DG13" s="1078"/>
      <c r="DH13" s="1079"/>
      <c r="DI13" s="1079"/>
      <c r="DJ13" s="1079"/>
      <c r="DK13" s="1080"/>
      <c r="DL13" s="1078"/>
      <c r="DM13" s="1079"/>
      <c r="DN13" s="1079"/>
      <c r="DO13" s="1079"/>
      <c r="DP13" s="1080"/>
      <c r="DQ13" s="1078"/>
      <c r="DR13" s="1079"/>
      <c r="DS13" s="1079"/>
      <c r="DT13" s="1079"/>
      <c r="DU13" s="1080"/>
      <c r="DV13" s="1081"/>
      <c r="DW13" s="1082"/>
      <c r="DX13" s="1082"/>
      <c r="DY13" s="1082"/>
      <c r="DZ13" s="1083"/>
      <c r="EA13" s="254"/>
    </row>
    <row r="14" spans="1:131" s="255" customFormat="1" ht="26.25" customHeight="1" x14ac:dyDescent="0.15">
      <c r="A14" s="261">
        <v>8</v>
      </c>
      <c r="B14" s="1126"/>
      <c r="C14" s="1127"/>
      <c r="D14" s="1127"/>
      <c r="E14" s="1127"/>
      <c r="F14" s="1127"/>
      <c r="G14" s="1127"/>
      <c r="H14" s="1127"/>
      <c r="I14" s="1127"/>
      <c r="J14" s="1127"/>
      <c r="K14" s="1127"/>
      <c r="L14" s="1127"/>
      <c r="M14" s="1127"/>
      <c r="N14" s="1127"/>
      <c r="O14" s="1127"/>
      <c r="P14" s="1128"/>
      <c r="Q14" s="1132"/>
      <c r="R14" s="1133"/>
      <c r="S14" s="1133"/>
      <c r="T14" s="1133"/>
      <c r="U14" s="1133"/>
      <c r="V14" s="1133"/>
      <c r="W14" s="1133"/>
      <c r="X14" s="1133"/>
      <c r="Y14" s="1133"/>
      <c r="Z14" s="1133"/>
      <c r="AA14" s="1133"/>
      <c r="AB14" s="1133"/>
      <c r="AC14" s="1133"/>
      <c r="AD14" s="1133"/>
      <c r="AE14" s="1134"/>
      <c r="AF14" s="1108"/>
      <c r="AG14" s="1109"/>
      <c r="AH14" s="1109"/>
      <c r="AI14" s="1109"/>
      <c r="AJ14" s="1110"/>
      <c r="AK14" s="1175"/>
      <c r="AL14" s="1176"/>
      <c r="AM14" s="1176"/>
      <c r="AN14" s="1176"/>
      <c r="AO14" s="1176"/>
      <c r="AP14" s="1176"/>
      <c r="AQ14" s="1176"/>
      <c r="AR14" s="1176"/>
      <c r="AS14" s="1176"/>
      <c r="AT14" s="1176"/>
      <c r="AU14" s="1173"/>
      <c r="AV14" s="1173"/>
      <c r="AW14" s="1173"/>
      <c r="AX14" s="1173"/>
      <c r="AY14" s="1174"/>
      <c r="AZ14" s="252"/>
      <c r="BA14" s="252"/>
      <c r="BB14" s="252"/>
      <c r="BC14" s="252"/>
      <c r="BD14" s="252"/>
      <c r="BE14" s="253"/>
      <c r="BF14" s="253"/>
      <c r="BG14" s="253"/>
      <c r="BH14" s="253"/>
      <c r="BI14" s="253"/>
      <c r="BJ14" s="253"/>
      <c r="BK14" s="253"/>
      <c r="BL14" s="253"/>
      <c r="BM14" s="253"/>
      <c r="BN14" s="253"/>
      <c r="BO14" s="253"/>
      <c r="BP14" s="253"/>
      <c r="BQ14" s="262">
        <v>8</v>
      </c>
      <c r="BR14" s="263"/>
      <c r="BS14" s="1103"/>
      <c r="BT14" s="1104"/>
      <c r="BU14" s="1104"/>
      <c r="BV14" s="1104"/>
      <c r="BW14" s="1104"/>
      <c r="BX14" s="1104"/>
      <c r="BY14" s="1104"/>
      <c r="BZ14" s="1104"/>
      <c r="CA14" s="1104"/>
      <c r="CB14" s="1104"/>
      <c r="CC14" s="1104"/>
      <c r="CD14" s="1104"/>
      <c r="CE14" s="1104"/>
      <c r="CF14" s="1104"/>
      <c r="CG14" s="1105"/>
      <c r="CH14" s="1078"/>
      <c r="CI14" s="1079"/>
      <c r="CJ14" s="1079"/>
      <c r="CK14" s="1079"/>
      <c r="CL14" s="1080"/>
      <c r="CM14" s="1078"/>
      <c r="CN14" s="1079"/>
      <c r="CO14" s="1079"/>
      <c r="CP14" s="1079"/>
      <c r="CQ14" s="1080"/>
      <c r="CR14" s="1078"/>
      <c r="CS14" s="1079"/>
      <c r="CT14" s="1079"/>
      <c r="CU14" s="1079"/>
      <c r="CV14" s="1080"/>
      <c r="CW14" s="1078"/>
      <c r="CX14" s="1079"/>
      <c r="CY14" s="1079"/>
      <c r="CZ14" s="1079"/>
      <c r="DA14" s="1080"/>
      <c r="DB14" s="1078"/>
      <c r="DC14" s="1079"/>
      <c r="DD14" s="1079"/>
      <c r="DE14" s="1079"/>
      <c r="DF14" s="1080"/>
      <c r="DG14" s="1078"/>
      <c r="DH14" s="1079"/>
      <c r="DI14" s="1079"/>
      <c r="DJ14" s="1079"/>
      <c r="DK14" s="1080"/>
      <c r="DL14" s="1078"/>
      <c r="DM14" s="1079"/>
      <c r="DN14" s="1079"/>
      <c r="DO14" s="1079"/>
      <c r="DP14" s="1080"/>
      <c r="DQ14" s="1078"/>
      <c r="DR14" s="1079"/>
      <c r="DS14" s="1079"/>
      <c r="DT14" s="1079"/>
      <c r="DU14" s="1080"/>
      <c r="DV14" s="1081"/>
      <c r="DW14" s="1082"/>
      <c r="DX14" s="1082"/>
      <c r="DY14" s="1082"/>
      <c r="DZ14" s="1083"/>
      <c r="EA14" s="254"/>
    </row>
    <row r="15" spans="1:131" s="255" customFormat="1" ht="26.25" customHeight="1" x14ac:dyDescent="0.15">
      <c r="A15" s="261">
        <v>9</v>
      </c>
      <c r="B15" s="1126"/>
      <c r="C15" s="1127"/>
      <c r="D15" s="1127"/>
      <c r="E15" s="1127"/>
      <c r="F15" s="1127"/>
      <c r="G15" s="1127"/>
      <c r="H15" s="1127"/>
      <c r="I15" s="1127"/>
      <c r="J15" s="1127"/>
      <c r="K15" s="1127"/>
      <c r="L15" s="1127"/>
      <c r="M15" s="1127"/>
      <c r="N15" s="1127"/>
      <c r="O15" s="1127"/>
      <c r="P15" s="1128"/>
      <c r="Q15" s="1132"/>
      <c r="R15" s="1133"/>
      <c r="S15" s="1133"/>
      <c r="T15" s="1133"/>
      <c r="U15" s="1133"/>
      <c r="V15" s="1133"/>
      <c r="W15" s="1133"/>
      <c r="X15" s="1133"/>
      <c r="Y15" s="1133"/>
      <c r="Z15" s="1133"/>
      <c r="AA15" s="1133"/>
      <c r="AB15" s="1133"/>
      <c r="AC15" s="1133"/>
      <c r="AD15" s="1133"/>
      <c r="AE15" s="1134"/>
      <c r="AF15" s="1108"/>
      <c r="AG15" s="1109"/>
      <c r="AH15" s="1109"/>
      <c r="AI15" s="1109"/>
      <c r="AJ15" s="1110"/>
      <c r="AK15" s="1175"/>
      <c r="AL15" s="1176"/>
      <c r="AM15" s="1176"/>
      <c r="AN15" s="1176"/>
      <c r="AO15" s="1176"/>
      <c r="AP15" s="1176"/>
      <c r="AQ15" s="1176"/>
      <c r="AR15" s="1176"/>
      <c r="AS15" s="1176"/>
      <c r="AT15" s="1176"/>
      <c r="AU15" s="1173"/>
      <c r="AV15" s="1173"/>
      <c r="AW15" s="1173"/>
      <c r="AX15" s="1173"/>
      <c r="AY15" s="1174"/>
      <c r="AZ15" s="252"/>
      <c r="BA15" s="252"/>
      <c r="BB15" s="252"/>
      <c r="BC15" s="252"/>
      <c r="BD15" s="252"/>
      <c r="BE15" s="253"/>
      <c r="BF15" s="253"/>
      <c r="BG15" s="253"/>
      <c r="BH15" s="253"/>
      <c r="BI15" s="253"/>
      <c r="BJ15" s="253"/>
      <c r="BK15" s="253"/>
      <c r="BL15" s="253"/>
      <c r="BM15" s="253"/>
      <c r="BN15" s="253"/>
      <c r="BO15" s="253"/>
      <c r="BP15" s="253"/>
      <c r="BQ15" s="262">
        <v>9</v>
      </c>
      <c r="BR15" s="263"/>
      <c r="BS15" s="1103"/>
      <c r="BT15" s="1104"/>
      <c r="BU15" s="1104"/>
      <c r="BV15" s="1104"/>
      <c r="BW15" s="1104"/>
      <c r="BX15" s="1104"/>
      <c r="BY15" s="1104"/>
      <c r="BZ15" s="1104"/>
      <c r="CA15" s="1104"/>
      <c r="CB15" s="1104"/>
      <c r="CC15" s="1104"/>
      <c r="CD15" s="1104"/>
      <c r="CE15" s="1104"/>
      <c r="CF15" s="1104"/>
      <c r="CG15" s="1105"/>
      <c r="CH15" s="1078"/>
      <c r="CI15" s="1079"/>
      <c r="CJ15" s="1079"/>
      <c r="CK15" s="1079"/>
      <c r="CL15" s="1080"/>
      <c r="CM15" s="1078"/>
      <c r="CN15" s="1079"/>
      <c r="CO15" s="1079"/>
      <c r="CP15" s="1079"/>
      <c r="CQ15" s="1080"/>
      <c r="CR15" s="1078"/>
      <c r="CS15" s="1079"/>
      <c r="CT15" s="1079"/>
      <c r="CU15" s="1079"/>
      <c r="CV15" s="1080"/>
      <c r="CW15" s="1078"/>
      <c r="CX15" s="1079"/>
      <c r="CY15" s="1079"/>
      <c r="CZ15" s="1079"/>
      <c r="DA15" s="1080"/>
      <c r="DB15" s="1078"/>
      <c r="DC15" s="1079"/>
      <c r="DD15" s="1079"/>
      <c r="DE15" s="1079"/>
      <c r="DF15" s="1080"/>
      <c r="DG15" s="1078"/>
      <c r="DH15" s="1079"/>
      <c r="DI15" s="1079"/>
      <c r="DJ15" s="1079"/>
      <c r="DK15" s="1080"/>
      <c r="DL15" s="1078"/>
      <c r="DM15" s="1079"/>
      <c r="DN15" s="1079"/>
      <c r="DO15" s="1079"/>
      <c r="DP15" s="1080"/>
      <c r="DQ15" s="1078"/>
      <c r="DR15" s="1079"/>
      <c r="DS15" s="1079"/>
      <c r="DT15" s="1079"/>
      <c r="DU15" s="1080"/>
      <c r="DV15" s="1081"/>
      <c r="DW15" s="1082"/>
      <c r="DX15" s="1082"/>
      <c r="DY15" s="1082"/>
      <c r="DZ15" s="1083"/>
      <c r="EA15" s="254"/>
    </row>
    <row r="16" spans="1:131" s="255" customFormat="1" ht="26.25" customHeight="1" x14ac:dyDescent="0.15">
      <c r="A16" s="261">
        <v>10</v>
      </c>
      <c r="B16" s="1126"/>
      <c r="C16" s="1127"/>
      <c r="D16" s="1127"/>
      <c r="E16" s="1127"/>
      <c r="F16" s="1127"/>
      <c r="G16" s="1127"/>
      <c r="H16" s="1127"/>
      <c r="I16" s="1127"/>
      <c r="J16" s="1127"/>
      <c r="K16" s="1127"/>
      <c r="L16" s="1127"/>
      <c r="M16" s="1127"/>
      <c r="N16" s="1127"/>
      <c r="O16" s="1127"/>
      <c r="P16" s="1128"/>
      <c r="Q16" s="1132"/>
      <c r="R16" s="1133"/>
      <c r="S16" s="1133"/>
      <c r="T16" s="1133"/>
      <c r="U16" s="1133"/>
      <c r="V16" s="1133"/>
      <c r="W16" s="1133"/>
      <c r="X16" s="1133"/>
      <c r="Y16" s="1133"/>
      <c r="Z16" s="1133"/>
      <c r="AA16" s="1133"/>
      <c r="AB16" s="1133"/>
      <c r="AC16" s="1133"/>
      <c r="AD16" s="1133"/>
      <c r="AE16" s="1134"/>
      <c r="AF16" s="1108"/>
      <c r="AG16" s="1109"/>
      <c r="AH16" s="1109"/>
      <c r="AI16" s="1109"/>
      <c r="AJ16" s="1110"/>
      <c r="AK16" s="1175"/>
      <c r="AL16" s="1176"/>
      <c r="AM16" s="1176"/>
      <c r="AN16" s="1176"/>
      <c r="AO16" s="1176"/>
      <c r="AP16" s="1176"/>
      <c r="AQ16" s="1176"/>
      <c r="AR16" s="1176"/>
      <c r="AS16" s="1176"/>
      <c r="AT16" s="1176"/>
      <c r="AU16" s="1173"/>
      <c r="AV16" s="1173"/>
      <c r="AW16" s="1173"/>
      <c r="AX16" s="1173"/>
      <c r="AY16" s="1174"/>
      <c r="AZ16" s="252"/>
      <c r="BA16" s="252"/>
      <c r="BB16" s="252"/>
      <c r="BC16" s="252"/>
      <c r="BD16" s="252"/>
      <c r="BE16" s="253"/>
      <c r="BF16" s="253"/>
      <c r="BG16" s="253"/>
      <c r="BH16" s="253"/>
      <c r="BI16" s="253"/>
      <c r="BJ16" s="253"/>
      <c r="BK16" s="253"/>
      <c r="BL16" s="253"/>
      <c r="BM16" s="253"/>
      <c r="BN16" s="253"/>
      <c r="BO16" s="253"/>
      <c r="BP16" s="253"/>
      <c r="BQ16" s="262">
        <v>10</v>
      </c>
      <c r="BR16" s="263"/>
      <c r="BS16" s="1103"/>
      <c r="BT16" s="1104"/>
      <c r="BU16" s="1104"/>
      <c r="BV16" s="1104"/>
      <c r="BW16" s="1104"/>
      <c r="BX16" s="1104"/>
      <c r="BY16" s="1104"/>
      <c r="BZ16" s="1104"/>
      <c r="CA16" s="1104"/>
      <c r="CB16" s="1104"/>
      <c r="CC16" s="1104"/>
      <c r="CD16" s="1104"/>
      <c r="CE16" s="1104"/>
      <c r="CF16" s="1104"/>
      <c r="CG16" s="1105"/>
      <c r="CH16" s="1078"/>
      <c r="CI16" s="1079"/>
      <c r="CJ16" s="1079"/>
      <c r="CK16" s="1079"/>
      <c r="CL16" s="1080"/>
      <c r="CM16" s="1078"/>
      <c r="CN16" s="1079"/>
      <c r="CO16" s="1079"/>
      <c r="CP16" s="1079"/>
      <c r="CQ16" s="1080"/>
      <c r="CR16" s="1078"/>
      <c r="CS16" s="1079"/>
      <c r="CT16" s="1079"/>
      <c r="CU16" s="1079"/>
      <c r="CV16" s="1080"/>
      <c r="CW16" s="1078"/>
      <c r="CX16" s="1079"/>
      <c r="CY16" s="1079"/>
      <c r="CZ16" s="1079"/>
      <c r="DA16" s="1080"/>
      <c r="DB16" s="1078"/>
      <c r="DC16" s="1079"/>
      <c r="DD16" s="1079"/>
      <c r="DE16" s="1079"/>
      <c r="DF16" s="1080"/>
      <c r="DG16" s="1078"/>
      <c r="DH16" s="1079"/>
      <c r="DI16" s="1079"/>
      <c r="DJ16" s="1079"/>
      <c r="DK16" s="1080"/>
      <c r="DL16" s="1078"/>
      <c r="DM16" s="1079"/>
      <c r="DN16" s="1079"/>
      <c r="DO16" s="1079"/>
      <c r="DP16" s="1080"/>
      <c r="DQ16" s="1078"/>
      <c r="DR16" s="1079"/>
      <c r="DS16" s="1079"/>
      <c r="DT16" s="1079"/>
      <c r="DU16" s="1080"/>
      <c r="DV16" s="1081"/>
      <c r="DW16" s="1082"/>
      <c r="DX16" s="1082"/>
      <c r="DY16" s="1082"/>
      <c r="DZ16" s="1083"/>
      <c r="EA16" s="254"/>
    </row>
    <row r="17" spans="1:131" s="255" customFormat="1" ht="26.25" customHeight="1" x14ac:dyDescent="0.15">
      <c r="A17" s="261">
        <v>11</v>
      </c>
      <c r="B17" s="1126"/>
      <c r="C17" s="1127"/>
      <c r="D17" s="1127"/>
      <c r="E17" s="1127"/>
      <c r="F17" s="1127"/>
      <c r="G17" s="1127"/>
      <c r="H17" s="1127"/>
      <c r="I17" s="1127"/>
      <c r="J17" s="1127"/>
      <c r="K17" s="1127"/>
      <c r="L17" s="1127"/>
      <c r="M17" s="1127"/>
      <c r="N17" s="1127"/>
      <c r="O17" s="1127"/>
      <c r="P17" s="1128"/>
      <c r="Q17" s="1132"/>
      <c r="R17" s="1133"/>
      <c r="S17" s="1133"/>
      <c r="T17" s="1133"/>
      <c r="U17" s="1133"/>
      <c r="V17" s="1133"/>
      <c r="W17" s="1133"/>
      <c r="X17" s="1133"/>
      <c r="Y17" s="1133"/>
      <c r="Z17" s="1133"/>
      <c r="AA17" s="1133"/>
      <c r="AB17" s="1133"/>
      <c r="AC17" s="1133"/>
      <c r="AD17" s="1133"/>
      <c r="AE17" s="1134"/>
      <c r="AF17" s="1108"/>
      <c r="AG17" s="1109"/>
      <c r="AH17" s="1109"/>
      <c r="AI17" s="1109"/>
      <c r="AJ17" s="1110"/>
      <c r="AK17" s="1175"/>
      <c r="AL17" s="1176"/>
      <c r="AM17" s="1176"/>
      <c r="AN17" s="1176"/>
      <c r="AO17" s="1176"/>
      <c r="AP17" s="1176"/>
      <c r="AQ17" s="1176"/>
      <c r="AR17" s="1176"/>
      <c r="AS17" s="1176"/>
      <c r="AT17" s="1176"/>
      <c r="AU17" s="1173"/>
      <c r="AV17" s="1173"/>
      <c r="AW17" s="1173"/>
      <c r="AX17" s="1173"/>
      <c r="AY17" s="1174"/>
      <c r="AZ17" s="252"/>
      <c r="BA17" s="252"/>
      <c r="BB17" s="252"/>
      <c r="BC17" s="252"/>
      <c r="BD17" s="252"/>
      <c r="BE17" s="253"/>
      <c r="BF17" s="253"/>
      <c r="BG17" s="253"/>
      <c r="BH17" s="253"/>
      <c r="BI17" s="253"/>
      <c r="BJ17" s="253"/>
      <c r="BK17" s="253"/>
      <c r="BL17" s="253"/>
      <c r="BM17" s="253"/>
      <c r="BN17" s="253"/>
      <c r="BO17" s="253"/>
      <c r="BP17" s="253"/>
      <c r="BQ17" s="262">
        <v>11</v>
      </c>
      <c r="BR17" s="263"/>
      <c r="BS17" s="1103"/>
      <c r="BT17" s="1104"/>
      <c r="BU17" s="1104"/>
      <c r="BV17" s="1104"/>
      <c r="BW17" s="1104"/>
      <c r="BX17" s="1104"/>
      <c r="BY17" s="1104"/>
      <c r="BZ17" s="1104"/>
      <c r="CA17" s="1104"/>
      <c r="CB17" s="1104"/>
      <c r="CC17" s="1104"/>
      <c r="CD17" s="1104"/>
      <c r="CE17" s="1104"/>
      <c r="CF17" s="1104"/>
      <c r="CG17" s="1105"/>
      <c r="CH17" s="1078"/>
      <c r="CI17" s="1079"/>
      <c r="CJ17" s="1079"/>
      <c r="CK17" s="1079"/>
      <c r="CL17" s="1080"/>
      <c r="CM17" s="1078"/>
      <c r="CN17" s="1079"/>
      <c r="CO17" s="1079"/>
      <c r="CP17" s="1079"/>
      <c r="CQ17" s="1080"/>
      <c r="CR17" s="1078"/>
      <c r="CS17" s="1079"/>
      <c r="CT17" s="1079"/>
      <c r="CU17" s="1079"/>
      <c r="CV17" s="1080"/>
      <c r="CW17" s="1078"/>
      <c r="CX17" s="1079"/>
      <c r="CY17" s="1079"/>
      <c r="CZ17" s="1079"/>
      <c r="DA17" s="1080"/>
      <c r="DB17" s="1078"/>
      <c r="DC17" s="1079"/>
      <c r="DD17" s="1079"/>
      <c r="DE17" s="1079"/>
      <c r="DF17" s="1080"/>
      <c r="DG17" s="1078"/>
      <c r="DH17" s="1079"/>
      <c r="DI17" s="1079"/>
      <c r="DJ17" s="1079"/>
      <c r="DK17" s="1080"/>
      <c r="DL17" s="1078"/>
      <c r="DM17" s="1079"/>
      <c r="DN17" s="1079"/>
      <c r="DO17" s="1079"/>
      <c r="DP17" s="1080"/>
      <c r="DQ17" s="1078"/>
      <c r="DR17" s="1079"/>
      <c r="DS17" s="1079"/>
      <c r="DT17" s="1079"/>
      <c r="DU17" s="1080"/>
      <c r="DV17" s="1081"/>
      <c r="DW17" s="1082"/>
      <c r="DX17" s="1082"/>
      <c r="DY17" s="1082"/>
      <c r="DZ17" s="1083"/>
      <c r="EA17" s="254"/>
    </row>
    <row r="18" spans="1:131" s="255" customFormat="1" ht="26.25" customHeight="1" x14ac:dyDescent="0.15">
      <c r="A18" s="261">
        <v>12</v>
      </c>
      <c r="B18" s="1126"/>
      <c r="C18" s="1127"/>
      <c r="D18" s="1127"/>
      <c r="E18" s="1127"/>
      <c r="F18" s="1127"/>
      <c r="G18" s="1127"/>
      <c r="H18" s="1127"/>
      <c r="I18" s="1127"/>
      <c r="J18" s="1127"/>
      <c r="K18" s="1127"/>
      <c r="L18" s="1127"/>
      <c r="M18" s="1127"/>
      <c r="N18" s="1127"/>
      <c r="O18" s="1127"/>
      <c r="P18" s="1128"/>
      <c r="Q18" s="1132"/>
      <c r="R18" s="1133"/>
      <c r="S18" s="1133"/>
      <c r="T18" s="1133"/>
      <c r="U18" s="1133"/>
      <c r="V18" s="1133"/>
      <c r="W18" s="1133"/>
      <c r="X18" s="1133"/>
      <c r="Y18" s="1133"/>
      <c r="Z18" s="1133"/>
      <c r="AA18" s="1133"/>
      <c r="AB18" s="1133"/>
      <c r="AC18" s="1133"/>
      <c r="AD18" s="1133"/>
      <c r="AE18" s="1134"/>
      <c r="AF18" s="1108"/>
      <c r="AG18" s="1109"/>
      <c r="AH18" s="1109"/>
      <c r="AI18" s="1109"/>
      <c r="AJ18" s="1110"/>
      <c r="AK18" s="1175"/>
      <c r="AL18" s="1176"/>
      <c r="AM18" s="1176"/>
      <c r="AN18" s="1176"/>
      <c r="AO18" s="1176"/>
      <c r="AP18" s="1176"/>
      <c r="AQ18" s="1176"/>
      <c r="AR18" s="1176"/>
      <c r="AS18" s="1176"/>
      <c r="AT18" s="1176"/>
      <c r="AU18" s="1173"/>
      <c r="AV18" s="1173"/>
      <c r="AW18" s="1173"/>
      <c r="AX18" s="1173"/>
      <c r="AY18" s="1174"/>
      <c r="AZ18" s="252"/>
      <c r="BA18" s="252"/>
      <c r="BB18" s="252"/>
      <c r="BC18" s="252"/>
      <c r="BD18" s="252"/>
      <c r="BE18" s="253"/>
      <c r="BF18" s="253"/>
      <c r="BG18" s="253"/>
      <c r="BH18" s="253"/>
      <c r="BI18" s="253"/>
      <c r="BJ18" s="253"/>
      <c r="BK18" s="253"/>
      <c r="BL18" s="253"/>
      <c r="BM18" s="253"/>
      <c r="BN18" s="253"/>
      <c r="BO18" s="253"/>
      <c r="BP18" s="253"/>
      <c r="BQ18" s="262">
        <v>12</v>
      </c>
      <c r="BR18" s="263"/>
      <c r="BS18" s="1103"/>
      <c r="BT18" s="1104"/>
      <c r="BU18" s="1104"/>
      <c r="BV18" s="1104"/>
      <c r="BW18" s="1104"/>
      <c r="BX18" s="1104"/>
      <c r="BY18" s="1104"/>
      <c r="BZ18" s="1104"/>
      <c r="CA18" s="1104"/>
      <c r="CB18" s="1104"/>
      <c r="CC18" s="1104"/>
      <c r="CD18" s="1104"/>
      <c r="CE18" s="1104"/>
      <c r="CF18" s="1104"/>
      <c r="CG18" s="1105"/>
      <c r="CH18" s="1078"/>
      <c r="CI18" s="1079"/>
      <c r="CJ18" s="1079"/>
      <c r="CK18" s="1079"/>
      <c r="CL18" s="1080"/>
      <c r="CM18" s="1078"/>
      <c r="CN18" s="1079"/>
      <c r="CO18" s="1079"/>
      <c r="CP18" s="1079"/>
      <c r="CQ18" s="1080"/>
      <c r="CR18" s="1078"/>
      <c r="CS18" s="1079"/>
      <c r="CT18" s="1079"/>
      <c r="CU18" s="1079"/>
      <c r="CV18" s="1080"/>
      <c r="CW18" s="1078"/>
      <c r="CX18" s="1079"/>
      <c r="CY18" s="1079"/>
      <c r="CZ18" s="1079"/>
      <c r="DA18" s="1080"/>
      <c r="DB18" s="1078"/>
      <c r="DC18" s="1079"/>
      <c r="DD18" s="1079"/>
      <c r="DE18" s="1079"/>
      <c r="DF18" s="1080"/>
      <c r="DG18" s="1078"/>
      <c r="DH18" s="1079"/>
      <c r="DI18" s="1079"/>
      <c r="DJ18" s="1079"/>
      <c r="DK18" s="1080"/>
      <c r="DL18" s="1078"/>
      <c r="DM18" s="1079"/>
      <c r="DN18" s="1079"/>
      <c r="DO18" s="1079"/>
      <c r="DP18" s="1080"/>
      <c r="DQ18" s="1078"/>
      <c r="DR18" s="1079"/>
      <c r="DS18" s="1079"/>
      <c r="DT18" s="1079"/>
      <c r="DU18" s="1080"/>
      <c r="DV18" s="1081"/>
      <c r="DW18" s="1082"/>
      <c r="DX18" s="1082"/>
      <c r="DY18" s="1082"/>
      <c r="DZ18" s="1083"/>
      <c r="EA18" s="254"/>
    </row>
    <row r="19" spans="1:131" s="255" customFormat="1" ht="26.25" customHeight="1" x14ac:dyDescent="0.15">
      <c r="A19" s="261">
        <v>13</v>
      </c>
      <c r="B19" s="1126"/>
      <c r="C19" s="1127"/>
      <c r="D19" s="1127"/>
      <c r="E19" s="1127"/>
      <c r="F19" s="1127"/>
      <c r="G19" s="1127"/>
      <c r="H19" s="1127"/>
      <c r="I19" s="1127"/>
      <c r="J19" s="1127"/>
      <c r="K19" s="1127"/>
      <c r="L19" s="1127"/>
      <c r="M19" s="1127"/>
      <c r="N19" s="1127"/>
      <c r="O19" s="1127"/>
      <c r="P19" s="1128"/>
      <c r="Q19" s="1132"/>
      <c r="R19" s="1133"/>
      <c r="S19" s="1133"/>
      <c r="T19" s="1133"/>
      <c r="U19" s="1133"/>
      <c r="V19" s="1133"/>
      <c r="W19" s="1133"/>
      <c r="X19" s="1133"/>
      <c r="Y19" s="1133"/>
      <c r="Z19" s="1133"/>
      <c r="AA19" s="1133"/>
      <c r="AB19" s="1133"/>
      <c r="AC19" s="1133"/>
      <c r="AD19" s="1133"/>
      <c r="AE19" s="1134"/>
      <c r="AF19" s="1108"/>
      <c r="AG19" s="1109"/>
      <c r="AH19" s="1109"/>
      <c r="AI19" s="1109"/>
      <c r="AJ19" s="1110"/>
      <c r="AK19" s="1175"/>
      <c r="AL19" s="1176"/>
      <c r="AM19" s="1176"/>
      <c r="AN19" s="1176"/>
      <c r="AO19" s="1176"/>
      <c r="AP19" s="1176"/>
      <c r="AQ19" s="1176"/>
      <c r="AR19" s="1176"/>
      <c r="AS19" s="1176"/>
      <c r="AT19" s="1176"/>
      <c r="AU19" s="1173"/>
      <c r="AV19" s="1173"/>
      <c r="AW19" s="1173"/>
      <c r="AX19" s="1173"/>
      <c r="AY19" s="1174"/>
      <c r="AZ19" s="252"/>
      <c r="BA19" s="252"/>
      <c r="BB19" s="252"/>
      <c r="BC19" s="252"/>
      <c r="BD19" s="252"/>
      <c r="BE19" s="253"/>
      <c r="BF19" s="253"/>
      <c r="BG19" s="253"/>
      <c r="BH19" s="253"/>
      <c r="BI19" s="253"/>
      <c r="BJ19" s="253"/>
      <c r="BK19" s="253"/>
      <c r="BL19" s="253"/>
      <c r="BM19" s="253"/>
      <c r="BN19" s="253"/>
      <c r="BO19" s="253"/>
      <c r="BP19" s="253"/>
      <c r="BQ19" s="262">
        <v>13</v>
      </c>
      <c r="BR19" s="263"/>
      <c r="BS19" s="1103"/>
      <c r="BT19" s="1104"/>
      <c r="BU19" s="1104"/>
      <c r="BV19" s="1104"/>
      <c r="BW19" s="1104"/>
      <c r="BX19" s="1104"/>
      <c r="BY19" s="1104"/>
      <c r="BZ19" s="1104"/>
      <c r="CA19" s="1104"/>
      <c r="CB19" s="1104"/>
      <c r="CC19" s="1104"/>
      <c r="CD19" s="1104"/>
      <c r="CE19" s="1104"/>
      <c r="CF19" s="1104"/>
      <c r="CG19" s="1105"/>
      <c r="CH19" s="1078"/>
      <c r="CI19" s="1079"/>
      <c r="CJ19" s="1079"/>
      <c r="CK19" s="1079"/>
      <c r="CL19" s="1080"/>
      <c r="CM19" s="1078"/>
      <c r="CN19" s="1079"/>
      <c r="CO19" s="1079"/>
      <c r="CP19" s="1079"/>
      <c r="CQ19" s="1080"/>
      <c r="CR19" s="1078"/>
      <c r="CS19" s="1079"/>
      <c r="CT19" s="1079"/>
      <c r="CU19" s="1079"/>
      <c r="CV19" s="1080"/>
      <c r="CW19" s="1078"/>
      <c r="CX19" s="1079"/>
      <c r="CY19" s="1079"/>
      <c r="CZ19" s="1079"/>
      <c r="DA19" s="1080"/>
      <c r="DB19" s="1078"/>
      <c r="DC19" s="1079"/>
      <c r="DD19" s="1079"/>
      <c r="DE19" s="1079"/>
      <c r="DF19" s="1080"/>
      <c r="DG19" s="1078"/>
      <c r="DH19" s="1079"/>
      <c r="DI19" s="1079"/>
      <c r="DJ19" s="1079"/>
      <c r="DK19" s="1080"/>
      <c r="DL19" s="1078"/>
      <c r="DM19" s="1079"/>
      <c r="DN19" s="1079"/>
      <c r="DO19" s="1079"/>
      <c r="DP19" s="1080"/>
      <c r="DQ19" s="1078"/>
      <c r="DR19" s="1079"/>
      <c r="DS19" s="1079"/>
      <c r="DT19" s="1079"/>
      <c r="DU19" s="1080"/>
      <c r="DV19" s="1081"/>
      <c r="DW19" s="1082"/>
      <c r="DX19" s="1082"/>
      <c r="DY19" s="1082"/>
      <c r="DZ19" s="1083"/>
      <c r="EA19" s="254"/>
    </row>
    <row r="20" spans="1:131" s="255" customFormat="1" ht="26.25" customHeight="1" x14ac:dyDescent="0.15">
      <c r="A20" s="261">
        <v>14</v>
      </c>
      <c r="B20" s="1126"/>
      <c r="C20" s="1127"/>
      <c r="D20" s="1127"/>
      <c r="E20" s="1127"/>
      <c r="F20" s="1127"/>
      <c r="G20" s="1127"/>
      <c r="H20" s="1127"/>
      <c r="I20" s="1127"/>
      <c r="J20" s="1127"/>
      <c r="K20" s="1127"/>
      <c r="L20" s="1127"/>
      <c r="M20" s="1127"/>
      <c r="N20" s="1127"/>
      <c r="O20" s="1127"/>
      <c r="P20" s="1128"/>
      <c r="Q20" s="1132"/>
      <c r="R20" s="1133"/>
      <c r="S20" s="1133"/>
      <c r="T20" s="1133"/>
      <c r="U20" s="1133"/>
      <c r="V20" s="1133"/>
      <c r="W20" s="1133"/>
      <c r="X20" s="1133"/>
      <c r="Y20" s="1133"/>
      <c r="Z20" s="1133"/>
      <c r="AA20" s="1133"/>
      <c r="AB20" s="1133"/>
      <c r="AC20" s="1133"/>
      <c r="AD20" s="1133"/>
      <c r="AE20" s="1134"/>
      <c r="AF20" s="1108"/>
      <c r="AG20" s="1109"/>
      <c r="AH20" s="1109"/>
      <c r="AI20" s="1109"/>
      <c r="AJ20" s="1110"/>
      <c r="AK20" s="1175"/>
      <c r="AL20" s="1176"/>
      <c r="AM20" s="1176"/>
      <c r="AN20" s="1176"/>
      <c r="AO20" s="1176"/>
      <c r="AP20" s="1176"/>
      <c r="AQ20" s="1176"/>
      <c r="AR20" s="1176"/>
      <c r="AS20" s="1176"/>
      <c r="AT20" s="1176"/>
      <c r="AU20" s="1173"/>
      <c r="AV20" s="1173"/>
      <c r="AW20" s="1173"/>
      <c r="AX20" s="1173"/>
      <c r="AY20" s="1174"/>
      <c r="AZ20" s="252"/>
      <c r="BA20" s="252"/>
      <c r="BB20" s="252"/>
      <c r="BC20" s="252"/>
      <c r="BD20" s="252"/>
      <c r="BE20" s="253"/>
      <c r="BF20" s="253"/>
      <c r="BG20" s="253"/>
      <c r="BH20" s="253"/>
      <c r="BI20" s="253"/>
      <c r="BJ20" s="253"/>
      <c r="BK20" s="253"/>
      <c r="BL20" s="253"/>
      <c r="BM20" s="253"/>
      <c r="BN20" s="253"/>
      <c r="BO20" s="253"/>
      <c r="BP20" s="253"/>
      <c r="BQ20" s="262">
        <v>14</v>
      </c>
      <c r="BR20" s="263"/>
      <c r="BS20" s="1103"/>
      <c r="BT20" s="1104"/>
      <c r="BU20" s="1104"/>
      <c r="BV20" s="1104"/>
      <c r="BW20" s="1104"/>
      <c r="BX20" s="1104"/>
      <c r="BY20" s="1104"/>
      <c r="BZ20" s="1104"/>
      <c r="CA20" s="1104"/>
      <c r="CB20" s="1104"/>
      <c r="CC20" s="1104"/>
      <c r="CD20" s="1104"/>
      <c r="CE20" s="1104"/>
      <c r="CF20" s="1104"/>
      <c r="CG20" s="1105"/>
      <c r="CH20" s="1078"/>
      <c r="CI20" s="1079"/>
      <c r="CJ20" s="1079"/>
      <c r="CK20" s="1079"/>
      <c r="CL20" s="1080"/>
      <c r="CM20" s="1078"/>
      <c r="CN20" s="1079"/>
      <c r="CO20" s="1079"/>
      <c r="CP20" s="1079"/>
      <c r="CQ20" s="1080"/>
      <c r="CR20" s="1078"/>
      <c r="CS20" s="1079"/>
      <c r="CT20" s="1079"/>
      <c r="CU20" s="1079"/>
      <c r="CV20" s="1080"/>
      <c r="CW20" s="1078"/>
      <c r="CX20" s="1079"/>
      <c r="CY20" s="1079"/>
      <c r="CZ20" s="1079"/>
      <c r="DA20" s="1080"/>
      <c r="DB20" s="1078"/>
      <c r="DC20" s="1079"/>
      <c r="DD20" s="1079"/>
      <c r="DE20" s="1079"/>
      <c r="DF20" s="1080"/>
      <c r="DG20" s="1078"/>
      <c r="DH20" s="1079"/>
      <c r="DI20" s="1079"/>
      <c r="DJ20" s="1079"/>
      <c r="DK20" s="1080"/>
      <c r="DL20" s="1078"/>
      <c r="DM20" s="1079"/>
      <c r="DN20" s="1079"/>
      <c r="DO20" s="1079"/>
      <c r="DP20" s="1080"/>
      <c r="DQ20" s="1078"/>
      <c r="DR20" s="1079"/>
      <c r="DS20" s="1079"/>
      <c r="DT20" s="1079"/>
      <c r="DU20" s="1080"/>
      <c r="DV20" s="1081"/>
      <c r="DW20" s="1082"/>
      <c r="DX20" s="1082"/>
      <c r="DY20" s="1082"/>
      <c r="DZ20" s="1083"/>
      <c r="EA20" s="254"/>
    </row>
    <row r="21" spans="1:131" s="255" customFormat="1" ht="26.25" customHeight="1" thickBot="1" x14ac:dyDescent="0.2">
      <c r="A21" s="261">
        <v>15</v>
      </c>
      <c r="B21" s="1126"/>
      <c r="C21" s="1127"/>
      <c r="D21" s="1127"/>
      <c r="E21" s="1127"/>
      <c r="F21" s="1127"/>
      <c r="G21" s="1127"/>
      <c r="H21" s="1127"/>
      <c r="I21" s="1127"/>
      <c r="J21" s="1127"/>
      <c r="K21" s="1127"/>
      <c r="L21" s="1127"/>
      <c r="M21" s="1127"/>
      <c r="N21" s="1127"/>
      <c r="O21" s="1127"/>
      <c r="P21" s="1128"/>
      <c r="Q21" s="1132"/>
      <c r="R21" s="1133"/>
      <c r="S21" s="1133"/>
      <c r="T21" s="1133"/>
      <c r="U21" s="1133"/>
      <c r="V21" s="1133"/>
      <c r="W21" s="1133"/>
      <c r="X21" s="1133"/>
      <c r="Y21" s="1133"/>
      <c r="Z21" s="1133"/>
      <c r="AA21" s="1133"/>
      <c r="AB21" s="1133"/>
      <c r="AC21" s="1133"/>
      <c r="AD21" s="1133"/>
      <c r="AE21" s="1134"/>
      <c r="AF21" s="1108"/>
      <c r="AG21" s="1109"/>
      <c r="AH21" s="1109"/>
      <c r="AI21" s="1109"/>
      <c r="AJ21" s="1110"/>
      <c r="AK21" s="1175"/>
      <c r="AL21" s="1176"/>
      <c r="AM21" s="1176"/>
      <c r="AN21" s="1176"/>
      <c r="AO21" s="1176"/>
      <c r="AP21" s="1176"/>
      <c r="AQ21" s="1176"/>
      <c r="AR21" s="1176"/>
      <c r="AS21" s="1176"/>
      <c r="AT21" s="1176"/>
      <c r="AU21" s="1173"/>
      <c r="AV21" s="1173"/>
      <c r="AW21" s="1173"/>
      <c r="AX21" s="1173"/>
      <c r="AY21" s="1174"/>
      <c r="AZ21" s="252"/>
      <c r="BA21" s="252"/>
      <c r="BB21" s="252"/>
      <c r="BC21" s="252"/>
      <c r="BD21" s="252"/>
      <c r="BE21" s="253"/>
      <c r="BF21" s="253"/>
      <c r="BG21" s="253"/>
      <c r="BH21" s="253"/>
      <c r="BI21" s="253"/>
      <c r="BJ21" s="253"/>
      <c r="BK21" s="253"/>
      <c r="BL21" s="253"/>
      <c r="BM21" s="253"/>
      <c r="BN21" s="253"/>
      <c r="BO21" s="253"/>
      <c r="BP21" s="253"/>
      <c r="BQ21" s="262">
        <v>15</v>
      </c>
      <c r="BR21" s="263"/>
      <c r="BS21" s="1103"/>
      <c r="BT21" s="1104"/>
      <c r="BU21" s="1104"/>
      <c r="BV21" s="1104"/>
      <c r="BW21" s="1104"/>
      <c r="BX21" s="1104"/>
      <c r="BY21" s="1104"/>
      <c r="BZ21" s="1104"/>
      <c r="CA21" s="1104"/>
      <c r="CB21" s="1104"/>
      <c r="CC21" s="1104"/>
      <c r="CD21" s="1104"/>
      <c r="CE21" s="1104"/>
      <c r="CF21" s="1104"/>
      <c r="CG21" s="1105"/>
      <c r="CH21" s="1078"/>
      <c r="CI21" s="1079"/>
      <c r="CJ21" s="1079"/>
      <c r="CK21" s="1079"/>
      <c r="CL21" s="1080"/>
      <c r="CM21" s="1078"/>
      <c r="CN21" s="1079"/>
      <c r="CO21" s="1079"/>
      <c r="CP21" s="1079"/>
      <c r="CQ21" s="1080"/>
      <c r="CR21" s="1078"/>
      <c r="CS21" s="1079"/>
      <c r="CT21" s="1079"/>
      <c r="CU21" s="1079"/>
      <c r="CV21" s="1080"/>
      <c r="CW21" s="1078"/>
      <c r="CX21" s="1079"/>
      <c r="CY21" s="1079"/>
      <c r="CZ21" s="1079"/>
      <c r="DA21" s="1080"/>
      <c r="DB21" s="1078"/>
      <c r="DC21" s="1079"/>
      <c r="DD21" s="1079"/>
      <c r="DE21" s="1079"/>
      <c r="DF21" s="1080"/>
      <c r="DG21" s="1078"/>
      <c r="DH21" s="1079"/>
      <c r="DI21" s="1079"/>
      <c r="DJ21" s="1079"/>
      <c r="DK21" s="1080"/>
      <c r="DL21" s="1078"/>
      <c r="DM21" s="1079"/>
      <c r="DN21" s="1079"/>
      <c r="DO21" s="1079"/>
      <c r="DP21" s="1080"/>
      <c r="DQ21" s="1078"/>
      <c r="DR21" s="1079"/>
      <c r="DS21" s="1079"/>
      <c r="DT21" s="1079"/>
      <c r="DU21" s="1080"/>
      <c r="DV21" s="1081"/>
      <c r="DW21" s="1082"/>
      <c r="DX21" s="1082"/>
      <c r="DY21" s="1082"/>
      <c r="DZ21" s="1083"/>
      <c r="EA21" s="254"/>
    </row>
    <row r="22" spans="1:131" s="255" customFormat="1" ht="26.25" customHeight="1" x14ac:dyDescent="0.15">
      <c r="A22" s="261">
        <v>16</v>
      </c>
      <c r="B22" s="1126"/>
      <c r="C22" s="1127"/>
      <c r="D22" s="1127"/>
      <c r="E22" s="1127"/>
      <c r="F22" s="1127"/>
      <c r="G22" s="1127"/>
      <c r="H22" s="1127"/>
      <c r="I22" s="1127"/>
      <c r="J22" s="1127"/>
      <c r="K22" s="1127"/>
      <c r="L22" s="1127"/>
      <c r="M22" s="1127"/>
      <c r="N22" s="1127"/>
      <c r="O22" s="1127"/>
      <c r="P22" s="1128"/>
      <c r="Q22" s="1170"/>
      <c r="R22" s="1171"/>
      <c r="S22" s="1171"/>
      <c r="T22" s="1171"/>
      <c r="U22" s="1171"/>
      <c r="V22" s="1171"/>
      <c r="W22" s="1171"/>
      <c r="X22" s="1171"/>
      <c r="Y22" s="1171"/>
      <c r="Z22" s="1171"/>
      <c r="AA22" s="1171"/>
      <c r="AB22" s="1171"/>
      <c r="AC22" s="1171"/>
      <c r="AD22" s="1171"/>
      <c r="AE22" s="1172"/>
      <c r="AF22" s="1108"/>
      <c r="AG22" s="1109"/>
      <c r="AH22" s="1109"/>
      <c r="AI22" s="1109"/>
      <c r="AJ22" s="1110"/>
      <c r="AK22" s="1166"/>
      <c r="AL22" s="1167"/>
      <c r="AM22" s="1167"/>
      <c r="AN22" s="1167"/>
      <c r="AO22" s="1167"/>
      <c r="AP22" s="1167"/>
      <c r="AQ22" s="1167"/>
      <c r="AR22" s="1167"/>
      <c r="AS22" s="1167"/>
      <c r="AT22" s="1167"/>
      <c r="AU22" s="1168"/>
      <c r="AV22" s="1168"/>
      <c r="AW22" s="1168"/>
      <c r="AX22" s="1168"/>
      <c r="AY22" s="1169"/>
      <c r="AZ22" s="1124" t="s">
        <v>388</v>
      </c>
      <c r="BA22" s="1124"/>
      <c r="BB22" s="1124"/>
      <c r="BC22" s="1124"/>
      <c r="BD22" s="1125"/>
      <c r="BE22" s="253"/>
      <c r="BF22" s="253"/>
      <c r="BG22" s="253"/>
      <c r="BH22" s="253"/>
      <c r="BI22" s="253"/>
      <c r="BJ22" s="253"/>
      <c r="BK22" s="253"/>
      <c r="BL22" s="253"/>
      <c r="BM22" s="253"/>
      <c r="BN22" s="253"/>
      <c r="BO22" s="253"/>
      <c r="BP22" s="253"/>
      <c r="BQ22" s="262">
        <v>16</v>
      </c>
      <c r="BR22" s="263"/>
      <c r="BS22" s="1103"/>
      <c r="BT22" s="1104"/>
      <c r="BU22" s="1104"/>
      <c r="BV22" s="1104"/>
      <c r="BW22" s="1104"/>
      <c r="BX22" s="1104"/>
      <c r="BY22" s="1104"/>
      <c r="BZ22" s="1104"/>
      <c r="CA22" s="1104"/>
      <c r="CB22" s="1104"/>
      <c r="CC22" s="1104"/>
      <c r="CD22" s="1104"/>
      <c r="CE22" s="1104"/>
      <c r="CF22" s="1104"/>
      <c r="CG22" s="1105"/>
      <c r="CH22" s="1078"/>
      <c r="CI22" s="1079"/>
      <c r="CJ22" s="1079"/>
      <c r="CK22" s="1079"/>
      <c r="CL22" s="1080"/>
      <c r="CM22" s="1078"/>
      <c r="CN22" s="1079"/>
      <c r="CO22" s="1079"/>
      <c r="CP22" s="1079"/>
      <c r="CQ22" s="1080"/>
      <c r="CR22" s="1078"/>
      <c r="CS22" s="1079"/>
      <c r="CT22" s="1079"/>
      <c r="CU22" s="1079"/>
      <c r="CV22" s="1080"/>
      <c r="CW22" s="1078"/>
      <c r="CX22" s="1079"/>
      <c r="CY22" s="1079"/>
      <c r="CZ22" s="1079"/>
      <c r="DA22" s="1080"/>
      <c r="DB22" s="1078"/>
      <c r="DC22" s="1079"/>
      <c r="DD22" s="1079"/>
      <c r="DE22" s="1079"/>
      <c r="DF22" s="1080"/>
      <c r="DG22" s="1078"/>
      <c r="DH22" s="1079"/>
      <c r="DI22" s="1079"/>
      <c r="DJ22" s="1079"/>
      <c r="DK22" s="1080"/>
      <c r="DL22" s="1078"/>
      <c r="DM22" s="1079"/>
      <c r="DN22" s="1079"/>
      <c r="DO22" s="1079"/>
      <c r="DP22" s="1080"/>
      <c r="DQ22" s="1078"/>
      <c r="DR22" s="1079"/>
      <c r="DS22" s="1079"/>
      <c r="DT22" s="1079"/>
      <c r="DU22" s="1080"/>
      <c r="DV22" s="1081"/>
      <c r="DW22" s="1082"/>
      <c r="DX22" s="1082"/>
      <c r="DY22" s="1082"/>
      <c r="DZ22" s="1083"/>
      <c r="EA22" s="254"/>
    </row>
    <row r="23" spans="1:131" s="255" customFormat="1" ht="26.25" customHeight="1" thickBot="1" x14ac:dyDescent="0.2">
      <c r="A23" s="264" t="s">
        <v>389</v>
      </c>
      <c r="B23" s="1033" t="s">
        <v>390</v>
      </c>
      <c r="C23" s="1034"/>
      <c r="D23" s="1034"/>
      <c r="E23" s="1034"/>
      <c r="F23" s="1034"/>
      <c r="G23" s="1034"/>
      <c r="H23" s="1034"/>
      <c r="I23" s="1034"/>
      <c r="J23" s="1034"/>
      <c r="K23" s="1034"/>
      <c r="L23" s="1034"/>
      <c r="M23" s="1034"/>
      <c r="N23" s="1034"/>
      <c r="O23" s="1034"/>
      <c r="P23" s="1035"/>
      <c r="Q23" s="1157">
        <v>117945</v>
      </c>
      <c r="R23" s="1158"/>
      <c r="S23" s="1158"/>
      <c r="T23" s="1158"/>
      <c r="U23" s="1158"/>
      <c r="V23" s="1158">
        <v>115202</v>
      </c>
      <c r="W23" s="1158"/>
      <c r="X23" s="1158"/>
      <c r="Y23" s="1158"/>
      <c r="Z23" s="1158"/>
      <c r="AA23" s="1158">
        <v>2743</v>
      </c>
      <c r="AB23" s="1158"/>
      <c r="AC23" s="1158"/>
      <c r="AD23" s="1158"/>
      <c r="AE23" s="1159"/>
      <c r="AF23" s="1160">
        <v>2612</v>
      </c>
      <c r="AG23" s="1158"/>
      <c r="AH23" s="1158"/>
      <c r="AI23" s="1158"/>
      <c r="AJ23" s="1161"/>
      <c r="AK23" s="1162"/>
      <c r="AL23" s="1163"/>
      <c r="AM23" s="1163"/>
      <c r="AN23" s="1163"/>
      <c r="AO23" s="1163"/>
      <c r="AP23" s="1158">
        <v>107580</v>
      </c>
      <c r="AQ23" s="1158"/>
      <c r="AR23" s="1158"/>
      <c r="AS23" s="1158"/>
      <c r="AT23" s="1158"/>
      <c r="AU23" s="1164"/>
      <c r="AV23" s="1164"/>
      <c r="AW23" s="1164"/>
      <c r="AX23" s="1164"/>
      <c r="AY23" s="1165"/>
      <c r="AZ23" s="1154" t="s">
        <v>391</v>
      </c>
      <c r="BA23" s="1155"/>
      <c r="BB23" s="1155"/>
      <c r="BC23" s="1155"/>
      <c r="BD23" s="1156"/>
      <c r="BE23" s="253"/>
      <c r="BF23" s="253"/>
      <c r="BG23" s="253"/>
      <c r="BH23" s="253"/>
      <c r="BI23" s="253"/>
      <c r="BJ23" s="253"/>
      <c r="BK23" s="253"/>
      <c r="BL23" s="253"/>
      <c r="BM23" s="253"/>
      <c r="BN23" s="253"/>
      <c r="BO23" s="253"/>
      <c r="BP23" s="253"/>
      <c r="BQ23" s="262">
        <v>17</v>
      </c>
      <c r="BR23" s="263"/>
      <c r="BS23" s="1103"/>
      <c r="BT23" s="1104"/>
      <c r="BU23" s="1104"/>
      <c r="BV23" s="1104"/>
      <c r="BW23" s="1104"/>
      <c r="BX23" s="1104"/>
      <c r="BY23" s="1104"/>
      <c r="BZ23" s="1104"/>
      <c r="CA23" s="1104"/>
      <c r="CB23" s="1104"/>
      <c r="CC23" s="1104"/>
      <c r="CD23" s="1104"/>
      <c r="CE23" s="1104"/>
      <c r="CF23" s="1104"/>
      <c r="CG23" s="1105"/>
      <c r="CH23" s="1078"/>
      <c r="CI23" s="1079"/>
      <c r="CJ23" s="1079"/>
      <c r="CK23" s="1079"/>
      <c r="CL23" s="1080"/>
      <c r="CM23" s="1078"/>
      <c r="CN23" s="1079"/>
      <c r="CO23" s="1079"/>
      <c r="CP23" s="1079"/>
      <c r="CQ23" s="1080"/>
      <c r="CR23" s="1078"/>
      <c r="CS23" s="1079"/>
      <c r="CT23" s="1079"/>
      <c r="CU23" s="1079"/>
      <c r="CV23" s="1080"/>
      <c r="CW23" s="1078"/>
      <c r="CX23" s="1079"/>
      <c r="CY23" s="1079"/>
      <c r="CZ23" s="1079"/>
      <c r="DA23" s="1080"/>
      <c r="DB23" s="1078"/>
      <c r="DC23" s="1079"/>
      <c r="DD23" s="1079"/>
      <c r="DE23" s="1079"/>
      <c r="DF23" s="1080"/>
      <c r="DG23" s="1078"/>
      <c r="DH23" s="1079"/>
      <c r="DI23" s="1079"/>
      <c r="DJ23" s="1079"/>
      <c r="DK23" s="1080"/>
      <c r="DL23" s="1078"/>
      <c r="DM23" s="1079"/>
      <c r="DN23" s="1079"/>
      <c r="DO23" s="1079"/>
      <c r="DP23" s="1080"/>
      <c r="DQ23" s="1078"/>
      <c r="DR23" s="1079"/>
      <c r="DS23" s="1079"/>
      <c r="DT23" s="1079"/>
      <c r="DU23" s="1080"/>
      <c r="DV23" s="1081"/>
      <c r="DW23" s="1082"/>
      <c r="DX23" s="1082"/>
      <c r="DY23" s="1082"/>
      <c r="DZ23" s="1083"/>
      <c r="EA23" s="254"/>
    </row>
    <row r="24" spans="1:131" s="255" customFormat="1" ht="26.25" customHeight="1" x14ac:dyDescent="0.15">
      <c r="A24" s="1153" t="s">
        <v>392</v>
      </c>
      <c r="B24" s="1153"/>
      <c r="C24" s="1153"/>
      <c r="D24" s="1153"/>
      <c r="E24" s="1153"/>
      <c r="F24" s="1153"/>
      <c r="G24" s="1153"/>
      <c r="H24" s="1153"/>
      <c r="I24" s="1153"/>
      <c r="J24" s="1153"/>
      <c r="K24" s="1153"/>
      <c r="L24" s="1153"/>
      <c r="M24" s="1153"/>
      <c r="N24" s="1153"/>
      <c r="O24" s="1153"/>
      <c r="P24" s="1153"/>
      <c r="Q24" s="1153"/>
      <c r="R24" s="1153"/>
      <c r="S24" s="1153"/>
      <c r="T24" s="1153"/>
      <c r="U24" s="1153"/>
      <c r="V24" s="1153"/>
      <c r="W24" s="1153"/>
      <c r="X24" s="1153"/>
      <c r="Y24" s="1153"/>
      <c r="Z24" s="1153"/>
      <c r="AA24" s="1153"/>
      <c r="AB24" s="1153"/>
      <c r="AC24" s="1153"/>
      <c r="AD24" s="1153"/>
      <c r="AE24" s="1153"/>
      <c r="AF24" s="1153"/>
      <c r="AG24" s="1153"/>
      <c r="AH24" s="1153"/>
      <c r="AI24" s="1153"/>
      <c r="AJ24" s="1153"/>
      <c r="AK24" s="1153"/>
      <c r="AL24" s="1153"/>
      <c r="AM24" s="1153"/>
      <c r="AN24" s="1153"/>
      <c r="AO24" s="1153"/>
      <c r="AP24" s="1153"/>
      <c r="AQ24" s="1153"/>
      <c r="AR24" s="1153"/>
      <c r="AS24" s="1153"/>
      <c r="AT24" s="1153"/>
      <c r="AU24" s="1153"/>
      <c r="AV24" s="1153"/>
      <c r="AW24" s="1153"/>
      <c r="AX24" s="1153"/>
      <c r="AY24" s="1153"/>
      <c r="AZ24" s="252"/>
      <c r="BA24" s="252"/>
      <c r="BB24" s="252"/>
      <c r="BC24" s="252"/>
      <c r="BD24" s="252"/>
      <c r="BE24" s="253"/>
      <c r="BF24" s="253"/>
      <c r="BG24" s="253"/>
      <c r="BH24" s="253"/>
      <c r="BI24" s="253"/>
      <c r="BJ24" s="253"/>
      <c r="BK24" s="253"/>
      <c r="BL24" s="253"/>
      <c r="BM24" s="253"/>
      <c r="BN24" s="253"/>
      <c r="BO24" s="253"/>
      <c r="BP24" s="253"/>
      <c r="BQ24" s="262">
        <v>18</v>
      </c>
      <c r="BR24" s="263"/>
      <c r="BS24" s="1103"/>
      <c r="BT24" s="1104"/>
      <c r="BU24" s="1104"/>
      <c r="BV24" s="1104"/>
      <c r="BW24" s="1104"/>
      <c r="BX24" s="1104"/>
      <c r="BY24" s="1104"/>
      <c r="BZ24" s="1104"/>
      <c r="CA24" s="1104"/>
      <c r="CB24" s="1104"/>
      <c r="CC24" s="1104"/>
      <c r="CD24" s="1104"/>
      <c r="CE24" s="1104"/>
      <c r="CF24" s="1104"/>
      <c r="CG24" s="1105"/>
      <c r="CH24" s="1078"/>
      <c r="CI24" s="1079"/>
      <c r="CJ24" s="1079"/>
      <c r="CK24" s="1079"/>
      <c r="CL24" s="1080"/>
      <c r="CM24" s="1078"/>
      <c r="CN24" s="1079"/>
      <c r="CO24" s="1079"/>
      <c r="CP24" s="1079"/>
      <c r="CQ24" s="1080"/>
      <c r="CR24" s="1078"/>
      <c r="CS24" s="1079"/>
      <c r="CT24" s="1079"/>
      <c r="CU24" s="1079"/>
      <c r="CV24" s="1080"/>
      <c r="CW24" s="1078"/>
      <c r="CX24" s="1079"/>
      <c r="CY24" s="1079"/>
      <c r="CZ24" s="1079"/>
      <c r="DA24" s="1080"/>
      <c r="DB24" s="1078"/>
      <c r="DC24" s="1079"/>
      <c r="DD24" s="1079"/>
      <c r="DE24" s="1079"/>
      <c r="DF24" s="1080"/>
      <c r="DG24" s="1078"/>
      <c r="DH24" s="1079"/>
      <c r="DI24" s="1079"/>
      <c r="DJ24" s="1079"/>
      <c r="DK24" s="1080"/>
      <c r="DL24" s="1078"/>
      <c r="DM24" s="1079"/>
      <c r="DN24" s="1079"/>
      <c r="DO24" s="1079"/>
      <c r="DP24" s="1080"/>
      <c r="DQ24" s="1078"/>
      <c r="DR24" s="1079"/>
      <c r="DS24" s="1079"/>
      <c r="DT24" s="1079"/>
      <c r="DU24" s="1080"/>
      <c r="DV24" s="1081"/>
      <c r="DW24" s="1082"/>
      <c r="DX24" s="1082"/>
      <c r="DY24" s="1082"/>
      <c r="DZ24" s="1083"/>
      <c r="EA24" s="254"/>
    </row>
    <row r="25" spans="1:131" s="247" customFormat="1" ht="26.25" customHeight="1" thickBot="1" x14ac:dyDescent="0.2">
      <c r="A25" s="1152" t="s">
        <v>393</v>
      </c>
      <c r="B25" s="1152"/>
      <c r="C25" s="1152"/>
      <c r="D25" s="1152"/>
      <c r="E25" s="1152"/>
      <c r="F25" s="1152"/>
      <c r="G25" s="1152"/>
      <c r="H25" s="1152"/>
      <c r="I25" s="1152"/>
      <c r="J25" s="1152"/>
      <c r="K25" s="1152"/>
      <c r="L25" s="1152"/>
      <c r="M25" s="1152"/>
      <c r="N25" s="1152"/>
      <c r="O25" s="1152"/>
      <c r="P25" s="1152"/>
      <c r="Q25" s="1152"/>
      <c r="R25" s="1152"/>
      <c r="S25" s="1152"/>
      <c r="T25" s="1152"/>
      <c r="U25" s="1152"/>
      <c r="V25" s="1152"/>
      <c r="W25" s="1152"/>
      <c r="X25" s="1152"/>
      <c r="Y25" s="1152"/>
      <c r="Z25" s="1152"/>
      <c r="AA25" s="1152"/>
      <c r="AB25" s="1152"/>
      <c r="AC25" s="1152"/>
      <c r="AD25" s="1152"/>
      <c r="AE25" s="1152"/>
      <c r="AF25" s="1152"/>
      <c r="AG25" s="1152"/>
      <c r="AH25" s="1152"/>
      <c r="AI25" s="1152"/>
      <c r="AJ25" s="1152"/>
      <c r="AK25" s="1152"/>
      <c r="AL25" s="1152"/>
      <c r="AM25" s="1152"/>
      <c r="AN25" s="1152"/>
      <c r="AO25" s="1152"/>
      <c r="AP25" s="1152"/>
      <c r="AQ25" s="1152"/>
      <c r="AR25" s="1152"/>
      <c r="AS25" s="1152"/>
      <c r="AT25" s="1152"/>
      <c r="AU25" s="1152"/>
      <c r="AV25" s="1152"/>
      <c r="AW25" s="1152"/>
      <c r="AX25" s="1152"/>
      <c r="AY25" s="1152"/>
      <c r="AZ25" s="1152"/>
      <c r="BA25" s="1152"/>
      <c r="BB25" s="1152"/>
      <c r="BC25" s="1152"/>
      <c r="BD25" s="1152"/>
      <c r="BE25" s="1152"/>
      <c r="BF25" s="1152"/>
      <c r="BG25" s="1152"/>
      <c r="BH25" s="1152"/>
      <c r="BI25" s="1152"/>
      <c r="BJ25" s="252"/>
      <c r="BK25" s="252"/>
      <c r="BL25" s="252"/>
      <c r="BM25" s="252"/>
      <c r="BN25" s="252"/>
      <c r="BO25" s="265"/>
      <c r="BP25" s="265"/>
      <c r="BQ25" s="262">
        <v>19</v>
      </c>
      <c r="BR25" s="263"/>
      <c r="BS25" s="1103"/>
      <c r="BT25" s="1104"/>
      <c r="BU25" s="1104"/>
      <c r="BV25" s="1104"/>
      <c r="BW25" s="1104"/>
      <c r="BX25" s="1104"/>
      <c r="BY25" s="1104"/>
      <c r="BZ25" s="1104"/>
      <c r="CA25" s="1104"/>
      <c r="CB25" s="1104"/>
      <c r="CC25" s="1104"/>
      <c r="CD25" s="1104"/>
      <c r="CE25" s="1104"/>
      <c r="CF25" s="1104"/>
      <c r="CG25" s="1105"/>
      <c r="CH25" s="1078"/>
      <c r="CI25" s="1079"/>
      <c r="CJ25" s="1079"/>
      <c r="CK25" s="1079"/>
      <c r="CL25" s="1080"/>
      <c r="CM25" s="1078"/>
      <c r="CN25" s="1079"/>
      <c r="CO25" s="1079"/>
      <c r="CP25" s="1079"/>
      <c r="CQ25" s="1080"/>
      <c r="CR25" s="1078"/>
      <c r="CS25" s="1079"/>
      <c r="CT25" s="1079"/>
      <c r="CU25" s="1079"/>
      <c r="CV25" s="1080"/>
      <c r="CW25" s="1078"/>
      <c r="CX25" s="1079"/>
      <c r="CY25" s="1079"/>
      <c r="CZ25" s="1079"/>
      <c r="DA25" s="1080"/>
      <c r="DB25" s="1078"/>
      <c r="DC25" s="1079"/>
      <c r="DD25" s="1079"/>
      <c r="DE25" s="1079"/>
      <c r="DF25" s="1080"/>
      <c r="DG25" s="1078"/>
      <c r="DH25" s="1079"/>
      <c r="DI25" s="1079"/>
      <c r="DJ25" s="1079"/>
      <c r="DK25" s="1080"/>
      <c r="DL25" s="1078"/>
      <c r="DM25" s="1079"/>
      <c r="DN25" s="1079"/>
      <c r="DO25" s="1079"/>
      <c r="DP25" s="1080"/>
      <c r="DQ25" s="1078"/>
      <c r="DR25" s="1079"/>
      <c r="DS25" s="1079"/>
      <c r="DT25" s="1079"/>
      <c r="DU25" s="1080"/>
      <c r="DV25" s="1081"/>
      <c r="DW25" s="1082"/>
      <c r="DX25" s="1082"/>
      <c r="DY25" s="1082"/>
      <c r="DZ25" s="1083"/>
      <c r="EA25" s="246"/>
    </row>
    <row r="26" spans="1:131" s="247" customFormat="1" ht="26.25" customHeight="1" x14ac:dyDescent="0.15">
      <c r="A26" s="1084" t="s">
        <v>370</v>
      </c>
      <c r="B26" s="1085"/>
      <c r="C26" s="1085"/>
      <c r="D26" s="1085"/>
      <c r="E26" s="1085"/>
      <c r="F26" s="1085"/>
      <c r="G26" s="1085"/>
      <c r="H26" s="1085"/>
      <c r="I26" s="1085"/>
      <c r="J26" s="1085"/>
      <c r="K26" s="1085"/>
      <c r="L26" s="1085"/>
      <c r="M26" s="1085"/>
      <c r="N26" s="1085"/>
      <c r="O26" s="1085"/>
      <c r="P26" s="1086"/>
      <c r="Q26" s="1090" t="s">
        <v>394</v>
      </c>
      <c r="R26" s="1091"/>
      <c r="S26" s="1091"/>
      <c r="T26" s="1091"/>
      <c r="U26" s="1092"/>
      <c r="V26" s="1090" t="s">
        <v>395</v>
      </c>
      <c r="W26" s="1091"/>
      <c r="X26" s="1091"/>
      <c r="Y26" s="1091"/>
      <c r="Z26" s="1092"/>
      <c r="AA26" s="1090" t="s">
        <v>396</v>
      </c>
      <c r="AB26" s="1091"/>
      <c r="AC26" s="1091"/>
      <c r="AD26" s="1091"/>
      <c r="AE26" s="1091"/>
      <c r="AF26" s="1148" t="s">
        <v>397</v>
      </c>
      <c r="AG26" s="1097"/>
      <c r="AH26" s="1097"/>
      <c r="AI26" s="1097"/>
      <c r="AJ26" s="1149"/>
      <c r="AK26" s="1091" t="s">
        <v>398</v>
      </c>
      <c r="AL26" s="1091"/>
      <c r="AM26" s="1091"/>
      <c r="AN26" s="1091"/>
      <c r="AO26" s="1092"/>
      <c r="AP26" s="1090" t="s">
        <v>399</v>
      </c>
      <c r="AQ26" s="1091"/>
      <c r="AR26" s="1091"/>
      <c r="AS26" s="1091"/>
      <c r="AT26" s="1092"/>
      <c r="AU26" s="1090" t="s">
        <v>400</v>
      </c>
      <c r="AV26" s="1091"/>
      <c r="AW26" s="1091"/>
      <c r="AX26" s="1091"/>
      <c r="AY26" s="1092"/>
      <c r="AZ26" s="1090" t="s">
        <v>401</v>
      </c>
      <c r="BA26" s="1091"/>
      <c r="BB26" s="1091"/>
      <c r="BC26" s="1091"/>
      <c r="BD26" s="1092"/>
      <c r="BE26" s="1090" t="s">
        <v>377</v>
      </c>
      <c r="BF26" s="1091"/>
      <c r="BG26" s="1091"/>
      <c r="BH26" s="1091"/>
      <c r="BI26" s="1106"/>
      <c r="BJ26" s="252"/>
      <c r="BK26" s="252"/>
      <c r="BL26" s="252"/>
      <c r="BM26" s="252"/>
      <c r="BN26" s="252"/>
      <c r="BO26" s="265"/>
      <c r="BP26" s="265"/>
      <c r="BQ26" s="262">
        <v>20</v>
      </c>
      <c r="BR26" s="263"/>
      <c r="BS26" s="1103"/>
      <c r="BT26" s="1104"/>
      <c r="BU26" s="1104"/>
      <c r="BV26" s="1104"/>
      <c r="BW26" s="1104"/>
      <c r="BX26" s="1104"/>
      <c r="BY26" s="1104"/>
      <c r="BZ26" s="1104"/>
      <c r="CA26" s="1104"/>
      <c r="CB26" s="1104"/>
      <c r="CC26" s="1104"/>
      <c r="CD26" s="1104"/>
      <c r="CE26" s="1104"/>
      <c r="CF26" s="1104"/>
      <c r="CG26" s="1105"/>
      <c r="CH26" s="1078"/>
      <c r="CI26" s="1079"/>
      <c r="CJ26" s="1079"/>
      <c r="CK26" s="1079"/>
      <c r="CL26" s="1080"/>
      <c r="CM26" s="1078"/>
      <c r="CN26" s="1079"/>
      <c r="CO26" s="1079"/>
      <c r="CP26" s="1079"/>
      <c r="CQ26" s="1080"/>
      <c r="CR26" s="1078"/>
      <c r="CS26" s="1079"/>
      <c r="CT26" s="1079"/>
      <c r="CU26" s="1079"/>
      <c r="CV26" s="1080"/>
      <c r="CW26" s="1078"/>
      <c r="CX26" s="1079"/>
      <c r="CY26" s="1079"/>
      <c r="CZ26" s="1079"/>
      <c r="DA26" s="1080"/>
      <c r="DB26" s="1078"/>
      <c r="DC26" s="1079"/>
      <c r="DD26" s="1079"/>
      <c r="DE26" s="1079"/>
      <c r="DF26" s="1080"/>
      <c r="DG26" s="1078"/>
      <c r="DH26" s="1079"/>
      <c r="DI26" s="1079"/>
      <c r="DJ26" s="1079"/>
      <c r="DK26" s="1080"/>
      <c r="DL26" s="1078"/>
      <c r="DM26" s="1079"/>
      <c r="DN26" s="1079"/>
      <c r="DO26" s="1079"/>
      <c r="DP26" s="1080"/>
      <c r="DQ26" s="1078"/>
      <c r="DR26" s="1079"/>
      <c r="DS26" s="1079"/>
      <c r="DT26" s="1079"/>
      <c r="DU26" s="1080"/>
      <c r="DV26" s="1081"/>
      <c r="DW26" s="1082"/>
      <c r="DX26" s="1082"/>
      <c r="DY26" s="1082"/>
      <c r="DZ26" s="1083"/>
      <c r="EA26" s="246"/>
    </row>
    <row r="27" spans="1:131" s="247" customFormat="1" ht="26.25" customHeight="1" thickBot="1" x14ac:dyDescent="0.2">
      <c r="A27" s="1087"/>
      <c r="B27" s="1088"/>
      <c r="C27" s="1088"/>
      <c r="D27" s="1088"/>
      <c r="E27" s="1088"/>
      <c r="F27" s="1088"/>
      <c r="G27" s="1088"/>
      <c r="H27" s="1088"/>
      <c r="I27" s="1088"/>
      <c r="J27" s="1088"/>
      <c r="K27" s="1088"/>
      <c r="L27" s="1088"/>
      <c r="M27" s="1088"/>
      <c r="N27" s="1088"/>
      <c r="O27" s="1088"/>
      <c r="P27" s="1089"/>
      <c r="Q27" s="1093"/>
      <c r="R27" s="1094"/>
      <c r="S27" s="1094"/>
      <c r="T27" s="1094"/>
      <c r="U27" s="1095"/>
      <c r="V27" s="1093"/>
      <c r="W27" s="1094"/>
      <c r="X27" s="1094"/>
      <c r="Y27" s="1094"/>
      <c r="Z27" s="1095"/>
      <c r="AA27" s="1093"/>
      <c r="AB27" s="1094"/>
      <c r="AC27" s="1094"/>
      <c r="AD27" s="1094"/>
      <c r="AE27" s="1094"/>
      <c r="AF27" s="1150"/>
      <c r="AG27" s="1100"/>
      <c r="AH27" s="1100"/>
      <c r="AI27" s="1100"/>
      <c r="AJ27" s="1151"/>
      <c r="AK27" s="1094"/>
      <c r="AL27" s="1094"/>
      <c r="AM27" s="1094"/>
      <c r="AN27" s="1094"/>
      <c r="AO27" s="1095"/>
      <c r="AP27" s="1093"/>
      <c r="AQ27" s="1094"/>
      <c r="AR27" s="1094"/>
      <c r="AS27" s="1094"/>
      <c r="AT27" s="1095"/>
      <c r="AU27" s="1093"/>
      <c r="AV27" s="1094"/>
      <c r="AW27" s="1094"/>
      <c r="AX27" s="1094"/>
      <c r="AY27" s="1095"/>
      <c r="AZ27" s="1093"/>
      <c r="BA27" s="1094"/>
      <c r="BB27" s="1094"/>
      <c r="BC27" s="1094"/>
      <c r="BD27" s="1095"/>
      <c r="BE27" s="1093"/>
      <c r="BF27" s="1094"/>
      <c r="BG27" s="1094"/>
      <c r="BH27" s="1094"/>
      <c r="BI27" s="1107"/>
      <c r="BJ27" s="252"/>
      <c r="BK27" s="252"/>
      <c r="BL27" s="252"/>
      <c r="BM27" s="252"/>
      <c r="BN27" s="252"/>
      <c r="BO27" s="265"/>
      <c r="BP27" s="265"/>
      <c r="BQ27" s="262">
        <v>21</v>
      </c>
      <c r="BR27" s="263"/>
      <c r="BS27" s="1103"/>
      <c r="BT27" s="1104"/>
      <c r="BU27" s="1104"/>
      <c r="BV27" s="1104"/>
      <c r="BW27" s="1104"/>
      <c r="BX27" s="1104"/>
      <c r="BY27" s="1104"/>
      <c r="BZ27" s="1104"/>
      <c r="CA27" s="1104"/>
      <c r="CB27" s="1104"/>
      <c r="CC27" s="1104"/>
      <c r="CD27" s="1104"/>
      <c r="CE27" s="1104"/>
      <c r="CF27" s="1104"/>
      <c r="CG27" s="1105"/>
      <c r="CH27" s="1078"/>
      <c r="CI27" s="1079"/>
      <c r="CJ27" s="1079"/>
      <c r="CK27" s="1079"/>
      <c r="CL27" s="1080"/>
      <c r="CM27" s="1078"/>
      <c r="CN27" s="1079"/>
      <c r="CO27" s="1079"/>
      <c r="CP27" s="1079"/>
      <c r="CQ27" s="1080"/>
      <c r="CR27" s="1078"/>
      <c r="CS27" s="1079"/>
      <c r="CT27" s="1079"/>
      <c r="CU27" s="1079"/>
      <c r="CV27" s="1080"/>
      <c r="CW27" s="1078"/>
      <c r="CX27" s="1079"/>
      <c r="CY27" s="1079"/>
      <c r="CZ27" s="1079"/>
      <c r="DA27" s="1080"/>
      <c r="DB27" s="1078"/>
      <c r="DC27" s="1079"/>
      <c r="DD27" s="1079"/>
      <c r="DE27" s="1079"/>
      <c r="DF27" s="1080"/>
      <c r="DG27" s="1078"/>
      <c r="DH27" s="1079"/>
      <c r="DI27" s="1079"/>
      <c r="DJ27" s="1079"/>
      <c r="DK27" s="1080"/>
      <c r="DL27" s="1078"/>
      <c r="DM27" s="1079"/>
      <c r="DN27" s="1079"/>
      <c r="DO27" s="1079"/>
      <c r="DP27" s="1080"/>
      <c r="DQ27" s="1078"/>
      <c r="DR27" s="1079"/>
      <c r="DS27" s="1079"/>
      <c r="DT27" s="1079"/>
      <c r="DU27" s="1080"/>
      <c r="DV27" s="1081"/>
      <c r="DW27" s="1082"/>
      <c r="DX27" s="1082"/>
      <c r="DY27" s="1082"/>
      <c r="DZ27" s="1083"/>
      <c r="EA27" s="246"/>
    </row>
    <row r="28" spans="1:131" s="247" customFormat="1" ht="26.25" customHeight="1" thickTop="1" x14ac:dyDescent="0.15">
      <c r="A28" s="266">
        <v>1</v>
      </c>
      <c r="B28" s="1139" t="s">
        <v>402</v>
      </c>
      <c r="C28" s="1140"/>
      <c r="D28" s="1140"/>
      <c r="E28" s="1140"/>
      <c r="F28" s="1140"/>
      <c r="G28" s="1140"/>
      <c r="H28" s="1140"/>
      <c r="I28" s="1140"/>
      <c r="J28" s="1140"/>
      <c r="K28" s="1140"/>
      <c r="L28" s="1140"/>
      <c r="M28" s="1140"/>
      <c r="N28" s="1140"/>
      <c r="O28" s="1140"/>
      <c r="P28" s="1141"/>
      <c r="Q28" s="1142">
        <v>35876</v>
      </c>
      <c r="R28" s="1143"/>
      <c r="S28" s="1143"/>
      <c r="T28" s="1143"/>
      <c r="U28" s="1143"/>
      <c r="V28" s="1143">
        <v>36663</v>
      </c>
      <c r="W28" s="1143"/>
      <c r="X28" s="1143"/>
      <c r="Y28" s="1143"/>
      <c r="Z28" s="1143"/>
      <c r="AA28" s="1143">
        <v>-787</v>
      </c>
      <c r="AB28" s="1143"/>
      <c r="AC28" s="1143"/>
      <c r="AD28" s="1143"/>
      <c r="AE28" s="1144"/>
      <c r="AF28" s="1145">
        <v>-787</v>
      </c>
      <c r="AG28" s="1143"/>
      <c r="AH28" s="1143"/>
      <c r="AI28" s="1143"/>
      <c r="AJ28" s="1146"/>
      <c r="AK28" s="1147">
        <v>3356</v>
      </c>
      <c r="AL28" s="1135"/>
      <c r="AM28" s="1135"/>
      <c r="AN28" s="1135"/>
      <c r="AO28" s="1135"/>
      <c r="AP28" s="1135" t="s">
        <v>521</v>
      </c>
      <c r="AQ28" s="1135"/>
      <c r="AR28" s="1135"/>
      <c r="AS28" s="1135"/>
      <c r="AT28" s="1135"/>
      <c r="AU28" s="1135" t="s">
        <v>521</v>
      </c>
      <c r="AV28" s="1135"/>
      <c r="AW28" s="1135"/>
      <c r="AX28" s="1135"/>
      <c r="AY28" s="1135"/>
      <c r="AZ28" s="1136" t="s">
        <v>521</v>
      </c>
      <c r="BA28" s="1136"/>
      <c r="BB28" s="1136"/>
      <c r="BC28" s="1136"/>
      <c r="BD28" s="1136"/>
      <c r="BE28" s="1137"/>
      <c r="BF28" s="1137"/>
      <c r="BG28" s="1137"/>
      <c r="BH28" s="1137"/>
      <c r="BI28" s="1138"/>
      <c r="BJ28" s="252"/>
      <c r="BK28" s="252"/>
      <c r="BL28" s="252"/>
      <c r="BM28" s="252"/>
      <c r="BN28" s="252"/>
      <c r="BO28" s="265"/>
      <c r="BP28" s="265"/>
      <c r="BQ28" s="262">
        <v>22</v>
      </c>
      <c r="BR28" s="263"/>
      <c r="BS28" s="1103"/>
      <c r="BT28" s="1104"/>
      <c r="BU28" s="1104"/>
      <c r="BV28" s="1104"/>
      <c r="BW28" s="1104"/>
      <c r="BX28" s="1104"/>
      <c r="BY28" s="1104"/>
      <c r="BZ28" s="1104"/>
      <c r="CA28" s="1104"/>
      <c r="CB28" s="1104"/>
      <c r="CC28" s="1104"/>
      <c r="CD28" s="1104"/>
      <c r="CE28" s="1104"/>
      <c r="CF28" s="1104"/>
      <c r="CG28" s="1105"/>
      <c r="CH28" s="1078"/>
      <c r="CI28" s="1079"/>
      <c r="CJ28" s="1079"/>
      <c r="CK28" s="1079"/>
      <c r="CL28" s="1080"/>
      <c r="CM28" s="1078"/>
      <c r="CN28" s="1079"/>
      <c r="CO28" s="1079"/>
      <c r="CP28" s="1079"/>
      <c r="CQ28" s="1080"/>
      <c r="CR28" s="1078"/>
      <c r="CS28" s="1079"/>
      <c r="CT28" s="1079"/>
      <c r="CU28" s="1079"/>
      <c r="CV28" s="1080"/>
      <c r="CW28" s="1078"/>
      <c r="CX28" s="1079"/>
      <c r="CY28" s="1079"/>
      <c r="CZ28" s="1079"/>
      <c r="DA28" s="1080"/>
      <c r="DB28" s="1078"/>
      <c r="DC28" s="1079"/>
      <c r="DD28" s="1079"/>
      <c r="DE28" s="1079"/>
      <c r="DF28" s="1080"/>
      <c r="DG28" s="1078"/>
      <c r="DH28" s="1079"/>
      <c r="DI28" s="1079"/>
      <c r="DJ28" s="1079"/>
      <c r="DK28" s="1080"/>
      <c r="DL28" s="1078"/>
      <c r="DM28" s="1079"/>
      <c r="DN28" s="1079"/>
      <c r="DO28" s="1079"/>
      <c r="DP28" s="1080"/>
      <c r="DQ28" s="1078"/>
      <c r="DR28" s="1079"/>
      <c r="DS28" s="1079"/>
      <c r="DT28" s="1079"/>
      <c r="DU28" s="1080"/>
      <c r="DV28" s="1081"/>
      <c r="DW28" s="1082"/>
      <c r="DX28" s="1082"/>
      <c r="DY28" s="1082"/>
      <c r="DZ28" s="1083"/>
      <c r="EA28" s="246"/>
    </row>
    <row r="29" spans="1:131" s="247" customFormat="1" ht="26.25" customHeight="1" x14ac:dyDescent="0.15">
      <c r="A29" s="266">
        <v>2</v>
      </c>
      <c r="B29" s="1126" t="s">
        <v>403</v>
      </c>
      <c r="C29" s="1127"/>
      <c r="D29" s="1127"/>
      <c r="E29" s="1127"/>
      <c r="F29" s="1127"/>
      <c r="G29" s="1127"/>
      <c r="H29" s="1127"/>
      <c r="I29" s="1127"/>
      <c r="J29" s="1127"/>
      <c r="K29" s="1127"/>
      <c r="L29" s="1127"/>
      <c r="M29" s="1127"/>
      <c r="N29" s="1127"/>
      <c r="O29" s="1127"/>
      <c r="P29" s="1128"/>
      <c r="Q29" s="1132">
        <v>28113</v>
      </c>
      <c r="R29" s="1133"/>
      <c r="S29" s="1133"/>
      <c r="T29" s="1133"/>
      <c r="U29" s="1133"/>
      <c r="V29" s="1133">
        <v>27324</v>
      </c>
      <c r="W29" s="1133"/>
      <c r="X29" s="1133"/>
      <c r="Y29" s="1133"/>
      <c r="Z29" s="1133"/>
      <c r="AA29" s="1133">
        <v>789</v>
      </c>
      <c r="AB29" s="1133"/>
      <c r="AC29" s="1133"/>
      <c r="AD29" s="1133"/>
      <c r="AE29" s="1134"/>
      <c r="AF29" s="1108">
        <v>789</v>
      </c>
      <c r="AG29" s="1109"/>
      <c r="AH29" s="1109"/>
      <c r="AI29" s="1109"/>
      <c r="AJ29" s="1110"/>
      <c r="AK29" s="1069">
        <v>3819</v>
      </c>
      <c r="AL29" s="1060"/>
      <c r="AM29" s="1060"/>
      <c r="AN29" s="1060"/>
      <c r="AO29" s="1060"/>
      <c r="AP29" s="1060" t="s">
        <v>521</v>
      </c>
      <c r="AQ29" s="1060"/>
      <c r="AR29" s="1060"/>
      <c r="AS29" s="1060"/>
      <c r="AT29" s="1060"/>
      <c r="AU29" s="1060" t="s">
        <v>521</v>
      </c>
      <c r="AV29" s="1060"/>
      <c r="AW29" s="1060"/>
      <c r="AX29" s="1060"/>
      <c r="AY29" s="1060"/>
      <c r="AZ29" s="1131" t="s">
        <v>521</v>
      </c>
      <c r="BA29" s="1131"/>
      <c r="BB29" s="1131"/>
      <c r="BC29" s="1131"/>
      <c r="BD29" s="1131"/>
      <c r="BE29" s="1121"/>
      <c r="BF29" s="1121"/>
      <c r="BG29" s="1121"/>
      <c r="BH29" s="1121"/>
      <c r="BI29" s="1122"/>
      <c r="BJ29" s="252"/>
      <c r="BK29" s="252"/>
      <c r="BL29" s="252"/>
      <c r="BM29" s="252"/>
      <c r="BN29" s="252"/>
      <c r="BO29" s="265"/>
      <c r="BP29" s="265"/>
      <c r="BQ29" s="262">
        <v>23</v>
      </c>
      <c r="BR29" s="263"/>
      <c r="BS29" s="1103"/>
      <c r="BT29" s="1104"/>
      <c r="BU29" s="1104"/>
      <c r="BV29" s="1104"/>
      <c r="BW29" s="1104"/>
      <c r="BX29" s="1104"/>
      <c r="BY29" s="1104"/>
      <c r="BZ29" s="1104"/>
      <c r="CA29" s="1104"/>
      <c r="CB29" s="1104"/>
      <c r="CC29" s="1104"/>
      <c r="CD29" s="1104"/>
      <c r="CE29" s="1104"/>
      <c r="CF29" s="1104"/>
      <c r="CG29" s="1105"/>
      <c r="CH29" s="1078"/>
      <c r="CI29" s="1079"/>
      <c r="CJ29" s="1079"/>
      <c r="CK29" s="1079"/>
      <c r="CL29" s="1080"/>
      <c r="CM29" s="1078"/>
      <c r="CN29" s="1079"/>
      <c r="CO29" s="1079"/>
      <c r="CP29" s="1079"/>
      <c r="CQ29" s="1080"/>
      <c r="CR29" s="1078"/>
      <c r="CS29" s="1079"/>
      <c r="CT29" s="1079"/>
      <c r="CU29" s="1079"/>
      <c r="CV29" s="1080"/>
      <c r="CW29" s="1078"/>
      <c r="CX29" s="1079"/>
      <c r="CY29" s="1079"/>
      <c r="CZ29" s="1079"/>
      <c r="DA29" s="1080"/>
      <c r="DB29" s="1078"/>
      <c r="DC29" s="1079"/>
      <c r="DD29" s="1079"/>
      <c r="DE29" s="1079"/>
      <c r="DF29" s="1080"/>
      <c r="DG29" s="1078"/>
      <c r="DH29" s="1079"/>
      <c r="DI29" s="1079"/>
      <c r="DJ29" s="1079"/>
      <c r="DK29" s="1080"/>
      <c r="DL29" s="1078"/>
      <c r="DM29" s="1079"/>
      <c r="DN29" s="1079"/>
      <c r="DO29" s="1079"/>
      <c r="DP29" s="1080"/>
      <c r="DQ29" s="1078"/>
      <c r="DR29" s="1079"/>
      <c r="DS29" s="1079"/>
      <c r="DT29" s="1079"/>
      <c r="DU29" s="1080"/>
      <c r="DV29" s="1081"/>
      <c r="DW29" s="1082"/>
      <c r="DX29" s="1082"/>
      <c r="DY29" s="1082"/>
      <c r="DZ29" s="1083"/>
      <c r="EA29" s="246"/>
    </row>
    <row r="30" spans="1:131" s="247" customFormat="1" ht="26.25" customHeight="1" x14ac:dyDescent="0.15">
      <c r="A30" s="266">
        <v>3</v>
      </c>
      <c r="B30" s="1126" t="s">
        <v>404</v>
      </c>
      <c r="C30" s="1127"/>
      <c r="D30" s="1127"/>
      <c r="E30" s="1127"/>
      <c r="F30" s="1127"/>
      <c r="G30" s="1127"/>
      <c r="H30" s="1127"/>
      <c r="I30" s="1127"/>
      <c r="J30" s="1127"/>
      <c r="K30" s="1127"/>
      <c r="L30" s="1127"/>
      <c r="M30" s="1127"/>
      <c r="N30" s="1127"/>
      <c r="O30" s="1127"/>
      <c r="P30" s="1128"/>
      <c r="Q30" s="1132">
        <v>4612</v>
      </c>
      <c r="R30" s="1133"/>
      <c r="S30" s="1133"/>
      <c r="T30" s="1133"/>
      <c r="U30" s="1133"/>
      <c r="V30" s="1133">
        <v>4592</v>
      </c>
      <c r="W30" s="1133"/>
      <c r="X30" s="1133"/>
      <c r="Y30" s="1133"/>
      <c r="Z30" s="1133"/>
      <c r="AA30" s="1133">
        <v>20</v>
      </c>
      <c r="AB30" s="1133"/>
      <c r="AC30" s="1133"/>
      <c r="AD30" s="1133"/>
      <c r="AE30" s="1134"/>
      <c r="AF30" s="1108">
        <v>20</v>
      </c>
      <c r="AG30" s="1109"/>
      <c r="AH30" s="1109"/>
      <c r="AI30" s="1109"/>
      <c r="AJ30" s="1110"/>
      <c r="AK30" s="1069">
        <v>938</v>
      </c>
      <c r="AL30" s="1060"/>
      <c r="AM30" s="1060"/>
      <c r="AN30" s="1060"/>
      <c r="AO30" s="1060"/>
      <c r="AP30" s="1060" t="s">
        <v>521</v>
      </c>
      <c r="AQ30" s="1060"/>
      <c r="AR30" s="1060"/>
      <c r="AS30" s="1060"/>
      <c r="AT30" s="1060"/>
      <c r="AU30" s="1060" t="s">
        <v>521</v>
      </c>
      <c r="AV30" s="1060"/>
      <c r="AW30" s="1060"/>
      <c r="AX30" s="1060"/>
      <c r="AY30" s="1060"/>
      <c r="AZ30" s="1131" t="s">
        <v>521</v>
      </c>
      <c r="BA30" s="1131"/>
      <c r="BB30" s="1131"/>
      <c r="BC30" s="1131"/>
      <c r="BD30" s="1131"/>
      <c r="BE30" s="1121"/>
      <c r="BF30" s="1121"/>
      <c r="BG30" s="1121"/>
      <c r="BH30" s="1121"/>
      <c r="BI30" s="1122"/>
      <c r="BJ30" s="252"/>
      <c r="BK30" s="252"/>
      <c r="BL30" s="252"/>
      <c r="BM30" s="252"/>
      <c r="BN30" s="252"/>
      <c r="BO30" s="265"/>
      <c r="BP30" s="265"/>
      <c r="BQ30" s="262">
        <v>24</v>
      </c>
      <c r="BR30" s="263"/>
      <c r="BS30" s="1103"/>
      <c r="BT30" s="1104"/>
      <c r="BU30" s="1104"/>
      <c r="BV30" s="1104"/>
      <c r="BW30" s="1104"/>
      <c r="BX30" s="1104"/>
      <c r="BY30" s="1104"/>
      <c r="BZ30" s="1104"/>
      <c r="CA30" s="1104"/>
      <c r="CB30" s="1104"/>
      <c r="CC30" s="1104"/>
      <c r="CD30" s="1104"/>
      <c r="CE30" s="1104"/>
      <c r="CF30" s="1104"/>
      <c r="CG30" s="1105"/>
      <c r="CH30" s="1078"/>
      <c r="CI30" s="1079"/>
      <c r="CJ30" s="1079"/>
      <c r="CK30" s="1079"/>
      <c r="CL30" s="1080"/>
      <c r="CM30" s="1078"/>
      <c r="CN30" s="1079"/>
      <c r="CO30" s="1079"/>
      <c r="CP30" s="1079"/>
      <c r="CQ30" s="1080"/>
      <c r="CR30" s="1078"/>
      <c r="CS30" s="1079"/>
      <c r="CT30" s="1079"/>
      <c r="CU30" s="1079"/>
      <c r="CV30" s="1080"/>
      <c r="CW30" s="1078"/>
      <c r="CX30" s="1079"/>
      <c r="CY30" s="1079"/>
      <c r="CZ30" s="1079"/>
      <c r="DA30" s="1080"/>
      <c r="DB30" s="1078"/>
      <c r="DC30" s="1079"/>
      <c r="DD30" s="1079"/>
      <c r="DE30" s="1079"/>
      <c r="DF30" s="1080"/>
      <c r="DG30" s="1078"/>
      <c r="DH30" s="1079"/>
      <c r="DI30" s="1079"/>
      <c r="DJ30" s="1079"/>
      <c r="DK30" s="1080"/>
      <c r="DL30" s="1078"/>
      <c r="DM30" s="1079"/>
      <c r="DN30" s="1079"/>
      <c r="DO30" s="1079"/>
      <c r="DP30" s="1080"/>
      <c r="DQ30" s="1078"/>
      <c r="DR30" s="1079"/>
      <c r="DS30" s="1079"/>
      <c r="DT30" s="1079"/>
      <c r="DU30" s="1080"/>
      <c r="DV30" s="1081"/>
      <c r="DW30" s="1082"/>
      <c r="DX30" s="1082"/>
      <c r="DY30" s="1082"/>
      <c r="DZ30" s="1083"/>
      <c r="EA30" s="246"/>
    </row>
    <row r="31" spans="1:131" s="247" customFormat="1" ht="26.25" customHeight="1" x14ac:dyDescent="0.15">
      <c r="A31" s="266">
        <v>4</v>
      </c>
      <c r="B31" s="1126" t="s">
        <v>405</v>
      </c>
      <c r="C31" s="1127"/>
      <c r="D31" s="1127"/>
      <c r="E31" s="1127"/>
      <c r="F31" s="1127"/>
      <c r="G31" s="1127"/>
      <c r="H31" s="1127"/>
      <c r="I31" s="1127"/>
      <c r="J31" s="1127"/>
      <c r="K31" s="1127"/>
      <c r="L31" s="1127"/>
      <c r="M31" s="1127"/>
      <c r="N31" s="1127"/>
      <c r="O31" s="1127"/>
      <c r="P31" s="1128"/>
      <c r="Q31" s="1132">
        <v>159</v>
      </c>
      <c r="R31" s="1133"/>
      <c r="S31" s="1133"/>
      <c r="T31" s="1133"/>
      <c r="U31" s="1133"/>
      <c r="V31" s="1133">
        <v>159</v>
      </c>
      <c r="W31" s="1133"/>
      <c r="X31" s="1133"/>
      <c r="Y31" s="1133"/>
      <c r="Z31" s="1133"/>
      <c r="AA31" s="1133" t="s">
        <v>521</v>
      </c>
      <c r="AB31" s="1133"/>
      <c r="AC31" s="1133"/>
      <c r="AD31" s="1133"/>
      <c r="AE31" s="1134"/>
      <c r="AF31" s="1108" t="s">
        <v>391</v>
      </c>
      <c r="AG31" s="1109"/>
      <c r="AH31" s="1109"/>
      <c r="AI31" s="1109"/>
      <c r="AJ31" s="1110"/>
      <c r="AK31" s="1069">
        <v>47</v>
      </c>
      <c r="AL31" s="1060"/>
      <c r="AM31" s="1060"/>
      <c r="AN31" s="1060"/>
      <c r="AO31" s="1060"/>
      <c r="AP31" s="1060">
        <v>123</v>
      </c>
      <c r="AQ31" s="1060"/>
      <c r="AR31" s="1060"/>
      <c r="AS31" s="1060"/>
      <c r="AT31" s="1060"/>
      <c r="AU31" s="1060">
        <v>39</v>
      </c>
      <c r="AV31" s="1060"/>
      <c r="AW31" s="1060"/>
      <c r="AX31" s="1060"/>
      <c r="AY31" s="1060"/>
      <c r="AZ31" s="1131" t="s">
        <v>521</v>
      </c>
      <c r="BA31" s="1131"/>
      <c r="BB31" s="1131"/>
      <c r="BC31" s="1131"/>
      <c r="BD31" s="1131"/>
      <c r="BE31" s="1121"/>
      <c r="BF31" s="1121"/>
      <c r="BG31" s="1121"/>
      <c r="BH31" s="1121"/>
      <c r="BI31" s="1122"/>
      <c r="BJ31" s="252"/>
      <c r="BK31" s="252"/>
      <c r="BL31" s="252"/>
      <c r="BM31" s="252"/>
      <c r="BN31" s="252"/>
      <c r="BO31" s="265"/>
      <c r="BP31" s="265"/>
      <c r="BQ31" s="262">
        <v>25</v>
      </c>
      <c r="BR31" s="263"/>
      <c r="BS31" s="1103"/>
      <c r="BT31" s="1104"/>
      <c r="BU31" s="1104"/>
      <c r="BV31" s="1104"/>
      <c r="BW31" s="1104"/>
      <c r="BX31" s="1104"/>
      <c r="BY31" s="1104"/>
      <c r="BZ31" s="1104"/>
      <c r="CA31" s="1104"/>
      <c r="CB31" s="1104"/>
      <c r="CC31" s="1104"/>
      <c r="CD31" s="1104"/>
      <c r="CE31" s="1104"/>
      <c r="CF31" s="1104"/>
      <c r="CG31" s="1105"/>
      <c r="CH31" s="1078"/>
      <c r="CI31" s="1079"/>
      <c r="CJ31" s="1079"/>
      <c r="CK31" s="1079"/>
      <c r="CL31" s="1080"/>
      <c r="CM31" s="1078"/>
      <c r="CN31" s="1079"/>
      <c r="CO31" s="1079"/>
      <c r="CP31" s="1079"/>
      <c r="CQ31" s="1080"/>
      <c r="CR31" s="1078"/>
      <c r="CS31" s="1079"/>
      <c r="CT31" s="1079"/>
      <c r="CU31" s="1079"/>
      <c r="CV31" s="1080"/>
      <c r="CW31" s="1078"/>
      <c r="CX31" s="1079"/>
      <c r="CY31" s="1079"/>
      <c r="CZ31" s="1079"/>
      <c r="DA31" s="1080"/>
      <c r="DB31" s="1078"/>
      <c r="DC31" s="1079"/>
      <c r="DD31" s="1079"/>
      <c r="DE31" s="1079"/>
      <c r="DF31" s="1080"/>
      <c r="DG31" s="1078"/>
      <c r="DH31" s="1079"/>
      <c r="DI31" s="1079"/>
      <c r="DJ31" s="1079"/>
      <c r="DK31" s="1080"/>
      <c r="DL31" s="1078"/>
      <c r="DM31" s="1079"/>
      <c r="DN31" s="1079"/>
      <c r="DO31" s="1079"/>
      <c r="DP31" s="1080"/>
      <c r="DQ31" s="1078"/>
      <c r="DR31" s="1079"/>
      <c r="DS31" s="1079"/>
      <c r="DT31" s="1079"/>
      <c r="DU31" s="1080"/>
      <c r="DV31" s="1081"/>
      <c r="DW31" s="1082"/>
      <c r="DX31" s="1082"/>
      <c r="DY31" s="1082"/>
      <c r="DZ31" s="1083"/>
      <c r="EA31" s="246"/>
    </row>
    <row r="32" spans="1:131" s="247" customFormat="1" ht="26.25" customHeight="1" x14ac:dyDescent="0.15">
      <c r="A32" s="266">
        <v>5</v>
      </c>
      <c r="B32" s="1126" t="s">
        <v>406</v>
      </c>
      <c r="C32" s="1127"/>
      <c r="D32" s="1127"/>
      <c r="E32" s="1127"/>
      <c r="F32" s="1127"/>
      <c r="G32" s="1127"/>
      <c r="H32" s="1127"/>
      <c r="I32" s="1127"/>
      <c r="J32" s="1127"/>
      <c r="K32" s="1127"/>
      <c r="L32" s="1127"/>
      <c r="M32" s="1127"/>
      <c r="N32" s="1127"/>
      <c r="O32" s="1127"/>
      <c r="P32" s="1128"/>
      <c r="Q32" s="1132">
        <v>510</v>
      </c>
      <c r="R32" s="1133"/>
      <c r="S32" s="1133"/>
      <c r="T32" s="1133"/>
      <c r="U32" s="1133"/>
      <c r="V32" s="1133">
        <v>485</v>
      </c>
      <c r="W32" s="1133"/>
      <c r="X32" s="1133"/>
      <c r="Y32" s="1133"/>
      <c r="Z32" s="1133"/>
      <c r="AA32" s="1133">
        <v>25</v>
      </c>
      <c r="AB32" s="1133"/>
      <c r="AC32" s="1133"/>
      <c r="AD32" s="1133"/>
      <c r="AE32" s="1134"/>
      <c r="AF32" s="1108">
        <v>25</v>
      </c>
      <c r="AG32" s="1109"/>
      <c r="AH32" s="1109"/>
      <c r="AI32" s="1109"/>
      <c r="AJ32" s="1110"/>
      <c r="AK32" s="1069" t="s">
        <v>521</v>
      </c>
      <c r="AL32" s="1060"/>
      <c r="AM32" s="1060"/>
      <c r="AN32" s="1060"/>
      <c r="AO32" s="1060"/>
      <c r="AP32" s="1060" t="s">
        <v>521</v>
      </c>
      <c r="AQ32" s="1060"/>
      <c r="AR32" s="1060"/>
      <c r="AS32" s="1060"/>
      <c r="AT32" s="1060"/>
      <c r="AU32" s="1060" t="s">
        <v>521</v>
      </c>
      <c r="AV32" s="1060"/>
      <c r="AW32" s="1060"/>
      <c r="AX32" s="1060"/>
      <c r="AY32" s="1060"/>
      <c r="AZ32" s="1131" t="s">
        <v>521</v>
      </c>
      <c r="BA32" s="1131"/>
      <c r="BB32" s="1131"/>
      <c r="BC32" s="1131"/>
      <c r="BD32" s="1131"/>
      <c r="BE32" s="1121"/>
      <c r="BF32" s="1121"/>
      <c r="BG32" s="1121"/>
      <c r="BH32" s="1121"/>
      <c r="BI32" s="1122"/>
      <c r="BJ32" s="252"/>
      <c r="BK32" s="252"/>
      <c r="BL32" s="252"/>
      <c r="BM32" s="252"/>
      <c r="BN32" s="252"/>
      <c r="BO32" s="265"/>
      <c r="BP32" s="265"/>
      <c r="BQ32" s="262">
        <v>26</v>
      </c>
      <c r="BR32" s="263"/>
      <c r="BS32" s="1103"/>
      <c r="BT32" s="1104"/>
      <c r="BU32" s="1104"/>
      <c r="BV32" s="1104"/>
      <c r="BW32" s="1104"/>
      <c r="BX32" s="1104"/>
      <c r="BY32" s="1104"/>
      <c r="BZ32" s="1104"/>
      <c r="CA32" s="1104"/>
      <c r="CB32" s="1104"/>
      <c r="CC32" s="1104"/>
      <c r="CD32" s="1104"/>
      <c r="CE32" s="1104"/>
      <c r="CF32" s="1104"/>
      <c r="CG32" s="1105"/>
      <c r="CH32" s="1078"/>
      <c r="CI32" s="1079"/>
      <c r="CJ32" s="1079"/>
      <c r="CK32" s="1079"/>
      <c r="CL32" s="1080"/>
      <c r="CM32" s="1078"/>
      <c r="CN32" s="1079"/>
      <c r="CO32" s="1079"/>
      <c r="CP32" s="1079"/>
      <c r="CQ32" s="1080"/>
      <c r="CR32" s="1078"/>
      <c r="CS32" s="1079"/>
      <c r="CT32" s="1079"/>
      <c r="CU32" s="1079"/>
      <c r="CV32" s="1080"/>
      <c r="CW32" s="1078"/>
      <c r="CX32" s="1079"/>
      <c r="CY32" s="1079"/>
      <c r="CZ32" s="1079"/>
      <c r="DA32" s="1080"/>
      <c r="DB32" s="1078"/>
      <c r="DC32" s="1079"/>
      <c r="DD32" s="1079"/>
      <c r="DE32" s="1079"/>
      <c r="DF32" s="1080"/>
      <c r="DG32" s="1078"/>
      <c r="DH32" s="1079"/>
      <c r="DI32" s="1079"/>
      <c r="DJ32" s="1079"/>
      <c r="DK32" s="1080"/>
      <c r="DL32" s="1078"/>
      <c r="DM32" s="1079"/>
      <c r="DN32" s="1079"/>
      <c r="DO32" s="1079"/>
      <c r="DP32" s="1080"/>
      <c r="DQ32" s="1078"/>
      <c r="DR32" s="1079"/>
      <c r="DS32" s="1079"/>
      <c r="DT32" s="1079"/>
      <c r="DU32" s="1080"/>
      <c r="DV32" s="1081"/>
      <c r="DW32" s="1082"/>
      <c r="DX32" s="1082"/>
      <c r="DY32" s="1082"/>
      <c r="DZ32" s="1083"/>
      <c r="EA32" s="246"/>
    </row>
    <row r="33" spans="1:131" s="247" customFormat="1" ht="26.25" customHeight="1" x14ac:dyDescent="0.15">
      <c r="A33" s="266">
        <v>6</v>
      </c>
      <c r="B33" s="1126" t="s">
        <v>407</v>
      </c>
      <c r="C33" s="1127"/>
      <c r="D33" s="1127"/>
      <c r="E33" s="1127"/>
      <c r="F33" s="1127"/>
      <c r="G33" s="1127"/>
      <c r="H33" s="1127"/>
      <c r="I33" s="1127"/>
      <c r="J33" s="1127"/>
      <c r="K33" s="1127"/>
      <c r="L33" s="1127"/>
      <c r="M33" s="1127"/>
      <c r="N33" s="1127"/>
      <c r="O33" s="1127"/>
      <c r="P33" s="1128"/>
      <c r="Q33" s="1132">
        <v>4965</v>
      </c>
      <c r="R33" s="1133"/>
      <c r="S33" s="1133"/>
      <c r="T33" s="1133"/>
      <c r="U33" s="1133"/>
      <c r="V33" s="1133">
        <v>4775</v>
      </c>
      <c r="W33" s="1133"/>
      <c r="X33" s="1133"/>
      <c r="Y33" s="1133"/>
      <c r="Z33" s="1133"/>
      <c r="AA33" s="1133">
        <v>190</v>
      </c>
      <c r="AB33" s="1133"/>
      <c r="AC33" s="1133"/>
      <c r="AD33" s="1133"/>
      <c r="AE33" s="1134"/>
      <c r="AF33" s="1108">
        <v>3862</v>
      </c>
      <c r="AG33" s="1109"/>
      <c r="AH33" s="1109"/>
      <c r="AI33" s="1109"/>
      <c r="AJ33" s="1110"/>
      <c r="AK33" s="1069">
        <v>58</v>
      </c>
      <c r="AL33" s="1060"/>
      <c r="AM33" s="1060"/>
      <c r="AN33" s="1060"/>
      <c r="AO33" s="1060"/>
      <c r="AP33" s="1060">
        <v>22625</v>
      </c>
      <c r="AQ33" s="1060"/>
      <c r="AR33" s="1060"/>
      <c r="AS33" s="1060"/>
      <c r="AT33" s="1060"/>
      <c r="AU33" s="1060">
        <v>113</v>
      </c>
      <c r="AV33" s="1060"/>
      <c r="AW33" s="1060"/>
      <c r="AX33" s="1060"/>
      <c r="AY33" s="1060"/>
      <c r="AZ33" s="1131" t="s">
        <v>521</v>
      </c>
      <c r="BA33" s="1131"/>
      <c r="BB33" s="1131"/>
      <c r="BC33" s="1131"/>
      <c r="BD33" s="1131"/>
      <c r="BE33" s="1121" t="s">
        <v>408</v>
      </c>
      <c r="BF33" s="1121"/>
      <c r="BG33" s="1121"/>
      <c r="BH33" s="1121"/>
      <c r="BI33" s="1122"/>
      <c r="BJ33" s="252"/>
      <c r="BK33" s="252"/>
      <c r="BL33" s="252"/>
      <c r="BM33" s="252"/>
      <c r="BN33" s="252"/>
      <c r="BO33" s="265"/>
      <c r="BP33" s="265"/>
      <c r="BQ33" s="262">
        <v>27</v>
      </c>
      <c r="BR33" s="263"/>
      <c r="BS33" s="1103"/>
      <c r="BT33" s="1104"/>
      <c r="BU33" s="1104"/>
      <c r="BV33" s="1104"/>
      <c r="BW33" s="1104"/>
      <c r="BX33" s="1104"/>
      <c r="BY33" s="1104"/>
      <c r="BZ33" s="1104"/>
      <c r="CA33" s="1104"/>
      <c r="CB33" s="1104"/>
      <c r="CC33" s="1104"/>
      <c r="CD33" s="1104"/>
      <c r="CE33" s="1104"/>
      <c r="CF33" s="1104"/>
      <c r="CG33" s="1105"/>
      <c r="CH33" s="1078"/>
      <c r="CI33" s="1079"/>
      <c r="CJ33" s="1079"/>
      <c r="CK33" s="1079"/>
      <c r="CL33" s="1080"/>
      <c r="CM33" s="1078"/>
      <c r="CN33" s="1079"/>
      <c r="CO33" s="1079"/>
      <c r="CP33" s="1079"/>
      <c r="CQ33" s="1080"/>
      <c r="CR33" s="1078"/>
      <c r="CS33" s="1079"/>
      <c r="CT33" s="1079"/>
      <c r="CU33" s="1079"/>
      <c r="CV33" s="1080"/>
      <c r="CW33" s="1078"/>
      <c r="CX33" s="1079"/>
      <c r="CY33" s="1079"/>
      <c r="CZ33" s="1079"/>
      <c r="DA33" s="1080"/>
      <c r="DB33" s="1078"/>
      <c r="DC33" s="1079"/>
      <c r="DD33" s="1079"/>
      <c r="DE33" s="1079"/>
      <c r="DF33" s="1080"/>
      <c r="DG33" s="1078"/>
      <c r="DH33" s="1079"/>
      <c r="DI33" s="1079"/>
      <c r="DJ33" s="1079"/>
      <c r="DK33" s="1080"/>
      <c r="DL33" s="1078"/>
      <c r="DM33" s="1079"/>
      <c r="DN33" s="1079"/>
      <c r="DO33" s="1079"/>
      <c r="DP33" s="1080"/>
      <c r="DQ33" s="1078"/>
      <c r="DR33" s="1079"/>
      <c r="DS33" s="1079"/>
      <c r="DT33" s="1079"/>
      <c r="DU33" s="1080"/>
      <c r="DV33" s="1081"/>
      <c r="DW33" s="1082"/>
      <c r="DX33" s="1082"/>
      <c r="DY33" s="1082"/>
      <c r="DZ33" s="1083"/>
      <c r="EA33" s="246"/>
    </row>
    <row r="34" spans="1:131" s="247" customFormat="1" ht="26.25" customHeight="1" x14ac:dyDescent="0.15">
      <c r="A34" s="266">
        <v>7</v>
      </c>
      <c r="B34" s="1126" t="s">
        <v>409</v>
      </c>
      <c r="C34" s="1127"/>
      <c r="D34" s="1127"/>
      <c r="E34" s="1127"/>
      <c r="F34" s="1127"/>
      <c r="G34" s="1127"/>
      <c r="H34" s="1127"/>
      <c r="I34" s="1127"/>
      <c r="J34" s="1127"/>
      <c r="K34" s="1127"/>
      <c r="L34" s="1127"/>
      <c r="M34" s="1127"/>
      <c r="N34" s="1127"/>
      <c r="O34" s="1127"/>
      <c r="P34" s="1128"/>
      <c r="Q34" s="1132">
        <v>22263</v>
      </c>
      <c r="R34" s="1133"/>
      <c r="S34" s="1133"/>
      <c r="T34" s="1133"/>
      <c r="U34" s="1133"/>
      <c r="V34" s="1133">
        <v>22993</v>
      </c>
      <c r="W34" s="1133"/>
      <c r="X34" s="1133"/>
      <c r="Y34" s="1133"/>
      <c r="Z34" s="1133"/>
      <c r="AA34" s="1133">
        <v>-730</v>
      </c>
      <c r="AB34" s="1133"/>
      <c r="AC34" s="1133"/>
      <c r="AD34" s="1133"/>
      <c r="AE34" s="1134"/>
      <c r="AF34" s="1108">
        <v>6215</v>
      </c>
      <c r="AG34" s="1109"/>
      <c r="AH34" s="1109"/>
      <c r="AI34" s="1109"/>
      <c r="AJ34" s="1110"/>
      <c r="AK34" s="1069">
        <v>1733</v>
      </c>
      <c r="AL34" s="1060"/>
      <c r="AM34" s="1060"/>
      <c r="AN34" s="1060"/>
      <c r="AO34" s="1060"/>
      <c r="AP34" s="1060">
        <v>13928</v>
      </c>
      <c r="AQ34" s="1060"/>
      <c r="AR34" s="1060"/>
      <c r="AS34" s="1060"/>
      <c r="AT34" s="1060"/>
      <c r="AU34" s="1060">
        <v>8050</v>
      </c>
      <c r="AV34" s="1060"/>
      <c r="AW34" s="1060"/>
      <c r="AX34" s="1060"/>
      <c r="AY34" s="1060"/>
      <c r="AZ34" s="1131" t="s">
        <v>521</v>
      </c>
      <c r="BA34" s="1131"/>
      <c r="BB34" s="1131"/>
      <c r="BC34" s="1131"/>
      <c r="BD34" s="1131"/>
      <c r="BE34" s="1121" t="s">
        <v>410</v>
      </c>
      <c r="BF34" s="1121"/>
      <c r="BG34" s="1121"/>
      <c r="BH34" s="1121"/>
      <c r="BI34" s="1122"/>
      <c r="BJ34" s="252"/>
      <c r="BK34" s="252"/>
      <c r="BL34" s="252"/>
      <c r="BM34" s="252"/>
      <c r="BN34" s="252"/>
      <c r="BO34" s="265"/>
      <c r="BP34" s="265"/>
      <c r="BQ34" s="262">
        <v>28</v>
      </c>
      <c r="BR34" s="263"/>
      <c r="BS34" s="1103"/>
      <c r="BT34" s="1104"/>
      <c r="BU34" s="1104"/>
      <c r="BV34" s="1104"/>
      <c r="BW34" s="1104"/>
      <c r="BX34" s="1104"/>
      <c r="BY34" s="1104"/>
      <c r="BZ34" s="1104"/>
      <c r="CA34" s="1104"/>
      <c r="CB34" s="1104"/>
      <c r="CC34" s="1104"/>
      <c r="CD34" s="1104"/>
      <c r="CE34" s="1104"/>
      <c r="CF34" s="1104"/>
      <c r="CG34" s="1105"/>
      <c r="CH34" s="1078"/>
      <c r="CI34" s="1079"/>
      <c r="CJ34" s="1079"/>
      <c r="CK34" s="1079"/>
      <c r="CL34" s="1080"/>
      <c r="CM34" s="1078"/>
      <c r="CN34" s="1079"/>
      <c r="CO34" s="1079"/>
      <c r="CP34" s="1079"/>
      <c r="CQ34" s="1080"/>
      <c r="CR34" s="1078"/>
      <c r="CS34" s="1079"/>
      <c r="CT34" s="1079"/>
      <c r="CU34" s="1079"/>
      <c r="CV34" s="1080"/>
      <c r="CW34" s="1078"/>
      <c r="CX34" s="1079"/>
      <c r="CY34" s="1079"/>
      <c r="CZ34" s="1079"/>
      <c r="DA34" s="1080"/>
      <c r="DB34" s="1078"/>
      <c r="DC34" s="1079"/>
      <c r="DD34" s="1079"/>
      <c r="DE34" s="1079"/>
      <c r="DF34" s="1080"/>
      <c r="DG34" s="1078"/>
      <c r="DH34" s="1079"/>
      <c r="DI34" s="1079"/>
      <c r="DJ34" s="1079"/>
      <c r="DK34" s="1080"/>
      <c r="DL34" s="1078"/>
      <c r="DM34" s="1079"/>
      <c r="DN34" s="1079"/>
      <c r="DO34" s="1079"/>
      <c r="DP34" s="1080"/>
      <c r="DQ34" s="1078"/>
      <c r="DR34" s="1079"/>
      <c r="DS34" s="1079"/>
      <c r="DT34" s="1079"/>
      <c r="DU34" s="1080"/>
      <c r="DV34" s="1081"/>
      <c r="DW34" s="1082"/>
      <c r="DX34" s="1082"/>
      <c r="DY34" s="1082"/>
      <c r="DZ34" s="1083"/>
      <c r="EA34" s="246"/>
    </row>
    <row r="35" spans="1:131" s="247" customFormat="1" ht="26.25" customHeight="1" x14ac:dyDescent="0.15">
      <c r="A35" s="266">
        <v>8</v>
      </c>
      <c r="B35" s="1126" t="s">
        <v>411</v>
      </c>
      <c r="C35" s="1127"/>
      <c r="D35" s="1127"/>
      <c r="E35" s="1127"/>
      <c r="F35" s="1127"/>
      <c r="G35" s="1127"/>
      <c r="H35" s="1127"/>
      <c r="I35" s="1127"/>
      <c r="J35" s="1127"/>
      <c r="K35" s="1127"/>
      <c r="L35" s="1127"/>
      <c r="M35" s="1127"/>
      <c r="N35" s="1127"/>
      <c r="O35" s="1127"/>
      <c r="P35" s="1128"/>
      <c r="Q35" s="1132">
        <v>8163</v>
      </c>
      <c r="R35" s="1133"/>
      <c r="S35" s="1133"/>
      <c r="T35" s="1133"/>
      <c r="U35" s="1133"/>
      <c r="V35" s="1133">
        <v>8110</v>
      </c>
      <c r="W35" s="1133"/>
      <c r="X35" s="1133"/>
      <c r="Y35" s="1133"/>
      <c r="Z35" s="1133"/>
      <c r="AA35" s="1133">
        <v>52</v>
      </c>
      <c r="AB35" s="1133"/>
      <c r="AC35" s="1133"/>
      <c r="AD35" s="1133"/>
      <c r="AE35" s="1134"/>
      <c r="AF35" s="1108">
        <v>5204</v>
      </c>
      <c r="AG35" s="1109"/>
      <c r="AH35" s="1109"/>
      <c r="AI35" s="1109"/>
      <c r="AJ35" s="1110"/>
      <c r="AK35" s="1069">
        <v>4977</v>
      </c>
      <c r="AL35" s="1060"/>
      <c r="AM35" s="1060"/>
      <c r="AN35" s="1060"/>
      <c r="AO35" s="1060"/>
      <c r="AP35" s="1060">
        <v>79647</v>
      </c>
      <c r="AQ35" s="1060"/>
      <c r="AR35" s="1060"/>
      <c r="AS35" s="1060"/>
      <c r="AT35" s="1060"/>
      <c r="AU35" s="1060">
        <v>59417</v>
      </c>
      <c r="AV35" s="1060"/>
      <c r="AW35" s="1060"/>
      <c r="AX35" s="1060"/>
      <c r="AY35" s="1060"/>
      <c r="AZ35" s="1131" t="s">
        <v>521</v>
      </c>
      <c r="BA35" s="1131"/>
      <c r="BB35" s="1131"/>
      <c r="BC35" s="1131"/>
      <c r="BD35" s="1131"/>
      <c r="BE35" s="1121" t="s">
        <v>410</v>
      </c>
      <c r="BF35" s="1121"/>
      <c r="BG35" s="1121"/>
      <c r="BH35" s="1121"/>
      <c r="BI35" s="1122"/>
      <c r="BJ35" s="252"/>
      <c r="BK35" s="252"/>
      <c r="BL35" s="252"/>
      <c r="BM35" s="252"/>
      <c r="BN35" s="252"/>
      <c r="BO35" s="265"/>
      <c r="BP35" s="265"/>
      <c r="BQ35" s="262">
        <v>29</v>
      </c>
      <c r="BR35" s="263"/>
      <c r="BS35" s="1103"/>
      <c r="BT35" s="1104"/>
      <c r="BU35" s="1104"/>
      <c r="BV35" s="1104"/>
      <c r="BW35" s="1104"/>
      <c r="BX35" s="1104"/>
      <c r="BY35" s="1104"/>
      <c r="BZ35" s="1104"/>
      <c r="CA35" s="1104"/>
      <c r="CB35" s="1104"/>
      <c r="CC35" s="1104"/>
      <c r="CD35" s="1104"/>
      <c r="CE35" s="1104"/>
      <c r="CF35" s="1104"/>
      <c r="CG35" s="1105"/>
      <c r="CH35" s="1078"/>
      <c r="CI35" s="1079"/>
      <c r="CJ35" s="1079"/>
      <c r="CK35" s="1079"/>
      <c r="CL35" s="1080"/>
      <c r="CM35" s="1078"/>
      <c r="CN35" s="1079"/>
      <c r="CO35" s="1079"/>
      <c r="CP35" s="1079"/>
      <c r="CQ35" s="1080"/>
      <c r="CR35" s="1078"/>
      <c r="CS35" s="1079"/>
      <c r="CT35" s="1079"/>
      <c r="CU35" s="1079"/>
      <c r="CV35" s="1080"/>
      <c r="CW35" s="1078"/>
      <c r="CX35" s="1079"/>
      <c r="CY35" s="1079"/>
      <c r="CZ35" s="1079"/>
      <c r="DA35" s="1080"/>
      <c r="DB35" s="1078"/>
      <c r="DC35" s="1079"/>
      <c r="DD35" s="1079"/>
      <c r="DE35" s="1079"/>
      <c r="DF35" s="1080"/>
      <c r="DG35" s="1078"/>
      <c r="DH35" s="1079"/>
      <c r="DI35" s="1079"/>
      <c r="DJ35" s="1079"/>
      <c r="DK35" s="1080"/>
      <c r="DL35" s="1078"/>
      <c r="DM35" s="1079"/>
      <c r="DN35" s="1079"/>
      <c r="DO35" s="1079"/>
      <c r="DP35" s="1080"/>
      <c r="DQ35" s="1078"/>
      <c r="DR35" s="1079"/>
      <c r="DS35" s="1079"/>
      <c r="DT35" s="1079"/>
      <c r="DU35" s="1080"/>
      <c r="DV35" s="1081"/>
      <c r="DW35" s="1082"/>
      <c r="DX35" s="1082"/>
      <c r="DY35" s="1082"/>
      <c r="DZ35" s="1083"/>
      <c r="EA35" s="246"/>
    </row>
    <row r="36" spans="1:131" s="247" customFormat="1" ht="26.25" customHeight="1" x14ac:dyDescent="0.15">
      <c r="A36" s="266">
        <v>9</v>
      </c>
      <c r="B36" s="1126" t="s">
        <v>412</v>
      </c>
      <c r="C36" s="1127"/>
      <c r="D36" s="1127"/>
      <c r="E36" s="1127"/>
      <c r="F36" s="1127"/>
      <c r="G36" s="1127"/>
      <c r="H36" s="1127"/>
      <c r="I36" s="1127"/>
      <c r="J36" s="1127"/>
      <c r="K36" s="1127"/>
      <c r="L36" s="1127"/>
      <c r="M36" s="1127"/>
      <c r="N36" s="1127"/>
      <c r="O36" s="1127"/>
      <c r="P36" s="1128"/>
      <c r="Q36" s="1132">
        <v>4</v>
      </c>
      <c r="R36" s="1133"/>
      <c r="S36" s="1133"/>
      <c r="T36" s="1133"/>
      <c r="U36" s="1133"/>
      <c r="V36" s="1133">
        <v>4</v>
      </c>
      <c r="W36" s="1133"/>
      <c r="X36" s="1133"/>
      <c r="Y36" s="1133"/>
      <c r="Z36" s="1133"/>
      <c r="AA36" s="1133" t="s">
        <v>521</v>
      </c>
      <c r="AB36" s="1133"/>
      <c r="AC36" s="1133"/>
      <c r="AD36" s="1133"/>
      <c r="AE36" s="1134"/>
      <c r="AF36" s="1108" t="s">
        <v>413</v>
      </c>
      <c r="AG36" s="1109"/>
      <c r="AH36" s="1109"/>
      <c r="AI36" s="1109"/>
      <c r="AJ36" s="1110"/>
      <c r="AK36" s="1069" t="s">
        <v>521</v>
      </c>
      <c r="AL36" s="1060"/>
      <c r="AM36" s="1060"/>
      <c r="AN36" s="1060"/>
      <c r="AO36" s="1060"/>
      <c r="AP36" s="1060" t="s">
        <v>521</v>
      </c>
      <c r="AQ36" s="1060"/>
      <c r="AR36" s="1060"/>
      <c r="AS36" s="1060"/>
      <c r="AT36" s="1060"/>
      <c r="AU36" s="1060" t="s">
        <v>521</v>
      </c>
      <c r="AV36" s="1060"/>
      <c r="AW36" s="1060"/>
      <c r="AX36" s="1060"/>
      <c r="AY36" s="1060"/>
      <c r="AZ36" s="1131" t="s">
        <v>521</v>
      </c>
      <c r="BA36" s="1131"/>
      <c r="BB36" s="1131"/>
      <c r="BC36" s="1131"/>
      <c r="BD36" s="1131"/>
      <c r="BE36" s="1121" t="s">
        <v>414</v>
      </c>
      <c r="BF36" s="1121"/>
      <c r="BG36" s="1121"/>
      <c r="BH36" s="1121"/>
      <c r="BI36" s="1122"/>
      <c r="BJ36" s="252"/>
      <c r="BK36" s="252"/>
      <c r="BL36" s="252"/>
      <c r="BM36" s="252"/>
      <c r="BN36" s="252"/>
      <c r="BO36" s="265"/>
      <c r="BP36" s="265"/>
      <c r="BQ36" s="262">
        <v>30</v>
      </c>
      <c r="BR36" s="263"/>
      <c r="BS36" s="1103"/>
      <c r="BT36" s="1104"/>
      <c r="BU36" s="1104"/>
      <c r="BV36" s="1104"/>
      <c r="BW36" s="1104"/>
      <c r="BX36" s="1104"/>
      <c r="BY36" s="1104"/>
      <c r="BZ36" s="1104"/>
      <c r="CA36" s="1104"/>
      <c r="CB36" s="1104"/>
      <c r="CC36" s="1104"/>
      <c r="CD36" s="1104"/>
      <c r="CE36" s="1104"/>
      <c r="CF36" s="1104"/>
      <c r="CG36" s="1105"/>
      <c r="CH36" s="1078"/>
      <c r="CI36" s="1079"/>
      <c r="CJ36" s="1079"/>
      <c r="CK36" s="1079"/>
      <c r="CL36" s="1080"/>
      <c r="CM36" s="1078"/>
      <c r="CN36" s="1079"/>
      <c r="CO36" s="1079"/>
      <c r="CP36" s="1079"/>
      <c r="CQ36" s="1080"/>
      <c r="CR36" s="1078"/>
      <c r="CS36" s="1079"/>
      <c r="CT36" s="1079"/>
      <c r="CU36" s="1079"/>
      <c r="CV36" s="1080"/>
      <c r="CW36" s="1078"/>
      <c r="CX36" s="1079"/>
      <c r="CY36" s="1079"/>
      <c r="CZ36" s="1079"/>
      <c r="DA36" s="1080"/>
      <c r="DB36" s="1078"/>
      <c r="DC36" s="1079"/>
      <c r="DD36" s="1079"/>
      <c r="DE36" s="1079"/>
      <c r="DF36" s="1080"/>
      <c r="DG36" s="1078"/>
      <c r="DH36" s="1079"/>
      <c r="DI36" s="1079"/>
      <c r="DJ36" s="1079"/>
      <c r="DK36" s="1080"/>
      <c r="DL36" s="1078"/>
      <c r="DM36" s="1079"/>
      <c r="DN36" s="1079"/>
      <c r="DO36" s="1079"/>
      <c r="DP36" s="1080"/>
      <c r="DQ36" s="1078"/>
      <c r="DR36" s="1079"/>
      <c r="DS36" s="1079"/>
      <c r="DT36" s="1079"/>
      <c r="DU36" s="1080"/>
      <c r="DV36" s="1081"/>
      <c r="DW36" s="1082"/>
      <c r="DX36" s="1082"/>
      <c r="DY36" s="1082"/>
      <c r="DZ36" s="1083"/>
      <c r="EA36" s="246"/>
    </row>
    <row r="37" spans="1:131" s="247" customFormat="1" ht="26.25" customHeight="1" x14ac:dyDescent="0.15">
      <c r="A37" s="266">
        <v>10</v>
      </c>
      <c r="B37" s="1126"/>
      <c r="C37" s="1127"/>
      <c r="D37" s="1127"/>
      <c r="E37" s="1127"/>
      <c r="F37" s="1127"/>
      <c r="G37" s="1127"/>
      <c r="H37" s="1127"/>
      <c r="I37" s="1127"/>
      <c r="J37" s="1127"/>
      <c r="K37" s="1127"/>
      <c r="L37" s="1127"/>
      <c r="M37" s="1127"/>
      <c r="N37" s="1127"/>
      <c r="O37" s="1127"/>
      <c r="P37" s="1128"/>
      <c r="Q37" s="1132"/>
      <c r="R37" s="1133"/>
      <c r="S37" s="1133"/>
      <c r="T37" s="1133"/>
      <c r="U37" s="1133"/>
      <c r="V37" s="1133"/>
      <c r="W37" s="1133"/>
      <c r="X37" s="1133"/>
      <c r="Y37" s="1133"/>
      <c r="Z37" s="1133"/>
      <c r="AA37" s="1133"/>
      <c r="AB37" s="1133"/>
      <c r="AC37" s="1133"/>
      <c r="AD37" s="1133"/>
      <c r="AE37" s="1134"/>
      <c r="AF37" s="1108"/>
      <c r="AG37" s="1109"/>
      <c r="AH37" s="1109"/>
      <c r="AI37" s="1109"/>
      <c r="AJ37" s="1110"/>
      <c r="AK37" s="1069"/>
      <c r="AL37" s="1060"/>
      <c r="AM37" s="1060"/>
      <c r="AN37" s="1060"/>
      <c r="AO37" s="1060"/>
      <c r="AP37" s="1060"/>
      <c r="AQ37" s="1060"/>
      <c r="AR37" s="1060"/>
      <c r="AS37" s="1060"/>
      <c r="AT37" s="1060"/>
      <c r="AU37" s="1060"/>
      <c r="AV37" s="1060"/>
      <c r="AW37" s="1060"/>
      <c r="AX37" s="1060"/>
      <c r="AY37" s="1060"/>
      <c r="AZ37" s="1131"/>
      <c r="BA37" s="1131"/>
      <c r="BB37" s="1131"/>
      <c r="BC37" s="1131"/>
      <c r="BD37" s="1131"/>
      <c r="BE37" s="1121"/>
      <c r="BF37" s="1121"/>
      <c r="BG37" s="1121"/>
      <c r="BH37" s="1121"/>
      <c r="BI37" s="1122"/>
      <c r="BJ37" s="252"/>
      <c r="BK37" s="252"/>
      <c r="BL37" s="252"/>
      <c r="BM37" s="252"/>
      <c r="BN37" s="252"/>
      <c r="BO37" s="265"/>
      <c r="BP37" s="265"/>
      <c r="BQ37" s="262">
        <v>31</v>
      </c>
      <c r="BR37" s="263"/>
      <c r="BS37" s="1103"/>
      <c r="BT37" s="1104"/>
      <c r="BU37" s="1104"/>
      <c r="BV37" s="1104"/>
      <c r="BW37" s="1104"/>
      <c r="BX37" s="1104"/>
      <c r="BY37" s="1104"/>
      <c r="BZ37" s="1104"/>
      <c r="CA37" s="1104"/>
      <c r="CB37" s="1104"/>
      <c r="CC37" s="1104"/>
      <c r="CD37" s="1104"/>
      <c r="CE37" s="1104"/>
      <c r="CF37" s="1104"/>
      <c r="CG37" s="1105"/>
      <c r="CH37" s="1078"/>
      <c r="CI37" s="1079"/>
      <c r="CJ37" s="1079"/>
      <c r="CK37" s="1079"/>
      <c r="CL37" s="1080"/>
      <c r="CM37" s="1078"/>
      <c r="CN37" s="1079"/>
      <c r="CO37" s="1079"/>
      <c r="CP37" s="1079"/>
      <c r="CQ37" s="1080"/>
      <c r="CR37" s="1078"/>
      <c r="CS37" s="1079"/>
      <c r="CT37" s="1079"/>
      <c r="CU37" s="1079"/>
      <c r="CV37" s="1080"/>
      <c r="CW37" s="1078"/>
      <c r="CX37" s="1079"/>
      <c r="CY37" s="1079"/>
      <c r="CZ37" s="1079"/>
      <c r="DA37" s="1080"/>
      <c r="DB37" s="1078"/>
      <c r="DC37" s="1079"/>
      <c r="DD37" s="1079"/>
      <c r="DE37" s="1079"/>
      <c r="DF37" s="1080"/>
      <c r="DG37" s="1078"/>
      <c r="DH37" s="1079"/>
      <c r="DI37" s="1079"/>
      <c r="DJ37" s="1079"/>
      <c r="DK37" s="1080"/>
      <c r="DL37" s="1078"/>
      <c r="DM37" s="1079"/>
      <c r="DN37" s="1079"/>
      <c r="DO37" s="1079"/>
      <c r="DP37" s="1080"/>
      <c r="DQ37" s="1078"/>
      <c r="DR37" s="1079"/>
      <c r="DS37" s="1079"/>
      <c r="DT37" s="1079"/>
      <c r="DU37" s="1080"/>
      <c r="DV37" s="1081"/>
      <c r="DW37" s="1082"/>
      <c r="DX37" s="1082"/>
      <c r="DY37" s="1082"/>
      <c r="DZ37" s="1083"/>
      <c r="EA37" s="246"/>
    </row>
    <row r="38" spans="1:131" s="247" customFormat="1" ht="26.25" customHeight="1" x14ac:dyDescent="0.15">
      <c r="A38" s="266">
        <v>11</v>
      </c>
      <c r="B38" s="1126"/>
      <c r="C38" s="1127"/>
      <c r="D38" s="1127"/>
      <c r="E38" s="1127"/>
      <c r="F38" s="1127"/>
      <c r="G38" s="1127"/>
      <c r="H38" s="1127"/>
      <c r="I38" s="1127"/>
      <c r="J38" s="1127"/>
      <c r="K38" s="1127"/>
      <c r="L38" s="1127"/>
      <c r="M38" s="1127"/>
      <c r="N38" s="1127"/>
      <c r="O38" s="1127"/>
      <c r="P38" s="1128"/>
      <c r="Q38" s="1132"/>
      <c r="R38" s="1133"/>
      <c r="S38" s="1133"/>
      <c r="T38" s="1133"/>
      <c r="U38" s="1133"/>
      <c r="V38" s="1133"/>
      <c r="W38" s="1133"/>
      <c r="X38" s="1133"/>
      <c r="Y38" s="1133"/>
      <c r="Z38" s="1133"/>
      <c r="AA38" s="1133"/>
      <c r="AB38" s="1133"/>
      <c r="AC38" s="1133"/>
      <c r="AD38" s="1133"/>
      <c r="AE38" s="1134"/>
      <c r="AF38" s="1108"/>
      <c r="AG38" s="1109"/>
      <c r="AH38" s="1109"/>
      <c r="AI38" s="1109"/>
      <c r="AJ38" s="1110"/>
      <c r="AK38" s="1069"/>
      <c r="AL38" s="1060"/>
      <c r="AM38" s="1060"/>
      <c r="AN38" s="1060"/>
      <c r="AO38" s="1060"/>
      <c r="AP38" s="1060"/>
      <c r="AQ38" s="1060"/>
      <c r="AR38" s="1060"/>
      <c r="AS38" s="1060"/>
      <c r="AT38" s="1060"/>
      <c r="AU38" s="1060"/>
      <c r="AV38" s="1060"/>
      <c r="AW38" s="1060"/>
      <c r="AX38" s="1060"/>
      <c r="AY38" s="1060"/>
      <c r="AZ38" s="1131"/>
      <c r="BA38" s="1131"/>
      <c r="BB38" s="1131"/>
      <c r="BC38" s="1131"/>
      <c r="BD38" s="1131"/>
      <c r="BE38" s="1121"/>
      <c r="BF38" s="1121"/>
      <c r="BG38" s="1121"/>
      <c r="BH38" s="1121"/>
      <c r="BI38" s="1122"/>
      <c r="BJ38" s="252"/>
      <c r="BK38" s="252"/>
      <c r="BL38" s="252"/>
      <c r="BM38" s="252"/>
      <c r="BN38" s="252"/>
      <c r="BO38" s="265"/>
      <c r="BP38" s="265"/>
      <c r="BQ38" s="262">
        <v>32</v>
      </c>
      <c r="BR38" s="263"/>
      <c r="BS38" s="1103"/>
      <c r="BT38" s="1104"/>
      <c r="BU38" s="1104"/>
      <c r="BV38" s="1104"/>
      <c r="BW38" s="1104"/>
      <c r="BX38" s="1104"/>
      <c r="BY38" s="1104"/>
      <c r="BZ38" s="1104"/>
      <c r="CA38" s="1104"/>
      <c r="CB38" s="1104"/>
      <c r="CC38" s="1104"/>
      <c r="CD38" s="1104"/>
      <c r="CE38" s="1104"/>
      <c r="CF38" s="1104"/>
      <c r="CG38" s="1105"/>
      <c r="CH38" s="1078"/>
      <c r="CI38" s="1079"/>
      <c r="CJ38" s="1079"/>
      <c r="CK38" s="1079"/>
      <c r="CL38" s="1080"/>
      <c r="CM38" s="1078"/>
      <c r="CN38" s="1079"/>
      <c r="CO38" s="1079"/>
      <c r="CP38" s="1079"/>
      <c r="CQ38" s="1080"/>
      <c r="CR38" s="1078"/>
      <c r="CS38" s="1079"/>
      <c r="CT38" s="1079"/>
      <c r="CU38" s="1079"/>
      <c r="CV38" s="1080"/>
      <c r="CW38" s="1078"/>
      <c r="CX38" s="1079"/>
      <c r="CY38" s="1079"/>
      <c r="CZ38" s="1079"/>
      <c r="DA38" s="1080"/>
      <c r="DB38" s="1078"/>
      <c r="DC38" s="1079"/>
      <c r="DD38" s="1079"/>
      <c r="DE38" s="1079"/>
      <c r="DF38" s="1080"/>
      <c r="DG38" s="1078"/>
      <c r="DH38" s="1079"/>
      <c r="DI38" s="1079"/>
      <c r="DJ38" s="1079"/>
      <c r="DK38" s="1080"/>
      <c r="DL38" s="1078"/>
      <c r="DM38" s="1079"/>
      <c r="DN38" s="1079"/>
      <c r="DO38" s="1079"/>
      <c r="DP38" s="1080"/>
      <c r="DQ38" s="1078"/>
      <c r="DR38" s="1079"/>
      <c r="DS38" s="1079"/>
      <c r="DT38" s="1079"/>
      <c r="DU38" s="1080"/>
      <c r="DV38" s="1081"/>
      <c r="DW38" s="1082"/>
      <c r="DX38" s="1082"/>
      <c r="DY38" s="1082"/>
      <c r="DZ38" s="1083"/>
      <c r="EA38" s="246"/>
    </row>
    <row r="39" spans="1:131" s="247" customFormat="1" ht="26.25" customHeight="1" x14ac:dyDescent="0.15">
      <c r="A39" s="266">
        <v>12</v>
      </c>
      <c r="B39" s="1126"/>
      <c r="C39" s="1127"/>
      <c r="D39" s="1127"/>
      <c r="E39" s="1127"/>
      <c r="F39" s="1127"/>
      <c r="G39" s="1127"/>
      <c r="H39" s="1127"/>
      <c r="I39" s="1127"/>
      <c r="J39" s="1127"/>
      <c r="K39" s="1127"/>
      <c r="L39" s="1127"/>
      <c r="M39" s="1127"/>
      <c r="N39" s="1127"/>
      <c r="O39" s="1127"/>
      <c r="P39" s="1128"/>
      <c r="Q39" s="1132"/>
      <c r="R39" s="1133"/>
      <c r="S39" s="1133"/>
      <c r="T39" s="1133"/>
      <c r="U39" s="1133"/>
      <c r="V39" s="1133"/>
      <c r="W39" s="1133"/>
      <c r="X39" s="1133"/>
      <c r="Y39" s="1133"/>
      <c r="Z39" s="1133"/>
      <c r="AA39" s="1133"/>
      <c r="AB39" s="1133"/>
      <c r="AC39" s="1133"/>
      <c r="AD39" s="1133"/>
      <c r="AE39" s="1134"/>
      <c r="AF39" s="1108"/>
      <c r="AG39" s="1109"/>
      <c r="AH39" s="1109"/>
      <c r="AI39" s="1109"/>
      <c r="AJ39" s="1110"/>
      <c r="AK39" s="1069"/>
      <c r="AL39" s="1060"/>
      <c r="AM39" s="1060"/>
      <c r="AN39" s="1060"/>
      <c r="AO39" s="1060"/>
      <c r="AP39" s="1060"/>
      <c r="AQ39" s="1060"/>
      <c r="AR39" s="1060"/>
      <c r="AS39" s="1060"/>
      <c r="AT39" s="1060"/>
      <c r="AU39" s="1060"/>
      <c r="AV39" s="1060"/>
      <c r="AW39" s="1060"/>
      <c r="AX39" s="1060"/>
      <c r="AY39" s="1060"/>
      <c r="AZ39" s="1131"/>
      <c r="BA39" s="1131"/>
      <c r="BB39" s="1131"/>
      <c r="BC39" s="1131"/>
      <c r="BD39" s="1131"/>
      <c r="BE39" s="1121"/>
      <c r="BF39" s="1121"/>
      <c r="BG39" s="1121"/>
      <c r="BH39" s="1121"/>
      <c r="BI39" s="1122"/>
      <c r="BJ39" s="252"/>
      <c r="BK39" s="252"/>
      <c r="BL39" s="252"/>
      <c r="BM39" s="252"/>
      <c r="BN39" s="252"/>
      <c r="BO39" s="265"/>
      <c r="BP39" s="265"/>
      <c r="BQ39" s="262">
        <v>33</v>
      </c>
      <c r="BR39" s="263"/>
      <c r="BS39" s="1103"/>
      <c r="BT39" s="1104"/>
      <c r="BU39" s="1104"/>
      <c r="BV39" s="1104"/>
      <c r="BW39" s="1104"/>
      <c r="BX39" s="1104"/>
      <c r="BY39" s="1104"/>
      <c r="BZ39" s="1104"/>
      <c r="CA39" s="1104"/>
      <c r="CB39" s="1104"/>
      <c r="CC39" s="1104"/>
      <c r="CD39" s="1104"/>
      <c r="CE39" s="1104"/>
      <c r="CF39" s="1104"/>
      <c r="CG39" s="1105"/>
      <c r="CH39" s="1078"/>
      <c r="CI39" s="1079"/>
      <c r="CJ39" s="1079"/>
      <c r="CK39" s="1079"/>
      <c r="CL39" s="1080"/>
      <c r="CM39" s="1078"/>
      <c r="CN39" s="1079"/>
      <c r="CO39" s="1079"/>
      <c r="CP39" s="1079"/>
      <c r="CQ39" s="1080"/>
      <c r="CR39" s="1078"/>
      <c r="CS39" s="1079"/>
      <c r="CT39" s="1079"/>
      <c r="CU39" s="1079"/>
      <c r="CV39" s="1080"/>
      <c r="CW39" s="1078"/>
      <c r="CX39" s="1079"/>
      <c r="CY39" s="1079"/>
      <c r="CZ39" s="1079"/>
      <c r="DA39" s="1080"/>
      <c r="DB39" s="1078"/>
      <c r="DC39" s="1079"/>
      <c r="DD39" s="1079"/>
      <c r="DE39" s="1079"/>
      <c r="DF39" s="1080"/>
      <c r="DG39" s="1078"/>
      <c r="DH39" s="1079"/>
      <c r="DI39" s="1079"/>
      <c r="DJ39" s="1079"/>
      <c r="DK39" s="1080"/>
      <c r="DL39" s="1078"/>
      <c r="DM39" s="1079"/>
      <c r="DN39" s="1079"/>
      <c r="DO39" s="1079"/>
      <c r="DP39" s="1080"/>
      <c r="DQ39" s="1078"/>
      <c r="DR39" s="1079"/>
      <c r="DS39" s="1079"/>
      <c r="DT39" s="1079"/>
      <c r="DU39" s="1080"/>
      <c r="DV39" s="1081"/>
      <c r="DW39" s="1082"/>
      <c r="DX39" s="1082"/>
      <c r="DY39" s="1082"/>
      <c r="DZ39" s="1083"/>
      <c r="EA39" s="246"/>
    </row>
    <row r="40" spans="1:131" s="247" customFormat="1" ht="26.25" customHeight="1" x14ac:dyDescent="0.15">
      <c r="A40" s="261">
        <v>13</v>
      </c>
      <c r="B40" s="1126"/>
      <c r="C40" s="1127"/>
      <c r="D40" s="1127"/>
      <c r="E40" s="1127"/>
      <c r="F40" s="1127"/>
      <c r="G40" s="1127"/>
      <c r="H40" s="1127"/>
      <c r="I40" s="1127"/>
      <c r="J40" s="1127"/>
      <c r="K40" s="1127"/>
      <c r="L40" s="1127"/>
      <c r="M40" s="1127"/>
      <c r="N40" s="1127"/>
      <c r="O40" s="1127"/>
      <c r="P40" s="1128"/>
      <c r="Q40" s="1132"/>
      <c r="R40" s="1133"/>
      <c r="S40" s="1133"/>
      <c r="T40" s="1133"/>
      <c r="U40" s="1133"/>
      <c r="V40" s="1133"/>
      <c r="W40" s="1133"/>
      <c r="X40" s="1133"/>
      <c r="Y40" s="1133"/>
      <c r="Z40" s="1133"/>
      <c r="AA40" s="1133"/>
      <c r="AB40" s="1133"/>
      <c r="AC40" s="1133"/>
      <c r="AD40" s="1133"/>
      <c r="AE40" s="1134"/>
      <c r="AF40" s="1108"/>
      <c r="AG40" s="1109"/>
      <c r="AH40" s="1109"/>
      <c r="AI40" s="1109"/>
      <c r="AJ40" s="1110"/>
      <c r="AK40" s="1069"/>
      <c r="AL40" s="1060"/>
      <c r="AM40" s="1060"/>
      <c r="AN40" s="1060"/>
      <c r="AO40" s="1060"/>
      <c r="AP40" s="1060"/>
      <c r="AQ40" s="1060"/>
      <c r="AR40" s="1060"/>
      <c r="AS40" s="1060"/>
      <c r="AT40" s="1060"/>
      <c r="AU40" s="1060"/>
      <c r="AV40" s="1060"/>
      <c r="AW40" s="1060"/>
      <c r="AX40" s="1060"/>
      <c r="AY40" s="1060"/>
      <c r="AZ40" s="1131"/>
      <c r="BA40" s="1131"/>
      <c r="BB40" s="1131"/>
      <c r="BC40" s="1131"/>
      <c r="BD40" s="1131"/>
      <c r="BE40" s="1121"/>
      <c r="BF40" s="1121"/>
      <c r="BG40" s="1121"/>
      <c r="BH40" s="1121"/>
      <c r="BI40" s="1122"/>
      <c r="BJ40" s="252"/>
      <c r="BK40" s="252"/>
      <c r="BL40" s="252"/>
      <c r="BM40" s="252"/>
      <c r="BN40" s="252"/>
      <c r="BO40" s="265"/>
      <c r="BP40" s="265"/>
      <c r="BQ40" s="262">
        <v>34</v>
      </c>
      <c r="BR40" s="263"/>
      <c r="BS40" s="1103"/>
      <c r="BT40" s="1104"/>
      <c r="BU40" s="1104"/>
      <c r="BV40" s="1104"/>
      <c r="BW40" s="1104"/>
      <c r="BX40" s="1104"/>
      <c r="BY40" s="1104"/>
      <c r="BZ40" s="1104"/>
      <c r="CA40" s="1104"/>
      <c r="CB40" s="1104"/>
      <c r="CC40" s="1104"/>
      <c r="CD40" s="1104"/>
      <c r="CE40" s="1104"/>
      <c r="CF40" s="1104"/>
      <c r="CG40" s="1105"/>
      <c r="CH40" s="1078"/>
      <c r="CI40" s="1079"/>
      <c r="CJ40" s="1079"/>
      <c r="CK40" s="1079"/>
      <c r="CL40" s="1080"/>
      <c r="CM40" s="1078"/>
      <c r="CN40" s="1079"/>
      <c r="CO40" s="1079"/>
      <c r="CP40" s="1079"/>
      <c r="CQ40" s="1080"/>
      <c r="CR40" s="1078"/>
      <c r="CS40" s="1079"/>
      <c r="CT40" s="1079"/>
      <c r="CU40" s="1079"/>
      <c r="CV40" s="1080"/>
      <c r="CW40" s="1078"/>
      <c r="CX40" s="1079"/>
      <c r="CY40" s="1079"/>
      <c r="CZ40" s="1079"/>
      <c r="DA40" s="1080"/>
      <c r="DB40" s="1078"/>
      <c r="DC40" s="1079"/>
      <c r="DD40" s="1079"/>
      <c r="DE40" s="1079"/>
      <c r="DF40" s="1080"/>
      <c r="DG40" s="1078"/>
      <c r="DH40" s="1079"/>
      <c r="DI40" s="1079"/>
      <c r="DJ40" s="1079"/>
      <c r="DK40" s="1080"/>
      <c r="DL40" s="1078"/>
      <c r="DM40" s="1079"/>
      <c r="DN40" s="1079"/>
      <c r="DO40" s="1079"/>
      <c r="DP40" s="1080"/>
      <c r="DQ40" s="1078"/>
      <c r="DR40" s="1079"/>
      <c r="DS40" s="1079"/>
      <c r="DT40" s="1079"/>
      <c r="DU40" s="1080"/>
      <c r="DV40" s="1081"/>
      <c r="DW40" s="1082"/>
      <c r="DX40" s="1082"/>
      <c r="DY40" s="1082"/>
      <c r="DZ40" s="1083"/>
      <c r="EA40" s="246"/>
    </row>
    <row r="41" spans="1:131" s="247" customFormat="1" ht="26.25" customHeight="1" x14ac:dyDescent="0.15">
      <c r="A41" s="261">
        <v>14</v>
      </c>
      <c r="B41" s="1126"/>
      <c r="C41" s="1127"/>
      <c r="D41" s="1127"/>
      <c r="E41" s="1127"/>
      <c r="F41" s="1127"/>
      <c r="G41" s="1127"/>
      <c r="H41" s="1127"/>
      <c r="I41" s="1127"/>
      <c r="J41" s="1127"/>
      <c r="K41" s="1127"/>
      <c r="L41" s="1127"/>
      <c r="M41" s="1127"/>
      <c r="N41" s="1127"/>
      <c r="O41" s="1127"/>
      <c r="P41" s="1128"/>
      <c r="Q41" s="1132"/>
      <c r="R41" s="1133"/>
      <c r="S41" s="1133"/>
      <c r="T41" s="1133"/>
      <c r="U41" s="1133"/>
      <c r="V41" s="1133"/>
      <c r="W41" s="1133"/>
      <c r="X41" s="1133"/>
      <c r="Y41" s="1133"/>
      <c r="Z41" s="1133"/>
      <c r="AA41" s="1133"/>
      <c r="AB41" s="1133"/>
      <c r="AC41" s="1133"/>
      <c r="AD41" s="1133"/>
      <c r="AE41" s="1134"/>
      <c r="AF41" s="1108"/>
      <c r="AG41" s="1109"/>
      <c r="AH41" s="1109"/>
      <c r="AI41" s="1109"/>
      <c r="AJ41" s="1110"/>
      <c r="AK41" s="1069"/>
      <c r="AL41" s="1060"/>
      <c r="AM41" s="1060"/>
      <c r="AN41" s="1060"/>
      <c r="AO41" s="1060"/>
      <c r="AP41" s="1060"/>
      <c r="AQ41" s="1060"/>
      <c r="AR41" s="1060"/>
      <c r="AS41" s="1060"/>
      <c r="AT41" s="1060"/>
      <c r="AU41" s="1060"/>
      <c r="AV41" s="1060"/>
      <c r="AW41" s="1060"/>
      <c r="AX41" s="1060"/>
      <c r="AY41" s="1060"/>
      <c r="AZ41" s="1131"/>
      <c r="BA41" s="1131"/>
      <c r="BB41" s="1131"/>
      <c r="BC41" s="1131"/>
      <c r="BD41" s="1131"/>
      <c r="BE41" s="1121"/>
      <c r="BF41" s="1121"/>
      <c r="BG41" s="1121"/>
      <c r="BH41" s="1121"/>
      <c r="BI41" s="1122"/>
      <c r="BJ41" s="252"/>
      <c r="BK41" s="252"/>
      <c r="BL41" s="252"/>
      <c r="BM41" s="252"/>
      <c r="BN41" s="252"/>
      <c r="BO41" s="265"/>
      <c r="BP41" s="265"/>
      <c r="BQ41" s="262">
        <v>35</v>
      </c>
      <c r="BR41" s="263"/>
      <c r="BS41" s="1103"/>
      <c r="BT41" s="1104"/>
      <c r="BU41" s="1104"/>
      <c r="BV41" s="1104"/>
      <c r="BW41" s="1104"/>
      <c r="BX41" s="1104"/>
      <c r="BY41" s="1104"/>
      <c r="BZ41" s="1104"/>
      <c r="CA41" s="1104"/>
      <c r="CB41" s="1104"/>
      <c r="CC41" s="1104"/>
      <c r="CD41" s="1104"/>
      <c r="CE41" s="1104"/>
      <c r="CF41" s="1104"/>
      <c r="CG41" s="1105"/>
      <c r="CH41" s="1078"/>
      <c r="CI41" s="1079"/>
      <c r="CJ41" s="1079"/>
      <c r="CK41" s="1079"/>
      <c r="CL41" s="1080"/>
      <c r="CM41" s="1078"/>
      <c r="CN41" s="1079"/>
      <c r="CO41" s="1079"/>
      <c r="CP41" s="1079"/>
      <c r="CQ41" s="1080"/>
      <c r="CR41" s="1078"/>
      <c r="CS41" s="1079"/>
      <c r="CT41" s="1079"/>
      <c r="CU41" s="1079"/>
      <c r="CV41" s="1080"/>
      <c r="CW41" s="1078"/>
      <c r="CX41" s="1079"/>
      <c r="CY41" s="1079"/>
      <c r="CZ41" s="1079"/>
      <c r="DA41" s="1080"/>
      <c r="DB41" s="1078"/>
      <c r="DC41" s="1079"/>
      <c r="DD41" s="1079"/>
      <c r="DE41" s="1079"/>
      <c r="DF41" s="1080"/>
      <c r="DG41" s="1078"/>
      <c r="DH41" s="1079"/>
      <c r="DI41" s="1079"/>
      <c r="DJ41" s="1079"/>
      <c r="DK41" s="1080"/>
      <c r="DL41" s="1078"/>
      <c r="DM41" s="1079"/>
      <c r="DN41" s="1079"/>
      <c r="DO41" s="1079"/>
      <c r="DP41" s="1080"/>
      <c r="DQ41" s="1078"/>
      <c r="DR41" s="1079"/>
      <c r="DS41" s="1079"/>
      <c r="DT41" s="1079"/>
      <c r="DU41" s="1080"/>
      <c r="DV41" s="1081"/>
      <c r="DW41" s="1082"/>
      <c r="DX41" s="1082"/>
      <c r="DY41" s="1082"/>
      <c r="DZ41" s="1083"/>
      <c r="EA41" s="246"/>
    </row>
    <row r="42" spans="1:131" s="247" customFormat="1" ht="26.25" customHeight="1" x14ac:dyDescent="0.15">
      <c r="A42" s="261">
        <v>15</v>
      </c>
      <c r="B42" s="1126"/>
      <c r="C42" s="1127"/>
      <c r="D42" s="1127"/>
      <c r="E42" s="1127"/>
      <c r="F42" s="1127"/>
      <c r="G42" s="1127"/>
      <c r="H42" s="1127"/>
      <c r="I42" s="1127"/>
      <c r="J42" s="1127"/>
      <c r="K42" s="1127"/>
      <c r="L42" s="1127"/>
      <c r="M42" s="1127"/>
      <c r="N42" s="1127"/>
      <c r="O42" s="1127"/>
      <c r="P42" s="1128"/>
      <c r="Q42" s="1132"/>
      <c r="R42" s="1133"/>
      <c r="S42" s="1133"/>
      <c r="T42" s="1133"/>
      <c r="U42" s="1133"/>
      <c r="V42" s="1133"/>
      <c r="W42" s="1133"/>
      <c r="X42" s="1133"/>
      <c r="Y42" s="1133"/>
      <c r="Z42" s="1133"/>
      <c r="AA42" s="1133"/>
      <c r="AB42" s="1133"/>
      <c r="AC42" s="1133"/>
      <c r="AD42" s="1133"/>
      <c r="AE42" s="1134"/>
      <c r="AF42" s="1108"/>
      <c r="AG42" s="1109"/>
      <c r="AH42" s="1109"/>
      <c r="AI42" s="1109"/>
      <c r="AJ42" s="1110"/>
      <c r="AK42" s="1069"/>
      <c r="AL42" s="1060"/>
      <c r="AM42" s="1060"/>
      <c r="AN42" s="1060"/>
      <c r="AO42" s="1060"/>
      <c r="AP42" s="1060"/>
      <c r="AQ42" s="1060"/>
      <c r="AR42" s="1060"/>
      <c r="AS42" s="1060"/>
      <c r="AT42" s="1060"/>
      <c r="AU42" s="1060"/>
      <c r="AV42" s="1060"/>
      <c r="AW42" s="1060"/>
      <c r="AX42" s="1060"/>
      <c r="AY42" s="1060"/>
      <c r="AZ42" s="1131"/>
      <c r="BA42" s="1131"/>
      <c r="BB42" s="1131"/>
      <c r="BC42" s="1131"/>
      <c r="BD42" s="1131"/>
      <c r="BE42" s="1121"/>
      <c r="BF42" s="1121"/>
      <c r="BG42" s="1121"/>
      <c r="BH42" s="1121"/>
      <c r="BI42" s="1122"/>
      <c r="BJ42" s="252"/>
      <c r="BK42" s="252"/>
      <c r="BL42" s="252"/>
      <c r="BM42" s="252"/>
      <c r="BN42" s="252"/>
      <c r="BO42" s="265"/>
      <c r="BP42" s="265"/>
      <c r="BQ42" s="262">
        <v>36</v>
      </c>
      <c r="BR42" s="263"/>
      <c r="BS42" s="1103"/>
      <c r="BT42" s="1104"/>
      <c r="BU42" s="1104"/>
      <c r="BV42" s="1104"/>
      <c r="BW42" s="1104"/>
      <c r="BX42" s="1104"/>
      <c r="BY42" s="1104"/>
      <c r="BZ42" s="1104"/>
      <c r="CA42" s="1104"/>
      <c r="CB42" s="1104"/>
      <c r="CC42" s="1104"/>
      <c r="CD42" s="1104"/>
      <c r="CE42" s="1104"/>
      <c r="CF42" s="1104"/>
      <c r="CG42" s="1105"/>
      <c r="CH42" s="1078"/>
      <c r="CI42" s="1079"/>
      <c r="CJ42" s="1079"/>
      <c r="CK42" s="1079"/>
      <c r="CL42" s="1080"/>
      <c r="CM42" s="1078"/>
      <c r="CN42" s="1079"/>
      <c r="CO42" s="1079"/>
      <c r="CP42" s="1079"/>
      <c r="CQ42" s="1080"/>
      <c r="CR42" s="1078"/>
      <c r="CS42" s="1079"/>
      <c r="CT42" s="1079"/>
      <c r="CU42" s="1079"/>
      <c r="CV42" s="1080"/>
      <c r="CW42" s="1078"/>
      <c r="CX42" s="1079"/>
      <c r="CY42" s="1079"/>
      <c r="CZ42" s="1079"/>
      <c r="DA42" s="1080"/>
      <c r="DB42" s="1078"/>
      <c r="DC42" s="1079"/>
      <c r="DD42" s="1079"/>
      <c r="DE42" s="1079"/>
      <c r="DF42" s="1080"/>
      <c r="DG42" s="1078"/>
      <c r="DH42" s="1079"/>
      <c r="DI42" s="1079"/>
      <c r="DJ42" s="1079"/>
      <c r="DK42" s="1080"/>
      <c r="DL42" s="1078"/>
      <c r="DM42" s="1079"/>
      <c r="DN42" s="1079"/>
      <c r="DO42" s="1079"/>
      <c r="DP42" s="1080"/>
      <c r="DQ42" s="1078"/>
      <c r="DR42" s="1079"/>
      <c r="DS42" s="1079"/>
      <c r="DT42" s="1079"/>
      <c r="DU42" s="1080"/>
      <c r="DV42" s="1081"/>
      <c r="DW42" s="1082"/>
      <c r="DX42" s="1082"/>
      <c r="DY42" s="1082"/>
      <c r="DZ42" s="1083"/>
      <c r="EA42" s="246"/>
    </row>
    <row r="43" spans="1:131" s="247" customFormat="1" ht="26.25" customHeight="1" x14ac:dyDescent="0.15">
      <c r="A43" s="261">
        <v>16</v>
      </c>
      <c r="B43" s="1126"/>
      <c r="C43" s="1127"/>
      <c r="D43" s="1127"/>
      <c r="E43" s="1127"/>
      <c r="F43" s="1127"/>
      <c r="G43" s="1127"/>
      <c r="H43" s="1127"/>
      <c r="I43" s="1127"/>
      <c r="J43" s="1127"/>
      <c r="K43" s="1127"/>
      <c r="L43" s="1127"/>
      <c r="M43" s="1127"/>
      <c r="N43" s="1127"/>
      <c r="O43" s="1127"/>
      <c r="P43" s="1128"/>
      <c r="Q43" s="1132"/>
      <c r="R43" s="1133"/>
      <c r="S43" s="1133"/>
      <c r="T43" s="1133"/>
      <c r="U43" s="1133"/>
      <c r="V43" s="1133"/>
      <c r="W43" s="1133"/>
      <c r="X43" s="1133"/>
      <c r="Y43" s="1133"/>
      <c r="Z43" s="1133"/>
      <c r="AA43" s="1133"/>
      <c r="AB43" s="1133"/>
      <c r="AC43" s="1133"/>
      <c r="AD43" s="1133"/>
      <c r="AE43" s="1134"/>
      <c r="AF43" s="1108"/>
      <c r="AG43" s="1109"/>
      <c r="AH43" s="1109"/>
      <c r="AI43" s="1109"/>
      <c r="AJ43" s="1110"/>
      <c r="AK43" s="1069"/>
      <c r="AL43" s="1060"/>
      <c r="AM43" s="1060"/>
      <c r="AN43" s="1060"/>
      <c r="AO43" s="1060"/>
      <c r="AP43" s="1060"/>
      <c r="AQ43" s="1060"/>
      <c r="AR43" s="1060"/>
      <c r="AS43" s="1060"/>
      <c r="AT43" s="1060"/>
      <c r="AU43" s="1060"/>
      <c r="AV43" s="1060"/>
      <c r="AW43" s="1060"/>
      <c r="AX43" s="1060"/>
      <c r="AY43" s="1060"/>
      <c r="AZ43" s="1131"/>
      <c r="BA43" s="1131"/>
      <c r="BB43" s="1131"/>
      <c r="BC43" s="1131"/>
      <c r="BD43" s="1131"/>
      <c r="BE43" s="1121"/>
      <c r="BF43" s="1121"/>
      <c r="BG43" s="1121"/>
      <c r="BH43" s="1121"/>
      <c r="BI43" s="1122"/>
      <c r="BJ43" s="252"/>
      <c r="BK43" s="252"/>
      <c r="BL43" s="252"/>
      <c r="BM43" s="252"/>
      <c r="BN43" s="252"/>
      <c r="BO43" s="265"/>
      <c r="BP43" s="265"/>
      <c r="BQ43" s="262">
        <v>37</v>
      </c>
      <c r="BR43" s="263"/>
      <c r="BS43" s="1103"/>
      <c r="BT43" s="1104"/>
      <c r="BU43" s="1104"/>
      <c r="BV43" s="1104"/>
      <c r="BW43" s="1104"/>
      <c r="BX43" s="1104"/>
      <c r="BY43" s="1104"/>
      <c r="BZ43" s="1104"/>
      <c r="CA43" s="1104"/>
      <c r="CB43" s="1104"/>
      <c r="CC43" s="1104"/>
      <c r="CD43" s="1104"/>
      <c r="CE43" s="1104"/>
      <c r="CF43" s="1104"/>
      <c r="CG43" s="1105"/>
      <c r="CH43" s="1078"/>
      <c r="CI43" s="1079"/>
      <c r="CJ43" s="1079"/>
      <c r="CK43" s="1079"/>
      <c r="CL43" s="1080"/>
      <c r="CM43" s="1078"/>
      <c r="CN43" s="1079"/>
      <c r="CO43" s="1079"/>
      <c r="CP43" s="1079"/>
      <c r="CQ43" s="1080"/>
      <c r="CR43" s="1078"/>
      <c r="CS43" s="1079"/>
      <c r="CT43" s="1079"/>
      <c r="CU43" s="1079"/>
      <c r="CV43" s="1080"/>
      <c r="CW43" s="1078"/>
      <c r="CX43" s="1079"/>
      <c r="CY43" s="1079"/>
      <c r="CZ43" s="1079"/>
      <c r="DA43" s="1080"/>
      <c r="DB43" s="1078"/>
      <c r="DC43" s="1079"/>
      <c r="DD43" s="1079"/>
      <c r="DE43" s="1079"/>
      <c r="DF43" s="1080"/>
      <c r="DG43" s="1078"/>
      <c r="DH43" s="1079"/>
      <c r="DI43" s="1079"/>
      <c r="DJ43" s="1079"/>
      <c r="DK43" s="1080"/>
      <c r="DL43" s="1078"/>
      <c r="DM43" s="1079"/>
      <c r="DN43" s="1079"/>
      <c r="DO43" s="1079"/>
      <c r="DP43" s="1080"/>
      <c r="DQ43" s="1078"/>
      <c r="DR43" s="1079"/>
      <c r="DS43" s="1079"/>
      <c r="DT43" s="1079"/>
      <c r="DU43" s="1080"/>
      <c r="DV43" s="1081"/>
      <c r="DW43" s="1082"/>
      <c r="DX43" s="1082"/>
      <c r="DY43" s="1082"/>
      <c r="DZ43" s="1083"/>
      <c r="EA43" s="246"/>
    </row>
    <row r="44" spans="1:131" s="247" customFormat="1" ht="26.25" customHeight="1" x14ac:dyDescent="0.15">
      <c r="A44" s="261">
        <v>17</v>
      </c>
      <c r="B44" s="1126"/>
      <c r="C44" s="1127"/>
      <c r="D44" s="1127"/>
      <c r="E44" s="1127"/>
      <c r="F44" s="1127"/>
      <c r="G44" s="1127"/>
      <c r="H44" s="1127"/>
      <c r="I44" s="1127"/>
      <c r="J44" s="1127"/>
      <c r="K44" s="1127"/>
      <c r="L44" s="1127"/>
      <c r="M44" s="1127"/>
      <c r="N44" s="1127"/>
      <c r="O44" s="1127"/>
      <c r="P44" s="1128"/>
      <c r="Q44" s="1132"/>
      <c r="R44" s="1133"/>
      <c r="S44" s="1133"/>
      <c r="T44" s="1133"/>
      <c r="U44" s="1133"/>
      <c r="V44" s="1133"/>
      <c r="W44" s="1133"/>
      <c r="X44" s="1133"/>
      <c r="Y44" s="1133"/>
      <c r="Z44" s="1133"/>
      <c r="AA44" s="1133"/>
      <c r="AB44" s="1133"/>
      <c r="AC44" s="1133"/>
      <c r="AD44" s="1133"/>
      <c r="AE44" s="1134"/>
      <c r="AF44" s="1108"/>
      <c r="AG44" s="1109"/>
      <c r="AH44" s="1109"/>
      <c r="AI44" s="1109"/>
      <c r="AJ44" s="1110"/>
      <c r="AK44" s="1069"/>
      <c r="AL44" s="1060"/>
      <c r="AM44" s="1060"/>
      <c r="AN44" s="1060"/>
      <c r="AO44" s="1060"/>
      <c r="AP44" s="1060"/>
      <c r="AQ44" s="1060"/>
      <c r="AR44" s="1060"/>
      <c r="AS44" s="1060"/>
      <c r="AT44" s="1060"/>
      <c r="AU44" s="1060"/>
      <c r="AV44" s="1060"/>
      <c r="AW44" s="1060"/>
      <c r="AX44" s="1060"/>
      <c r="AY44" s="1060"/>
      <c r="AZ44" s="1131"/>
      <c r="BA44" s="1131"/>
      <c r="BB44" s="1131"/>
      <c r="BC44" s="1131"/>
      <c r="BD44" s="1131"/>
      <c r="BE44" s="1121"/>
      <c r="BF44" s="1121"/>
      <c r="BG44" s="1121"/>
      <c r="BH44" s="1121"/>
      <c r="BI44" s="1122"/>
      <c r="BJ44" s="252"/>
      <c r="BK44" s="252"/>
      <c r="BL44" s="252"/>
      <c r="BM44" s="252"/>
      <c r="BN44" s="252"/>
      <c r="BO44" s="265"/>
      <c r="BP44" s="265"/>
      <c r="BQ44" s="262">
        <v>38</v>
      </c>
      <c r="BR44" s="263"/>
      <c r="BS44" s="1103"/>
      <c r="BT44" s="1104"/>
      <c r="BU44" s="1104"/>
      <c r="BV44" s="1104"/>
      <c r="BW44" s="1104"/>
      <c r="BX44" s="1104"/>
      <c r="BY44" s="1104"/>
      <c r="BZ44" s="1104"/>
      <c r="CA44" s="1104"/>
      <c r="CB44" s="1104"/>
      <c r="CC44" s="1104"/>
      <c r="CD44" s="1104"/>
      <c r="CE44" s="1104"/>
      <c r="CF44" s="1104"/>
      <c r="CG44" s="1105"/>
      <c r="CH44" s="1078"/>
      <c r="CI44" s="1079"/>
      <c r="CJ44" s="1079"/>
      <c r="CK44" s="1079"/>
      <c r="CL44" s="1080"/>
      <c r="CM44" s="1078"/>
      <c r="CN44" s="1079"/>
      <c r="CO44" s="1079"/>
      <c r="CP44" s="1079"/>
      <c r="CQ44" s="1080"/>
      <c r="CR44" s="1078"/>
      <c r="CS44" s="1079"/>
      <c r="CT44" s="1079"/>
      <c r="CU44" s="1079"/>
      <c r="CV44" s="1080"/>
      <c r="CW44" s="1078"/>
      <c r="CX44" s="1079"/>
      <c r="CY44" s="1079"/>
      <c r="CZ44" s="1079"/>
      <c r="DA44" s="1080"/>
      <c r="DB44" s="1078"/>
      <c r="DC44" s="1079"/>
      <c r="DD44" s="1079"/>
      <c r="DE44" s="1079"/>
      <c r="DF44" s="1080"/>
      <c r="DG44" s="1078"/>
      <c r="DH44" s="1079"/>
      <c r="DI44" s="1079"/>
      <c r="DJ44" s="1079"/>
      <c r="DK44" s="1080"/>
      <c r="DL44" s="1078"/>
      <c r="DM44" s="1079"/>
      <c r="DN44" s="1079"/>
      <c r="DO44" s="1079"/>
      <c r="DP44" s="1080"/>
      <c r="DQ44" s="1078"/>
      <c r="DR44" s="1079"/>
      <c r="DS44" s="1079"/>
      <c r="DT44" s="1079"/>
      <c r="DU44" s="1080"/>
      <c r="DV44" s="1081"/>
      <c r="DW44" s="1082"/>
      <c r="DX44" s="1082"/>
      <c r="DY44" s="1082"/>
      <c r="DZ44" s="1083"/>
      <c r="EA44" s="246"/>
    </row>
    <row r="45" spans="1:131" s="247" customFormat="1" ht="26.25" customHeight="1" x14ac:dyDescent="0.15">
      <c r="A45" s="261">
        <v>18</v>
      </c>
      <c r="B45" s="1126"/>
      <c r="C45" s="1127"/>
      <c r="D45" s="1127"/>
      <c r="E45" s="1127"/>
      <c r="F45" s="1127"/>
      <c r="G45" s="1127"/>
      <c r="H45" s="1127"/>
      <c r="I45" s="1127"/>
      <c r="J45" s="1127"/>
      <c r="K45" s="1127"/>
      <c r="L45" s="1127"/>
      <c r="M45" s="1127"/>
      <c r="N45" s="1127"/>
      <c r="O45" s="1127"/>
      <c r="P45" s="1128"/>
      <c r="Q45" s="1132"/>
      <c r="R45" s="1133"/>
      <c r="S45" s="1133"/>
      <c r="T45" s="1133"/>
      <c r="U45" s="1133"/>
      <c r="V45" s="1133"/>
      <c r="W45" s="1133"/>
      <c r="X45" s="1133"/>
      <c r="Y45" s="1133"/>
      <c r="Z45" s="1133"/>
      <c r="AA45" s="1133"/>
      <c r="AB45" s="1133"/>
      <c r="AC45" s="1133"/>
      <c r="AD45" s="1133"/>
      <c r="AE45" s="1134"/>
      <c r="AF45" s="1108"/>
      <c r="AG45" s="1109"/>
      <c r="AH45" s="1109"/>
      <c r="AI45" s="1109"/>
      <c r="AJ45" s="1110"/>
      <c r="AK45" s="1069"/>
      <c r="AL45" s="1060"/>
      <c r="AM45" s="1060"/>
      <c r="AN45" s="1060"/>
      <c r="AO45" s="1060"/>
      <c r="AP45" s="1060"/>
      <c r="AQ45" s="1060"/>
      <c r="AR45" s="1060"/>
      <c r="AS45" s="1060"/>
      <c r="AT45" s="1060"/>
      <c r="AU45" s="1060"/>
      <c r="AV45" s="1060"/>
      <c r="AW45" s="1060"/>
      <c r="AX45" s="1060"/>
      <c r="AY45" s="1060"/>
      <c r="AZ45" s="1131"/>
      <c r="BA45" s="1131"/>
      <c r="BB45" s="1131"/>
      <c r="BC45" s="1131"/>
      <c r="BD45" s="1131"/>
      <c r="BE45" s="1121"/>
      <c r="BF45" s="1121"/>
      <c r="BG45" s="1121"/>
      <c r="BH45" s="1121"/>
      <c r="BI45" s="1122"/>
      <c r="BJ45" s="252"/>
      <c r="BK45" s="252"/>
      <c r="BL45" s="252"/>
      <c r="BM45" s="252"/>
      <c r="BN45" s="252"/>
      <c r="BO45" s="265"/>
      <c r="BP45" s="265"/>
      <c r="BQ45" s="262">
        <v>39</v>
      </c>
      <c r="BR45" s="263"/>
      <c r="BS45" s="1103"/>
      <c r="BT45" s="1104"/>
      <c r="BU45" s="1104"/>
      <c r="BV45" s="1104"/>
      <c r="BW45" s="1104"/>
      <c r="BX45" s="1104"/>
      <c r="BY45" s="1104"/>
      <c r="BZ45" s="1104"/>
      <c r="CA45" s="1104"/>
      <c r="CB45" s="1104"/>
      <c r="CC45" s="1104"/>
      <c r="CD45" s="1104"/>
      <c r="CE45" s="1104"/>
      <c r="CF45" s="1104"/>
      <c r="CG45" s="1105"/>
      <c r="CH45" s="1078"/>
      <c r="CI45" s="1079"/>
      <c r="CJ45" s="1079"/>
      <c r="CK45" s="1079"/>
      <c r="CL45" s="1080"/>
      <c r="CM45" s="1078"/>
      <c r="CN45" s="1079"/>
      <c r="CO45" s="1079"/>
      <c r="CP45" s="1079"/>
      <c r="CQ45" s="1080"/>
      <c r="CR45" s="1078"/>
      <c r="CS45" s="1079"/>
      <c r="CT45" s="1079"/>
      <c r="CU45" s="1079"/>
      <c r="CV45" s="1080"/>
      <c r="CW45" s="1078"/>
      <c r="CX45" s="1079"/>
      <c r="CY45" s="1079"/>
      <c r="CZ45" s="1079"/>
      <c r="DA45" s="1080"/>
      <c r="DB45" s="1078"/>
      <c r="DC45" s="1079"/>
      <c r="DD45" s="1079"/>
      <c r="DE45" s="1079"/>
      <c r="DF45" s="1080"/>
      <c r="DG45" s="1078"/>
      <c r="DH45" s="1079"/>
      <c r="DI45" s="1079"/>
      <c r="DJ45" s="1079"/>
      <c r="DK45" s="1080"/>
      <c r="DL45" s="1078"/>
      <c r="DM45" s="1079"/>
      <c r="DN45" s="1079"/>
      <c r="DO45" s="1079"/>
      <c r="DP45" s="1080"/>
      <c r="DQ45" s="1078"/>
      <c r="DR45" s="1079"/>
      <c r="DS45" s="1079"/>
      <c r="DT45" s="1079"/>
      <c r="DU45" s="1080"/>
      <c r="DV45" s="1081"/>
      <c r="DW45" s="1082"/>
      <c r="DX45" s="1082"/>
      <c r="DY45" s="1082"/>
      <c r="DZ45" s="1083"/>
      <c r="EA45" s="246"/>
    </row>
    <row r="46" spans="1:131" s="247" customFormat="1" ht="26.25" customHeight="1" x14ac:dyDescent="0.15">
      <c r="A46" s="261">
        <v>19</v>
      </c>
      <c r="B46" s="1126"/>
      <c r="C46" s="1127"/>
      <c r="D46" s="1127"/>
      <c r="E46" s="1127"/>
      <c r="F46" s="1127"/>
      <c r="G46" s="1127"/>
      <c r="H46" s="1127"/>
      <c r="I46" s="1127"/>
      <c r="J46" s="1127"/>
      <c r="K46" s="1127"/>
      <c r="L46" s="1127"/>
      <c r="M46" s="1127"/>
      <c r="N46" s="1127"/>
      <c r="O46" s="1127"/>
      <c r="P46" s="1128"/>
      <c r="Q46" s="1132"/>
      <c r="R46" s="1133"/>
      <c r="S46" s="1133"/>
      <c r="T46" s="1133"/>
      <c r="U46" s="1133"/>
      <c r="V46" s="1133"/>
      <c r="W46" s="1133"/>
      <c r="X46" s="1133"/>
      <c r="Y46" s="1133"/>
      <c r="Z46" s="1133"/>
      <c r="AA46" s="1133"/>
      <c r="AB46" s="1133"/>
      <c r="AC46" s="1133"/>
      <c r="AD46" s="1133"/>
      <c r="AE46" s="1134"/>
      <c r="AF46" s="1108"/>
      <c r="AG46" s="1109"/>
      <c r="AH46" s="1109"/>
      <c r="AI46" s="1109"/>
      <c r="AJ46" s="1110"/>
      <c r="AK46" s="1069"/>
      <c r="AL46" s="1060"/>
      <c r="AM46" s="1060"/>
      <c r="AN46" s="1060"/>
      <c r="AO46" s="1060"/>
      <c r="AP46" s="1060"/>
      <c r="AQ46" s="1060"/>
      <c r="AR46" s="1060"/>
      <c r="AS46" s="1060"/>
      <c r="AT46" s="1060"/>
      <c r="AU46" s="1060"/>
      <c r="AV46" s="1060"/>
      <c r="AW46" s="1060"/>
      <c r="AX46" s="1060"/>
      <c r="AY46" s="1060"/>
      <c r="AZ46" s="1131"/>
      <c r="BA46" s="1131"/>
      <c r="BB46" s="1131"/>
      <c r="BC46" s="1131"/>
      <c r="BD46" s="1131"/>
      <c r="BE46" s="1121"/>
      <c r="BF46" s="1121"/>
      <c r="BG46" s="1121"/>
      <c r="BH46" s="1121"/>
      <c r="BI46" s="1122"/>
      <c r="BJ46" s="252"/>
      <c r="BK46" s="252"/>
      <c r="BL46" s="252"/>
      <c r="BM46" s="252"/>
      <c r="BN46" s="252"/>
      <c r="BO46" s="265"/>
      <c r="BP46" s="265"/>
      <c r="BQ46" s="262">
        <v>40</v>
      </c>
      <c r="BR46" s="263"/>
      <c r="BS46" s="1103"/>
      <c r="BT46" s="1104"/>
      <c r="BU46" s="1104"/>
      <c r="BV46" s="1104"/>
      <c r="BW46" s="1104"/>
      <c r="BX46" s="1104"/>
      <c r="BY46" s="1104"/>
      <c r="BZ46" s="1104"/>
      <c r="CA46" s="1104"/>
      <c r="CB46" s="1104"/>
      <c r="CC46" s="1104"/>
      <c r="CD46" s="1104"/>
      <c r="CE46" s="1104"/>
      <c r="CF46" s="1104"/>
      <c r="CG46" s="1105"/>
      <c r="CH46" s="1078"/>
      <c r="CI46" s="1079"/>
      <c r="CJ46" s="1079"/>
      <c r="CK46" s="1079"/>
      <c r="CL46" s="1080"/>
      <c r="CM46" s="1078"/>
      <c r="CN46" s="1079"/>
      <c r="CO46" s="1079"/>
      <c r="CP46" s="1079"/>
      <c r="CQ46" s="1080"/>
      <c r="CR46" s="1078"/>
      <c r="CS46" s="1079"/>
      <c r="CT46" s="1079"/>
      <c r="CU46" s="1079"/>
      <c r="CV46" s="1080"/>
      <c r="CW46" s="1078"/>
      <c r="CX46" s="1079"/>
      <c r="CY46" s="1079"/>
      <c r="CZ46" s="1079"/>
      <c r="DA46" s="1080"/>
      <c r="DB46" s="1078"/>
      <c r="DC46" s="1079"/>
      <c r="DD46" s="1079"/>
      <c r="DE46" s="1079"/>
      <c r="DF46" s="1080"/>
      <c r="DG46" s="1078"/>
      <c r="DH46" s="1079"/>
      <c r="DI46" s="1079"/>
      <c r="DJ46" s="1079"/>
      <c r="DK46" s="1080"/>
      <c r="DL46" s="1078"/>
      <c r="DM46" s="1079"/>
      <c r="DN46" s="1079"/>
      <c r="DO46" s="1079"/>
      <c r="DP46" s="1080"/>
      <c r="DQ46" s="1078"/>
      <c r="DR46" s="1079"/>
      <c r="DS46" s="1079"/>
      <c r="DT46" s="1079"/>
      <c r="DU46" s="1080"/>
      <c r="DV46" s="1081"/>
      <c r="DW46" s="1082"/>
      <c r="DX46" s="1082"/>
      <c r="DY46" s="1082"/>
      <c r="DZ46" s="1083"/>
      <c r="EA46" s="246"/>
    </row>
    <row r="47" spans="1:131" s="247" customFormat="1" ht="26.25" customHeight="1" x14ac:dyDescent="0.15">
      <c r="A47" s="261">
        <v>20</v>
      </c>
      <c r="B47" s="1126"/>
      <c r="C47" s="1127"/>
      <c r="D47" s="1127"/>
      <c r="E47" s="1127"/>
      <c r="F47" s="1127"/>
      <c r="G47" s="1127"/>
      <c r="H47" s="1127"/>
      <c r="I47" s="1127"/>
      <c r="J47" s="1127"/>
      <c r="K47" s="1127"/>
      <c r="L47" s="1127"/>
      <c r="M47" s="1127"/>
      <c r="N47" s="1127"/>
      <c r="O47" s="1127"/>
      <c r="P47" s="1128"/>
      <c r="Q47" s="1132"/>
      <c r="R47" s="1133"/>
      <c r="S47" s="1133"/>
      <c r="T47" s="1133"/>
      <c r="U47" s="1133"/>
      <c r="V47" s="1133"/>
      <c r="W47" s="1133"/>
      <c r="X47" s="1133"/>
      <c r="Y47" s="1133"/>
      <c r="Z47" s="1133"/>
      <c r="AA47" s="1133"/>
      <c r="AB47" s="1133"/>
      <c r="AC47" s="1133"/>
      <c r="AD47" s="1133"/>
      <c r="AE47" s="1134"/>
      <c r="AF47" s="1108"/>
      <c r="AG47" s="1109"/>
      <c r="AH47" s="1109"/>
      <c r="AI47" s="1109"/>
      <c r="AJ47" s="1110"/>
      <c r="AK47" s="1069"/>
      <c r="AL47" s="1060"/>
      <c r="AM47" s="1060"/>
      <c r="AN47" s="1060"/>
      <c r="AO47" s="1060"/>
      <c r="AP47" s="1060"/>
      <c r="AQ47" s="1060"/>
      <c r="AR47" s="1060"/>
      <c r="AS47" s="1060"/>
      <c r="AT47" s="1060"/>
      <c r="AU47" s="1060"/>
      <c r="AV47" s="1060"/>
      <c r="AW47" s="1060"/>
      <c r="AX47" s="1060"/>
      <c r="AY47" s="1060"/>
      <c r="AZ47" s="1131"/>
      <c r="BA47" s="1131"/>
      <c r="BB47" s="1131"/>
      <c r="BC47" s="1131"/>
      <c r="BD47" s="1131"/>
      <c r="BE47" s="1121"/>
      <c r="BF47" s="1121"/>
      <c r="BG47" s="1121"/>
      <c r="BH47" s="1121"/>
      <c r="BI47" s="1122"/>
      <c r="BJ47" s="252"/>
      <c r="BK47" s="252"/>
      <c r="BL47" s="252"/>
      <c r="BM47" s="252"/>
      <c r="BN47" s="252"/>
      <c r="BO47" s="265"/>
      <c r="BP47" s="265"/>
      <c r="BQ47" s="262">
        <v>41</v>
      </c>
      <c r="BR47" s="263"/>
      <c r="BS47" s="1103"/>
      <c r="BT47" s="1104"/>
      <c r="BU47" s="1104"/>
      <c r="BV47" s="1104"/>
      <c r="BW47" s="1104"/>
      <c r="BX47" s="1104"/>
      <c r="BY47" s="1104"/>
      <c r="BZ47" s="1104"/>
      <c r="CA47" s="1104"/>
      <c r="CB47" s="1104"/>
      <c r="CC47" s="1104"/>
      <c r="CD47" s="1104"/>
      <c r="CE47" s="1104"/>
      <c r="CF47" s="1104"/>
      <c r="CG47" s="1105"/>
      <c r="CH47" s="1078"/>
      <c r="CI47" s="1079"/>
      <c r="CJ47" s="1079"/>
      <c r="CK47" s="1079"/>
      <c r="CL47" s="1080"/>
      <c r="CM47" s="1078"/>
      <c r="CN47" s="1079"/>
      <c r="CO47" s="1079"/>
      <c r="CP47" s="1079"/>
      <c r="CQ47" s="1080"/>
      <c r="CR47" s="1078"/>
      <c r="CS47" s="1079"/>
      <c r="CT47" s="1079"/>
      <c r="CU47" s="1079"/>
      <c r="CV47" s="1080"/>
      <c r="CW47" s="1078"/>
      <c r="CX47" s="1079"/>
      <c r="CY47" s="1079"/>
      <c r="CZ47" s="1079"/>
      <c r="DA47" s="1080"/>
      <c r="DB47" s="1078"/>
      <c r="DC47" s="1079"/>
      <c r="DD47" s="1079"/>
      <c r="DE47" s="1079"/>
      <c r="DF47" s="1080"/>
      <c r="DG47" s="1078"/>
      <c r="DH47" s="1079"/>
      <c r="DI47" s="1079"/>
      <c r="DJ47" s="1079"/>
      <c r="DK47" s="1080"/>
      <c r="DL47" s="1078"/>
      <c r="DM47" s="1079"/>
      <c r="DN47" s="1079"/>
      <c r="DO47" s="1079"/>
      <c r="DP47" s="1080"/>
      <c r="DQ47" s="1078"/>
      <c r="DR47" s="1079"/>
      <c r="DS47" s="1079"/>
      <c r="DT47" s="1079"/>
      <c r="DU47" s="1080"/>
      <c r="DV47" s="1081"/>
      <c r="DW47" s="1082"/>
      <c r="DX47" s="1082"/>
      <c r="DY47" s="1082"/>
      <c r="DZ47" s="1083"/>
      <c r="EA47" s="246"/>
    </row>
    <row r="48" spans="1:131" s="247" customFormat="1" ht="26.25" customHeight="1" x14ac:dyDescent="0.15">
      <c r="A48" s="261">
        <v>21</v>
      </c>
      <c r="B48" s="1126"/>
      <c r="C48" s="1127"/>
      <c r="D48" s="1127"/>
      <c r="E48" s="1127"/>
      <c r="F48" s="1127"/>
      <c r="G48" s="1127"/>
      <c r="H48" s="1127"/>
      <c r="I48" s="1127"/>
      <c r="J48" s="1127"/>
      <c r="K48" s="1127"/>
      <c r="L48" s="1127"/>
      <c r="M48" s="1127"/>
      <c r="N48" s="1127"/>
      <c r="O48" s="1127"/>
      <c r="P48" s="1128"/>
      <c r="Q48" s="1132"/>
      <c r="R48" s="1133"/>
      <c r="S48" s="1133"/>
      <c r="T48" s="1133"/>
      <c r="U48" s="1133"/>
      <c r="V48" s="1133"/>
      <c r="W48" s="1133"/>
      <c r="X48" s="1133"/>
      <c r="Y48" s="1133"/>
      <c r="Z48" s="1133"/>
      <c r="AA48" s="1133"/>
      <c r="AB48" s="1133"/>
      <c r="AC48" s="1133"/>
      <c r="AD48" s="1133"/>
      <c r="AE48" s="1134"/>
      <c r="AF48" s="1108"/>
      <c r="AG48" s="1109"/>
      <c r="AH48" s="1109"/>
      <c r="AI48" s="1109"/>
      <c r="AJ48" s="1110"/>
      <c r="AK48" s="1069"/>
      <c r="AL48" s="1060"/>
      <c r="AM48" s="1060"/>
      <c r="AN48" s="1060"/>
      <c r="AO48" s="1060"/>
      <c r="AP48" s="1060"/>
      <c r="AQ48" s="1060"/>
      <c r="AR48" s="1060"/>
      <c r="AS48" s="1060"/>
      <c r="AT48" s="1060"/>
      <c r="AU48" s="1060"/>
      <c r="AV48" s="1060"/>
      <c r="AW48" s="1060"/>
      <c r="AX48" s="1060"/>
      <c r="AY48" s="1060"/>
      <c r="AZ48" s="1131"/>
      <c r="BA48" s="1131"/>
      <c r="BB48" s="1131"/>
      <c r="BC48" s="1131"/>
      <c r="BD48" s="1131"/>
      <c r="BE48" s="1121"/>
      <c r="BF48" s="1121"/>
      <c r="BG48" s="1121"/>
      <c r="BH48" s="1121"/>
      <c r="BI48" s="1122"/>
      <c r="BJ48" s="252"/>
      <c r="BK48" s="252"/>
      <c r="BL48" s="252"/>
      <c r="BM48" s="252"/>
      <c r="BN48" s="252"/>
      <c r="BO48" s="265"/>
      <c r="BP48" s="265"/>
      <c r="BQ48" s="262">
        <v>42</v>
      </c>
      <c r="BR48" s="263"/>
      <c r="BS48" s="1103"/>
      <c r="BT48" s="1104"/>
      <c r="BU48" s="1104"/>
      <c r="BV48" s="1104"/>
      <c r="BW48" s="1104"/>
      <c r="BX48" s="1104"/>
      <c r="BY48" s="1104"/>
      <c r="BZ48" s="1104"/>
      <c r="CA48" s="1104"/>
      <c r="CB48" s="1104"/>
      <c r="CC48" s="1104"/>
      <c r="CD48" s="1104"/>
      <c r="CE48" s="1104"/>
      <c r="CF48" s="1104"/>
      <c r="CG48" s="1105"/>
      <c r="CH48" s="1078"/>
      <c r="CI48" s="1079"/>
      <c r="CJ48" s="1079"/>
      <c r="CK48" s="1079"/>
      <c r="CL48" s="1080"/>
      <c r="CM48" s="1078"/>
      <c r="CN48" s="1079"/>
      <c r="CO48" s="1079"/>
      <c r="CP48" s="1079"/>
      <c r="CQ48" s="1080"/>
      <c r="CR48" s="1078"/>
      <c r="CS48" s="1079"/>
      <c r="CT48" s="1079"/>
      <c r="CU48" s="1079"/>
      <c r="CV48" s="1080"/>
      <c r="CW48" s="1078"/>
      <c r="CX48" s="1079"/>
      <c r="CY48" s="1079"/>
      <c r="CZ48" s="1079"/>
      <c r="DA48" s="1080"/>
      <c r="DB48" s="1078"/>
      <c r="DC48" s="1079"/>
      <c r="DD48" s="1079"/>
      <c r="DE48" s="1079"/>
      <c r="DF48" s="1080"/>
      <c r="DG48" s="1078"/>
      <c r="DH48" s="1079"/>
      <c r="DI48" s="1079"/>
      <c r="DJ48" s="1079"/>
      <c r="DK48" s="1080"/>
      <c r="DL48" s="1078"/>
      <c r="DM48" s="1079"/>
      <c r="DN48" s="1079"/>
      <c r="DO48" s="1079"/>
      <c r="DP48" s="1080"/>
      <c r="DQ48" s="1078"/>
      <c r="DR48" s="1079"/>
      <c r="DS48" s="1079"/>
      <c r="DT48" s="1079"/>
      <c r="DU48" s="1080"/>
      <c r="DV48" s="1081"/>
      <c r="DW48" s="1082"/>
      <c r="DX48" s="1082"/>
      <c r="DY48" s="1082"/>
      <c r="DZ48" s="1083"/>
      <c r="EA48" s="246"/>
    </row>
    <row r="49" spans="1:131" s="247" customFormat="1" ht="26.25" customHeight="1" x14ac:dyDescent="0.15">
      <c r="A49" s="261">
        <v>22</v>
      </c>
      <c r="B49" s="1126"/>
      <c r="C49" s="1127"/>
      <c r="D49" s="1127"/>
      <c r="E49" s="1127"/>
      <c r="F49" s="1127"/>
      <c r="G49" s="1127"/>
      <c r="H49" s="1127"/>
      <c r="I49" s="1127"/>
      <c r="J49" s="1127"/>
      <c r="K49" s="1127"/>
      <c r="L49" s="1127"/>
      <c r="M49" s="1127"/>
      <c r="N49" s="1127"/>
      <c r="O49" s="1127"/>
      <c r="P49" s="1128"/>
      <c r="Q49" s="1132"/>
      <c r="R49" s="1133"/>
      <c r="S49" s="1133"/>
      <c r="T49" s="1133"/>
      <c r="U49" s="1133"/>
      <c r="V49" s="1133"/>
      <c r="W49" s="1133"/>
      <c r="X49" s="1133"/>
      <c r="Y49" s="1133"/>
      <c r="Z49" s="1133"/>
      <c r="AA49" s="1133"/>
      <c r="AB49" s="1133"/>
      <c r="AC49" s="1133"/>
      <c r="AD49" s="1133"/>
      <c r="AE49" s="1134"/>
      <c r="AF49" s="1108"/>
      <c r="AG49" s="1109"/>
      <c r="AH49" s="1109"/>
      <c r="AI49" s="1109"/>
      <c r="AJ49" s="1110"/>
      <c r="AK49" s="1069"/>
      <c r="AL49" s="1060"/>
      <c r="AM49" s="1060"/>
      <c r="AN49" s="1060"/>
      <c r="AO49" s="1060"/>
      <c r="AP49" s="1060"/>
      <c r="AQ49" s="1060"/>
      <c r="AR49" s="1060"/>
      <c r="AS49" s="1060"/>
      <c r="AT49" s="1060"/>
      <c r="AU49" s="1060"/>
      <c r="AV49" s="1060"/>
      <c r="AW49" s="1060"/>
      <c r="AX49" s="1060"/>
      <c r="AY49" s="1060"/>
      <c r="AZ49" s="1131"/>
      <c r="BA49" s="1131"/>
      <c r="BB49" s="1131"/>
      <c r="BC49" s="1131"/>
      <c r="BD49" s="1131"/>
      <c r="BE49" s="1121"/>
      <c r="BF49" s="1121"/>
      <c r="BG49" s="1121"/>
      <c r="BH49" s="1121"/>
      <c r="BI49" s="1122"/>
      <c r="BJ49" s="252"/>
      <c r="BK49" s="252"/>
      <c r="BL49" s="252"/>
      <c r="BM49" s="252"/>
      <c r="BN49" s="252"/>
      <c r="BO49" s="265"/>
      <c r="BP49" s="265"/>
      <c r="BQ49" s="262">
        <v>43</v>
      </c>
      <c r="BR49" s="263"/>
      <c r="BS49" s="1103"/>
      <c r="BT49" s="1104"/>
      <c r="BU49" s="1104"/>
      <c r="BV49" s="1104"/>
      <c r="BW49" s="1104"/>
      <c r="BX49" s="1104"/>
      <c r="BY49" s="1104"/>
      <c r="BZ49" s="1104"/>
      <c r="CA49" s="1104"/>
      <c r="CB49" s="1104"/>
      <c r="CC49" s="1104"/>
      <c r="CD49" s="1104"/>
      <c r="CE49" s="1104"/>
      <c r="CF49" s="1104"/>
      <c r="CG49" s="1105"/>
      <c r="CH49" s="1078"/>
      <c r="CI49" s="1079"/>
      <c r="CJ49" s="1079"/>
      <c r="CK49" s="1079"/>
      <c r="CL49" s="1080"/>
      <c r="CM49" s="1078"/>
      <c r="CN49" s="1079"/>
      <c r="CO49" s="1079"/>
      <c r="CP49" s="1079"/>
      <c r="CQ49" s="1080"/>
      <c r="CR49" s="1078"/>
      <c r="CS49" s="1079"/>
      <c r="CT49" s="1079"/>
      <c r="CU49" s="1079"/>
      <c r="CV49" s="1080"/>
      <c r="CW49" s="1078"/>
      <c r="CX49" s="1079"/>
      <c r="CY49" s="1079"/>
      <c r="CZ49" s="1079"/>
      <c r="DA49" s="1080"/>
      <c r="DB49" s="1078"/>
      <c r="DC49" s="1079"/>
      <c r="DD49" s="1079"/>
      <c r="DE49" s="1079"/>
      <c r="DF49" s="1080"/>
      <c r="DG49" s="1078"/>
      <c r="DH49" s="1079"/>
      <c r="DI49" s="1079"/>
      <c r="DJ49" s="1079"/>
      <c r="DK49" s="1080"/>
      <c r="DL49" s="1078"/>
      <c r="DM49" s="1079"/>
      <c r="DN49" s="1079"/>
      <c r="DO49" s="1079"/>
      <c r="DP49" s="1080"/>
      <c r="DQ49" s="1078"/>
      <c r="DR49" s="1079"/>
      <c r="DS49" s="1079"/>
      <c r="DT49" s="1079"/>
      <c r="DU49" s="1080"/>
      <c r="DV49" s="1081"/>
      <c r="DW49" s="1082"/>
      <c r="DX49" s="1082"/>
      <c r="DY49" s="1082"/>
      <c r="DZ49" s="1083"/>
      <c r="EA49" s="246"/>
    </row>
    <row r="50" spans="1:131" s="247" customFormat="1" ht="26.25" customHeight="1" x14ac:dyDescent="0.15">
      <c r="A50" s="261">
        <v>23</v>
      </c>
      <c r="B50" s="1126"/>
      <c r="C50" s="1127"/>
      <c r="D50" s="1127"/>
      <c r="E50" s="1127"/>
      <c r="F50" s="1127"/>
      <c r="G50" s="1127"/>
      <c r="H50" s="1127"/>
      <c r="I50" s="1127"/>
      <c r="J50" s="1127"/>
      <c r="K50" s="1127"/>
      <c r="L50" s="1127"/>
      <c r="M50" s="1127"/>
      <c r="N50" s="1127"/>
      <c r="O50" s="1127"/>
      <c r="P50" s="1128"/>
      <c r="Q50" s="1129"/>
      <c r="R50" s="1112"/>
      <c r="S50" s="1112"/>
      <c r="T50" s="1112"/>
      <c r="U50" s="1112"/>
      <c r="V50" s="1112"/>
      <c r="W50" s="1112"/>
      <c r="X50" s="1112"/>
      <c r="Y50" s="1112"/>
      <c r="Z50" s="1112"/>
      <c r="AA50" s="1112"/>
      <c r="AB50" s="1112"/>
      <c r="AC50" s="1112"/>
      <c r="AD50" s="1112"/>
      <c r="AE50" s="1130"/>
      <c r="AF50" s="1108"/>
      <c r="AG50" s="1109"/>
      <c r="AH50" s="1109"/>
      <c r="AI50" s="1109"/>
      <c r="AJ50" s="1110"/>
      <c r="AK50" s="1111"/>
      <c r="AL50" s="1112"/>
      <c r="AM50" s="1112"/>
      <c r="AN50" s="1112"/>
      <c r="AO50" s="1112"/>
      <c r="AP50" s="1112"/>
      <c r="AQ50" s="1112"/>
      <c r="AR50" s="1112"/>
      <c r="AS50" s="1112"/>
      <c r="AT50" s="1112"/>
      <c r="AU50" s="1112"/>
      <c r="AV50" s="1112"/>
      <c r="AW50" s="1112"/>
      <c r="AX50" s="1112"/>
      <c r="AY50" s="1112"/>
      <c r="AZ50" s="1113"/>
      <c r="BA50" s="1113"/>
      <c r="BB50" s="1113"/>
      <c r="BC50" s="1113"/>
      <c r="BD50" s="1113"/>
      <c r="BE50" s="1121"/>
      <c r="BF50" s="1121"/>
      <c r="BG50" s="1121"/>
      <c r="BH50" s="1121"/>
      <c r="BI50" s="1122"/>
      <c r="BJ50" s="252"/>
      <c r="BK50" s="252"/>
      <c r="BL50" s="252"/>
      <c r="BM50" s="252"/>
      <c r="BN50" s="252"/>
      <c r="BO50" s="265"/>
      <c r="BP50" s="265"/>
      <c r="BQ50" s="262">
        <v>44</v>
      </c>
      <c r="BR50" s="263"/>
      <c r="BS50" s="1103"/>
      <c r="BT50" s="1104"/>
      <c r="BU50" s="1104"/>
      <c r="BV50" s="1104"/>
      <c r="BW50" s="1104"/>
      <c r="BX50" s="1104"/>
      <c r="BY50" s="1104"/>
      <c r="BZ50" s="1104"/>
      <c r="CA50" s="1104"/>
      <c r="CB50" s="1104"/>
      <c r="CC50" s="1104"/>
      <c r="CD50" s="1104"/>
      <c r="CE50" s="1104"/>
      <c r="CF50" s="1104"/>
      <c r="CG50" s="1105"/>
      <c r="CH50" s="1078"/>
      <c r="CI50" s="1079"/>
      <c r="CJ50" s="1079"/>
      <c r="CK50" s="1079"/>
      <c r="CL50" s="1080"/>
      <c r="CM50" s="1078"/>
      <c r="CN50" s="1079"/>
      <c r="CO50" s="1079"/>
      <c r="CP50" s="1079"/>
      <c r="CQ50" s="1080"/>
      <c r="CR50" s="1078"/>
      <c r="CS50" s="1079"/>
      <c r="CT50" s="1079"/>
      <c r="CU50" s="1079"/>
      <c r="CV50" s="1080"/>
      <c r="CW50" s="1078"/>
      <c r="CX50" s="1079"/>
      <c r="CY50" s="1079"/>
      <c r="CZ50" s="1079"/>
      <c r="DA50" s="1080"/>
      <c r="DB50" s="1078"/>
      <c r="DC50" s="1079"/>
      <c r="DD50" s="1079"/>
      <c r="DE50" s="1079"/>
      <c r="DF50" s="1080"/>
      <c r="DG50" s="1078"/>
      <c r="DH50" s="1079"/>
      <c r="DI50" s="1079"/>
      <c r="DJ50" s="1079"/>
      <c r="DK50" s="1080"/>
      <c r="DL50" s="1078"/>
      <c r="DM50" s="1079"/>
      <c r="DN50" s="1079"/>
      <c r="DO50" s="1079"/>
      <c r="DP50" s="1080"/>
      <c r="DQ50" s="1078"/>
      <c r="DR50" s="1079"/>
      <c r="DS50" s="1079"/>
      <c r="DT50" s="1079"/>
      <c r="DU50" s="1080"/>
      <c r="DV50" s="1081"/>
      <c r="DW50" s="1082"/>
      <c r="DX50" s="1082"/>
      <c r="DY50" s="1082"/>
      <c r="DZ50" s="1083"/>
      <c r="EA50" s="246"/>
    </row>
    <row r="51" spans="1:131" s="247" customFormat="1" ht="26.25" customHeight="1" x14ac:dyDescent="0.15">
      <c r="A51" s="261">
        <v>24</v>
      </c>
      <c r="B51" s="1126"/>
      <c r="C51" s="1127"/>
      <c r="D51" s="1127"/>
      <c r="E51" s="1127"/>
      <c r="F51" s="1127"/>
      <c r="G51" s="1127"/>
      <c r="H51" s="1127"/>
      <c r="I51" s="1127"/>
      <c r="J51" s="1127"/>
      <c r="K51" s="1127"/>
      <c r="L51" s="1127"/>
      <c r="M51" s="1127"/>
      <c r="N51" s="1127"/>
      <c r="O51" s="1127"/>
      <c r="P51" s="1128"/>
      <c r="Q51" s="1129"/>
      <c r="R51" s="1112"/>
      <c r="S51" s="1112"/>
      <c r="T51" s="1112"/>
      <c r="U51" s="1112"/>
      <c r="V51" s="1112"/>
      <c r="W51" s="1112"/>
      <c r="X51" s="1112"/>
      <c r="Y51" s="1112"/>
      <c r="Z51" s="1112"/>
      <c r="AA51" s="1112"/>
      <c r="AB51" s="1112"/>
      <c r="AC51" s="1112"/>
      <c r="AD51" s="1112"/>
      <c r="AE51" s="1130"/>
      <c r="AF51" s="1108"/>
      <c r="AG51" s="1109"/>
      <c r="AH51" s="1109"/>
      <c r="AI51" s="1109"/>
      <c r="AJ51" s="1110"/>
      <c r="AK51" s="1111"/>
      <c r="AL51" s="1112"/>
      <c r="AM51" s="1112"/>
      <c r="AN51" s="1112"/>
      <c r="AO51" s="1112"/>
      <c r="AP51" s="1112"/>
      <c r="AQ51" s="1112"/>
      <c r="AR51" s="1112"/>
      <c r="AS51" s="1112"/>
      <c r="AT51" s="1112"/>
      <c r="AU51" s="1112"/>
      <c r="AV51" s="1112"/>
      <c r="AW51" s="1112"/>
      <c r="AX51" s="1112"/>
      <c r="AY51" s="1112"/>
      <c r="AZ51" s="1113"/>
      <c r="BA51" s="1113"/>
      <c r="BB51" s="1113"/>
      <c r="BC51" s="1113"/>
      <c r="BD51" s="1113"/>
      <c r="BE51" s="1121"/>
      <c r="BF51" s="1121"/>
      <c r="BG51" s="1121"/>
      <c r="BH51" s="1121"/>
      <c r="BI51" s="1122"/>
      <c r="BJ51" s="252"/>
      <c r="BK51" s="252"/>
      <c r="BL51" s="252"/>
      <c r="BM51" s="252"/>
      <c r="BN51" s="252"/>
      <c r="BO51" s="265"/>
      <c r="BP51" s="265"/>
      <c r="BQ51" s="262">
        <v>45</v>
      </c>
      <c r="BR51" s="263"/>
      <c r="BS51" s="1103"/>
      <c r="BT51" s="1104"/>
      <c r="BU51" s="1104"/>
      <c r="BV51" s="1104"/>
      <c r="BW51" s="1104"/>
      <c r="BX51" s="1104"/>
      <c r="BY51" s="1104"/>
      <c r="BZ51" s="1104"/>
      <c r="CA51" s="1104"/>
      <c r="CB51" s="1104"/>
      <c r="CC51" s="1104"/>
      <c r="CD51" s="1104"/>
      <c r="CE51" s="1104"/>
      <c r="CF51" s="1104"/>
      <c r="CG51" s="1105"/>
      <c r="CH51" s="1078"/>
      <c r="CI51" s="1079"/>
      <c r="CJ51" s="1079"/>
      <c r="CK51" s="1079"/>
      <c r="CL51" s="1080"/>
      <c r="CM51" s="1078"/>
      <c r="CN51" s="1079"/>
      <c r="CO51" s="1079"/>
      <c r="CP51" s="1079"/>
      <c r="CQ51" s="1080"/>
      <c r="CR51" s="1078"/>
      <c r="CS51" s="1079"/>
      <c r="CT51" s="1079"/>
      <c r="CU51" s="1079"/>
      <c r="CV51" s="1080"/>
      <c r="CW51" s="1078"/>
      <c r="CX51" s="1079"/>
      <c r="CY51" s="1079"/>
      <c r="CZ51" s="1079"/>
      <c r="DA51" s="1080"/>
      <c r="DB51" s="1078"/>
      <c r="DC51" s="1079"/>
      <c r="DD51" s="1079"/>
      <c r="DE51" s="1079"/>
      <c r="DF51" s="1080"/>
      <c r="DG51" s="1078"/>
      <c r="DH51" s="1079"/>
      <c r="DI51" s="1079"/>
      <c r="DJ51" s="1079"/>
      <c r="DK51" s="1080"/>
      <c r="DL51" s="1078"/>
      <c r="DM51" s="1079"/>
      <c r="DN51" s="1079"/>
      <c r="DO51" s="1079"/>
      <c r="DP51" s="1080"/>
      <c r="DQ51" s="1078"/>
      <c r="DR51" s="1079"/>
      <c r="DS51" s="1079"/>
      <c r="DT51" s="1079"/>
      <c r="DU51" s="1080"/>
      <c r="DV51" s="1081"/>
      <c r="DW51" s="1082"/>
      <c r="DX51" s="1082"/>
      <c r="DY51" s="1082"/>
      <c r="DZ51" s="1083"/>
      <c r="EA51" s="246"/>
    </row>
    <row r="52" spans="1:131" s="247" customFormat="1" ht="26.25" customHeight="1" x14ac:dyDescent="0.15">
      <c r="A52" s="261">
        <v>25</v>
      </c>
      <c r="B52" s="1126"/>
      <c r="C52" s="1127"/>
      <c r="D52" s="1127"/>
      <c r="E52" s="1127"/>
      <c r="F52" s="1127"/>
      <c r="G52" s="1127"/>
      <c r="H52" s="1127"/>
      <c r="I52" s="1127"/>
      <c r="J52" s="1127"/>
      <c r="K52" s="1127"/>
      <c r="L52" s="1127"/>
      <c r="M52" s="1127"/>
      <c r="N52" s="1127"/>
      <c r="O52" s="1127"/>
      <c r="P52" s="1128"/>
      <c r="Q52" s="1129"/>
      <c r="R52" s="1112"/>
      <c r="S52" s="1112"/>
      <c r="T52" s="1112"/>
      <c r="U52" s="1112"/>
      <c r="V52" s="1112"/>
      <c r="W52" s="1112"/>
      <c r="X52" s="1112"/>
      <c r="Y52" s="1112"/>
      <c r="Z52" s="1112"/>
      <c r="AA52" s="1112"/>
      <c r="AB52" s="1112"/>
      <c r="AC52" s="1112"/>
      <c r="AD52" s="1112"/>
      <c r="AE52" s="1130"/>
      <c r="AF52" s="1108"/>
      <c r="AG52" s="1109"/>
      <c r="AH52" s="1109"/>
      <c r="AI52" s="1109"/>
      <c r="AJ52" s="1110"/>
      <c r="AK52" s="1111"/>
      <c r="AL52" s="1112"/>
      <c r="AM52" s="1112"/>
      <c r="AN52" s="1112"/>
      <c r="AO52" s="1112"/>
      <c r="AP52" s="1112"/>
      <c r="AQ52" s="1112"/>
      <c r="AR52" s="1112"/>
      <c r="AS52" s="1112"/>
      <c r="AT52" s="1112"/>
      <c r="AU52" s="1112"/>
      <c r="AV52" s="1112"/>
      <c r="AW52" s="1112"/>
      <c r="AX52" s="1112"/>
      <c r="AY52" s="1112"/>
      <c r="AZ52" s="1113"/>
      <c r="BA52" s="1113"/>
      <c r="BB52" s="1113"/>
      <c r="BC52" s="1113"/>
      <c r="BD52" s="1113"/>
      <c r="BE52" s="1121"/>
      <c r="BF52" s="1121"/>
      <c r="BG52" s="1121"/>
      <c r="BH52" s="1121"/>
      <c r="BI52" s="1122"/>
      <c r="BJ52" s="252"/>
      <c r="BK52" s="252"/>
      <c r="BL52" s="252"/>
      <c r="BM52" s="252"/>
      <c r="BN52" s="252"/>
      <c r="BO52" s="265"/>
      <c r="BP52" s="265"/>
      <c r="BQ52" s="262">
        <v>46</v>
      </c>
      <c r="BR52" s="263"/>
      <c r="BS52" s="1103"/>
      <c r="BT52" s="1104"/>
      <c r="BU52" s="1104"/>
      <c r="BV52" s="1104"/>
      <c r="BW52" s="1104"/>
      <c r="BX52" s="1104"/>
      <c r="BY52" s="1104"/>
      <c r="BZ52" s="1104"/>
      <c r="CA52" s="1104"/>
      <c r="CB52" s="1104"/>
      <c r="CC52" s="1104"/>
      <c r="CD52" s="1104"/>
      <c r="CE52" s="1104"/>
      <c r="CF52" s="1104"/>
      <c r="CG52" s="1105"/>
      <c r="CH52" s="1078"/>
      <c r="CI52" s="1079"/>
      <c r="CJ52" s="1079"/>
      <c r="CK52" s="1079"/>
      <c r="CL52" s="1080"/>
      <c r="CM52" s="1078"/>
      <c r="CN52" s="1079"/>
      <c r="CO52" s="1079"/>
      <c r="CP52" s="1079"/>
      <c r="CQ52" s="1080"/>
      <c r="CR52" s="1078"/>
      <c r="CS52" s="1079"/>
      <c r="CT52" s="1079"/>
      <c r="CU52" s="1079"/>
      <c r="CV52" s="1080"/>
      <c r="CW52" s="1078"/>
      <c r="CX52" s="1079"/>
      <c r="CY52" s="1079"/>
      <c r="CZ52" s="1079"/>
      <c r="DA52" s="1080"/>
      <c r="DB52" s="1078"/>
      <c r="DC52" s="1079"/>
      <c r="DD52" s="1079"/>
      <c r="DE52" s="1079"/>
      <c r="DF52" s="1080"/>
      <c r="DG52" s="1078"/>
      <c r="DH52" s="1079"/>
      <c r="DI52" s="1079"/>
      <c r="DJ52" s="1079"/>
      <c r="DK52" s="1080"/>
      <c r="DL52" s="1078"/>
      <c r="DM52" s="1079"/>
      <c r="DN52" s="1079"/>
      <c r="DO52" s="1079"/>
      <c r="DP52" s="1080"/>
      <c r="DQ52" s="1078"/>
      <c r="DR52" s="1079"/>
      <c r="DS52" s="1079"/>
      <c r="DT52" s="1079"/>
      <c r="DU52" s="1080"/>
      <c r="DV52" s="1081"/>
      <c r="DW52" s="1082"/>
      <c r="DX52" s="1082"/>
      <c r="DY52" s="1082"/>
      <c r="DZ52" s="1083"/>
      <c r="EA52" s="246"/>
    </row>
    <row r="53" spans="1:131" s="247" customFormat="1" ht="26.25" customHeight="1" x14ac:dyDescent="0.15">
      <c r="A53" s="261">
        <v>26</v>
      </c>
      <c r="B53" s="1126"/>
      <c r="C53" s="1127"/>
      <c r="D53" s="1127"/>
      <c r="E53" s="1127"/>
      <c r="F53" s="1127"/>
      <c r="G53" s="1127"/>
      <c r="H53" s="1127"/>
      <c r="I53" s="1127"/>
      <c r="J53" s="1127"/>
      <c r="K53" s="1127"/>
      <c r="L53" s="1127"/>
      <c r="M53" s="1127"/>
      <c r="N53" s="1127"/>
      <c r="O53" s="1127"/>
      <c r="P53" s="1128"/>
      <c r="Q53" s="1129"/>
      <c r="R53" s="1112"/>
      <c r="S53" s="1112"/>
      <c r="T53" s="1112"/>
      <c r="U53" s="1112"/>
      <c r="V53" s="1112"/>
      <c r="W53" s="1112"/>
      <c r="X53" s="1112"/>
      <c r="Y53" s="1112"/>
      <c r="Z53" s="1112"/>
      <c r="AA53" s="1112"/>
      <c r="AB53" s="1112"/>
      <c r="AC53" s="1112"/>
      <c r="AD53" s="1112"/>
      <c r="AE53" s="1130"/>
      <c r="AF53" s="1108"/>
      <c r="AG53" s="1109"/>
      <c r="AH53" s="1109"/>
      <c r="AI53" s="1109"/>
      <c r="AJ53" s="1110"/>
      <c r="AK53" s="1111"/>
      <c r="AL53" s="1112"/>
      <c r="AM53" s="1112"/>
      <c r="AN53" s="1112"/>
      <c r="AO53" s="1112"/>
      <c r="AP53" s="1112"/>
      <c r="AQ53" s="1112"/>
      <c r="AR53" s="1112"/>
      <c r="AS53" s="1112"/>
      <c r="AT53" s="1112"/>
      <c r="AU53" s="1112"/>
      <c r="AV53" s="1112"/>
      <c r="AW53" s="1112"/>
      <c r="AX53" s="1112"/>
      <c r="AY53" s="1112"/>
      <c r="AZ53" s="1113"/>
      <c r="BA53" s="1113"/>
      <c r="BB53" s="1113"/>
      <c r="BC53" s="1113"/>
      <c r="BD53" s="1113"/>
      <c r="BE53" s="1121"/>
      <c r="BF53" s="1121"/>
      <c r="BG53" s="1121"/>
      <c r="BH53" s="1121"/>
      <c r="BI53" s="1122"/>
      <c r="BJ53" s="252"/>
      <c r="BK53" s="252"/>
      <c r="BL53" s="252"/>
      <c r="BM53" s="252"/>
      <c r="BN53" s="252"/>
      <c r="BO53" s="265"/>
      <c r="BP53" s="265"/>
      <c r="BQ53" s="262">
        <v>47</v>
      </c>
      <c r="BR53" s="263"/>
      <c r="BS53" s="1103"/>
      <c r="BT53" s="1104"/>
      <c r="BU53" s="1104"/>
      <c r="BV53" s="1104"/>
      <c r="BW53" s="1104"/>
      <c r="BX53" s="1104"/>
      <c r="BY53" s="1104"/>
      <c r="BZ53" s="1104"/>
      <c r="CA53" s="1104"/>
      <c r="CB53" s="1104"/>
      <c r="CC53" s="1104"/>
      <c r="CD53" s="1104"/>
      <c r="CE53" s="1104"/>
      <c r="CF53" s="1104"/>
      <c r="CG53" s="1105"/>
      <c r="CH53" s="1078"/>
      <c r="CI53" s="1079"/>
      <c r="CJ53" s="1079"/>
      <c r="CK53" s="1079"/>
      <c r="CL53" s="1080"/>
      <c r="CM53" s="1078"/>
      <c r="CN53" s="1079"/>
      <c r="CO53" s="1079"/>
      <c r="CP53" s="1079"/>
      <c r="CQ53" s="1080"/>
      <c r="CR53" s="1078"/>
      <c r="CS53" s="1079"/>
      <c r="CT53" s="1079"/>
      <c r="CU53" s="1079"/>
      <c r="CV53" s="1080"/>
      <c r="CW53" s="1078"/>
      <c r="CX53" s="1079"/>
      <c r="CY53" s="1079"/>
      <c r="CZ53" s="1079"/>
      <c r="DA53" s="1080"/>
      <c r="DB53" s="1078"/>
      <c r="DC53" s="1079"/>
      <c r="DD53" s="1079"/>
      <c r="DE53" s="1079"/>
      <c r="DF53" s="1080"/>
      <c r="DG53" s="1078"/>
      <c r="DH53" s="1079"/>
      <c r="DI53" s="1079"/>
      <c r="DJ53" s="1079"/>
      <c r="DK53" s="1080"/>
      <c r="DL53" s="1078"/>
      <c r="DM53" s="1079"/>
      <c r="DN53" s="1079"/>
      <c r="DO53" s="1079"/>
      <c r="DP53" s="1080"/>
      <c r="DQ53" s="1078"/>
      <c r="DR53" s="1079"/>
      <c r="DS53" s="1079"/>
      <c r="DT53" s="1079"/>
      <c r="DU53" s="1080"/>
      <c r="DV53" s="1081"/>
      <c r="DW53" s="1082"/>
      <c r="DX53" s="1082"/>
      <c r="DY53" s="1082"/>
      <c r="DZ53" s="1083"/>
      <c r="EA53" s="246"/>
    </row>
    <row r="54" spans="1:131" s="247" customFormat="1" ht="26.25" customHeight="1" x14ac:dyDescent="0.15">
      <c r="A54" s="261">
        <v>27</v>
      </c>
      <c r="B54" s="1126"/>
      <c r="C54" s="1127"/>
      <c r="D54" s="1127"/>
      <c r="E54" s="1127"/>
      <c r="F54" s="1127"/>
      <c r="G54" s="1127"/>
      <c r="H54" s="1127"/>
      <c r="I54" s="1127"/>
      <c r="J54" s="1127"/>
      <c r="K54" s="1127"/>
      <c r="L54" s="1127"/>
      <c r="M54" s="1127"/>
      <c r="N54" s="1127"/>
      <c r="O54" s="1127"/>
      <c r="P54" s="1128"/>
      <c r="Q54" s="1129"/>
      <c r="R54" s="1112"/>
      <c r="S54" s="1112"/>
      <c r="T54" s="1112"/>
      <c r="U54" s="1112"/>
      <c r="V54" s="1112"/>
      <c r="W54" s="1112"/>
      <c r="X54" s="1112"/>
      <c r="Y54" s="1112"/>
      <c r="Z54" s="1112"/>
      <c r="AA54" s="1112"/>
      <c r="AB54" s="1112"/>
      <c r="AC54" s="1112"/>
      <c r="AD54" s="1112"/>
      <c r="AE54" s="1130"/>
      <c r="AF54" s="1108"/>
      <c r="AG54" s="1109"/>
      <c r="AH54" s="1109"/>
      <c r="AI54" s="1109"/>
      <c r="AJ54" s="1110"/>
      <c r="AK54" s="1111"/>
      <c r="AL54" s="1112"/>
      <c r="AM54" s="1112"/>
      <c r="AN54" s="1112"/>
      <c r="AO54" s="1112"/>
      <c r="AP54" s="1112"/>
      <c r="AQ54" s="1112"/>
      <c r="AR54" s="1112"/>
      <c r="AS54" s="1112"/>
      <c r="AT54" s="1112"/>
      <c r="AU54" s="1112"/>
      <c r="AV54" s="1112"/>
      <c r="AW54" s="1112"/>
      <c r="AX54" s="1112"/>
      <c r="AY54" s="1112"/>
      <c r="AZ54" s="1113"/>
      <c r="BA54" s="1113"/>
      <c r="BB54" s="1113"/>
      <c r="BC54" s="1113"/>
      <c r="BD54" s="1113"/>
      <c r="BE54" s="1121"/>
      <c r="BF54" s="1121"/>
      <c r="BG54" s="1121"/>
      <c r="BH54" s="1121"/>
      <c r="BI54" s="1122"/>
      <c r="BJ54" s="252"/>
      <c r="BK54" s="252"/>
      <c r="BL54" s="252"/>
      <c r="BM54" s="252"/>
      <c r="BN54" s="252"/>
      <c r="BO54" s="265"/>
      <c r="BP54" s="265"/>
      <c r="BQ54" s="262">
        <v>48</v>
      </c>
      <c r="BR54" s="263"/>
      <c r="BS54" s="1103"/>
      <c r="BT54" s="1104"/>
      <c r="BU54" s="1104"/>
      <c r="BV54" s="1104"/>
      <c r="BW54" s="1104"/>
      <c r="BX54" s="1104"/>
      <c r="BY54" s="1104"/>
      <c r="BZ54" s="1104"/>
      <c r="CA54" s="1104"/>
      <c r="CB54" s="1104"/>
      <c r="CC54" s="1104"/>
      <c r="CD54" s="1104"/>
      <c r="CE54" s="1104"/>
      <c r="CF54" s="1104"/>
      <c r="CG54" s="1105"/>
      <c r="CH54" s="1078"/>
      <c r="CI54" s="1079"/>
      <c r="CJ54" s="1079"/>
      <c r="CK54" s="1079"/>
      <c r="CL54" s="1080"/>
      <c r="CM54" s="1078"/>
      <c r="CN54" s="1079"/>
      <c r="CO54" s="1079"/>
      <c r="CP54" s="1079"/>
      <c r="CQ54" s="1080"/>
      <c r="CR54" s="1078"/>
      <c r="CS54" s="1079"/>
      <c r="CT54" s="1079"/>
      <c r="CU54" s="1079"/>
      <c r="CV54" s="1080"/>
      <c r="CW54" s="1078"/>
      <c r="CX54" s="1079"/>
      <c r="CY54" s="1079"/>
      <c r="CZ54" s="1079"/>
      <c r="DA54" s="1080"/>
      <c r="DB54" s="1078"/>
      <c r="DC54" s="1079"/>
      <c r="DD54" s="1079"/>
      <c r="DE54" s="1079"/>
      <c r="DF54" s="1080"/>
      <c r="DG54" s="1078"/>
      <c r="DH54" s="1079"/>
      <c r="DI54" s="1079"/>
      <c r="DJ54" s="1079"/>
      <c r="DK54" s="1080"/>
      <c r="DL54" s="1078"/>
      <c r="DM54" s="1079"/>
      <c r="DN54" s="1079"/>
      <c r="DO54" s="1079"/>
      <c r="DP54" s="1080"/>
      <c r="DQ54" s="1078"/>
      <c r="DR54" s="1079"/>
      <c r="DS54" s="1079"/>
      <c r="DT54" s="1079"/>
      <c r="DU54" s="1080"/>
      <c r="DV54" s="1081"/>
      <c r="DW54" s="1082"/>
      <c r="DX54" s="1082"/>
      <c r="DY54" s="1082"/>
      <c r="DZ54" s="1083"/>
      <c r="EA54" s="246"/>
    </row>
    <row r="55" spans="1:131" s="247" customFormat="1" ht="26.25" customHeight="1" x14ac:dyDescent="0.15">
      <c r="A55" s="261">
        <v>28</v>
      </c>
      <c r="B55" s="1126"/>
      <c r="C55" s="1127"/>
      <c r="D55" s="1127"/>
      <c r="E55" s="1127"/>
      <c r="F55" s="1127"/>
      <c r="G55" s="1127"/>
      <c r="H55" s="1127"/>
      <c r="I55" s="1127"/>
      <c r="J55" s="1127"/>
      <c r="K55" s="1127"/>
      <c r="L55" s="1127"/>
      <c r="M55" s="1127"/>
      <c r="N55" s="1127"/>
      <c r="O55" s="1127"/>
      <c r="P55" s="1128"/>
      <c r="Q55" s="1129"/>
      <c r="R55" s="1112"/>
      <c r="S55" s="1112"/>
      <c r="T55" s="1112"/>
      <c r="U55" s="1112"/>
      <c r="V55" s="1112"/>
      <c r="W55" s="1112"/>
      <c r="X55" s="1112"/>
      <c r="Y55" s="1112"/>
      <c r="Z55" s="1112"/>
      <c r="AA55" s="1112"/>
      <c r="AB55" s="1112"/>
      <c r="AC55" s="1112"/>
      <c r="AD55" s="1112"/>
      <c r="AE55" s="1130"/>
      <c r="AF55" s="1108"/>
      <c r="AG55" s="1109"/>
      <c r="AH55" s="1109"/>
      <c r="AI55" s="1109"/>
      <c r="AJ55" s="1110"/>
      <c r="AK55" s="1111"/>
      <c r="AL55" s="1112"/>
      <c r="AM55" s="1112"/>
      <c r="AN55" s="1112"/>
      <c r="AO55" s="1112"/>
      <c r="AP55" s="1112"/>
      <c r="AQ55" s="1112"/>
      <c r="AR55" s="1112"/>
      <c r="AS55" s="1112"/>
      <c r="AT55" s="1112"/>
      <c r="AU55" s="1112"/>
      <c r="AV55" s="1112"/>
      <c r="AW55" s="1112"/>
      <c r="AX55" s="1112"/>
      <c r="AY55" s="1112"/>
      <c r="AZ55" s="1113"/>
      <c r="BA55" s="1113"/>
      <c r="BB55" s="1113"/>
      <c r="BC55" s="1113"/>
      <c r="BD55" s="1113"/>
      <c r="BE55" s="1121"/>
      <c r="BF55" s="1121"/>
      <c r="BG55" s="1121"/>
      <c r="BH55" s="1121"/>
      <c r="BI55" s="1122"/>
      <c r="BJ55" s="252"/>
      <c r="BK55" s="252"/>
      <c r="BL55" s="252"/>
      <c r="BM55" s="252"/>
      <c r="BN55" s="252"/>
      <c r="BO55" s="265"/>
      <c r="BP55" s="265"/>
      <c r="BQ55" s="262">
        <v>49</v>
      </c>
      <c r="BR55" s="263"/>
      <c r="BS55" s="1103"/>
      <c r="BT55" s="1104"/>
      <c r="BU55" s="1104"/>
      <c r="BV55" s="1104"/>
      <c r="BW55" s="1104"/>
      <c r="BX55" s="1104"/>
      <c r="BY55" s="1104"/>
      <c r="BZ55" s="1104"/>
      <c r="CA55" s="1104"/>
      <c r="CB55" s="1104"/>
      <c r="CC55" s="1104"/>
      <c r="CD55" s="1104"/>
      <c r="CE55" s="1104"/>
      <c r="CF55" s="1104"/>
      <c r="CG55" s="1105"/>
      <c r="CH55" s="1078"/>
      <c r="CI55" s="1079"/>
      <c r="CJ55" s="1079"/>
      <c r="CK55" s="1079"/>
      <c r="CL55" s="1080"/>
      <c r="CM55" s="1078"/>
      <c r="CN55" s="1079"/>
      <c r="CO55" s="1079"/>
      <c r="CP55" s="1079"/>
      <c r="CQ55" s="1080"/>
      <c r="CR55" s="1078"/>
      <c r="CS55" s="1079"/>
      <c r="CT55" s="1079"/>
      <c r="CU55" s="1079"/>
      <c r="CV55" s="1080"/>
      <c r="CW55" s="1078"/>
      <c r="CX55" s="1079"/>
      <c r="CY55" s="1079"/>
      <c r="CZ55" s="1079"/>
      <c r="DA55" s="1080"/>
      <c r="DB55" s="1078"/>
      <c r="DC55" s="1079"/>
      <c r="DD55" s="1079"/>
      <c r="DE55" s="1079"/>
      <c r="DF55" s="1080"/>
      <c r="DG55" s="1078"/>
      <c r="DH55" s="1079"/>
      <c r="DI55" s="1079"/>
      <c r="DJ55" s="1079"/>
      <c r="DK55" s="1080"/>
      <c r="DL55" s="1078"/>
      <c r="DM55" s="1079"/>
      <c r="DN55" s="1079"/>
      <c r="DO55" s="1079"/>
      <c r="DP55" s="1080"/>
      <c r="DQ55" s="1078"/>
      <c r="DR55" s="1079"/>
      <c r="DS55" s="1079"/>
      <c r="DT55" s="1079"/>
      <c r="DU55" s="1080"/>
      <c r="DV55" s="1081"/>
      <c r="DW55" s="1082"/>
      <c r="DX55" s="1082"/>
      <c r="DY55" s="1082"/>
      <c r="DZ55" s="1083"/>
      <c r="EA55" s="246"/>
    </row>
    <row r="56" spans="1:131" s="247" customFormat="1" ht="26.25" customHeight="1" x14ac:dyDescent="0.15">
      <c r="A56" s="261">
        <v>29</v>
      </c>
      <c r="B56" s="1126"/>
      <c r="C56" s="1127"/>
      <c r="D56" s="1127"/>
      <c r="E56" s="1127"/>
      <c r="F56" s="1127"/>
      <c r="G56" s="1127"/>
      <c r="H56" s="1127"/>
      <c r="I56" s="1127"/>
      <c r="J56" s="1127"/>
      <c r="K56" s="1127"/>
      <c r="L56" s="1127"/>
      <c r="M56" s="1127"/>
      <c r="N56" s="1127"/>
      <c r="O56" s="1127"/>
      <c r="P56" s="1128"/>
      <c r="Q56" s="1129"/>
      <c r="R56" s="1112"/>
      <c r="S56" s="1112"/>
      <c r="T56" s="1112"/>
      <c r="U56" s="1112"/>
      <c r="V56" s="1112"/>
      <c r="W56" s="1112"/>
      <c r="X56" s="1112"/>
      <c r="Y56" s="1112"/>
      <c r="Z56" s="1112"/>
      <c r="AA56" s="1112"/>
      <c r="AB56" s="1112"/>
      <c r="AC56" s="1112"/>
      <c r="AD56" s="1112"/>
      <c r="AE56" s="1130"/>
      <c r="AF56" s="1108"/>
      <c r="AG56" s="1109"/>
      <c r="AH56" s="1109"/>
      <c r="AI56" s="1109"/>
      <c r="AJ56" s="1110"/>
      <c r="AK56" s="1111"/>
      <c r="AL56" s="1112"/>
      <c r="AM56" s="1112"/>
      <c r="AN56" s="1112"/>
      <c r="AO56" s="1112"/>
      <c r="AP56" s="1112"/>
      <c r="AQ56" s="1112"/>
      <c r="AR56" s="1112"/>
      <c r="AS56" s="1112"/>
      <c r="AT56" s="1112"/>
      <c r="AU56" s="1112"/>
      <c r="AV56" s="1112"/>
      <c r="AW56" s="1112"/>
      <c r="AX56" s="1112"/>
      <c r="AY56" s="1112"/>
      <c r="AZ56" s="1113"/>
      <c r="BA56" s="1113"/>
      <c r="BB56" s="1113"/>
      <c r="BC56" s="1113"/>
      <c r="BD56" s="1113"/>
      <c r="BE56" s="1121"/>
      <c r="BF56" s="1121"/>
      <c r="BG56" s="1121"/>
      <c r="BH56" s="1121"/>
      <c r="BI56" s="1122"/>
      <c r="BJ56" s="252"/>
      <c r="BK56" s="252"/>
      <c r="BL56" s="252"/>
      <c r="BM56" s="252"/>
      <c r="BN56" s="252"/>
      <c r="BO56" s="265"/>
      <c r="BP56" s="265"/>
      <c r="BQ56" s="262">
        <v>50</v>
      </c>
      <c r="BR56" s="263"/>
      <c r="BS56" s="1103"/>
      <c r="BT56" s="1104"/>
      <c r="BU56" s="1104"/>
      <c r="BV56" s="1104"/>
      <c r="BW56" s="1104"/>
      <c r="BX56" s="1104"/>
      <c r="BY56" s="1104"/>
      <c r="BZ56" s="1104"/>
      <c r="CA56" s="1104"/>
      <c r="CB56" s="1104"/>
      <c r="CC56" s="1104"/>
      <c r="CD56" s="1104"/>
      <c r="CE56" s="1104"/>
      <c r="CF56" s="1104"/>
      <c r="CG56" s="1105"/>
      <c r="CH56" s="1078"/>
      <c r="CI56" s="1079"/>
      <c r="CJ56" s="1079"/>
      <c r="CK56" s="1079"/>
      <c r="CL56" s="1080"/>
      <c r="CM56" s="1078"/>
      <c r="CN56" s="1079"/>
      <c r="CO56" s="1079"/>
      <c r="CP56" s="1079"/>
      <c r="CQ56" s="1080"/>
      <c r="CR56" s="1078"/>
      <c r="CS56" s="1079"/>
      <c r="CT56" s="1079"/>
      <c r="CU56" s="1079"/>
      <c r="CV56" s="1080"/>
      <c r="CW56" s="1078"/>
      <c r="CX56" s="1079"/>
      <c r="CY56" s="1079"/>
      <c r="CZ56" s="1079"/>
      <c r="DA56" s="1080"/>
      <c r="DB56" s="1078"/>
      <c r="DC56" s="1079"/>
      <c r="DD56" s="1079"/>
      <c r="DE56" s="1079"/>
      <c r="DF56" s="1080"/>
      <c r="DG56" s="1078"/>
      <c r="DH56" s="1079"/>
      <c r="DI56" s="1079"/>
      <c r="DJ56" s="1079"/>
      <c r="DK56" s="1080"/>
      <c r="DL56" s="1078"/>
      <c r="DM56" s="1079"/>
      <c r="DN56" s="1079"/>
      <c r="DO56" s="1079"/>
      <c r="DP56" s="1080"/>
      <c r="DQ56" s="1078"/>
      <c r="DR56" s="1079"/>
      <c r="DS56" s="1079"/>
      <c r="DT56" s="1079"/>
      <c r="DU56" s="1080"/>
      <c r="DV56" s="1081"/>
      <c r="DW56" s="1082"/>
      <c r="DX56" s="1082"/>
      <c r="DY56" s="1082"/>
      <c r="DZ56" s="1083"/>
      <c r="EA56" s="246"/>
    </row>
    <row r="57" spans="1:131" s="247" customFormat="1" ht="26.25" customHeight="1" x14ac:dyDescent="0.15">
      <c r="A57" s="261">
        <v>30</v>
      </c>
      <c r="B57" s="1126"/>
      <c r="C57" s="1127"/>
      <c r="D57" s="1127"/>
      <c r="E57" s="1127"/>
      <c r="F57" s="1127"/>
      <c r="G57" s="1127"/>
      <c r="H57" s="1127"/>
      <c r="I57" s="1127"/>
      <c r="J57" s="1127"/>
      <c r="K57" s="1127"/>
      <c r="L57" s="1127"/>
      <c r="M57" s="1127"/>
      <c r="N57" s="1127"/>
      <c r="O57" s="1127"/>
      <c r="P57" s="1128"/>
      <c r="Q57" s="1129"/>
      <c r="R57" s="1112"/>
      <c r="S57" s="1112"/>
      <c r="T57" s="1112"/>
      <c r="U57" s="1112"/>
      <c r="V57" s="1112"/>
      <c r="W57" s="1112"/>
      <c r="X57" s="1112"/>
      <c r="Y57" s="1112"/>
      <c r="Z57" s="1112"/>
      <c r="AA57" s="1112"/>
      <c r="AB57" s="1112"/>
      <c r="AC57" s="1112"/>
      <c r="AD57" s="1112"/>
      <c r="AE57" s="1130"/>
      <c r="AF57" s="1108"/>
      <c r="AG57" s="1109"/>
      <c r="AH57" s="1109"/>
      <c r="AI57" s="1109"/>
      <c r="AJ57" s="1110"/>
      <c r="AK57" s="1111"/>
      <c r="AL57" s="1112"/>
      <c r="AM57" s="1112"/>
      <c r="AN57" s="1112"/>
      <c r="AO57" s="1112"/>
      <c r="AP57" s="1112"/>
      <c r="AQ57" s="1112"/>
      <c r="AR57" s="1112"/>
      <c r="AS57" s="1112"/>
      <c r="AT57" s="1112"/>
      <c r="AU57" s="1112"/>
      <c r="AV57" s="1112"/>
      <c r="AW57" s="1112"/>
      <c r="AX57" s="1112"/>
      <c r="AY57" s="1112"/>
      <c r="AZ57" s="1113"/>
      <c r="BA57" s="1113"/>
      <c r="BB57" s="1113"/>
      <c r="BC57" s="1113"/>
      <c r="BD57" s="1113"/>
      <c r="BE57" s="1121"/>
      <c r="BF57" s="1121"/>
      <c r="BG57" s="1121"/>
      <c r="BH57" s="1121"/>
      <c r="BI57" s="1122"/>
      <c r="BJ57" s="252"/>
      <c r="BK57" s="252"/>
      <c r="BL57" s="252"/>
      <c r="BM57" s="252"/>
      <c r="BN57" s="252"/>
      <c r="BO57" s="265"/>
      <c r="BP57" s="265"/>
      <c r="BQ57" s="262">
        <v>51</v>
      </c>
      <c r="BR57" s="263"/>
      <c r="BS57" s="1103"/>
      <c r="BT57" s="1104"/>
      <c r="BU57" s="1104"/>
      <c r="BV57" s="1104"/>
      <c r="BW57" s="1104"/>
      <c r="BX57" s="1104"/>
      <c r="BY57" s="1104"/>
      <c r="BZ57" s="1104"/>
      <c r="CA57" s="1104"/>
      <c r="CB57" s="1104"/>
      <c r="CC57" s="1104"/>
      <c r="CD57" s="1104"/>
      <c r="CE57" s="1104"/>
      <c r="CF57" s="1104"/>
      <c r="CG57" s="1105"/>
      <c r="CH57" s="1078"/>
      <c r="CI57" s="1079"/>
      <c r="CJ57" s="1079"/>
      <c r="CK57" s="1079"/>
      <c r="CL57" s="1080"/>
      <c r="CM57" s="1078"/>
      <c r="CN57" s="1079"/>
      <c r="CO57" s="1079"/>
      <c r="CP57" s="1079"/>
      <c r="CQ57" s="1080"/>
      <c r="CR57" s="1078"/>
      <c r="CS57" s="1079"/>
      <c r="CT57" s="1079"/>
      <c r="CU57" s="1079"/>
      <c r="CV57" s="1080"/>
      <c r="CW57" s="1078"/>
      <c r="CX57" s="1079"/>
      <c r="CY57" s="1079"/>
      <c r="CZ57" s="1079"/>
      <c r="DA57" s="1080"/>
      <c r="DB57" s="1078"/>
      <c r="DC57" s="1079"/>
      <c r="DD57" s="1079"/>
      <c r="DE57" s="1079"/>
      <c r="DF57" s="1080"/>
      <c r="DG57" s="1078"/>
      <c r="DH57" s="1079"/>
      <c r="DI57" s="1079"/>
      <c r="DJ57" s="1079"/>
      <c r="DK57" s="1080"/>
      <c r="DL57" s="1078"/>
      <c r="DM57" s="1079"/>
      <c r="DN57" s="1079"/>
      <c r="DO57" s="1079"/>
      <c r="DP57" s="1080"/>
      <c r="DQ57" s="1078"/>
      <c r="DR57" s="1079"/>
      <c r="DS57" s="1079"/>
      <c r="DT57" s="1079"/>
      <c r="DU57" s="1080"/>
      <c r="DV57" s="1081"/>
      <c r="DW57" s="1082"/>
      <c r="DX57" s="1082"/>
      <c r="DY57" s="1082"/>
      <c r="DZ57" s="1083"/>
      <c r="EA57" s="246"/>
    </row>
    <row r="58" spans="1:131" s="247" customFormat="1" ht="26.25" customHeight="1" x14ac:dyDescent="0.15">
      <c r="A58" s="261">
        <v>31</v>
      </c>
      <c r="B58" s="1126"/>
      <c r="C58" s="1127"/>
      <c r="D58" s="1127"/>
      <c r="E58" s="1127"/>
      <c r="F58" s="1127"/>
      <c r="G58" s="1127"/>
      <c r="H58" s="1127"/>
      <c r="I58" s="1127"/>
      <c r="J58" s="1127"/>
      <c r="K58" s="1127"/>
      <c r="L58" s="1127"/>
      <c r="M58" s="1127"/>
      <c r="N58" s="1127"/>
      <c r="O58" s="1127"/>
      <c r="P58" s="1128"/>
      <c r="Q58" s="1129"/>
      <c r="R58" s="1112"/>
      <c r="S58" s="1112"/>
      <c r="T58" s="1112"/>
      <c r="U58" s="1112"/>
      <c r="V58" s="1112"/>
      <c r="W58" s="1112"/>
      <c r="X58" s="1112"/>
      <c r="Y58" s="1112"/>
      <c r="Z58" s="1112"/>
      <c r="AA58" s="1112"/>
      <c r="AB58" s="1112"/>
      <c r="AC58" s="1112"/>
      <c r="AD58" s="1112"/>
      <c r="AE58" s="1130"/>
      <c r="AF58" s="1108"/>
      <c r="AG58" s="1109"/>
      <c r="AH58" s="1109"/>
      <c r="AI58" s="1109"/>
      <c r="AJ58" s="1110"/>
      <c r="AK58" s="1111"/>
      <c r="AL58" s="1112"/>
      <c r="AM58" s="1112"/>
      <c r="AN58" s="1112"/>
      <c r="AO58" s="1112"/>
      <c r="AP58" s="1112"/>
      <c r="AQ58" s="1112"/>
      <c r="AR58" s="1112"/>
      <c r="AS58" s="1112"/>
      <c r="AT58" s="1112"/>
      <c r="AU58" s="1112"/>
      <c r="AV58" s="1112"/>
      <c r="AW58" s="1112"/>
      <c r="AX58" s="1112"/>
      <c r="AY58" s="1112"/>
      <c r="AZ58" s="1113"/>
      <c r="BA58" s="1113"/>
      <c r="BB58" s="1113"/>
      <c r="BC58" s="1113"/>
      <c r="BD58" s="1113"/>
      <c r="BE58" s="1121"/>
      <c r="BF58" s="1121"/>
      <c r="BG58" s="1121"/>
      <c r="BH58" s="1121"/>
      <c r="BI58" s="1122"/>
      <c r="BJ58" s="252"/>
      <c r="BK58" s="252"/>
      <c r="BL58" s="252"/>
      <c r="BM58" s="252"/>
      <c r="BN58" s="252"/>
      <c r="BO58" s="265"/>
      <c r="BP58" s="265"/>
      <c r="BQ58" s="262">
        <v>52</v>
      </c>
      <c r="BR58" s="263"/>
      <c r="BS58" s="1103"/>
      <c r="BT58" s="1104"/>
      <c r="BU58" s="1104"/>
      <c r="BV58" s="1104"/>
      <c r="BW58" s="1104"/>
      <c r="BX58" s="1104"/>
      <c r="BY58" s="1104"/>
      <c r="BZ58" s="1104"/>
      <c r="CA58" s="1104"/>
      <c r="CB58" s="1104"/>
      <c r="CC58" s="1104"/>
      <c r="CD58" s="1104"/>
      <c r="CE58" s="1104"/>
      <c r="CF58" s="1104"/>
      <c r="CG58" s="1105"/>
      <c r="CH58" s="1078"/>
      <c r="CI58" s="1079"/>
      <c r="CJ58" s="1079"/>
      <c r="CK58" s="1079"/>
      <c r="CL58" s="1080"/>
      <c r="CM58" s="1078"/>
      <c r="CN58" s="1079"/>
      <c r="CO58" s="1079"/>
      <c r="CP58" s="1079"/>
      <c r="CQ58" s="1080"/>
      <c r="CR58" s="1078"/>
      <c r="CS58" s="1079"/>
      <c r="CT58" s="1079"/>
      <c r="CU58" s="1079"/>
      <c r="CV58" s="1080"/>
      <c r="CW58" s="1078"/>
      <c r="CX58" s="1079"/>
      <c r="CY58" s="1079"/>
      <c r="CZ58" s="1079"/>
      <c r="DA58" s="1080"/>
      <c r="DB58" s="1078"/>
      <c r="DC58" s="1079"/>
      <c r="DD58" s="1079"/>
      <c r="DE58" s="1079"/>
      <c r="DF58" s="1080"/>
      <c r="DG58" s="1078"/>
      <c r="DH58" s="1079"/>
      <c r="DI58" s="1079"/>
      <c r="DJ58" s="1079"/>
      <c r="DK58" s="1080"/>
      <c r="DL58" s="1078"/>
      <c r="DM58" s="1079"/>
      <c r="DN58" s="1079"/>
      <c r="DO58" s="1079"/>
      <c r="DP58" s="1080"/>
      <c r="DQ58" s="1078"/>
      <c r="DR58" s="1079"/>
      <c r="DS58" s="1079"/>
      <c r="DT58" s="1079"/>
      <c r="DU58" s="1080"/>
      <c r="DV58" s="1081"/>
      <c r="DW58" s="1082"/>
      <c r="DX58" s="1082"/>
      <c r="DY58" s="1082"/>
      <c r="DZ58" s="1083"/>
      <c r="EA58" s="246"/>
    </row>
    <row r="59" spans="1:131" s="247" customFormat="1" ht="26.25" customHeight="1" x14ac:dyDescent="0.15">
      <c r="A59" s="261">
        <v>32</v>
      </c>
      <c r="B59" s="1126"/>
      <c r="C59" s="1127"/>
      <c r="D59" s="1127"/>
      <c r="E59" s="1127"/>
      <c r="F59" s="1127"/>
      <c r="G59" s="1127"/>
      <c r="H59" s="1127"/>
      <c r="I59" s="1127"/>
      <c r="J59" s="1127"/>
      <c r="K59" s="1127"/>
      <c r="L59" s="1127"/>
      <c r="M59" s="1127"/>
      <c r="N59" s="1127"/>
      <c r="O59" s="1127"/>
      <c r="P59" s="1128"/>
      <c r="Q59" s="1129"/>
      <c r="R59" s="1112"/>
      <c r="S59" s="1112"/>
      <c r="T59" s="1112"/>
      <c r="U59" s="1112"/>
      <c r="V59" s="1112"/>
      <c r="W59" s="1112"/>
      <c r="X59" s="1112"/>
      <c r="Y59" s="1112"/>
      <c r="Z59" s="1112"/>
      <c r="AA59" s="1112"/>
      <c r="AB59" s="1112"/>
      <c r="AC59" s="1112"/>
      <c r="AD59" s="1112"/>
      <c r="AE59" s="1130"/>
      <c r="AF59" s="1108"/>
      <c r="AG59" s="1109"/>
      <c r="AH59" s="1109"/>
      <c r="AI59" s="1109"/>
      <c r="AJ59" s="1110"/>
      <c r="AK59" s="1111"/>
      <c r="AL59" s="1112"/>
      <c r="AM59" s="1112"/>
      <c r="AN59" s="1112"/>
      <c r="AO59" s="1112"/>
      <c r="AP59" s="1112"/>
      <c r="AQ59" s="1112"/>
      <c r="AR59" s="1112"/>
      <c r="AS59" s="1112"/>
      <c r="AT59" s="1112"/>
      <c r="AU59" s="1112"/>
      <c r="AV59" s="1112"/>
      <c r="AW59" s="1112"/>
      <c r="AX59" s="1112"/>
      <c r="AY59" s="1112"/>
      <c r="AZ59" s="1113"/>
      <c r="BA59" s="1113"/>
      <c r="BB59" s="1113"/>
      <c r="BC59" s="1113"/>
      <c r="BD59" s="1113"/>
      <c r="BE59" s="1121"/>
      <c r="BF59" s="1121"/>
      <c r="BG59" s="1121"/>
      <c r="BH59" s="1121"/>
      <c r="BI59" s="1122"/>
      <c r="BJ59" s="252"/>
      <c r="BK59" s="252"/>
      <c r="BL59" s="252"/>
      <c r="BM59" s="252"/>
      <c r="BN59" s="252"/>
      <c r="BO59" s="265"/>
      <c r="BP59" s="265"/>
      <c r="BQ59" s="262">
        <v>53</v>
      </c>
      <c r="BR59" s="263"/>
      <c r="BS59" s="1103"/>
      <c r="BT59" s="1104"/>
      <c r="BU59" s="1104"/>
      <c r="BV59" s="1104"/>
      <c r="BW59" s="1104"/>
      <c r="BX59" s="1104"/>
      <c r="BY59" s="1104"/>
      <c r="BZ59" s="1104"/>
      <c r="CA59" s="1104"/>
      <c r="CB59" s="1104"/>
      <c r="CC59" s="1104"/>
      <c r="CD59" s="1104"/>
      <c r="CE59" s="1104"/>
      <c r="CF59" s="1104"/>
      <c r="CG59" s="1105"/>
      <c r="CH59" s="1078"/>
      <c r="CI59" s="1079"/>
      <c r="CJ59" s="1079"/>
      <c r="CK59" s="1079"/>
      <c r="CL59" s="1080"/>
      <c r="CM59" s="1078"/>
      <c r="CN59" s="1079"/>
      <c r="CO59" s="1079"/>
      <c r="CP59" s="1079"/>
      <c r="CQ59" s="1080"/>
      <c r="CR59" s="1078"/>
      <c r="CS59" s="1079"/>
      <c r="CT59" s="1079"/>
      <c r="CU59" s="1079"/>
      <c r="CV59" s="1080"/>
      <c r="CW59" s="1078"/>
      <c r="CX59" s="1079"/>
      <c r="CY59" s="1079"/>
      <c r="CZ59" s="1079"/>
      <c r="DA59" s="1080"/>
      <c r="DB59" s="1078"/>
      <c r="DC59" s="1079"/>
      <c r="DD59" s="1079"/>
      <c r="DE59" s="1079"/>
      <c r="DF59" s="1080"/>
      <c r="DG59" s="1078"/>
      <c r="DH59" s="1079"/>
      <c r="DI59" s="1079"/>
      <c r="DJ59" s="1079"/>
      <c r="DK59" s="1080"/>
      <c r="DL59" s="1078"/>
      <c r="DM59" s="1079"/>
      <c r="DN59" s="1079"/>
      <c r="DO59" s="1079"/>
      <c r="DP59" s="1080"/>
      <c r="DQ59" s="1078"/>
      <c r="DR59" s="1079"/>
      <c r="DS59" s="1079"/>
      <c r="DT59" s="1079"/>
      <c r="DU59" s="1080"/>
      <c r="DV59" s="1081"/>
      <c r="DW59" s="1082"/>
      <c r="DX59" s="1082"/>
      <c r="DY59" s="1082"/>
      <c r="DZ59" s="1083"/>
      <c r="EA59" s="246"/>
    </row>
    <row r="60" spans="1:131" s="247" customFormat="1" ht="26.25" customHeight="1" x14ac:dyDescent="0.15">
      <c r="A60" s="261">
        <v>33</v>
      </c>
      <c r="B60" s="1126"/>
      <c r="C60" s="1127"/>
      <c r="D60" s="1127"/>
      <c r="E60" s="1127"/>
      <c r="F60" s="1127"/>
      <c r="G60" s="1127"/>
      <c r="H60" s="1127"/>
      <c r="I60" s="1127"/>
      <c r="J60" s="1127"/>
      <c r="K60" s="1127"/>
      <c r="L60" s="1127"/>
      <c r="M60" s="1127"/>
      <c r="N60" s="1127"/>
      <c r="O60" s="1127"/>
      <c r="P60" s="1128"/>
      <c r="Q60" s="1129"/>
      <c r="R60" s="1112"/>
      <c r="S60" s="1112"/>
      <c r="T60" s="1112"/>
      <c r="U60" s="1112"/>
      <c r="V60" s="1112"/>
      <c r="W60" s="1112"/>
      <c r="X60" s="1112"/>
      <c r="Y60" s="1112"/>
      <c r="Z60" s="1112"/>
      <c r="AA60" s="1112"/>
      <c r="AB60" s="1112"/>
      <c r="AC60" s="1112"/>
      <c r="AD60" s="1112"/>
      <c r="AE60" s="1130"/>
      <c r="AF60" s="1108"/>
      <c r="AG60" s="1109"/>
      <c r="AH60" s="1109"/>
      <c r="AI60" s="1109"/>
      <c r="AJ60" s="1110"/>
      <c r="AK60" s="1111"/>
      <c r="AL60" s="1112"/>
      <c r="AM60" s="1112"/>
      <c r="AN60" s="1112"/>
      <c r="AO60" s="1112"/>
      <c r="AP60" s="1112"/>
      <c r="AQ60" s="1112"/>
      <c r="AR60" s="1112"/>
      <c r="AS60" s="1112"/>
      <c r="AT60" s="1112"/>
      <c r="AU60" s="1112"/>
      <c r="AV60" s="1112"/>
      <c r="AW60" s="1112"/>
      <c r="AX60" s="1112"/>
      <c r="AY60" s="1112"/>
      <c r="AZ60" s="1113"/>
      <c r="BA60" s="1113"/>
      <c r="BB60" s="1113"/>
      <c r="BC60" s="1113"/>
      <c r="BD60" s="1113"/>
      <c r="BE60" s="1121"/>
      <c r="BF60" s="1121"/>
      <c r="BG60" s="1121"/>
      <c r="BH60" s="1121"/>
      <c r="BI60" s="1122"/>
      <c r="BJ60" s="252"/>
      <c r="BK60" s="252"/>
      <c r="BL60" s="252"/>
      <c r="BM60" s="252"/>
      <c r="BN60" s="252"/>
      <c r="BO60" s="265"/>
      <c r="BP60" s="265"/>
      <c r="BQ60" s="262">
        <v>54</v>
      </c>
      <c r="BR60" s="263"/>
      <c r="BS60" s="1103"/>
      <c r="BT60" s="1104"/>
      <c r="BU60" s="1104"/>
      <c r="BV60" s="1104"/>
      <c r="BW60" s="1104"/>
      <c r="BX60" s="1104"/>
      <c r="BY60" s="1104"/>
      <c r="BZ60" s="1104"/>
      <c r="CA60" s="1104"/>
      <c r="CB60" s="1104"/>
      <c r="CC60" s="1104"/>
      <c r="CD60" s="1104"/>
      <c r="CE60" s="1104"/>
      <c r="CF60" s="1104"/>
      <c r="CG60" s="1105"/>
      <c r="CH60" s="1078"/>
      <c r="CI60" s="1079"/>
      <c r="CJ60" s="1079"/>
      <c r="CK60" s="1079"/>
      <c r="CL60" s="1080"/>
      <c r="CM60" s="1078"/>
      <c r="CN60" s="1079"/>
      <c r="CO60" s="1079"/>
      <c r="CP60" s="1079"/>
      <c r="CQ60" s="1080"/>
      <c r="CR60" s="1078"/>
      <c r="CS60" s="1079"/>
      <c r="CT60" s="1079"/>
      <c r="CU60" s="1079"/>
      <c r="CV60" s="1080"/>
      <c r="CW60" s="1078"/>
      <c r="CX60" s="1079"/>
      <c r="CY60" s="1079"/>
      <c r="CZ60" s="1079"/>
      <c r="DA60" s="1080"/>
      <c r="DB60" s="1078"/>
      <c r="DC60" s="1079"/>
      <c r="DD60" s="1079"/>
      <c r="DE60" s="1079"/>
      <c r="DF60" s="1080"/>
      <c r="DG60" s="1078"/>
      <c r="DH60" s="1079"/>
      <c r="DI60" s="1079"/>
      <c r="DJ60" s="1079"/>
      <c r="DK60" s="1080"/>
      <c r="DL60" s="1078"/>
      <c r="DM60" s="1079"/>
      <c r="DN60" s="1079"/>
      <c r="DO60" s="1079"/>
      <c r="DP60" s="1080"/>
      <c r="DQ60" s="1078"/>
      <c r="DR60" s="1079"/>
      <c r="DS60" s="1079"/>
      <c r="DT60" s="1079"/>
      <c r="DU60" s="1080"/>
      <c r="DV60" s="1081"/>
      <c r="DW60" s="1082"/>
      <c r="DX60" s="1082"/>
      <c r="DY60" s="1082"/>
      <c r="DZ60" s="1083"/>
      <c r="EA60" s="246"/>
    </row>
    <row r="61" spans="1:131" s="247" customFormat="1" ht="26.25" customHeight="1" thickBot="1" x14ac:dyDescent="0.2">
      <c r="A61" s="261">
        <v>34</v>
      </c>
      <c r="B61" s="1126"/>
      <c r="C61" s="1127"/>
      <c r="D61" s="1127"/>
      <c r="E61" s="1127"/>
      <c r="F61" s="1127"/>
      <c r="G61" s="1127"/>
      <c r="H61" s="1127"/>
      <c r="I61" s="1127"/>
      <c r="J61" s="1127"/>
      <c r="K61" s="1127"/>
      <c r="L61" s="1127"/>
      <c r="M61" s="1127"/>
      <c r="N61" s="1127"/>
      <c r="O61" s="1127"/>
      <c r="P61" s="1128"/>
      <c r="Q61" s="1129"/>
      <c r="R61" s="1112"/>
      <c r="S61" s="1112"/>
      <c r="T61" s="1112"/>
      <c r="U61" s="1112"/>
      <c r="V61" s="1112"/>
      <c r="W61" s="1112"/>
      <c r="X61" s="1112"/>
      <c r="Y61" s="1112"/>
      <c r="Z61" s="1112"/>
      <c r="AA61" s="1112"/>
      <c r="AB61" s="1112"/>
      <c r="AC61" s="1112"/>
      <c r="AD61" s="1112"/>
      <c r="AE61" s="1130"/>
      <c r="AF61" s="1108"/>
      <c r="AG61" s="1109"/>
      <c r="AH61" s="1109"/>
      <c r="AI61" s="1109"/>
      <c r="AJ61" s="1110"/>
      <c r="AK61" s="1111"/>
      <c r="AL61" s="1112"/>
      <c r="AM61" s="1112"/>
      <c r="AN61" s="1112"/>
      <c r="AO61" s="1112"/>
      <c r="AP61" s="1112"/>
      <c r="AQ61" s="1112"/>
      <c r="AR61" s="1112"/>
      <c r="AS61" s="1112"/>
      <c r="AT61" s="1112"/>
      <c r="AU61" s="1112"/>
      <c r="AV61" s="1112"/>
      <c r="AW61" s="1112"/>
      <c r="AX61" s="1112"/>
      <c r="AY61" s="1112"/>
      <c r="AZ61" s="1113"/>
      <c r="BA61" s="1113"/>
      <c r="BB61" s="1113"/>
      <c r="BC61" s="1113"/>
      <c r="BD61" s="1113"/>
      <c r="BE61" s="1121"/>
      <c r="BF61" s="1121"/>
      <c r="BG61" s="1121"/>
      <c r="BH61" s="1121"/>
      <c r="BI61" s="1122"/>
      <c r="BJ61" s="252"/>
      <c r="BK61" s="252"/>
      <c r="BL61" s="252"/>
      <c r="BM61" s="252"/>
      <c r="BN61" s="252"/>
      <c r="BO61" s="265"/>
      <c r="BP61" s="265"/>
      <c r="BQ61" s="262">
        <v>55</v>
      </c>
      <c r="BR61" s="263"/>
      <c r="BS61" s="1103"/>
      <c r="BT61" s="1104"/>
      <c r="BU61" s="1104"/>
      <c r="BV61" s="1104"/>
      <c r="BW61" s="1104"/>
      <c r="BX61" s="1104"/>
      <c r="BY61" s="1104"/>
      <c r="BZ61" s="1104"/>
      <c r="CA61" s="1104"/>
      <c r="CB61" s="1104"/>
      <c r="CC61" s="1104"/>
      <c r="CD61" s="1104"/>
      <c r="CE61" s="1104"/>
      <c r="CF61" s="1104"/>
      <c r="CG61" s="1105"/>
      <c r="CH61" s="1078"/>
      <c r="CI61" s="1079"/>
      <c r="CJ61" s="1079"/>
      <c r="CK61" s="1079"/>
      <c r="CL61" s="1080"/>
      <c r="CM61" s="1078"/>
      <c r="CN61" s="1079"/>
      <c r="CO61" s="1079"/>
      <c r="CP61" s="1079"/>
      <c r="CQ61" s="1080"/>
      <c r="CR61" s="1078"/>
      <c r="CS61" s="1079"/>
      <c r="CT61" s="1079"/>
      <c r="CU61" s="1079"/>
      <c r="CV61" s="1080"/>
      <c r="CW61" s="1078"/>
      <c r="CX61" s="1079"/>
      <c r="CY61" s="1079"/>
      <c r="CZ61" s="1079"/>
      <c r="DA61" s="1080"/>
      <c r="DB61" s="1078"/>
      <c r="DC61" s="1079"/>
      <c r="DD61" s="1079"/>
      <c r="DE61" s="1079"/>
      <c r="DF61" s="1080"/>
      <c r="DG61" s="1078"/>
      <c r="DH61" s="1079"/>
      <c r="DI61" s="1079"/>
      <c r="DJ61" s="1079"/>
      <c r="DK61" s="1080"/>
      <c r="DL61" s="1078"/>
      <c r="DM61" s="1079"/>
      <c r="DN61" s="1079"/>
      <c r="DO61" s="1079"/>
      <c r="DP61" s="1080"/>
      <c r="DQ61" s="1078"/>
      <c r="DR61" s="1079"/>
      <c r="DS61" s="1079"/>
      <c r="DT61" s="1079"/>
      <c r="DU61" s="1080"/>
      <c r="DV61" s="1081"/>
      <c r="DW61" s="1082"/>
      <c r="DX61" s="1082"/>
      <c r="DY61" s="1082"/>
      <c r="DZ61" s="1083"/>
      <c r="EA61" s="246"/>
    </row>
    <row r="62" spans="1:131" s="247" customFormat="1" ht="26.25" customHeight="1" x14ac:dyDescent="0.15">
      <c r="A62" s="261">
        <v>35</v>
      </c>
      <c r="B62" s="1126"/>
      <c r="C62" s="1127"/>
      <c r="D62" s="1127"/>
      <c r="E62" s="1127"/>
      <c r="F62" s="1127"/>
      <c r="G62" s="1127"/>
      <c r="H62" s="1127"/>
      <c r="I62" s="1127"/>
      <c r="J62" s="1127"/>
      <c r="K62" s="1127"/>
      <c r="L62" s="1127"/>
      <c r="M62" s="1127"/>
      <c r="N62" s="1127"/>
      <c r="O62" s="1127"/>
      <c r="P62" s="1128"/>
      <c r="Q62" s="1129"/>
      <c r="R62" s="1112"/>
      <c r="S62" s="1112"/>
      <c r="T62" s="1112"/>
      <c r="U62" s="1112"/>
      <c r="V62" s="1112"/>
      <c r="W62" s="1112"/>
      <c r="X62" s="1112"/>
      <c r="Y62" s="1112"/>
      <c r="Z62" s="1112"/>
      <c r="AA62" s="1112"/>
      <c r="AB62" s="1112"/>
      <c r="AC62" s="1112"/>
      <c r="AD62" s="1112"/>
      <c r="AE62" s="1130"/>
      <c r="AF62" s="1108"/>
      <c r="AG62" s="1109"/>
      <c r="AH62" s="1109"/>
      <c r="AI62" s="1109"/>
      <c r="AJ62" s="1110"/>
      <c r="AK62" s="1111"/>
      <c r="AL62" s="1112"/>
      <c r="AM62" s="1112"/>
      <c r="AN62" s="1112"/>
      <c r="AO62" s="1112"/>
      <c r="AP62" s="1112"/>
      <c r="AQ62" s="1112"/>
      <c r="AR62" s="1112"/>
      <c r="AS62" s="1112"/>
      <c r="AT62" s="1112"/>
      <c r="AU62" s="1112"/>
      <c r="AV62" s="1112"/>
      <c r="AW62" s="1112"/>
      <c r="AX62" s="1112"/>
      <c r="AY62" s="1112"/>
      <c r="AZ62" s="1113"/>
      <c r="BA62" s="1113"/>
      <c r="BB62" s="1113"/>
      <c r="BC62" s="1113"/>
      <c r="BD62" s="1113"/>
      <c r="BE62" s="1121"/>
      <c r="BF62" s="1121"/>
      <c r="BG62" s="1121"/>
      <c r="BH62" s="1121"/>
      <c r="BI62" s="1122"/>
      <c r="BJ62" s="1123" t="s">
        <v>415</v>
      </c>
      <c r="BK62" s="1124"/>
      <c r="BL62" s="1124"/>
      <c r="BM62" s="1124"/>
      <c r="BN62" s="1125"/>
      <c r="BO62" s="265"/>
      <c r="BP62" s="265"/>
      <c r="BQ62" s="262">
        <v>56</v>
      </c>
      <c r="BR62" s="263"/>
      <c r="BS62" s="1103"/>
      <c r="BT62" s="1104"/>
      <c r="BU62" s="1104"/>
      <c r="BV62" s="1104"/>
      <c r="BW62" s="1104"/>
      <c r="BX62" s="1104"/>
      <c r="BY62" s="1104"/>
      <c r="BZ62" s="1104"/>
      <c r="CA62" s="1104"/>
      <c r="CB62" s="1104"/>
      <c r="CC62" s="1104"/>
      <c r="CD62" s="1104"/>
      <c r="CE62" s="1104"/>
      <c r="CF62" s="1104"/>
      <c r="CG62" s="1105"/>
      <c r="CH62" s="1078"/>
      <c r="CI62" s="1079"/>
      <c r="CJ62" s="1079"/>
      <c r="CK62" s="1079"/>
      <c r="CL62" s="1080"/>
      <c r="CM62" s="1078"/>
      <c r="CN62" s="1079"/>
      <c r="CO62" s="1079"/>
      <c r="CP62" s="1079"/>
      <c r="CQ62" s="1080"/>
      <c r="CR62" s="1078"/>
      <c r="CS62" s="1079"/>
      <c r="CT62" s="1079"/>
      <c r="CU62" s="1079"/>
      <c r="CV62" s="1080"/>
      <c r="CW62" s="1078"/>
      <c r="CX62" s="1079"/>
      <c r="CY62" s="1079"/>
      <c r="CZ62" s="1079"/>
      <c r="DA62" s="1080"/>
      <c r="DB62" s="1078"/>
      <c r="DC62" s="1079"/>
      <c r="DD62" s="1079"/>
      <c r="DE62" s="1079"/>
      <c r="DF62" s="1080"/>
      <c r="DG62" s="1078"/>
      <c r="DH62" s="1079"/>
      <c r="DI62" s="1079"/>
      <c r="DJ62" s="1079"/>
      <c r="DK62" s="1080"/>
      <c r="DL62" s="1078"/>
      <c r="DM62" s="1079"/>
      <c r="DN62" s="1079"/>
      <c r="DO62" s="1079"/>
      <c r="DP62" s="1080"/>
      <c r="DQ62" s="1078"/>
      <c r="DR62" s="1079"/>
      <c r="DS62" s="1079"/>
      <c r="DT62" s="1079"/>
      <c r="DU62" s="1080"/>
      <c r="DV62" s="1081"/>
      <c r="DW62" s="1082"/>
      <c r="DX62" s="1082"/>
      <c r="DY62" s="1082"/>
      <c r="DZ62" s="1083"/>
      <c r="EA62" s="246"/>
    </row>
    <row r="63" spans="1:131" s="247" customFormat="1" ht="26.25" customHeight="1" thickBot="1" x14ac:dyDescent="0.2">
      <c r="A63" s="264" t="s">
        <v>389</v>
      </c>
      <c r="B63" s="1033" t="s">
        <v>416</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17"/>
      <c r="AF63" s="1118">
        <v>15328</v>
      </c>
      <c r="AG63" s="1048"/>
      <c r="AH63" s="1048"/>
      <c r="AI63" s="1048"/>
      <c r="AJ63" s="1119"/>
      <c r="AK63" s="1120"/>
      <c r="AL63" s="1052"/>
      <c r="AM63" s="1052"/>
      <c r="AN63" s="1052"/>
      <c r="AO63" s="1052"/>
      <c r="AP63" s="1048">
        <v>116323</v>
      </c>
      <c r="AQ63" s="1048"/>
      <c r="AR63" s="1048"/>
      <c r="AS63" s="1048"/>
      <c r="AT63" s="1048"/>
      <c r="AU63" s="1048">
        <v>67619</v>
      </c>
      <c r="AV63" s="1048"/>
      <c r="AW63" s="1048"/>
      <c r="AX63" s="1048"/>
      <c r="AY63" s="1048"/>
      <c r="AZ63" s="1114"/>
      <c r="BA63" s="1114"/>
      <c r="BB63" s="1114"/>
      <c r="BC63" s="1114"/>
      <c r="BD63" s="1114"/>
      <c r="BE63" s="1049"/>
      <c r="BF63" s="1049"/>
      <c r="BG63" s="1049"/>
      <c r="BH63" s="1049"/>
      <c r="BI63" s="1050"/>
      <c r="BJ63" s="1115" t="s">
        <v>413</v>
      </c>
      <c r="BK63" s="1040"/>
      <c r="BL63" s="1040"/>
      <c r="BM63" s="1040"/>
      <c r="BN63" s="1116"/>
      <c r="BO63" s="265"/>
      <c r="BP63" s="265"/>
      <c r="BQ63" s="262">
        <v>57</v>
      </c>
      <c r="BR63" s="263"/>
      <c r="BS63" s="1103"/>
      <c r="BT63" s="1104"/>
      <c r="BU63" s="1104"/>
      <c r="BV63" s="1104"/>
      <c r="BW63" s="1104"/>
      <c r="BX63" s="1104"/>
      <c r="BY63" s="1104"/>
      <c r="BZ63" s="1104"/>
      <c r="CA63" s="1104"/>
      <c r="CB63" s="1104"/>
      <c r="CC63" s="1104"/>
      <c r="CD63" s="1104"/>
      <c r="CE63" s="1104"/>
      <c r="CF63" s="1104"/>
      <c r="CG63" s="1105"/>
      <c r="CH63" s="1078"/>
      <c r="CI63" s="1079"/>
      <c r="CJ63" s="1079"/>
      <c r="CK63" s="1079"/>
      <c r="CL63" s="1080"/>
      <c r="CM63" s="1078"/>
      <c r="CN63" s="1079"/>
      <c r="CO63" s="1079"/>
      <c r="CP63" s="1079"/>
      <c r="CQ63" s="1080"/>
      <c r="CR63" s="1078"/>
      <c r="CS63" s="1079"/>
      <c r="CT63" s="1079"/>
      <c r="CU63" s="1079"/>
      <c r="CV63" s="1080"/>
      <c r="CW63" s="1078"/>
      <c r="CX63" s="1079"/>
      <c r="CY63" s="1079"/>
      <c r="CZ63" s="1079"/>
      <c r="DA63" s="1080"/>
      <c r="DB63" s="1078"/>
      <c r="DC63" s="1079"/>
      <c r="DD63" s="1079"/>
      <c r="DE63" s="1079"/>
      <c r="DF63" s="1080"/>
      <c r="DG63" s="1078"/>
      <c r="DH63" s="1079"/>
      <c r="DI63" s="1079"/>
      <c r="DJ63" s="1079"/>
      <c r="DK63" s="1080"/>
      <c r="DL63" s="1078"/>
      <c r="DM63" s="1079"/>
      <c r="DN63" s="1079"/>
      <c r="DO63" s="1079"/>
      <c r="DP63" s="1080"/>
      <c r="DQ63" s="1078"/>
      <c r="DR63" s="1079"/>
      <c r="DS63" s="1079"/>
      <c r="DT63" s="1079"/>
      <c r="DU63" s="1080"/>
      <c r="DV63" s="1081"/>
      <c r="DW63" s="1082"/>
      <c r="DX63" s="1082"/>
      <c r="DY63" s="1082"/>
      <c r="DZ63" s="1083"/>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3"/>
      <c r="BT64" s="1104"/>
      <c r="BU64" s="1104"/>
      <c r="BV64" s="1104"/>
      <c r="BW64" s="1104"/>
      <c r="BX64" s="1104"/>
      <c r="BY64" s="1104"/>
      <c r="BZ64" s="1104"/>
      <c r="CA64" s="1104"/>
      <c r="CB64" s="1104"/>
      <c r="CC64" s="1104"/>
      <c r="CD64" s="1104"/>
      <c r="CE64" s="1104"/>
      <c r="CF64" s="1104"/>
      <c r="CG64" s="1105"/>
      <c r="CH64" s="1078"/>
      <c r="CI64" s="1079"/>
      <c r="CJ64" s="1079"/>
      <c r="CK64" s="1079"/>
      <c r="CL64" s="1080"/>
      <c r="CM64" s="1078"/>
      <c r="CN64" s="1079"/>
      <c r="CO64" s="1079"/>
      <c r="CP64" s="1079"/>
      <c r="CQ64" s="1080"/>
      <c r="CR64" s="1078"/>
      <c r="CS64" s="1079"/>
      <c r="CT64" s="1079"/>
      <c r="CU64" s="1079"/>
      <c r="CV64" s="1080"/>
      <c r="CW64" s="1078"/>
      <c r="CX64" s="1079"/>
      <c r="CY64" s="1079"/>
      <c r="CZ64" s="1079"/>
      <c r="DA64" s="1080"/>
      <c r="DB64" s="1078"/>
      <c r="DC64" s="1079"/>
      <c r="DD64" s="1079"/>
      <c r="DE64" s="1079"/>
      <c r="DF64" s="1080"/>
      <c r="DG64" s="1078"/>
      <c r="DH64" s="1079"/>
      <c r="DI64" s="1079"/>
      <c r="DJ64" s="1079"/>
      <c r="DK64" s="1080"/>
      <c r="DL64" s="1078"/>
      <c r="DM64" s="1079"/>
      <c r="DN64" s="1079"/>
      <c r="DO64" s="1079"/>
      <c r="DP64" s="1080"/>
      <c r="DQ64" s="1078"/>
      <c r="DR64" s="1079"/>
      <c r="DS64" s="1079"/>
      <c r="DT64" s="1079"/>
      <c r="DU64" s="1080"/>
      <c r="DV64" s="1081"/>
      <c r="DW64" s="1082"/>
      <c r="DX64" s="1082"/>
      <c r="DY64" s="1082"/>
      <c r="DZ64" s="1083"/>
      <c r="EA64" s="246"/>
    </row>
    <row r="65" spans="1:131" s="247" customFormat="1" ht="26.25" customHeight="1" thickBot="1" x14ac:dyDescent="0.2">
      <c r="A65" s="252" t="s">
        <v>417</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3"/>
      <c r="BT65" s="1104"/>
      <c r="BU65" s="1104"/>
      <c r="BV65" s="1104"/>
      <c r="BW65" s="1104"/>
      <c r="BX65" s="1104"/>
      <c r="BY65" s="1104"/>
      <c r="BZ65" s="1104"/>
      <c r="CA65" s="1104"/>
      <c r="CB65" s="1104"/>
      <c r="CC65" s="1104"/>
      <c r="CD65" s="1104"/>
      <c r="CE65" s="1104"/>
      <c r="CF65" s="1104"/>
      <c r="CG65" s="1105"/>
      <c r="CH65" s="1078"/>
      <c r="CI65" s="1079"/>
      <c r="CJ65" s="1079"/>
      <c r="CK65" s="1079"/>
      <c r="CL65" s="1080"/>
      <c r="CM65" s="1078"/>
      <c r="CN65" s="1079"/>
      <c r="CO65" s="1079"/>
      <c r="CP65" s="1079"/>
      <c r="CQ65" s="1080"/>
      <c r="CR65" s="1078"/>
      <c r="CS65" s="1079"/>
      <c r="CT65" s="1079"/>
      <c r="CU65" s="1079"/>
      <c r="CV65" s="1080"/>
      <c r="CW65" s="1078"/>
      <c r="CX65" s="1079"/>
      <c r="CY65" s="1079"/>
      <c r="CZ65" s="1079"/>
      <c r="DA65" s="1080"/>
      <c r="DB65" s="1078"/>
      <c r="DC65" s="1079"/>
      <c r="DD65" s="1079"/>
      <c r="DE65" s="1079"/>
      <c r="DF65" s="1080"/>
      <c r="DG65" s="1078"/>
      <c r="DH65" s="1079"/>
      <c r="DI65" s="1079"/>
      <c r="DJ65" s="1079"/>
      <c r="DK65" s="1080"/>
      <c r="DL65" s="1078"/>
      <c r="DM65" s="1079"/>
      <c r="DN65" s="1079"/>
      <c r="DO65" s="1079"/>
      <c r="DP65" s="1080"/>
      <c r="DQ65" s="1078"/>
      <c r="DR65" s="1079"/>
      <c r="DS65" s="1079"/>
      <c r="DT65" s="1079"/>
      <c r="DU65" s="1080"/>
      <c r="DV65" s="1081"/>
      <c r="DW65" s="1082"/>
      <c r="DX65" s="1082"/>
      <c r="DY65" s="1082"/>
      <c r="DZ65" s="1083"/>
      <c r="EA65" s="246"/>
    </row>
    <row r="66" spans="1:131" s="247" customFormat="1" ht="26.25" customHeight="1" x14ac:dyDescent="0.15">
      <c r="A66" s="1084" t="s">
        <v>418</v>
      </c>
      <c r="B66" s="1085"/>
      <c r="C66" s="1085"/>
      <c r="D66" s="1085"/>
      <c r="E66" s="1085"/>
      <c r="F66" s="1085"/>
      <c r="G66" s="1085"/>
      <c r="H66" s="1085"/>
      <c r="I66" s="1085"/>
      <c r="J66" s="1085"/>
      <c r="K66" s="1085"/>
      <c r="L66" s="1085"/>
      <c r="M66" s="1085"/>
      <c r="N66" s="1085"/>
      <c r="O66" s="1085"/>
      <c r="P66" s="1086"/>
      <c r="Q66" s="1090" t="s">
        <v>419</v>
      </c>
      <c r="R66" s="1091"/>
      <c r="S66" s="1091"/>
      <c r="T66" s="1091"/>
      <c r="U66" s="1092"/>
      <c r="V66" s="1090" t="s">
        <v>420</v>
      </c>
      <c r="W66" s="1091"/>
      <c r="X66" s="1091"/>
      <c r="Y66" s="1091"/>
      <c r="Z66" s="1092"/>
      <c r="AA66" s="1090" t="s">
        <v>396</v>
      </c>
      <c r="AB66" s="1091"/>
      <c r="AC66" s="1091"/>
      <c r="AD66" s="1091"/>
      <c r="AE66" s="1092"/>
      <c r="AF66" s="1096" t="s">
        <v>397</v>
      </c>
      <c r="AG66" s="1097"/>
      <c r="AH66" s="1097"/>
      <c r="AI66" s="1097"/>
      <c r="AJ66" s="1098"/>
      <c r="AK66" s="1090" t="s">
        <v>421</v>
      </c>
      <c r="AL66" s="1085"/>
      <c r="AM66" s="1085"/>
      <c r="AN66" s="1085"/>
      <c r="AO66" s="1086"/>
      <c r="AP66" s="1090" t="s">
        <v>422</v>
      </c>
      <c r="AQ66" s="1091"/>
      <c r="AR66" s="1091"/>
      <c r="AS66" s="1091"/>
      <c r="AT66" s="1092"/>
      <c r="AU66" s="1090" t="s">
        <v>423</v>
      </c>
      <c r="AV66" s="1091"/>
      <c r="AW66" s="1091"/>
      <c r="AX66" s="1091"/>
      <c r="AY66" s="1092"/>
      <c r="AZ66" s="1090" t="s">
        <v>377</v>
      </c>
      <c r="BA66" s="1091"/>
      <c r="BB66" s="1091"/>
      <c r="BC66" s="1091"/>
      <c r="BD66" s="1106"/>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x14ac:dyDescent="0.2">
      <c r="A67" s="1087"/>
      <c r="B67" s="1088"/>
      <c r="C67" s="1088"/>
      <c r="D67" s="1088"/>
      <c r="E67" s="1088"/>
      <c r="F67" s="1088"/>
      <c r="G67" s="1088"/>
      <c r="H67" s="1088"/>
      <c r="I67" s="1088"/>
      <c r="J67" s="1088"/>
      <c r="K67" s="1088"/>
      <c r="L67" s="1088"/>
      <c r="M67" s="1088"/>
      <c r="N67" s="1088"/>
      <c r="O67" s="1088"/>
      <c r="P67" s="1089"/>
      <c r="Q67" s="1093"/>
      <c r="R67" s="1094"/>
      <c r="S67" s="1094"/>
      <c r="T67" s="1094"/>
      <c r="U67" s="1095"/>
      <c r="V67" s="1093"/>
      <c r="W67" s="1094"/>
      <c r="X67" s="1094"/>
      <c r="Y67" s="1094"/>
      <c r="Z67" s="1095"/>
      <c r="AA67" s="1093"/>
      <c r="AB67" s="1094"/>
      <c r="AC67" s="1094"/>
      <c r="AD67" s="1094"/>
      <c r="AE67" s="1095"/>
      <c r="AF67" s="1099"/>
      <c r="AG67" s="1100"/>
      <c r="AH67" s="1100"/>
      <c r="AI67" s="1100"/>
      <c r="AJ67" s="1101"/>
      <c r="AK67" s="1102"/>
      <c r="AL67" s="1088"/>
      <c r="AM67" s="1088"/>
      <c r="AN67" s="1088"/>
      <c r="AO67" s="1089"/>
      <c r="AP67" s="1093"/>
      <c r="AQ67" s="1094"/>
      <c r="AR67" s="1094"/>
      <c r="AS67" s="1094"/>
      <c r="AT67" s="1095"/>
      <c r="AU67" s="1093"/>
      <c r="AV67" s="1094"/>
      <c r="AW67" s="1094"/>
      <c r="AX67" s="1094"/>
      <c r="AY67" s="1095"/>
      <c r="AZ67" s="1093"/>
      <c r="BA67" s="1094"/>
      <c r="BB67" s="1094"/>
      <c r="BC67" s="1094"/>
      <c r="BD67" s="1107"/>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x14ac:dyDescent="0.15">
      <c r="A68" s="258">
        <v>1</v>
      </c>
      <c r="B68" s="1074" t="s">
        <v>590</v>
      </c>
      <c r="C68" s="1075"/>
      <c r="D68" s="1075"/>
      <c r="E68" s="1075"/>
      <c r="F68" s="1075"/>
      <c r="G68" s="1075"/>
      <c r="H68" s="1075"/>
      <c r="I68" s="1075"/>
      <c r="J68" s="1075"/>
      <c r="K68" s="1075"/>
      <c r="L68" s="1075"/>
      <c r="M68" s="1075"/>
      <c r="N68" s="1075"/>
      <c r="O68" s="1075"/>
      <c r="P68" s="1076"/>
      <c r="Q68" s="1077">
        <v>2074</v>
      </c>
      <c r="R68" s="1071"/>
      <c r="S68" s="1071"/>
      <c r="T68" s="1071"/>
      <c r="U68" s="1071"/>
      <c r="V68" s="1071">
        <v>1850</v>
      </c>
      <c r="W68" s="1071"/>
      <c r="X68" s="1071"/>
      <c r="Y68" s="1071"/>
      <c r="Z68" s="1071"/>
      <c r="AA68" s="1071">
        <v>224</v>
      </c>
      <c r="AB68" s="1071"/>
      <c r="AC68" s="1071"/>
      <c r="AD68" s="1071"/>
      <c r="AE68" s="1071"/>
      <c r="AF68" s="1071">
        <v>224</v>
      </c>
      <c r="AG68" s="1071"/>
      <c r="AH68" s="1071"/>
      <c r="AI68" s="1071"/>
      <c r="AJ68" s="1071"/>
      <c r="AK68" s="1071" t="s">
        <v>521</v>
      </c>
      <c r="AL68" s="1071"/>
      <c r="AM68" s="1071"/>
      <c r="AN68" s="1071"/>
      <c r="AO68" s="1071"/>
      <c r="AP68" s="1071" t="s">
        <v>521</v>
      </c>
      <c r="AQ68" s="1071"/>
      <c r="AR68" s="1071"/>
      <c r="AS68" s="1071"/>
      <c r="AT68" s="1071"/>
      <c r="AU68" s="1071" t="s">
        <v>521</v>
      </c>
      <c r="AV68" s="1071"/>
      <c r="AW68" s="1071"/>
      <c r="AX68" s="1071"/>
      <c r="AY68" s="1071"/>
      <c r="AZ68" s="1072"/>
      <c r="BA68" s="1072"/>
      <c r="BB68" s="1072"/>
      <c r="BC68" s="1072"/>
      <c r="BD68" s="1073"/>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x14ac:dyDescent="0.15">
      <c r="A69" s="261">
        <v>2</v>
      </c>
      <c r="B69" s="1063" t="s">
        <v>591</v>
      </c>
      <c r="C69" s="1064"/>
      <c r="D69" s="1064"/>
      <c r="E69" s="1064"/>
      <c r="F69" s="1064"/>
      <c r="G69" s="1064"/>
      <c r="H69" s="1064"/>
      <c r="I69" s="1064"/>
      <c r="J69" s="1064"/>
      <c r="K69" s="1064"/>
      <c r="L69" s="1064"/>
      <c r="M69" s="1064"/>
      <c r="N69" s="1064"/>
      <c r="O69" s="1064"/>
      <c r="P69" s="1065"/>
      <c r="Q69" s="1066">
        <v>848493</v>
      </c>
      <c r="R69" s="1060"/>
      <c r="S69" s="1060"/>
      <c r="T69" s="1060"/>
      <c r="U69" s="1060"/>
      <c r="V69" s="1060">
        <v>821243</v>
      </c>
      <c r="W69" s="1060"/>
      <c r="X69" s="1060"/>
      <c r="Y69" s="1060"/>
      <c r="Z69" s="1060"/>
      <c r="AA69" s="1060">
        <v>27250</v>
      </c>
      <c r="AB69" s="1060"/>
      <c r="AC69" s="1060"/>
      <c r="AD69" s="1060"/>
      <c r="AE69" s="1060"/>
      <c r="AF69" s="1060">
        <v>27250</v>
      </c>
      <c r="AG69" s="1060"/>
      <c r="AH69" s="1060"/>
      <c r="AI69" s="1060"/>
      <c r="AJ69" s="1060"/>
      <c r="AK69" s="1060">
        <v>2</v>
      </c>
      <c r="AL69" s="1060"/>
      <c r="AM69" s="1060"/>
      <c r="AN69" s="1060"/>
      <c r="AO69" s="1060"/>
      <c r="AP69" s="1060" t="s">
        <v>521</v>
      </c>
      <c r="AQ69" s="1060"/>
      <c r="AR69" s="1060"/>
      <c r="AS69" s="1060"/>
      <c r="AT69" s="1060"/>
      <c r="AU69" s="1060" t="s">
        <v>521</v>
      </c>
      <c r="AV69" s="1060"/>
      <c r="AW69" s="1060"/>
      <c r="AX69" s="1060"/>
      <c r="AY69" s="1060"/>
      <c r="AZ69" s="1061"/>
      <c r="BA69" s="1061"/>
      <c r="BB69" s="1061"/>
      <c r="BC69" s="1061"/>
      <c r="BD69" s="106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x14ac:dyDescent="0.15">
      <c r="A70" s="261">
        <v>3</v>
      </c>
      <c r="B70" s="1063"/>
      <c r="C70" s="1064"/>
      <c r="D70" s="1064"/>
      <c r="E70" s="1064"/>
      <c r="F70" s="1064"/>
      <c r="G70" s="1064"/>
      <c r="H70" s="1064"/>
      <c r="I70" s="1064"/>
      <c r="J70" s="1064"/>
      <c r="K70" s="1064"/>
      <c r="L70" s="1064"/>
      <c r="M70" s="1064"/>
      <c r="N70" s="1064"/>
      <c r="O70" s="1064"/>
      <c r="P70" s="1065"/>
      <c r="Q70" s="1066"/>
      <c r="R70" s="1060"/>
      <c r="S70" s="1060"/>
      <c r="T70" s="1060"/>
      <c r="U70" s="1060"/>
      <c r="V70" s="1060"/>
      <c r="W70" s="1060"/>
      <c r="X70" s="1060"/>
      <c r="Y70" s="1060"/>
      <c r="Z70" s="1060"/>
      <c r="AA70" s="1060"/>
      <c r="AB70" s="1060"/>
      <c r="AC70" s="1060"/>
      <c r="AD70" s="1060"/>
      <c r="AE70" s="1060"/>
      <c r="AF70" s="1060"/>
      <c r="AG70" s="1060"/>
      <c r="AH70" s="1060"/>
      <c r="AI70" s="1060"/>
      <c r="AJ70" s="1060"/>
      <c r="AK70" s="1060"/>
      <c r="AL70" s="1060"/>
      <c r="AM70" s="1060"/>
      <c r="AN70" s="1060"/>
      <c r="AO70" s="1060"/>
      <c r="AP70" s="1060"/>
      <c r="AQ70" s="1060"/>
      <c r="AR70" s="1060"/>
      <c r="AS70" s="1060"/>
      <c r="AT70" s="1060"/>
      <c r="AU70" s="1060"/>
      <c r="AV70" s="1060"/>
      <c r="AW70" s="1060"/>
      <c r="AX70" s="1060"/>
      <c r="AY70" s="1060"/>
      <c r="AZ70" s="1061"/>
      <c r="BA70" s="1061"/>
      <c r="BB70" s="1061"/>
      <c r="BC70" s="1061"/>
      <c r="BD70" s="1062"/>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x14ac:dyDescent="0.15">
      <c r="A71" s="261">
        <v>4</v>
      </c>
      <c r="B71" s="1063"/>
      <c r="C71" s="1064"/>
      <c r="D71" s="1064"/>
      <c r="E71" s="1064"/>
      <c r="F71" s="1064"/>
      <c r="G71" s="1064"/>
      <c r="H71" s="1064"/>
      <c r="I71" s="1064"/>
      <c r="J71" s="1064"/>
      <c r="K71" s="1064"/>
      <c r="L71" s="1064"/>
      <c r="M71" s="1064"/>
      <c r="N71" s="1064"/>
      <c r="O71" s="1064"/>
      <c r="P71" s="1065"/>
      <c r="Q71" s="1066"/>
      <c r="R71" s="1060"/>
      <c r="S71" s="1060"/>
      <c r="T71" s="1060"/>
      <c r="U71" s="1060"/>
      <c r="V71" s="1060"/>
      <c r="W71" s="1060"/>
      <c r="X71" s="1060"/>
      <c r="Y71" s="1060"/>
      <c r="Z71" s="1060"/>
      <c r="AA71" s="1060"/>
      <c r="AB71" s="1060"/>
      <c r="AC71" s="1060"/>
      <c r="AD71" s="1060"/>
      <c r="AE71" s="1060"/>
      <c r="AF71" s="1060"/>
      <c r="AG71" s="1060"/>
      <c r="AH71" s="1060"/>
      <c r="AI71" s="1060"/>
      <c r="AJ71" s="1060"/>
      <c r="AK71" s="1060"/>
      <c r="AL71" s="1060"/>
      <c r="AM71" s="1060"/>
      <c r="AN71" s="1060"/>
      <c r="AO71" s="1060"/>
      <c r="AP71" s="1060"/>
      <c r="AQ71" s="1060"/>
      <c r="AR71" s="1060"/>
      <c r="AS71" s="1060"/>
      <c r="AT71" s="1060"/>
      <c r="AU71" s="1060"/>
      <c r="AV71" s="1060"/>
      <c r="AW71" s="1060"/>
      <c r="AX71" s="1060"/>
      <c r="AY71" s="1060"/>
      <c r="AZ71" s="1061"/>
      <c r="BA71" s="1061"/>
      <c r="BB71" s="1061"/>
      <c r="BC71" s="1061"/>
      <c r="BD71" s="1062"/>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x14ac:dyDescent="0.15">
      <c r="A72" s="261">
        <v>5</v>
      </c>
      <c r="B72" s="1063"/>
      <c r="C72" s="1064"/>
      <c r="D72" s="1064"/>
      <c r="E72" s="1064"/>
      <c r="F72" s="1064"/>
      <c r="G72" s="1064"/>
      <c r="H72" s="1064"/>
      <c r="I72" s="1064"/>
      <c r="J72" s="1064"/>
      <c r="K72" s="1064"/>
      <c r="L72" s="1064"/>
      <c r="M72" s="1064"/>
      <c r="N72" s="1064"/>
      <c r="O72" s="1064"/>
      <c r="P72" s="1065"/>
      <c r="Q72" s="1066"/>
      <c r="R72" s="1060"/>
      <c r="S72" s="1060"/>
      <c r="T72" s="1060"/>
      <c r="U72" s="1060"/>
      <c r="V72" s="1060"/>
      <c r="W72" s="1060"/>
      <c r="X72" s="1060"/>
      <c r="Y72" s="1060"/>
      <c r="Z72" s="1060"/>
      <c r="AA72" s="1060"/>
      <c r="AB72" s="1060"/>
      <c r="AC72" s="1060"/>
      <c r="AD72" s="1060"/>
      <c r="AE72" s="1060"/>
      <c r="AF72" s="1060"/>
      <c r="AG72" s="1060"/>
      <c r="AH72" s="1060"/>
      <c r="AI72" s="1060"/>
      <c r="AJ72" s="1060"/>
      <c r="AK72" s="1060"/>
      <c r="AL72" s="1060"/>
      <c r="AM72" s="1060"/>
      <c r="AN72" s="1060"/>
      <c r="AO72" s="1060"/>
      <c r="AP72" s="1060"/>
      <c r="AQ72" s="1060"/>
      <c r="AR72" s="1060"/>
      <c r="AS72" s="1060"/>
      <c r="AT72" s="1060"/>
      <c r="AU72" s="1060"/>
      <c r="AV72" s="1060"/>
      <c r="AW72" s="1060"/>
      <c r="AX72" s="1060"/>
      <c r="AY72" s="1060"/>
      <c r="AZ72" s="1061"/>
      <c r="BA72" s="1061"/>
      <c r="BB72" s="1061"/>
      <c r="BC72" s="1061"/>
      <c r="BD72" s="1062"/>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x14ac:dyDescent="0.15">
      <c r="A73" s="261">
        <v>6</v>
      </c>
      <c r="B73" s="1063"/>
      <c r="C73" s="1064"/>
      <c r="D73" s="1064"/>
      <c r="E73" s="1064"/>
      <c r="F73" s="1064"/>
      <c r="G73" s="1064"/>
      <c r="H73" s="1064"/>
      <c r="I73" s="1064"/>
      <c r="J73" s="1064"/>
      <c r="K73" s="1064"/>
      <c r="L73" s="1064"/>
      <c r="M73" s="1064"/>
      <c r="N73" s="1064"/>
      <c r="O73" s="1064"/>
      <c r="P73" s="1065"/>
      <c r="Q73" s="1066"/>
      <c r="R73" s="1060"/>
      <c r="S73" s="1060"/>
      <c r="T73" s="1060"/>
      <c r="U73" s="1060"/>
      <c r="V73" s="1060"/>
      <c r="W73" s="1060"/>
      <c r="X73" s="1060"/>
      <c r="Y73" s="1060"/>
      <c r="Z73" s="1060"/>
      <c r="AA73" s="1060"/>
      <c r="AB73" s="1060"/>
      <c r="AC73" s="1060"/>
      <c r="AD73" s="1060"/>
      <c r="AE73" s="1060"/>
      <c r="AF73" s="1060"/>
      <c r="AG73" s="1060"/>
      <c r="AH73" s="1060"/>
      <c r="AI73" s="1060"/>
      <c r="AJ73" s="1060"/>
      <c r="AK73" s="1060"/>
      <c r="AL73" s="1060"/>
      <c r="AM73" s="1060"/>
      <c r="AN73" s="1060"/>
      <c r="AO73" s="1060"/>
      <c r="AP73" s="1060"/>
      <c r="AQ73" s="1060"/>
      <c r="AR73" s="1060"/>
      <c r="AS73" s="1060"/>
      <c r="AT73" s="1060"/>
      <c r="AU73" s="1060"/>
      <c r="AV73" s="1060"/>
      <c r="AW73" s="1060"/>
      <c r="AX73" s="1060"/>
      <c r="AY73" s="1060"/>
      <c r="AZ73" s="1061"/>
      <c r="BA73" s="1061"/>
      <c r="BB73" s="1061"/>
      <c r="BC73" s="1061"/>
      <c r="BD73" s="1062"/>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x14ac:dyDescent="0.15">
      <c r="A74" s="261">
        <v>7</v>
      </c>
      <c r="B74" s="1063"/>
      <c r="C74" s="1064"/>
      <c r="D74" s="1064"/>
      <c r="E74" s="1064"/>
      <c r="F74" s="1064"/>
      <c r="G74" s="1064"/>
      <c r="H74" s="1064"/>
      <c r="I74" s="1064"/>
      <c r="J74" s="1064"/>
      <c r="K74" s="1064"/>
      <c r="L74" s="1064"/>
      <c r="M74" s="1064"/>
      <c r="N74" s="1064"/>
      <c r="O74" s="1064"/>
      <c r="P74" s="1065"/>
      <c r="Q74" s="1066"/>
      <c r="R74" s="1060"/>
      <c r="S74" s="1060"/>
      <c r="T74" s="1060"/>
      <c r="U74" s="1060"/>
      <c r="V74" s="1060"/>
      <c r="W74" s="1060"/>
      <c r="X74" s="1060"/>
      <c r="Y74" s="1060"/>
      <c r="Z74" s="1060"/>
      <c r="AA74" s="1060"/>
      <c r="AB74" s="1060"/>
      <c r="AC74" s="1060"/>
      <c r="AD74" s="1060"/>
      <c r="AE74" s="1060"/>
      <c r="AF74" s="1060"/>
      <c r="AG74" s="1060"/>
      <c r="AH74" s="1060"/>
      <c r="AI74" s="1060"/>
      <c r="AJ74" s="1060"/>
      <c r="AK74" s="1060"/>
      <c r="AL74" s="1060"/>
      <c r="AM74" s="1060"/>
      <c r="AN74" s="1060"/>
      <c r="AO74" s="1060"/>
      <c r="AP74" s="1060"/>
      <c r="AQ74" s="1060"/>
      <c r="AR74" s="1060"/>
      <c r="AS74" s="1060"/>
      <c r="AT74" s="1060"/>
      <c r="AU74" s="1060"/>
      <c r="AV74" s="1060"/>
      <c r="AW74" s="1060"/>
      <c r="AX74" s="1060"/>
      <c r="AY74" s="1060"/>
      <c r="AZ74" s="1061"/>
      <c r="BA74" s="1061"/>
      <c r="BB74" s="1061"/>
      <c r="BC74" s="1061"/>
      <c r="BD74" s="1062"/>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x14ac:dyDescent="0.15">
      <c r="A75" s="261">
        <v>8</v>
      </c>
      <c r="B75" s="1063"/>
      <c r="C75" s="1064"/>
      <c r="D75" s="1064"/>
      <c r="E75" s="1064"/>
      <c r="F75" s="1064"/>
      <c r="G75" s="1064"/>
      <c r="H75" s="1064"/>
      <c r="I75" s="1064"/>
      <c r="J75" s="1064"/>
      <c r="K75" s="1064"/>
      <c r="L75" s="1064"/>
      <c r="M75" s="1064"/>
      <c r="N75" s="1064"/>
      <c r="O75" s="1064"/>
      <c r="P75" s="1065"/>
      <c r="Q75" s="1067"/>
      <c r="R75" s="1068"/>
      <c r="S75" s="1068"/>
      <c r="T75" s="1068"/>
      <c r="U75" s="1069"/>
      <c r="V75" s="1070"/>
      <c r="W75" s="1068"/>
      <c r="X75" s="1068"/>
      <c r="Y75" s="1068"/>
      <c r="Z75" s="1069"/>
      <c r="AA75" s="1070"/>
      <c r="AB75" s="1068"/>
      <c r="AC75" s="1068"/>
      <c r="AD75" s="1068"/>
      <c r="AE75" s="1069"/>
      <c r="AF75" s="1070"/>
      <c r="AG75" s="1068"/>
      <c r="AH75" s="1068"/>
      <c r="AI75" s="1068"/>
      <c r="AJ75" s="1069"/>
      <c r="AK75" s="1070"/>
      <c r="AL75" s="1068"/>
      <c r="AM75" s="1068"/>
      <c r="AN75" s="1068"/>
      <c r="AO75" s="1069"/>
      <c r="AP75" s="1070"/>
      <c r="AQ75" s="1068"/>
      <c r="AR75" s="1068"/>
      <c r="AS75" s="1068"/>
      <c r="AT75" s="1069"/>
      <c r="AU75" s="1070"/>
      <c r="AV75" s="1068"/>
      <c r="AW75" s="1068"/>
      <c r="AX75" s="1068"/>
      <c r="AY75" s="1069"/>
      <c r="AZ75" s="1061"/>
      <c r="BA75" s="1061"/>
      <c r="BB75" s="1061"/>
      <c r="BC75" s="1061"/>
      <c r="BD75" s="1062"/>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x14ac:dyDescent="0.15">
      <c r="A76" s="261">
        <v>9</v>
      </c>
      <c r="B76" s="1063"/>
      <c r="C76" s="1064"/>
      <c r="D76" s="1064"/>
      <c r="E76" s="1064"/>
      <c r="F76" s="1064"/>
      <c r="G76" s="1064"/>
      <c r="H76" s="1064"/>
      <c r="I76" s="1064"/>
      <c r="J76" s="1064"/>
      <c r="K76" s="1064"/>
      <c r="L76" s="1064"/>
      <c r="M76" s="1064"/>
      <c r="N76" s="1064"/>
      <c r="O76" s="1064"/>
      <c r="P76" s="1065"/>
      <c r="Q76" s="1067"/>
      <c r="R76" s="1068"/>
      <c r="S76" s="1068"/>
      <c r="T76" s="1068"/>
      <c r="U76" s="1069"/>
      <c r="V76" s="1070"/>
      <c r="W76" s="1068"/>
      <c r="X76" s="1068"/>
      <c r="Y76" s="1068"/>
      <c r="Z76" s="1069"/>
      <c r="AA76" s="1070"/>
      <c r="AB76" s="1068"/>
      <c r="AC76" s="1068"/>
      <c r="AD76" s="1068"/>
      <c r="AE76" s="1069"/>
      <c r="AF76" s="1070"/>
      <c r="AG76" s="1068"/>
      <c r="AH76" s="1068"/>
      <c r="AI76" s="1068"/>
      <c r="AJ76" s="1069"/>
      <c r="AK76" s="1070"/>
      <c r="AL76" s="1068"/>
      <c r="AM76" s="1068"/>
      <c r="AN76" s="1068"/>
      <c r="AO76" s="1069"/>
      <c r="AP76" s="1070"/>
      <c r="AQ76" s="1068"/>
      <c r="AR76" s="1068"/>
      <c r="AS76" s="1068"/>
      <c r="AT76" s="1069"/>
      <c r="AU76" s="1070"/>
      <c r="AV76" s="1068"/>
      <c r="AW76" s="1068"/>
      <c r="AX76" s="1068"/>
      <c r="AY76" s="1069"/>
      <c r="AZ76" s="1061"/>
      <c r="BA76" s="1061"/>
      <c r="BB76" s="1061"/>
      <c r="BC76" s="1061"/>
      <c r="BD76" s="1062"/>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x14ac:dyDescent="0.15">
      <c r="A77" s="261">
        <v>10</v>
      </c>
      <c r="B77" s="1063"/>
      <c r="C77" s="1064"/>
      <c r="D77" s="1064"/>
      <c r="E77" s="1064"/>
      <c r="F77" s="1064"/>
      <c r="G77" s="1064"/>
      <c r="H77" s="1064"/>
      <c r="I77" s="1064"/>
      <c r="J77" s="1064"/>
      <c r="K77" s="1064"/>
      <c r="L77" s="1064"/>
      <c r="M77" s="1064"/>
      <c r="N77" s="1064"/>
      <c r="O77" s="1064"/>
      <c r="P77" s="1065"/>
      <c r="Q77" s="1067"/>
      <c r="R77" s="1068"/>
      <c r="S77" s="1068"/>
      <c r="T77" s="1068"/>
      <c r="U77" s="1069"/>
      <c r="V77" s="1070"/>
      <c r="W77" s="1068"/>
      <c r="X77" s="1068"/>
      <c r="Y77" s="1068"/>
      <c r="Z77" s="1069"/>
      <c r="AA77" s="1070"/>
      <c r="AB77" s="1068"/>
      <c r="AC77" s="1068"/>
      <c r="AD77" s="1068"/>
      <c r="AE77" s="1069"/>
      <c r="AF77" s="1070"/>
      <c r="AG77" s="1068"/>
      <c r="AH77" s="1068"/>
      <c r="AI77" s="1068"/>
      <c r="AJ77" s="1069"/>
      <c r="AK77" s="1070"/>
      <c r="AL77" s="1068"/>
      <c r="AM77" s="1068"/>
      <c r="AN77" s="1068"/>
      <c r="AO77" s="1069"/>
      <c r="AP77" s="1070"/>
      <c r="AQ77" s="1068"/>
      <c r="AR77" s="1068"/>
      <c r="AS77" s="1068"/>
      <c r="AT77" s="1069"/>
      <c r="AU77" s="1070"/>
      <c r="AV77" s="1068"/>
      <c r="AW77" s="1068"/>
      <c r="AX77" s="1068"/>
      <c r="AY77" s="1069"/>
      <c r="AZ77" s="1061"/>
      <c r="BA77" s="1061"/>
      <c r="BB77" s="1061"/>
      <c r="BC77" s="1061"/>
      <c r="BD77" s="1062"/>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x14ac:dyDescent="0.15">
      <c r="A78" s="261">
        <v>11</v>
      </c>
      <c r="B78" s="1063"/>
      <c r="C78" s="1064"/>
      <c r="D78" s="1064"/>
      <c r="E78" s="1064"/>
      <c r="F78" s="1064"/>
      <c r="G78" s="1064"/>
      <c r="H78" s="1064"/>
      <c r="I78" s="1064"/>
      <c r="J78" s="1064"/>
      <c r="K78" s="1064"/>
      <c r="L78" s="1064"/>
      <c r="M78" s="1064"/>
      <c r="N78" s="1064"/>
      <c r="O78" s="1064"/>
      <c r="P78" s="1065"/>
      <c r="Q78" s="1066"/>
      <c r="R78" s="1060"/>
      <c r="S78" s="1060"/>
      <c r="T78" s="1060"/>
      <c r="U78" s="1060"/>
      <c r="V78" s="1060"/>
      <c r="W78" s="1060"/>
      <c r="X78" s="1060"/>
      <c r="Y78" s="1060"/>
      <c r="Z78" s="1060"/>
      <c r="AA78" s="1060"/>
      <c r="AB78" s="1060"/>
      <c r="AC78" s="1060"/>
      <c r="AD78" s="1060"/>
      <c r="AE78" s="1060"/>
      <c r="AF78" s="1060"/>
      <c r="AG78" s="1060"/>
      <c r="AH78" s="1060"/>
      <c r="AI78" s="1060"/>
      <c r="AJ78" s="1060"/>
      <c r="AK78" s="1060"/>
      <c r="AL78" s="1060"/>
      <c r="AM78" s="1060"/>
      <c r="AN78" s="1060"/>
      <c r="AO78" s="1060"/>
      <c r="AP78" s="1060"/>
      <c r="AQ78" s="1060"/>
      <c r="AR78" s="1060"/>
      <c r="AS78" s="1060"/>
      <c r="AT78" s="1060"/>
      <c r="AU78" s="1060"/>
      <c r="AV78" s="1060"/>
      <c r="AW78" s="1060"/>
      <c r="AX78" s="1060"/>
      <c r="AY78" s="1060"/>
      <c r="AZ78" s="1061"/>
      <c r="BA78" s="1061"/>
      <c r="BB78" s="1061"/>
      <c r="BC78" s="1061"/>
      <c r="BD78" s="1062"/>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x14ac:dyDescent="0.15">
      <c r="A79" s="261">
        <v>12</v>
      </c>
      <c r="B79" s="1063"/>
      <c r="C79" s="1064"/>
      <c r="D79" s="1064"/>
      <c r="E79" s="1064"/>
      <c r="F79" s="1064"/>
      <c r="G79" s="1064"/>
      <c r="H79" s="1064"/>
      <c r="I79" s="1064"/>
      <c r="J79" s="1064"/>
      <c r="K79" s="1064"/>
      <c r="L79" s="1064"/>
      <c r="M79" s="1064"/>
      <c r="N79" s="1064"/>
      <c r="O79" s="1064"/>
      <c r="P79" s="1065"/>
      <c r="Q79" s="1066"/>
      <c r="R79" s="1060"/>
      <c r="S79" s="1060"/>
      <c r="T79" s="1060"/>
      <c r="U79" s="1060"/>
      <c r="V79" s="1060"/>
      <c r="W79" s="1060"/>
      <c r="X79" s="1060"/>
      <c r="Y79" s="1060"/>
      <c r="Z79" s="1060"/>
      <c r="AA79" s="1060"/>
      <c r="AB79" s="1060"/>
      <c r="AC79" s="1060"/>
      <c r="AD79" s="1060"/>
      <c r="AE79" s="1060"/>
      <c r="AF79" s="1060"/>
      <c r="AG79" s="1060"/>
      <c r="AH79" s="1060"/>
      <c r="AI79" s="1060"/>
      <c r="AJ79" s="1060"/>
      <c r="AK79" s="1060"/>
      <c r="AL79" s="1060"/>
      <c r="AM79" s="1060"/>
      <c r="AN79" s="1060"/>
      <c r="AO79" s="1060"/>
      <c r="AP79" s="1060"/>
      <c r="AQ79" s="1060"/>
      <c r="AR79" s="1060"/>
      <c r="AS79" s="1060"/>
      <c r="AT79" s="1060"/>
      <c r="AU79" s="1060"/>
      <c r="AV79" s="1060"/>
      <c r="AW79" s="1060"/>
      <c r="AX79" s="1060"/>
      <c r="AY79" s="1060"/>
      <c r="AZ79" s="1061"/>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x14ac:dyDescent="0.15">
      <c r="A80" s="261">
        <v>13</v>
      </c>
      <c r="B80" s="1063"/>
      <c r="C80" s="1064"/>
      <c r="D80" s="1064"/>
      <c r="E80" s="1064"/>
      <c r="F80" s="1064"/>
      <c r="G80" s="1064"/>
      <c r="H80" s="1064"/>
      <c r="I80" s="1064"/>
      <c r="J80" s="1064"/>
      <c r="K80" s="1064"/>
      <c r="L80" s="1064"/>
      <c r="M80" s="1064"/>
      <c r="N80" s="1064"/>
      <c r="O80" s="1064"/>
      <c r="P80" s="1065"/>
      <c r="Q80" s="1066"/>
      <c r="R80" s="1060"/>
      <c r="S80" s="1060"/>
      <c r="T80" s="1060"/>
      <c r="U80" s="1060"/>
      <c r="V80" s="1060"/>
      <c r="W80" s="1060"/>
      <c r="X80" s="1060"/>
      <c r="Y80" s="1060"/>
      <c r="Z80" s="1060"/>
      <c r="AA80" s="1060"/>
      <c r="AB80" s="1060"/>
      <c r="AC80" s="1060"/>
      <c r="AD80" s="1060"/>
      <c r="AE80" s="1060"/>
      <c r="AF80" s="1060"/>
      <c r="AG80" s="1060"/>
      <c r="AH80" s="1060"/>
      <c r="AI80" s="1060"/>
      <c r="AJ80" s="1060"/>
      <c r="AK80" s="1060"/>
      <c r="AL80" s="1060"/>
      <c r="AM80" s="1060"/>
      <c r="AN80" s="1060"/>
      <c r="AO80" s="1060"/>
      <c r="AP80" s="1060"/>
      <c r="AQ80" s="1060"/>
      <c r="AR80" s="1060"/>
      <c r="AS80" s="1060"/>
      <c r="AT80" s="1060"/>
      <c r="AU80" s="1060"/>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x14ac:dyDescent="0.15">
      <c r="A81" s="261">
        <v>14</v>
      </c>
      <c r="B81" s="1063"/>
      <c r="C81" s="1064"/>
      <c r="D81" s="1064"/>
      <c r="E81" s="1064"/>
      <c r="F81" s="1064"/>
      <c r="G81" s="1064"/>
      <c r="H81" s="1064"/>
      <c r="I81" s="1064"/>
      <c r="J81" s="1064"/>
      <c r="K81" s="1064"/>
      <c r="L81" s="1064"/>
      <c r="M81" s="1064"/>
      <c r="N81" s="1064"/>
      <c r="O81" s="1064"/>
      <c r="P81" s="1065"/>
      <c r="Q81" s="1066"/>
      <c r="R81" s="1060"/>
      <c r="S81" s="1060"/>
      <c r="T81" s="1060"/>
      <c r="U81" s="1060"/>
      <c r="V81" s="1060"/>
      <c r="W81" s="1060"/>
      <c r="X81" s="1060"/>
      <c r="Y81" s="1060"/>
      <c r="Z81" s="1060"/>
      <c r="AA81" s="1060"/>
      <c r="AB81" s="1060"/>
      <c r="AC81" s="1060"/>
      <c r="AD81" s="1060"/>
      <c r="AE81" s="1060"/>
      <c r="AF81" s="1060"/>
      <c r="AG81" s="1060"/>
      <c r="AH81" s="1060"/>
      <c r="AI81" s="1060"/>
      <c r="AJ81" s="1060"/>
      <c r="AK81" s="1060"/>
      <c r="AL81" s="1060"/>
      <c r="AM81" s="1060"/>
      <c r="AN81" s="1060"/>
      <c r="AO81" s="1060"/>
      <c r="AP81" s="1060"/>
      <c r="AQ81" s="1060"/>
      <c r="AR81" s="1060"/>
      <c r="AS81" s="1060"/>
      <c r="AT81" s="1060"/>
      <c r="AU81" s="1060"/>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x14ac:dyDescent="0.15">
      <c r="A82" s="261">
        <v>15</v>
      </c>
      <c r="B82" s="1063"/>
      <c r="C82" s="1064"/>
      <c r="D82" s="1064"/>
      <c r="E82" s="1064"/>
      <c r="F82" s="1064"/>
      <c r="G82" s="1064"/>
      <c r="H82" s="1064"/>
      <c r="I82" s="1064"/>
      <c r="J82" s="1064"/>
      <c r="K82" s="1064"/>
      <c r="L82" s="1064"/>
      <c r="M82" s="1064"/>
      <c r="N82" s="1064"/>
      <c r="O82" s="1064"/>
      <c r="P82" s="1065"/>
      <c r="Q82" s="1066"/>
      <c r="R82" s="1060"/>
      <c r="S82" s="1060"/>
      <c r="T82" s="1060"/>
      <c r="U82" s="1060"/>
      <c r="V82" s="1060"/>
      <c r="W82" s="1060"/>
      <c r="X82" s="1060"/>
      <c r="Y82" s="1060"/>
      <c r="Z82" s="1060"/>
      <c r="AA82" s="1060"/>
      <c r="AB82" s="1060"/>
      <c r="AC82" s="1060"/>
      <c r="AD82" s="1060"/>
      <c r="AE82" s="1060"/>
      <c r="AF82" s="1060"/>
      <c r="AG82" s="1060"/>
      <c r="AH82" s="1060"/>
      <c r="AI82" s="1060"/>
      <c r="AJ82" s="1060"/>
      <c r="AK82" s="1060"/>
      <c r="AL82" s="1060"/>
      <c r="AM82" s="1060"/>
      <c r="AN82" s="1060"/>
      <c r="AO82" s="1060"/>
      <c r="AP82" s="1060"/>
      <c r="AQ82" s="1060"/>
      <c r="AR82" s="1060"/>
      <c r="AS82" s="1060"/>
      <c r="AT82" s="1060"/>
      <c r="AU82" s="1060"/>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x14ac:dyDescent="0.15">
      <c r="A83" s="261">
        <v>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x14ac:dyDescent="0.15">
      <c r="A84" s="261">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x14ac:dyDescent="0.15">
      <c r="A85" s="261">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x14ac:dyDescent="0.15">
      <c r="A86" s="261">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x14ac:dyDescent="0.15">
      <c r="A87" s="26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x14ac:dyDescent="0.2">
      <c r="A88" s="264" t="s">
        <v>389</v>
      </c>
      <c r="B88" s="1033" t="s">
        <v>424</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v>27474</v>
      </c>
      <c r="AG88" s="1048"/>
      <c r="AH88" s="1048"/>
      <c r="AI88" s="1048"/>
      <c r="AJ88" s="1048"/>
      <c r="AK88" s="1052"/>
      <c r="AL88" s="1052"/>
      <c r="AM88" s="1052"/>
      <c r="AN88" s="1052"/>
      <c r="AO88" s="1052"/>
      <c r="AP88" s="1048"/>
      <c r="AQ88" s="1048"/>
      <c r="AR88" s="1048"/>
      <c r="AS88" s="1048"/>
      <c r="AT88" s="1048"/>
      <c r="AU88" s="1048"/>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389</v>
      </c>
      <c r="BR102" s="1033" t="s">
        <v>425</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v>449</v>
      </c>
      <c r="CS102" s="1040"/>
      <c r="CT102" s="1040"/>
      <c r="CU102" s="1040"/>
      <c r="CV102" s="1041"/>
      <c r="CW102" s="1039">
        <v>34</v>
      </c>
      <c r="CX102" s="1040"/>
      <c r="CY102" s="1040"/>
      <c r="CZ102" s="1040"/>
      <c r="DA102" s="1041"/>
      <c r="DB102" s="1039">
        <v>1239</v>
      </c>
      <c r="DC102" s="1040"/>
      <c r="DD102" s="1040"/>
      <c r="DE102" s="1040"/>
      <c r="DF102" s="1041"/>
      <c r="DG102" s="1039">
        <v>713</v>
      </c>
      <c r="DH102" s="1040"/>
      <c r="DI102" s="1040"/>
      <c r="DJ102" s="1040"/>
      <c r="DK102" s="1041"/>
      <c r="DL102" s="1039" t="s">
        <v>521</v>
      </c>
      <c r="DM102" s="1040"/>
      <c r="DN102" s="1040"/>
      <c r="DO102" s="1040"/>
      <c r="DP102" s="1041"/>
      <c r="DQ102" s="1039">
        <v>101</v>
      </c>
      <c r="DR102" s="1040"/>
      <c r="DS102" s="1040"/>
      <c r="DT102" s="1040"/>
      <c r="DU102" s="1041"/>
      <c r="DV102" s="1022"/>
      <c r="DW102" s="1023"/>
      <c r="DX102" s="1023"/>
      <c r="DY102" s="1023"/>
      <c r="DZ102" s="1024"/>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426</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427</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428</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429</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27" t="s">
        <v>430</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431</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x14ac:dyDescent="0.15">
      <c r="A109" s="982" t="s">
        <v>432</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433</v>
      </c>
      <c r="AB109" s="983"/>
      <c r="AC109" s="983"/>
      <c r="AD109" s="983"/>
      <c r="AE109" s="984"/>
      <c r="AF109" s="985" t="s">
        <v>308</v>
      </c>
      <c r="AG109" s="983"/>
      <c r="AH109" s="983"/>
      <c r="AI109" s="983"/>
      <c r="AJ109" s="984"/>
      <c r="AK109" s="985" t="s">
        <v>307</v>
      </c>
      <c r="AL109" s="983"/>
      <c r="AM109" s="983"/>
      <c r="AN109" s="983"/>
      <c r="AO109" s="984"/>
      <c r="AP109" s="985" t="s">
        <v>434</v>
      </c>
      <c r="AQ109" s="983"/>
      <c r="AR109" s="983"/>
      <c r="AS109" s="983"/>
      <c r="AT109" s="1014"/>
      <c r="AU109" s="982" t="s">
        <v>432</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433</v>
      </c>
      <c r="BR109" s="983"/>
      <c r="BS109" s="983"/>
      <c r="BT109" s="983"/>
      <c r="BU109" s="984"/>
      <c r="BV109" s="985" t="s">
        <v>308</v>
      </c>
      <c r="BW109" s="983"/>
      <c r="BX109" s="983"/>
      <c r="BY109" s="983"/>
      <c r="BZ109" s="984"/>
      <c r="CA109" s="985" t="s">
        <v>307</v>
      </c>
      <c r="CB109" s="983"/>
      <c r="CC109" s="983"/>
      <c r="CD109" s="983"/>
      <c r="CE109" s="984"/>
      <c r="CF109" s="1021" t="s">
        <v>434</v>
      </c>
      <c r="CG109" s="1021"/>
      <c r="CH109" s="1021"/>
      <c r="CI109" s="1021"/>
      <c r="CJ109" s="1021"/>
      <c r="CK109" s="985" t="s">
        <v>435</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433</v>
      </c>
      <c r="DH109" s="983"/>
      <c r="DI109" s="983"/>
      <c r="DJ109" s="983"/>
      <c r="DK109" s="984"/>
      <c r="DL109" s="985" t="s">
        <v>308</v>
      </c>
      <c r="DM109" s="983"/>
      <c r="DN109" s="983"/>
      <c r="DO109" s="983"/>
      <c r="DP109" s="984"/>
      <c r="DQ109" s="985" t="s">
        <v>307</v>
      </c>
      <c r="DR109" s="983"/>
      <c r="DS109" s="983"/>
      <c r="DT109" s="983"/>
      <c r="DU109" s="984"/>
      <c r="DV109" s="985" t="s">
        <v>434</v>
      </c>
      <c r="DW109" s="983"/>
      <c r="DX109" s="983"/>
      <c r="DY109" s="983"/>
      <c r="DZ109" s="1014"/>
    </row>
    <row r="110" spans="1:131" s="246" customFormat="1" ht="26.25" customHeight="1" x14ac:dyDescent="0.15">
      <c r="A110" s="885" t="s">
        <v>436</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8413334</v>
      </c>
      <c r="AB110" s="976"/>
      <c r="AC110" s="976"/>
      <c r="AD110" s="976"/>
      <c r="AE110" s="977"/>
      <c r="AF110" s="978">
        <v>8980442</v>
      </c>
      <c r="AG110" s="976"/>
      <c r="AH110" s="976"/>
      <c r="AI110" s="976"/>
      <c r="AJ110" s="977"/>
      <c r="AK110" s="978">
        <v>9080929</v>
      </c>
      <c r="AL110" s="976"/>
      <c r="AM110" s="976"/>
      <c r="AN110" s="976"/>
      <c r="AO110" s="977"/>
      <c r="AP110" s="979">
        <v>14.3</v>
      </c>
      <c r="AQ110" s="980"/>
      <c r="AR110" s="980"/>
      <c r="AS110" s="980"/>
      <c r="AT110" s="981"/>
      <c r="AU110" s="1015" t="s">
        <v>73</v>
      </c>
      <c r="AV110" s="1016"/>
      <c r="AW110" s="1016"/>
      <c r="AX110" s="1016"/>
      <c r="AY110" s="1016"/>
      <c r="AZ110" s="941" t="s">
        <v>437</v>
      </c>
      <c r="BA110" s="886"/>
      <c r="BB110" s="886"/>
      <c r="BC110" s="886"/>
      <c r="BD110" s="886"/>
      <c r="BE110" s="886"/>
      <c r="BF110" s="886"/>
      <c r="BG110" s="886"/>
      <c r="BH110" s="886"/>
      <c r="BI110" s="886"/>
      <c r="BJ110" s="886"/>
      <c r="BK110" s="886"/>
      <c r="BL110" s="886"/>
      <c r="BM110" s="886"/>
      <c r="BN110" s="886"/>
      <c r="BO110" s="886"/>
      <c r="BP110" s="887"/>
      <c r="BQ110" s="942">
        <v>102650752</v>
      </c>
      <c r="BR110" s="923"/>
      <c r="BS110" s="923"/>
      <c r="BT110" s="923"/>
      <c r="BU110" s="923"/>
      <c r="BV110" s="923">
        <v>104829177</v>
      </c>
      <c r="BW110" s="923"/>
      <c r="BX110" s="923"/>
      <c r="BY110" s="923"/>
      <c r="BZ110" s="923"/>
      <c r="CA110" s="923">
        <v>107579954</v>
      </c>
      <c r="CB110" s="923"/>
      <c r="CC110" s="923"/>
      <c r="CD110" s="923"/>
      <c r="CE110" s="923"/>
      <c r="CF110" s="947">
        <v>170</v>
      </c>
      <c r="CG110" s="948"/>
      <c r="CH110" s="948"/>
      <c r="CI110" s="948"/>
      <c r="CJ110" s="948"/>
      <c r="CK110" s="1011" t="s">
        <v>438</v>
      </c>
      <c r="CL110" s="897"/>
      <c r="CM110" s="972" t="s">
        <v>439</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440</v>
      </c>
      <c r="DH110" s="923"/>
      <c r="DI110" s="923"/>
      <c r="DJ110" s="923"/>
      <c r="DK110" s="923"/>
      <c r="DL110" s="923" t="s">
        <v>391</v>
      </c>
      <c r="DM110" s="923"/>
      <c r="DN110" s="923"/>
      <c r="DO110" s="923"/>
      <c r="DP110" s="923"/>
      <c r="DQ110" s="923" t="s">
        <v>441</v>
      </c>
      <c r="DR110" s="923"/>
      <c r="DS110" s="923"/>
      <c r="DT110" s="923"/>
      <c r="DU110" s="923"/>
      <c r="DV110" s="924" t="s">
        <v>442</v>
      </c>
      <c r="DW110" s="924"/>
      <c r="DX110" s="924"/>
      <c r="DY110" s="924"/>
      <c r="DZ110" s="925"/>
    </row>
    <row r="111" spans="1:131" s="246" customFormat="1" ht="26.25" customHeight="1" x14ac:dyDescent="0.15">
      <c r="A111" s="852" t="s">
        <v>443</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413</v>
      </c>
      <c r="AB111" s="1004"/>
      <c r="AC111" s="1004"/>
      <c r="AD111" s="1004"/>
      <c r="AE111" s="1005"/>
      <c r="AF111" s="1006" t="s">
        <v>413</v>
      </c>
      <c r="AG111" s="1004"/>
      <c r="AH111" s="1004"/>
      <c r="AI111" s="1004"/>
      <c r="AJ111" s="1005"/>
      <c r="AK111" s="1006" t="s">
        <v>391</v>
      </c>
      <c r="AL111" s="1004"/>
      <c r="AM111" s="1004"/>
      <c r="AN111" s="1004"/>
      <c r="AO111" s="1005"/>
      <c r="AP111" s="1007" t="s">
        <v>391</v>
      </c>
      <c r="AQ111" s="1008"/>
      <c r="AR111" s="1008"/>
      <c r="AS111" s="1008"/>
      <c r="AT111" s="1009"/>
      <c r="AU111" s="1017"/>
      <c r="AV111" s="1018"/>
      <c r="AW111" s="1018"/>
      <c r="AX111" s="1018"/>
      <c r="AY111" s="1018"/>
      <c r="AZ111" s="893" t="s">
        <v>444</v>
      </c>
      <c r="BA111" s="828"/>
      <c r="BB111" s="828"/>
      <c r="BC111" s="828"/>
      <c r="BD111" s="828"/>
      <c r="BE111" s="828"/>
      <c r="BF111" s="828"/>
      <c r="BG111" s="828"/>
      <c r="BH111" s="828"/>
      <c r="BI111" s="828"/>
      <c r="BJ111" s="828"/>
      <c r="BK111" s="828"/>
      <c r="BL111" s="828"/>
      <c r="BM111" s="828"/>
      <c r="BN111" s="828"/>
      <c r="BO111" s="828"/>
      <c r="BP111" s="829"/>
      <c r="BQ111" s="894">
        <v>357272</v>
      </c>
      <c r="BR111" s="895"/>
      <c r="BS111" s="895"/>
      <c r="BT111" s="895"/>
      <c r="BU111" s="895"/>
      <c r="BV111" s="895">
        <v>423629</v>
      </c>
      <c r="BW111" s="895"/>
      <c r="BX111" s="895"/>
      <c r="BY111" s="895"/>
      <c r="BZ111" s="895"/>
      <c r="CA111" s="895">
        <v>637784</v>
      </c>
      <c r="CB111" s="895"/>
      <c r="CC111" s="895"/>
      <c r="CD111" s="895"/>
      <c r="CE111" s="895"/>
      <c r="CF111" s="956">
        <v>1</v>
      </c>
      <c r="CG111" s="957"/>
      <c r="CH111" s="957"/>
      <c r="CI111" s="957"/>
      <c r="CJ111" s="957"/>
      <c r="CK111" s="1012"/>
      <c r="CL111" s="899"/>
      <c r="CM111" s="902" t="s">
        <v>445</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446</v>
      </c>
      <c r="DH111" s="895"/>
      <c r="DI111" s="895"/>
      <c r="DJ111" s="895"/>
      <c r="DK111" s="895"/>
      <c r="DL111" s="895" t="s">
        <v>413</v>
      </c>
      <c r="DM111" s="895"/>
      <c r="DN111" s="895"/>
      <c r="DO111" s="895"/>
      <c r="DP111" s="895"/>
      <c r="DQ111" s="895" t="s">
        <v>391</v>
      </c>
      <c r="DR111" s="895"/>
      <c r="DS111" s="895"/>
      <c r="DT111" s="895"/>
      <c r="DU111" s="895"/>
      <c r="DV111" s="872" t="s">
        <v>441</v>
      </c>
      <c r="DW111" s="872"/>
      <c r="DX111" s="872"/>
      <c r="DY111" s="872"/>
      <c r="DZ111" s="873"/>
    </row>
    <row r="112" spans="1:131" s="246" customFormat="1" ht="26.25" customHeight="1" x14ac:dyDescent="0.15">
      <c r="A112" s="997" t="s">
        <v>447</v>
      </c>
      <c r="B112" s="998"/>
      <c r="C112" s="828" t="s">
        <v>448</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442</v>
      </c>
      <c r="AB112" s="858"/>
      <c r="AC112" s="858"/>
      <c r="AD112" s="858"/>
      <c r="AE112" s="859"/>
      <c r="AF112" s="860" t="s">
        <v>413</v>
      </c>
      <c r="AG112" s="858"/>
      <c r="AH112" s="858"/>
      <c r="AI112" s="858"/>
      <c r="AJ112" s="859"/>
      <c r="AK112" s="860" t="s">
        <v>449</v>
      </c>
      <c r="AL112" s="858"/>
      <c r="AM112" s="858"/>
      <c r="AN112" s="858"/>
      <c r="AO112" s="859"/>
      <c r="AP112" s="905" t="s">
        <v>440</v>
      </c>
      <c r="AQ112" s="906"/>
      <c r="AR112" s="906"/>
      <c r="AS112" s="906"/>
      <c r="AT112" s="907"/>
      <c r="AU112" s="1017"/>
      <c r="AV112" s="1018"/>
      <c r="AW112" s="1018"/>
      <c r="AX112" s="1018"/>
      <c r="AY112" s="1018"/>
      <c r="AZ112" s="893" t="s">
        <v>450</v>
      </c>
      <c r="BA112" s="828"/>
      <c r="BB112" s="828"/>
      <c r="BC112" s="828"/>
      <c r="BD112" s="828"/>
      <c r="BE112" s="828"/>
      <c r="BF112" s="828"/>
      <c r="BG112" s="828"/>
      <c r="BH112" s="828"/>
      <c r="BI112" s="828"/>
      <c r="BJ112" s="828"/>
      <c r="BK112" s="828"/>
      <c r="BL112" s="828"/>
      <c r="BM112" s="828"/>
      <c r="BN112" s="828"/>
      <c r="BO112" s="828"/>
      <c r="BP112" s="829"/>
      <c r="BQ112" s="894">
        <v>71785555</v>
      </c>
      <c r="BR112" s="895"/>
      <c r="BS112" s="895"/>
      <c r="BT112" s="895"/>
      <c r="BU112" s="895"/>
      <c r="BV112" s="895">
        <v>69200526</v>
      </c>
      <c r="BW112" s="895"/>
      <c r="BX112" s="895"/>
      <c r="BY112" s="895"/>
      <c r="BZ112" s="895"/>
      <c r="CA112" s="895">
        <v>67619093</v>
      </c>
      <c r="CB112" s="895"/>
      <c r="CC112" s="895"/>
      <c r="CD112" s="895"/>
      <c r="CE112" s="895"/>
      <c r="CF112" s="956">
        <v>106.8</v>
      </c>
      <c r="CG112" s="957"/>
      <c r="CH112" s="957"/>
      <c r="CI112" s="957"/>
      <c r="CJ112" s="957"/>
      <c r="CK112" s="1012"/>
      <c r="CL112" s="899"/>
      <c r="CM112" s="902" t="s">
        <v>451</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452</v>
      </c>
      <c r="DH112" s="895"/>
      <c r="DI112" s="895"/>
      <c r="DJ112" s="895"/>
      <c r="DK112" s="895"/>
      <c r="DL112" s="895" t="s">
        <v>440</v>
      </c>
      <c r="DM112" s="895"/>
      <c r="DN112" s="895"/>
      <c r="DO112" s="895"/>
      <c r="DP112" s="895"/>
      <c r="DQ112" s="895" t="s">
        <v>452</v>
      </c>
      <c r="DR112" s="895"/>
      <c r="DS112" s="895"/>
      <c r="DT112" s="895"/>
      <c r="DU112" s="895"/>
      <c r="DV112" s="872" t="s">
        <v>413</v>
      </c>
      <c r="DW112" s="872"/>
      <c r="DX112" s="872"/>
      <c r="DY112" s="872"/>
      <c r="DZ112" s="873"/>
    </row>
    <row r="113" spans="1:130" s="246" customFormat="1" ht="26.25" customHeight="1" x14ac:dyDescent="0.15">
      <c r="A113" s="999"/>
      <c r="B113" s="1000"/>
      <c r="C113" s="828" t="s">
        <v>453</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4006644</v>
      </c>
      <c r="AB113" s="1004"/>
      <c r="AC113" s="1004"/>
      <c r="AD113" s="1004"/>
      <c r="AE113" s="1005"/>
      <c r="AF113" s="1006">
        <v>3930859</v>
      </c>
      <c r="AG113" s="1004"/>
      <c r="AH113" s="1004"/>
      <c r="AI113" s="1004"/>
      <c r="AJ113" s="1005"/>
      <c r="AK113" s="1006">
        <v>3899850</v>
      </c>
      <c r="AL113" s="1004"/>
      <c r="AM113" s="1004"/>
      <c r="AN113" s="1004"/>
      <c r="AO113" s="1005"/>
      <c r="AP113" s="1007">
        <v>6.2</v>
      </c>
      <c r="AQ113" s="1008"/>
      <c r="AR113" s="1008"/>
      <c r="AS113" s="1008"/>
      <c r="AT113" s="1009"/>
      <c r="AU113" s="1017"/>
      <c r="AV113" s="1018"/>
      <c r="AW113" s="1018"/>
      <c r="AX113" s="1018"/>
      <c r="AY113" s="1018"/>
      <c r="AZ113" s="893" t="s">
        <v>454</v>
      </c>
      <c r="BA113" s="828"/>
      <c r="BB113" s="828"/>
      <c r="BC113" s="828"/>
      <c r="BD113" s="828"/>
      <c r="BE113" s="828"/>
      <c r="BF113" s="828"/>
      <c r="BG113" s="828"/>
      <c r="BH113" s="828"/>
      <c r="BI113" s="828"/>
      <c r="BJ113" s="828"/>
      <c r="BK113" s="828"/>
      <c r="BL113" s="828"/>
      <c r="BM113" s="828"/>
      <c r="BN113" s="828"/>
      <c r="BO113" s="828"/>
      <c r="BP113" s="829"/>
      <c r="BQ113" s="894" t="s">
        <v>449</v>
      </c>
      <c r="BR113" s="895"/>
      <c r="BS113" s="895"/>
      <c r="BT113" s="895"/>
      <c r="BU113" s="895"/>
      <c r="BV113" s="895" t="s">
        <v>440</v>
      </c>
      <c r="BW113" s="895"/>
      <c r="BX113" s="895"/>
      <c r="BY113" s="895"/>
      <c r="BZ113" s="895"/>
      <c r="CA113" s="895" t="s">
        <v>440</v>
      </c>
      <c r="CB113" s="895"/>
      <c r="CC113" s="895"/>
      <c r="CD113" s="895"/>
      <c r="CE113" s="895"/>
      <c r="CF113" s="956" t="s">
        <v>449</v>
      </c>
      <c r="CG113" s="957"/>
      <c r="CH113" s="957"/>
      <c r="CI113" s="957"/>
      <c r="CJ113" s="957"/>
      <c r="CK113" s="1012"/>
      <c r="CL113" s="899"/>
      <c r="CM113" s="902" t="s">
        <v>455</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449</v>
      </c>
      <c r="DH113" s="858"/>
      <c r="DI113" s="858"/>
      <c r="DJ113" s="858"/>
      <c r="DK113" s="859"/>
      <c r="DL113" s="860" t="s">
        <v>452</v>
      </c>
      <c r="DM113" s="858"/>
      <c r="DN113" s="858"/>
      <c r="DO113" s="858"/>
      <c r="DP113" s="859"/>
      <c r="DQ113" s="860" t="s">
        <v>440</v>
      </c>
      <c r="DR113" s="858"/>
      <c r="DS113" s="858"/>
      <c r="DT113" s="858"/>
      <c r="DU113" s="859"/>
      <c r="DV113" s="905" t="s">
        <v>449</v>
      </c>
      <c r="DW113" s="906"/>
      <c r="DX113" s="906"/>
      <c r="DY113" s="906"/>
      <c r="DZ113" s="907"/>
    </row>
    <row r="114" spans="1:130" s="246" customFormat="1" ht="26.25" customHeight="1" x14ac:dyDescent="0.15">
      <c r="A114" s="999"/>
      <c r="B114" s="1000"/>
      <c r="C114" s="828" t="s">
        <v>456</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t="s">
        <v>440</v>
      </c>
      <c r="AB114" s="858"/>
      <c r="AC114" s="858"/>
      <c r="AD114" s="858"/>
      <c r="AE114" s="859"/>
      <c r="AF114" s="860" t="s">
        <v>413</v>
      </c>
      <c r="AG114" s="858"/>
      <c r="AH114" s="858"/>
      <c r="AI114" s="858"/>
      <c r="AJ114" s="859"/>
      <c r="AK114" s="860" t="s">
        <v>452</v>
      </c>
      <c r="AL114" s="858"/>
      <c r="AM114" s="858"/>
      <c r="AN114" s="858"/>
      <c r="AO114" s="859"/>
      <c r="AP114" s="905" t="s">
        <v>413</v>
      </c>
      <c r="AQ114" s="906"/>
      <c r="AR114" s="906"/>
      <c r="AS114" s="906"/>
      <c r="AT114" s="907"/>
      <c r="AU114" s="1017"/>
      <c r="AV114" s="1018"/>
      <c r="AW114" s="1018"/>
      <c r="AX114" s="1018"/>
      <c r="AY114" s="1018"/>
      <c r="AZ114" s="893" t="s">
        <v>457</v>
      </c>
      <c r="BA114" s="828"/>
      <c r="BB114" s="828"/>
      <c r="BC114" s="828"/>
      <c r="BD114" s="828"/>
      <c r="BE114" s="828"/>
      <c r="BF114" s="828"/>
      <c r="BG114" s="828"/>
      <c r="BH114" s="828"/>
      <c r="BI114" s="828"/>
      <c r="BJ114" s="828"/>
      <c r="BK114" s="828"/>
      <c r="BL114" s="828"/>
      <c r="BM114" s="828"/>
      <c r="BN114" s="828"/>
      <c r="BO114" s="828"/>
      <c r="BP114" s="829"/>
      <c r="BQ114" s="894">
        <v>15159947</v>
      </c>
      <c r="BR114" s="895"/>
      <c r="BS114" s="895"/>
      <c r="BT114" s="895"/>
      <c r="BU114" s="895"/>
      <c r="BV114" s="895">
        <v>14594693</v>
      </c>
      <c r="BW114" s="895"/>
      <c r="BX114" s="895"/>
      <c r="BY114" s="895"/>
      <c r="BZ114" s="895"/>
      <c r="CA114" s="895">
        <v>14644152</v>
      </c>
      <c r="CB114" s="895"/>
      <c r="CC114" s="895"/>
      <c r="CD114" s="895"/>
      <c r="CE114" s="895"/>
      <c r="CF114" s="956">
        <v>23.1</v>
      </c>
      <c r="CG114" s="957"/>
      <c r="CH114" s="957"/>
      <c r="CI114" s="957"/>
      <c r="CJ114" s="957"/>
      <c r="CK114" s="1012"/>
      <c r="CL114" s="899"/>
      <c r="CM114" s="902" t="s">
        <v>458</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413</v>
      </c>
      <c r="DH114" s="858"/>
      <c r="DI114" s="858"/>
      <c r="DJ114" s="858"/>
      <c r="DK114" s="859"/>
      <c r="DL114" s="860" t="s">
        <v>413</v>
      </c>
      <c r="DM114" s="858"/>
      <c r="DN114" s="858"/>
      <c r="DO114" s="858"/>
      <c r="DP114" s="859"/>
      <c r="DQ114" s="860" t="s">
        <v>449</v>
      </c>
      <c r="DR114" s="858"/>
      <c r="DS114" s="858"/>
      <c r="DT114" s="858"/>
      <c r="DU114" s="859"/>
      <c r="DV114" s="905" t="s">
        <v>413</v>
      </c>
      <c r="DW114" s="906"/>
      <c r="DX114" s="906"/>
      <c r="DY114" s="906"/>
      <c r="DZ114" s="907"/>
    </row>
    <row r="115" spans="1:130" s="246" customFormat="1" ht="26.25" customHeight="1" x14ac:dyDescent="0.15">
      <c r="A115" s="999"/>
      <c r="B115" s="1000"/>
      <c r="C115" s="828" t="s">
        <v>459</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v>134299</v>
      </c>
      <c r="AB115" s="1004"/>
      <c r="AC115" s="1004"/>
      <c r="AD115" s="1004"/>
      <c r="AE115" s="1005"/>
      <c r="AF115" s="1006">
        <v>395</v>
      </c>
      <c r="AG115" s="1004"/>
      <c r="AH115" s="1004"/>
      <c r="AI115" s="1004"/>
      <c r="AJ115" s="1005"/>
      <c r="AK115" s="1006">
        <v>3014</v>
      </c>
      <c r="AL115" s="1004"/>
      <c r="AM115" s="1004"/>
      <c r="AN115" s="1004"/>
      <c r="AO115" s="1005"/>
      <c r="AP115" s="1007">
        <v>0</v>
      </c>
      <c r="AQ115" s="1008"/>
      <c r="AR115" s="1008"/>
      <c r="AS115" s="1008"/>
      <c r="AT115" s="1009"/>
      <c r="AU115" s="1017"/>
      <c r="AV115" s="1018"/>
      <c r="AW115" s="1018"/>
      <c r="AX115" s="1018"/>
      <c r="AY115" s="1018"/>
      <c r="AZ115" s="893" t="s">
        <v>460</v>
      </c>
      <c r="BA115" s="828"/>
      <c r="BB115" s="828"/>
      <c r="BC115" s="828"/>
      <c r="BD115" s="828"/>
      <c r="BE115" s="828"/>
      <c r="BF115" s="828"/>
      <c r="BG115" s="828"/>
      <c r="BH115" s="828"/>
      <c r="BI115" s="828"/>
      <c r="BJ115" s="828"/>
      <c r="BK115" s="828"/>
      <c r="BL115" s="828"/>
      <c r="BM115" s="828"/>
      <c r="BN115" s="828"/>
      <c r="BO115" s="828"/>
      <c r="BP115" s="829"/>
      <c r="BQ115" s="894">
        <v>111243</v>
      </c>
      <c r="BR115" s="895"/>
      <c r="BS115" s="895"/>
      <c r="BT115" s="895"/>
      <c r="BU115" s="895"/>
      <c r="BV115" s="895">
        <v>106115</v>
      </c>
      <c r="BW115" s="895"/>
      <c r="BX115" s="895"/>
      <c r="BY115" s="895"/>
      <c r="BZ115" s="895"/>
      <c r="CA115" s="895">
        <v>100728</v>
      </c>
      <c r="CB115" s="895"/>
      <c r="CC115" s="895"/>
      <c r="CD115" s="895"/>
      <c r="CE115" s="895"/>
      <c r="CF115" s="956">
        <v>0.2</v>
      </c>
      <c r="CG115" s="957"/>
      <c r="CH115" s="957"/>
      <c r="CI115" s="957"/>
      <c r="CJ115" s="957"/>
      <c r="CK115" s="1012"/>
      <c r="CL115" s="899"/>
      <c r="CM115" s="893" t="s">
        <v>461</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v>357272</v>
      </c>
      <c r="DH115" s="858"/>
      <c r="DI115" s="858"/>
      <c r="DJ115" s="858"/>
      <c r="DK115" s="859"/>
      <c r="DL115" s="860">
        <v>423629</v>
      </c>
      <c r="DM115" s="858"/>
      <c r="DN115" s="858"/>
      <c r="DO115" s="858"/>
      <c r="DP115" s="859"/>
      <c r="DQ115" s="860">
        <v>637784</v>
      </c>
      <c r="DR115" s="858"/>
      <c r="DS115" s="858"/>
      <c r="DT115" s="858"/>
      <c r="DU115" s="859"/>
      <c r="DV115" s="905">
        <v>1</v>
      </c>
      <c r="DW115" s="906"/>
      <c r="DX115" s="906"/>
      <c r="DY115" s="906"/>
      <c r="DZ115" s="907"/>
    </row>
    <row r="116" spans="1:130" s="246" customFormat="1" ht="26.25" customHeight="1" x14ac:dyDescent="0.15">
      <c r="A116" s="1001"/>
      <c r="B116" s="1002"/>
      <c r="C116" s="961" t="s">
        <v>462</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t="s">
        <v>440</v>
      </c>
      <c r="AB116" s="858"/>
      <c r="AC116" s="858"/>
      <c r="AD116" s="858"/>
      <c r="AE116" s="859"/>
      <c r="AF116" s="860" t="s">
        <v>391</v>
      </c>
      <c r="AG116" s="858"/>
      <c r="AH116" s="858"/>
      <c r="AI116" s="858"/>
      <c r="AJ116" s="859"/>
      <c r="AK116" s="860" t="s">
        <v>391</v>
      </c>
      <c r="AL116" s="858"/>
      <c r="AM116" s="858"/>
      <c r="AN116" s="858"/>
      <c r="AO116" s="859"/>
      <c r="AP116" s="905" t="s">
        <v>440</v>
      </c>
      <c r="AQ116" s="906"/>
      <c r="AR116" s="906"/>
      <c r="AS116" s="906"/>
      <c r="AT116" s="907"/>
      <c r="AU116" s="1017"/>
      <c r="AV116" s="1018"/>
      <c r="AW116" s="1018"/>
      <c r="AX116" s="1018"/>
      <c r="AY116" s="1018"/>
      <c r="AZ116" s="944" t="s">
        <v>463</v>
      </c>
      <c r="BA116" s="945"/>
      <c r="BB116" s="945"/>
      <c r="BC116" s="945"/>
      <c r="BD116" s="945"/>
      <c r="BE116" s="945"/>
      <c r="BF116" s="945"/>
      <c r="BG116" s="945"/>
      <c r="BH116" s="945"/>
      <c r="BI116" s="945"/>
      <c r="BJ116" s="945"/>
      <c r="BK116" s="945"/>
      <c r="BL116" s="945"/>
      <c r="BM116" s="945"/>
      <c r="BN116" s="945"/>
      <c r="BO116" s="945"/>
      <c r="BP116" s="946"/>
      <c r="BQ116" s="894" t="s">
        <v>440</v>
      </c>
      <c r="BR116" s="895"/>
      <c r="BS116" s="895"/>
      <c r="BT116" s="895"/>
      <c r="BU116" s="895"/>
      <c r="BV116" s="895" t="s">
        <v>440</v>
      </c>
      <c r="BW116" s="895"/>
      <c r="BX116" s="895"/>
      <c r="BY116" s="895"/>
      <c r="BZ116" s="895"/>
      <c r="CA116" s="895" t="s">
        <v>452</v>
      </c>
      <c r="CB116" s="895"/>
      <c r="CC116" s="895"/>
      <c r="CD116" s="895"/>
      <c r="CE116" s="895"/>
      <c r="CF116" s="956" t="s">
        <v>440</v>
      </c>
      <c r="CG116" s="957"/>
      <c r="CH116" s="957"/>
      <c r="CI116" s="957"/>
      <c r="CJ116" s="957"/>
      <c r="CK116" s="1012"/>
      <c r="CL116" s="899"/>
      <c r="CM116" s="902" t="s">
        <v>464</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t="s">
        <v>391</v>
      </c>
      <c r="DH116" s="858"/>
      <c r="DI116" s="858"/>
      <c r="DJ116" s="858"/>
      <c r="DK116" s="859"/>
      <c r="DL116" s="860" t="s">
        <v>413</v>
      </c>
      <c r="DM116" s="858"/>
      <c r="DN116" s="858"/>
      <c r="DO116" s="858"/>
      <c r="DP116" s="859"/>
      <c r="DQ116" s="860" t="s">
        <v>449</v>
      </c>
      <c r="DR116" s="858"/>
      <c r="DS116" s="858"/>
      <c r="DT116" s="858"/>
      <c r="DU116" s="859"/>
      <c r="DV116" s="905" t="s">
        <v>440</v>
      </c>
      <c r="DW116" s="906"/>
      <c r="DX116" s="906"/>
      <c r="DY116" s="906"/>
      <c r="DZ116" s="907"/>
    </row>
    <row r="117" spans="1:130" s="246" customFormat="1" ht="26.25" customHeight="1" x14ac:dyDescent="0.15">
      <c r="A117" s="982" t="s">
        <v>187</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465</v>
      </c>
      <c r="Z117" s="984"/>
      <c r="AA117" s="989">
        <v>12554277</v>
      </c>
      <c r="AB117" s="990"/>
      <c r="AC117" s="990"/>
      <c r="AD117" s="990"/>
      <c r="AE117" s="991"/>
      <c r="AF117" s="992">
        <v>12911696</v>
      </c>
      <c r="AG117" s="990"/>
      <c r="AH117" s="990"/>
      <c r="AI117" s="990"/>
      <c r="AJ117" s="991"/>
      <c r="AK117" s="992">
        <v>12983793</v>
      </c>
      <c r="AL117" s="990"/>
      <c r="AM117" s="990"/>
      <c r="AN117" s="990"/>
      <c r="AO117" s="991"/>
      <c r="AP117" s="993"/>
      <c r="AQ117" s="994"/>
      <c r="AR117" s="994"/>
      <c r="AS117" s="994"/>
      <c r="AT117" s="995"/>
      <c r="AU117" s="1017"/>
      <c r="AV117" s="1018"/>
      <c r="AW117" s="1018"/>
      <c r="AX117" s="1018"/>
      <c r="AY117" s="1018"/>
      <c r="AZ117" s="944" t="s">
        <v>466</v>
      </c>
      <c r="BA117" s="945"/>
      <c r="BB117" s="945"/>
      <c r="BC117" s="945"/>
      <c r="BD117" s="945"/>
      <c r="BE117" s="945"/>
      <c r="BF117" s="945"/>
      <c r="BG117" s="945"/>
      <c r="BH117" s="945"/>
      <c r="BI117" s="945"/>
      <c r="BJ117" s="945"/>
      <c r="BK117" s="945"/>
      <c r="BL117" s="945"/>
      <c r="BM117" s="945"/>
      <c r="BN117" s="945"/>
      <c r="BO117" s="945"/>
      <c r="BP117" s="946"/>
      <c r="BQ117" s="894" t="s">
        <v>391</v>
      </c>
      <c r="BR117" s="895"/>
      <c r="BS117" s="895"/>
      <c r="BT117" s="895"/>
      <c r="BU117" s="895"/>
      <c r="BV117" s="895" t="s">
        <v>452</v>
      </c>
      <c r="BW117" s="895"/>
      <c r="BX117" s="895"/>
      <c r="BY117" s="895"/>
      <c r="BZ117" s="895"/>
      <c r="CA117" s="895" t="s">
        <v>440</v>
      </c>
      <c r="CB117" s="895"/>
      <c r="CC117" s="895"/>
      <c r="CD117" s="895"/>
      <c r="CE117" s="895"/>
      <c r="CF117" s="956" t="s">
        <v>449</v>
      </c>
      <c r="CG117" s="957"/>
      <c r="CH117" s="957"/>
      <c r="CI117" s="957"/>
      <c r="CJ117" s="957"/>
      <c r="CK117" s="1012"/>
      <c r="CL117" s="899"/>
      <c r="CM117" s="902" t="s">
        <v>467</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452</v>
      </c>
      <c r="DH117" s="858"/>
      <c r="DI117" s="858"/>
      <c r="DJ117" s="858"/>
      <c r="DK117" s="859"/>
      <c r="DL117" s="860" t="s">
        <v>452</v>
      </c>
      <c r="DM117" s="858"/>
      <c r="DN117" s="858"/>
      <c r="DO117" s="858"/>
      <c r="DP117" s="859"/>
      <c r="DQ117" s="860" t="s">
        <v>452</v>
      </c>
      <c r="DR117" s="858"/>
      <c r="DS117" s="858"/>
      <c r="DT117" s="858"/>
      <c r="DU117" s="859"/>
      <c r="DV117" s="905" t="s">
        <v>413</v>
      </c>
      <c r="DW117" s="906"/>
      <c r="DX117" s="906"/>
      <c r="DY117" s="906"/>
      <c r="DZ117" s="907"/>
    </row>
    <row r="118" spans="1:130" s="246" customFormat="1" ht="26.25" customHeight="1" x14ac:dyDescent="0.15">
      <c r="A118" s="982" t="s">
        <v>435</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433</v>
      </c>
      <c r="AB118" s="983"/>
      <c r="AC118" s="983"/>
      <c r="AD118" s="983"/>
      <c r="AE118" s="984"/>
      <c r="AF118" s="985" t="s">
        <v>308</v>
      </c>
      <c r="AG118" s="983"/>
      <c r="AH118" s="983"/>
      <c r="AI118" s="983"/>
      <c r="AJ118" s="984"/>
      <c r="AK118" s="985" t="s">
        <v>307</v>
      </c>
      <c r="AL118" s="983"/>
      <c r="AM118" s="983"/>
      <c r="AN118" s="983"/>
      <c r="AO118" s="984"/>
      <c r="AP118" s="986" t="s">
        <v>434</v>
      </c>
      <c r="AQ118" s="987"/>
      <c r="AR118" s="987"/>
      <c r="AS118" s="987"/>
      <c r="AT118" s="988"/>
      <c r="AU118" s="1017"/>
      <c r="AV118" s="1018"/>
      <c r="AW118" s="1018"/>
      <c r="AX118" s="1018"/>
      <c r="AY118" s="1018"/>
      <c r="AZ118" s="960" t="s">
        <v>468</v>
      </c>
      <c r="BA118" s="961"/>
      <c r="BB118" s="961"/>
      <c r="BC118" s="961"/>
      <c r="BD118" s="961"/>
      <c r="BE118" s="961"/>
      <c r="BF118" s="961"/>
      <c r="BG118" s="961"/>
      <c r="BH118" s="961"/>
      <c r="BI118" s="961"/>
      <c r="BJ118" s="961"/>
      <c r="BK118" s="961"/>
      <c r="BL118" s="961"/>
      <c r="BM118" s="961"/>
      <c r="BN118" s="961"/>
      <c r="BO118" s="961"/>
      <c r="BP118" s="962"/>
      <c r="BQ118" s="963" t="s">
        <v>413</v>
      </c>
      <c r="BR118" s="926"/>
      <c r="BS118" s="926"/>
      <c r="BT118" s="926"/>
      <c r="BU118" s="926"/>
      <c r="BV118" s="926" t="s">
        <v>413</v>
      </c>
      <c r="BW118" s="926"/>
      <c r="BX118" s="926"/>
      <c r="BY118" s="926"/>
      <c r="BZ118" s="926"/>
      <c r="CA118" s="926" t="s">
        <v>440</v>
      </c>
      <c r="CB118" s="926"/>
      <c r="CC118" s="926"/>
      <c r="CD118" s="926"/>
      <c r="CE118" s="926"/>
      <c r="CF118" s="956" t="s">
        <v>449</v>
      </c>
      <c r="CG118" s="957"/>
      <c r="CH118" s="957"/>
      <c r="CI118" s="957"/>
      <c r="CJ118" s="957"/>
      <c r="CK118" s="1012"/>
      <c r="CL118" s="899"/>
      <c r="CM118" s="902" t="s">
        <v>469</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413</v>
      </c>
      <c r="DH118" s="858"/>
      <c r="DI118" s="858"/>
      <c r="DJ118" s="858"/>
      <c r="DK118" s="859"/>
      <c r="DL118" s="860" t="s">
        <v>391</v>
      </c>
      <c r="DM118" s="858"/>
      <c r="DN118" s="858"/>
      <c r="DO118" s="858"/>
      <c r="DP118" s="859"/>
      <c r="DQ118" s="860" t="s">
        <v>413</v>
      </c>
      <c r="DR118" s="858"/>
      <c r="DS118" s="858"/>
      <c r="DT118" s="858"/>
      <c r="DU118" s="859"/>
      <c r="DV118" s="905" t="s">
        <v>446</v>
      </c>
      <c r="DW118" s="906"/>
      <c r="DX118" s="906"/>
      <c r="DY118" s="906"/>
      <c r="DZ118" s="907"/>
    </row>
    <row r="119" spans="1:130" s="246" customFormat="1" ht="26.25" customHeight="1" x14ac:dyDescent="0.15">
      <c r="A119" s="896" t="s">
        <v>438</v>
      </c>
      <c r="B119" s="897"/>
      <c r="C119" s="972" t="s">
        <v>439</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413</v>
      </c>
      <c r="AB119" s="976"/>
      <c r="AC119" s="976"/>
      <c r="AD119" s="976"/>
      <c r="AE119" s="977"/>
      <c r="AF119" s="978" t="s">
        <v>440</v>
      </c>
      <c r="AG119" s="976"/>
      <c r="AH119" s="976"/>
      <c r="AI119" s="976"/>
      <c r="AJ119" s="977"/>
      <c r="AK119" s="978" t="s">
        <v>413</v>
      </c>
      <c r="AL119" s="976"/>
      <c r="AM119" s="976"/>
      <c r="AN119" s="976"/>
      <c r="AO119" s="977"/>
      <c r="AP119" s="979" t="s">
        <v>452</v>
      </c>
      <c r="AQ119" s="980"/>
      <c r="AR119" s="980"/>
      <c r="AS119" s="980"/>
      <c r="AT119" s="981"/>
      <c r="AU119" s="1019"/>
      <c r="AV119" s="1020"/>
      <c r="AW119" s="1020"/>
      <c r="AX119" s="1020"/>
      <c r="AY119" s="1020"/>
      <c r="AZ119" s="277" t="s">
        <v>187</v>
      </c>
      <c r="BA119" s="277"/>
      <c r="BB119" s="277"/>
      <c r="BC119" s="277"/>
      <c r="BD119" s="277"/>
      <c r="BE119" s="277"/>
      <c r="BF119" s="277"/>
      <c r="BG119" s="277"/>
      <c r="BH119" s="277"/>
      <c r="BI119" s="277"/>
      <c r="BJ119" s="277"/>
      <c r="BK119" s="277"/>
      <c r="BL119" s="277"/>
      <c r="BM119" s="277"/>
      <c r="BN119" s="277"/>
      <c r="BO119" s="958" t="s">
        <v>470</v>
      </c>
      <c r="BP119" s="959"/>
      <c r="BQ119" s="963">
        <v>190064769</v>
      </c>
      <c r="BR119" s="926"/>
      <c r="BS119" s="926"/>
      <c r="BT119" s="926"/>
      <c r="BU119" s="926"/>
      <c r="BV119" s="926">
        <v>189154140</v>
      </c>
      <c r="BW119" s="926"/>
      <c r="BX119" s="926"/>
      <c r="BY119" s="926"/>
      <c r="BZ119" s="926"/>
      <c r="CA119" s="926">
        <v>190581711</v>
      </c>
      <c r="CB119" s="926"/>
      <c r="CC119" s="926"/>
      <c r="CD119" s="926"/>
      <c r="CE119" s="926"/>
      <c r="CF119" s="824"/>
      <c r="CG119" s="825"/>
      <c r="CH119" s="825"/>
      <c r="CI119" s="825"/>
      <c r="CJ119" s="915"/>
      <c r="CK119" s="1013"/>
      <c r="CL119" s="901"/>
      <c r="CM119" s="919" t="s">
        <v>471</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t="s">
        <v>413</v>
      </c>
      <c r="DH119" s="841"/>
      <c r="DI119" s="841"/>
      <c r="DJ119" s="841"/>
      <c r="DK119" s="842"/>
      <c r="DL119" s="843" t="s">
        <v>440</v>
      </c>
      <c r="DM119" s="841"/>
      <c r="DN119" s="841"/>
      <c r="DO119" s="841"/>
      <c r="DP119" s="842"/>
      <c r="DQ119" s="843" t="s">
        <v>449</v>
      </c>
      <c r="DR119" s="841"/>
      <c r="DS119" s="841"/>
      <c r="DT119" s="841"/>
      <c r="DU119" s="842"/>
      <c r="DV119" s="929" t="s">
        <v>449</v>
      </c>
      <c r="DW119" s="930"/>
      <c r="DX119" s="930"/>
      <c r="DY119" s="930"/>
      <c r="DZ119" s="931"/>
    </row>
    <row r="120" spans="1:130" s="246" customFormat="1" ht="26.25" customHeight="1" x14ac:dyDescent="0.15">
      <c r="A120" s="898"/>
      <c r="B120" s="899"/>
      <c r="C120" s="902" t="s">
        <v>445</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449</v>
      </c>
      <c r="AB120" s="858"/>
      <c r="AC120" s="858"/>
      <c r="AD120" s="858"/>
      <c r="AE120" s="859"/>
      <c r="AF120" s="860" t="s">
        <v>391</v>
      </c>
      <c r="AG120" s="858"/>
      <c r="AH120" s="858"/>
      <c r="AI120" s="858"/>
      <c r="AJ120" s="859"/>
      <c r="AK120" s="860" t="s">
        <v>413</v>
      </c>
      <c r="AL120" s="858"/>
      <c r="AM120" s="858"/>
      <c r="AN120" s="858"/>
      <c r="AO120" s="859"/>
      <c r="AP120" s="905" t="s">
        <v>449</v>
      </c>
      <c r="AQ120" s="906"/>
      <c r="AR120" s="906"/>
      <c r="AS120" s="906"/>
      <c r="AT120" s="907"/>
      <c r="AU120" s="964" t="s">
        <v>472</v>
      </c>
      <c r="AV120" s="965"/>
      <c r="AW120" s="965"/>
      <c r="AX120" s="965"/>
      <c r="AY120" s="966"/>
      <c r="AZ120" s="941" t="s">
        <v>473</v>
      </c>
      <c r="BA120" s="886"/>
      <c r="BB120" s="886"/>
      <c r="BC120" s="886"/>
      <c r="BD120" s="886"/>
      <c r="BE120" s="886"/>
      <c r="BF120" s="886"/>
      <c r="BG120" s="886"/>
      <c r="BH120" s="886"/>
      <c r="BI120" s="886"/>
      <c r="BJ120" s="886"/>
      <c r="BK120" s="886"/>
      <c r="BL120" s="886"/>
      <c r="BM120" s="886"/>
      <c r="BN120" s="886"/>
      <c r="BO120" s="886"/>
      <c r="BP120" s="887"/>
      <c r="BQ120" s="942">
        <v>9897464</v>
      </c>
      <c r="BR120" s="923"/>
      <c r="BS120" s="923"/>
      <c r="BT120" s="923"/>
      <c r="BU120" s="923"/>
      <c r="BV120" s="923">
        <v>10334194</v>
      </c>
      <c r="BW120" s="923"/>
      <c r="BX120" s="923"/>
      <c r="BY120" s="923"/>
      <c r="BZ120" s="923"/>
      <c r="CA120" s="923">
        <v>10194676</v>
      </c>
      <c r="CB120" s="923"/>
      <c r="CC120" s="923"/>
      <c r="CD120" s="923"/>
      <c r="CE120" s="923"/>
      <c r="CF120" s="947">
        <v>16.100000000000001</v>
      </c>
      <c r="CG120" s="948"/>
      <c r="CH120" s="948"/>
      <c r="CI120" s="948"/>
      <c r="CJ120" s="948"/>
      <c r="CK120" s="949" t="s">
        <v>474</v>
      </c>
      <c r="CL120" s="933"/>
      <c r="CM120" s="933"/>
      <c r="CN120" s="933"/>
      <c r="CO120" s="934"/>
      <c r="CP120" s="953" t="s">
        <v>475</v>
      </c>
      <c r="CQ120" s="954"/>
      <c r="CR120" s="954"/>
      <c r="CS120" s="954"/>
      <c r="CT120" s="954"/>
      <c r="CU120" s="954"/>
      <c r="CV120" s="954"/>
      <c r="CW120" s="954"/>
      <c r="CX120" s="954"/>
      <c r="CY120" s="954"/>
      <c r="CZ120" s="954"/>
      <c r="DA120" s="954"/>
      <c r="DB120" s="954"/>
      <c r="DC120" s="954"/>
      <c r="DD120" s="954"/>
      <c r="DE120" s="954"/>
      <c r="DF120" s="955"/>
      <c r="DG120" s="942">
        <v>64559245</v>
      </c>
      <c r="DH120" s="923"/>
      <c r="DI120" s="923"/>
      <c r="DJ120" s="923"/>
      <c r="DK120" s="923"/>
      <c r="DL120" s="923">
        <v>61445890</v>
      </c>
      <c r="DM120" s="923"/>
      <c r="DN120" s="923"/>
      <c r="DO120" s="923"/>
      <c r="DP120" s="923"/>
      <c r="DQ120" s="923">
        <v>59416545</v>
      </c>
      <c r="DR120" s="923"/>
      <c r="DS120" s="923"/>
      <c r="DT120" s="923"/>
      <c r="DU120" s="923"/>
      <c r="DV120" s="924">
        <v>93.9</v>
      </c>
      <c r="DW120" s="924"/>
      <c r="DX120" s="924"/>
      <c r="DY120" s="924"/>
      <c r="DZ120" s="925"/>
    </row>
    <row r="121" spans="1:130" s="246" customFormat="1" ht="26.25" customHeight="1" x14ac:dyDescent="0.15">
      <c r="A121" s="898"/>
      <c r="B121" s="899"/>
      <c r="C121" s="944" t="s">
        <v>476</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t="s">
        <v>440</v>
      </c>
      <c r="AB121" s="858"/>
      <c r="AC121" s="858"/>
      <c r="AD121" s="858"/>
      <c r="AE121" s="859"/>
      <c r="AF121" s="860" t="s">
        <v>440</v>
      </c>
      <c r="AG121" s="858"/>
      <c r="AH121" s="858"/>
      <c r="AI121" s="858"/>
      <c r="AJ121" s="859"/>
      <c r="AK121" s="860" t="s">
        <v>440</v>
      </c>
      <c r="AL121" s="858"/>
      <c r="AM121" s="858"/>
      <c r="AN121" s="858"/>
      <c r="AO121" s="859"/>
      <c r="AP121" s="905" t="s">
        <v>449</v>
      </c>
      <c r="AQ121" s="906"/>
      <c r="AR121" s="906"/>
      <c r="AS121" s="906"/>
      <c r="AT121" s="907"/>
      <c r="AU121" s="967"/>
      <c r="AV121" s="968"/>
      <c r="AW121" s="968"/>
      <c r="AX121" s="968"/>
      <c r="AY121" s="969"/>
      <c r="AZ121" s="893" t="s">
        <v>477</v>
      </c>
      <c r="BA121" s="828"/>
      <c r="BB121" s="828"/>
      <c r="BC121" s="828"/>
      <c r="BD121" s="828"/>
      <c r="BE121" s="828"/>
      <c r="BF121" s="828"/>
      <c r="BG121" s="828"/>
      <c r="BH121" s="828"/>
      <c r="BI121" s="828"/>
      <c r="BJ121" s="828"/>
      <c r="BK121" s="828"/>
      <c r="BL121" s="828"/>
      <c r="BM121" s="828"/>
      <c r="BN121" s="828"/>
      <c r="BO121" s="828"/>
      <c r="BP121" s="829"/>
      <c r="BQ121" s="894">
        <v>31743143</v>
      </c>
      <c r="BR121" s="895"/>
      <c r="BS121" s="895"/>
      <c r="BT121" s="895"/>
      <c r="BU121" s="895"/>
      <c r="BV121" s="895">
        <v>23323901</v>
      </c>
      <c r="BW121" s="895"/>
      <c r="BX121" s="895"/>
      <c r="BY121" s="895"/>
      <c r="BZ121" s="895"/>
      <c r="CA121" s="895">
        <v>26258226</v>
      </c>
      <c r="CB121" s="895"/>
      <c r="CC121" s="895"/>
      <c r="CD121" s="895"/>
      <c r="CE121" s="895"/>
      <c r="CF121" s="956">
        <v>41.5</v>
      </c>
      <c r="CG121" s="957"/>
      <c r="CH121" s="957"/>
      <c r="CI121" s="957"/>
      <c r="CJ121" s="957"/>
      <c r="CK121" s="950"/>
      <c r="CL121" s="936"/>
      <c r="CM121" s="936"/>
      <c r="CN121" s="936"/>
      <c r="CO121" s="937"/>
      <c r="CP121" s="916" t="s">
        <v>409</v>
      </c>
      <c r="CQ121" s="917"/>
      <c r="CR121" s="917"/>
      <c r="CS121" s="917"/>
      <c r="CT121" s="917"/>
      <c r="CU121" s="917"/>
      <c r="CV121" s="917"/>
      <c r="CW121" s="917"/>
      <c r="CX121" s="917"/>
      <c r="CY121" s="917"/>
      <c r="CZ121" s="917"/>
      <c r="DA121" s="917"/>
      <c r="DB121" s="917"/>
      <c r="DC121" s="917"/>
      <c r="DD121" s="917"/>
      <c r="DE121" s="917"/>
      <c r="DF121" s="918"/>
      <c r="DG121" s="894">
        <v>6996351</v>
      </c>
      <c r="DH121" s="895"/>
      <c r="DI121" s="895"/>
      <c r="DJ121" s="895"/>
      <c r="DK121" s="895"/>
      <c r="DL121" s="895">
        <v>7568223</v>
      </c>
      <c r="DM121" s="895"/>
      <c r="DN121" s="895"/>
      <c r="DO121" s="895"/>
      <c r="DP121" s="895"/>
      <c r="DQ121" s="895">
        <v>8050308</v>
      </c>
      <c r="DR121" s="895"/>
      <c r="DS121" s="895"/>
      <c r="DT121" s="895"/>
      <c r="DU121" s="895"/>
      <c r="DV121" s="872">
        <v>12.7</v>
      </c>
      <c r="DW121" s="872"/>
      <c r="DX121" s="872"/>
      <c r="DY121" s="872"/>
      <c r="DZ121" s="873"/>
    </row>
    <row r="122" spans="1:130" s="246" customFormat="1" ht="26.25" customHeight="1" x14ac:dyDescent="0.15">
      <c r="A122" s="898"/>
      <c r="B122" s="899"/>
      <c r="C122" s="902" t="s">
        <v>458</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413</v>
      </c>
      <c r="AB122" s="858"/>
      <c r="AC122" s="858"/>
      <c r="AD122" s="858"/>
      <c r="AE122" s="859"/>
      <c r="AF122" s="860" t="s">
        <v>446</v>
      </c>
      <c r="AG122" s="858"/>
      <c r="AH122" s="858"/>
      <c r="AI122" s="858"/>
      <c r="AJ122" s="859"/>
      <c r="AK122" s="860" t="s">
        <v>440</v>
      </c>
      <c r="AL122" s="858"/>
      <c r="AM122" s="858"/>
      <c r="AN122" s="858"/>
      <c r="AO122" s="859"/>
      <c r="AP122" s="905" t="s">
        <v>440</v>
      </c>
      <c r="AQ122" s="906"/>
      <c r="AR122" s="906"/>
      <c r="AS122" s="906"/>
      <c r="AT122" s="907"/>
      <c r="AU122" s="967"/>
      <c r="AV122" s="968"/>
      <c r="AW122" s="968"/>
      <c r="AX122" s="968"/>
      <c r="AY122" s="969"/>
      <c r="AZ122" s="960" t="s">
        <v>478</v>
      </c>
      <c r="BA122" s="961"/>
      <c r="BB122" s="961"/>
      <c r="BC122" s="961"/>
      <c r="BD122" s="961"/>
      <c r="BE122" s="961"/>
      <c r="BF122" s="961"/>
      <c r="BG122" s="961"/>
      <c r="BH122" s="961"/>
      <c r="BI122" s="961"/>
      <c r="BJ122" s="961"/>
      <c r="BK122" s="961"/>
      <c r="BL122" s="961"/>
      <c r="BM122" s="961"/>
      <c r="BN122" s="961"/>
      <c r="BO122" s="961"/>
      <c r="BP122" s="962"/>
      <c r="BQ122" s="963">
        <v>121221863</v>
      </c>
      <c r="BR122" s="926"/>
      <c r="BS122" s="926"/>
      <c r="BT122" s="926"/>
      <c r="BU122" s="926"/>
      <c r="BV122" s="926">
        <v>122743576</v>
      </c>
      <c r="BW122" s="926"/>
      <c r="BX122" s="926"/>
      <c r="BY122" s="926"/>
      <c r="BZ122" s="926"/>
      <c r="CA122" s="926">
        <v>124890640</v>
      </c>
      <c r="CB122" s="926"/>
      <c r="CC122" s="926"/>
      <c r="CD122" s="926"/>
      <c r="CE122" s="926"/>
      <c r="CF122" s="927">
        <v>197.3</v>
      </c>
      <c r="CG122" s="928"/>
      <c r="CH122" s="928"/>
      <c r="CI122" s="928"/>
      <c r="CJ122" s="928"/>
      <c r="CK122" s="950"/>
      <c r="CL122" s="936"/>
      <c r="CM122" s="936"/>
      <c r="CN122" s="936"/>
      <c r="CO122" s="937"/>
      <c r="CP122" s="916" t="s">
        <v>479</v>
      </c>
      <c r="CQ122" s="917"/>
      <c r="CR122" s="917"/>
      <c r="CS122" s="917"/>
      <c r="CT122" s="917"/>
      <c r="CU122" s="917"/>
      <c r="CV122" s="917"/>
      <c r="CW122" s="917"/>
      <c r="CX122" s="917"/>
      <c r="CY122" s="917"/>
      <c r="CZ122" s="917"/>
      <c r="DA122" s="917"/>
      <c r="DB122" s="917"/>
      <c r="DC122" s="917"/>
      <c r="DD122" s="917"/>
      <c r="DE122" s="917"/>
      <c r="DF122" s="918"/>
      <c r="DG122" s="894">
        <v>114912</v>
      </c>
      <c r="DH122" s="895"/>
      <c r="DI122" s="895"/>
      <c r="DJ122" s="895"/>
      <c r="DK122" s="895"/>
      <c r="DL122" s="895">
        <v>113704</v>
      </c>
      <c r="DM122" s="895"/>
      <c r="DN122" s="895"/>
      <c r="DO122" s="895"/>
      <c r="DP122" s="895"/>
      <c r="DQ122" s="895">
        <v>113126</v>
      </c>
      <c r="DR122" s="895"/>
      <c r="DS122" s="895"/>
      <c r="DT122" s="895"/>
      <c r="DU122" s="895"/>
      <c r="DV122" s="872">
        <v>0.2</v>
      </c>
      <c r="DW122" s="872"/>
      <c r="DX122" s="872"/>
      <c r="DY122" s="872"/>
      <c r="DZ122" s="873"/>
    </row>
    <row r="123" spans="1:130" s="246" customFormat="1" ht="26.25" customHeight="1" x14ac:dyDescent="0.15">
      <c r="A123" s="898"/>
      <c r="B123" s="899"/>
      <c r="C123" s="902" t="s">
        <v>464</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t="s">
        <v>413</v>
      </c>
      <c r="AB123" s="858"/>
      <c r="AC123" s="858"/>
      <c r="AD123" s="858"/>
      <c r="AE123" s="859"/>
      <c r="AF123" s="860" t="s">
        <v>413</v>
      </c>
      <c r="AG123" s="858"/>
      <c r="AH123" s="858"/>
      <c r="AI123" s="858"/>
      <c r="AJ123" s="859"/>
      <c r="AK123" s="860" t="s">
        <v>391</v>
      </c>
      <c r="AL123" s="858"/>
      <c r="AM123" s="858"/>
      <c r="AN123" s="858"/>
      <c r="AO123" s="859"/>
      <c r="AP123" s="905" t="s">
        <v>413</v>
      </c>
      <c r="AQ123" s="906"/>
      <c r="AR123" s="906"/>
      <c r="AS123" s="906"/>
      <c r="AT123" s="907"/>
      <c r="AU123" s="970"/>
      <c r="AV123" s="971"/>
      <c r="AW123" s="971"/>
      <c r="AX123" s="971"/>
      <c r="AY123" s="971"/>
      <c r="AZ123" s="277" t="s">
        <v>187</v>
      </c>
      <c r="BA123" s="277"/>
      <c r="BB123" s="277"/>
      <c r="BC123" s="277"/>
      <c r="BD123" s="277"/>
      <c r="BE123" s="277"/>
      <c r="BF123" s="277"/>
      <c r="BG123" s="277"/>
      <c r="BH123" s="277"/>
      <c r="BI123" s="277"/>
      <c r="BJ123" s="277"/>
      <c r="BK123" s="277"/>
      <c r="BL123" s="277"/>
      <c r="BM123" s="277"/>
      <c r="BN123" s="277"/>
      <c r="BO123" s="958" t="s">
        <v>480</v>
      </c>
      <c r="BP123" s="959"/>
      <c r="BQ123" s="913">
        <v>162862470</v>
      </c>
      <c r="BR123" s="914"/>
      <c r="BS123" s="914"/>
      <c r="BT123" s="914"/>
      <c r="BU123" s="914"/>
      <c r="BV123" s="914">
        <v>156401671</v>
      </c>
      <c r="BW123" s="914"/>
      <c r="BX123" s="914"/>
      <c r="BY123" s="914"/>
      <c r="BZ123" s="914"/>
      <c r="CA123" s="914">
        <v>161343542</v>
      </c>
      <c r="CB123" s="914"/>
      <c r="CC123" s="914"/>
      <c r="CD123" s="914"/>
      <c r="CE123" s="914"/>
      <c r="CF123" s="824"/>
      <c r="CG123" s="825"/>
      <c r="CH123" s="825"/>
      <c r="CI123" s="825"/>
      <c r="CJ123" s="915"/>
      <c r="CK123" s="950"/>
      <c r="CL123" s="936"/>
      <c r="CM123" s="936"/>
      <c r="CN123" s="936"/>
      <c r="CO123" s="937"/>
      <c r="CP123" s="916" t="s">
        <v>481</v>
      </c>
      <c r="CQ123" s="917"/>
      <c r="CR123" s="917"/>
      <c r="CS123" s="917"/>
      <c r="CT123" s="917"/>
      <c r="CU123" s="917"/>
      <c r="CV123" s="917"/>
      <c r="CW123" s="917"/>
      <c r="CX123" s="917"/>
      <c r="CY123" s="917"/>
      <c r="CZ123" s="917"/>
      <c r="DA123" s="917"/>
      <c r="DB123" s="917"/>
      <c r="DC123" s="917"/>
      <c r="DD123" s="917"/>
      <c r="DE123" s="917"/>
      <c r="DF123" s="918"/>
      <c r="DG123" s="857" t="s">
        <v>413</v>
      </c>
      <c r="DH123" s="858"/>
      <c r="DI123" s="858"/>
      <c r="DJ123" s="858"/>
      <c r="DK123" s="859"/>
      <c r="DL123" s="860" t="s">
        <v>391</v>
      </c>
      <c r="DM123" s="858"/>
      <c r="DN123" s="858"/>
      <c r="DO123" s="858"/>
      <c r="DP123" s="859"/>
      <c r="DQ123" s="860" t="s">
        <v>446</v>
      </c>
      <c r="DR123" s="858"/>
      <c r="DS123" s="858"/>
      <c r="DT123" s="858"/>
      <c r="DU123" s="859"/>
      <c r="DV123" s="905" t="s">
        <v>440</v>
      </c>
      <c r="DW123" s="906"/>
      <c r="DX123" s="906"/>
      <c r="DY123" s="906"/>
      <c r="DZ123" s="907"/>
    </row>
    <row r="124" spans="1:130" s="246" customFormat="1" ht="26.25" customHeight="1" thickBot="1" x14ac:dyDescent="0.2">
      <c r="A124" s="898"/>
      <c r="B124" s="899"/>
      <c r="C124" s="902" t="s">
        <v>467</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v>422</v>
      </c>
      <c r="AB124" s="858"/>
      <c r="AC124" s="858"/>
      <c r="AD124" s="858"/>
      <c r="AE124" s="859"/>
      <c r="AF124" s="860" t="s">
        <v>440</v>
      </c>
      <c r="AG124" s="858"/>
      <c r="AH124" s="858"/>
      <c r="AI124" s="858"/>
      <c r="AJ124" s="859"/>
      <c r="AK124" s="860" t="s">
        <v>440</v>
      </c>
      <c r="AL124" s="858"/>
      <c r="AM124" s="858"/>
      <c r="AN124" s="858"/>
      <c r="AO124" s="859"/>
      <c r="AP124" s="905" t="s">
        <v>440</v>
      </c>
      <c r="AQ124" s="906"/>
      <c r="AR124" s="906"/>
      <c r="AS124" s="906"/>
      <c r="AT124" s="907"/>
      <c r="AU124" s="908" t="s">
        <v>482</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v>43.7</v>
      </c>
      <c r="BR124" s="912"/>
      <c r="BS124" s="912"/>
      <c r="BT124" s="912"/>
      <c r="BU124" s="912"/>
      <c r="BV124" s="912">
        <v>52.3</v>
      </c>
      <c r="BW124" s="912"/>
      <c r="BX124" s="912"/>
      <c r="BY124" s="912"/>
      <c r="BZ124" s="912"/>
      <c r="CA124" s="912">
        <v>46.1</v>
      </c>
      <c r="CB124" s="912"/>
      <c r="CC124" s="912"/>
      <c r="CD124" s="912"/>
      <c r="CE124" s="912"/>
      <c r="CF124" s="802"/>
      <c r="CG124" s="803"/>
      <c r="CH124" s="803"/>
      <c r="CI124" s="803"/>
      <c r="CJ124" s="943"/>
      <c r="CK124" s="951"/>
      <c r="CL124" s="951"/>
      <c r="CM124" s="951"/>
      <c r="CN124" s="951"/>
      <c r="CO124" s="952"/>
      <c r="CP124" s="916" t="s">
        <v>483</v>
      </c>
      <c r="CQ124" s="917"/>
      <c r="CR124" s="917"/>
      <c r="CS124" s="917"/>
      <c r="CT124" s="917"/>
      <c r="CU124" s="917"/>
      <c r="CV124" s="917"/>
      <c r="CW124" s="917"/>
      <c r="CX124" s="917"/>
      <c r="CY124" s="917"/>
      <c r="CZ124" s="917"/>
      <c r="DA124" s="917"/>
      <c r="DB124" s="917"/>
      <c r="DC124" s="917"/>
      <c r="DD124" s="917"/>
      <c r="DE124" s="917"/>
      <c r="DF124" s="918"/>
      <c r="DG124" s="840">
        <v>115047</v>
      </c>
      <c r="DH124" s="841"/>
      <c r="DI124" s="841"/>
      <c r="DJ124" s="841"/>
      <c r="DK124" s="842"/>
      <c r="DL124" s="843">
        <v>72709</v>
      </c>
      <c r="DM124" s="841"/>
      <c r="DN124" s="841"/>
      <c r="DO124" s="841"/>
      <c r="DP124" s="842"/>
      <c r="DQ124" s="843" t="s">
        <v>391</v>
      </c>
      <c r="DR124" s="841"/>
      <c r="DS124" s="841"/>
      <c r="DT124" s="841"/>
      <c r="DU124" s="842"/>
      <c r="DV124" s="929" t="s">
        <v>391</v>
      </c>
      <c r="DW124" s="930"/>
      <c r="DX124" s="930"/>
      <c r="DY124" s="930"/>
      <c r="DZ124" s="931"/>
    </row>
    <row r="125" spans="1:130" s="246" customFormat="1" ht="26.25" customHeight="1" x14ac:dyDescent="0.15">
      <c r="A125" s="898"/>
      <c r="B125" s="899"/>
      <c r="C125" s="902" t="s">
        <v>469</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391</v>
      </c>
      <c r="AB125" s="858"/>
      <c r="AC125" s="858"/>
      <c r="AD125" s="858"/>
      <c r="AE125" s="859"/>
      <c r="AF125" s="860" t="s">
        <v>391</v>
      </c>
      <c r="AG125" s="858"/>
      <c r="AH125" s="858"/>
      <c r="AI125" s="858"/>
      <c r="AJ125" s="859"/>
      <c r="AK125" s="860" t="s">
        <v>391</v>
      </c>
      <c r="AL125" s="858"/>
      <c r="AM125" s="858"/>
      <c r="AN125" s="858"/>
      <c r="AO125" s="859"/>
      <c r="AP125" s="905" t="s">
        <v>391</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484</v>
      </c>
      <c r="CL125" s="933"/>
      <c r="CM125" s="933"/>
      <c r="CN125" s="933"/>
      <c r="CO125" s="934"/>
      <c r="CP125" s="941" t="s">
        <v>485</v>
      </c>
      <c r="CQ125" s="886"/>
      <c r="CR125" s="886"/>
      <c r="CS125" s="886"/>
      <c r="CT125" s="886"/>
      <c r="CU125" s="886"/>
      <c r="CV125" s="886"/>
      <c r="CW125" s="886"/>
      <c r="CX125" s="886"/>
      <c r="CY125" s="886"/>
      <c r="CZ125" s="886"/>
      <c r="DA125" s="886"/>
      <c r="DB125" s="886"/>
      <c r="DC125" s="886"/>
      <c r="DD125" s="886"/>
      <c r="DE125" s="886"/>
      <c r="DF125" s="887"/>
      <c r="DG125" s="942" t="s">
        <v>391</v>
      </c>
      <c r="DH125" s="923"/>
      <c r="DI125" s="923"/>
      <c r="DJ125" s="923"/>
      <c r="DK125" s="923"/>
      <c r="DL125" s="923" t="s">
        <v>391</v>
      </c>
      <c r="DM125" s="923"/>
      <c r="DN125" s="923"/>
      <c r="DO125" s="923"/>
      <c r="DP125" s="923"/>
      <c r="DQ125" s="923" t="s">
        <v>391</v>
      </c>
      <c r="DR125" s="923"/>
      <c r="DS125" s="923"/>
      <c r="DT125" s="923"/>
      <c r="DU125" s="923"/>
      <c r="DV125" s="924" t="s">
        <v>391</v>
      </c>
      <c r="DW125" s="924"/>
      <c r="DX125" s="924"/>
      <c r="DY125" s="924"/>
      <c r="DZ125" s="925"/>
    </row>
    <row r="126" spans="1:130" s="246" customFormat="1" ht="26.25" customHeight="1" thickBot="1" x14ac:dyDescent="0.2">
      <c r="A126" s="898"/>
      <c r="B126" s="899"/>
      <c r="C126" s="902" t="s">
        <v>471</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v>133877</v>
      </c>
      <c r="AB126" s="858"/>
      <c r="AC126" s="858"/>
      <c r="AD126" s="858"/>
      <c r="AE126" s="859"/>
      <c r="AF126" s="860">
        <v>395</v>
      </c>
      <c r="AG126" s="858"/>
      <c r="AH126" s="858"/>
      <c r="AI126" s="858"/>
      <c r="AJ126" s="859"/>
      <c r="AK126" s="860">
        <v>3014</v>
      </c>
      <c r="AL126" s="858"/>
      <c r="AM126" s="858"/>
      <c r="AN126" s="858"/>
      <c r="AO126" s="859"/>
      <c r="AP126" s="905">
        <v>0</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486</v>
      </c>
      <c r="CQ126" s="828"/>
      <c r="CR126" s="828"/>
      <c r="CS126" s="828"/>
      <c r="CT126" s="828"/>
      <c r="CU126" s="828"/>
      <c r="CV126" s="828"/>
      <c r="CW126" s="828"/>
      <c r="CX126" s="828"/>
      <c r="CY126" s="828"/>
      <c r="CZ126" s="828"/>
      <c r="DA126" s="828"/>
      <c r="DB126" s="828"/>
      <c r="DC126" s="828"/>
      <c r="DD126" s="828"/>
      <c r="DE126" s="828"/>
      <c r="DF126" s="829"/>
      <c r="DG126" s="894">
        <v>108992</v>
      </c>
      <c r="DH126" s="895"/>
      <c r="DI126" s="895"/>
      <c r="DJ126" s="895"/>
      <c r="DK126" s="895"/>
      <c r="DL126" s="895">
        <v>106115</v>
      </c>
      <c r="DM126" s="895"/>
      <c r="DN126" s="895"/>
      <c r="DO126" s="895"/>
      <c r="DP126" s="895"/>
      <c r="DQ126" s="895">
        <v>100728</v>
      </c>
      <c r="DR126" s="895"/>
      <c r="DS126" s="895"/>
      <c r="DT126" s="895"/>
      <c r="DU126" s="895"/>
      <c r="DV126" s="872">
        <v>0.2</v>
      </c>
      <c r="DW126" s="872"/>
      <c r="DX126" s="872"/>
      <c r="DY126" s="872"/>
      <c r="DZ126" s="873"/>
    </row>
    <row r="127" spans="1:130" s="246" customFormat="1" ht="26.25" customHeight="1" x14ac:dyDescent="0.15">
      <c r="A127" s="900"/>
      <c r="B127" s="901"/>
      <c r="C127" s="919" t="s">
        <v>487</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t="s">
        <v>391</v>
      </c>
      <c r="AB127" s="858"/>
      <c r="AC127" s="858"/>
      <c r="AD127" s="858"/>
      <c r="AE127" s="859"/>
      <c r="AF127" s="860" t="s">
        <v>391</v>
      </c>
      <c r="AG127" s="858"/>
      <c r="AH127" s="858"/>
      <c r="AI127" s="858"/>
      <c r="AJ127" s="859"/>
      <c r="AK127" s="860" t="s">
        <v>391</v>
      </c>
      <c r="AL127" s="858"/>
      <c r="AM127" s="858"/>
      <c r="AN127" s="858"/>
      <c r="AO127" s="859"/>
      <c r="AP127" s="905" t="s">
        <v>391</v>
      </c>
      <c r="AQ127" s="906"/>
      <c r="AR127" s="906"/>
      <c r="AS127" s="906"/>
      <c r="AT127" s="907"/>
      <c r="AU127" s="282"/>
      <c r="AV127" s="282"/>
      <c r="AW127" s="282"/>
      <c r="AX127" s="922" t="s">
        <v>488</v>
      </c>
      <c r="AY127" s="890"/>
      <c r="AZ127" s="890"/>
      <c r="BA127" s="890"/>
      <c r="BB127" s="890"/>
      <c r="BC127" s="890"/>
      <c r="BD127" s="890"/>
      <c r="BE127" s="891"/>
      <c r="BF127" s="889" t="s">
        <v>489</v>
      </c>
      <c r="BG127" s="890"/>
      <c r="BH127" s="890"/>
      <c r="BI127" s="890"/>
      <c r="BJ127" s="890"/>
      <c r="BK127" s="890"/>
      <c r="BL127" s="891"/>
      <c r="BM127" s="889" t="s">
        <v>490</v>
      </c>
      <c r="BN127" s="890"/>
      <c r="BO127" s="890"/>
      <c r="BP127" s="890"/>
      <c r="BQ127" s="890"/>
      <c r="BR127" s="890"/>
      <c r="BS127" s="891"/>
      <c r="BT127" s="889" t="s">
        <v>491</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492</v>
      </c>
      <c r="CQ127" s="828"/>
      <c r="CR127" s="828"/>
      <c r="CS127" s="828"/>
      <c r="CT127" s="828"/>
      <c r="CU127" s="828"/>
      <c r="CV127" s="828"/>
      <c r="CW127" s="828"/>
      <c r="CX127" s="828"/>
      <c r="CY127" s="828"/>
      <c r="CZ127" s="828"/>
      <c r="DA127" s="828"/>
      <c r="DB127" s="828"/>
      <c r="DC127" s="828"/>
      <c r="DD127" s="828"/>
      <c r="DE127" s="828"/>
      <c r="DF127" s="829"/>
      <c r="DG127" s="894" t="s">
        <v>391</v>
      </c>
      <c r="DH127" s="895"/>
      <c r="DI127" s="895"/>
      <c r="DJ127" s="895"/>
      <c r="DK127" s="895"/>
      <c r="DL127" s="895" t="s">
        <v>391</v>
      </c>
      <c r="DM127" s="895"/>
      <c r="DN127" s="895"/>
      <c r="DO127" s="895"/>
      <c r="DP127" s="895"/>
      <c r="DQ127" s="895" t="s">
        <v>446</v>
      </c>
      <c r="DR127" s="895"/>
      <c r="DS127" s="895"/>
      <c r="DT127" s="895"/>
      <c r="DU127" s="895"/>
      <c r="DV127" s="872" t="s">
        <v>391</v>
      </c>
      <c r="DW127" s="872"/>
      <c r="DX127" s="872"/>
      <c r="DY127" s="872"/>
      <c r="DZ127" s="873"/>
    </row>
    <row r="128" spans="1:130" s="246" customFormat="1" ht="26.25" customHeight="1" thickBot="1" x14ac:dyDescent="0.2">
      <c r="A128" s="874" t="s">
        <v>493</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494</v>
      </c>
      <c r="X128" s="876"/>
      <c r="Y128" s="876"/>
      <c r="Z128" s="877"/>
      <c r="AA128" s="878">
        <v>2024338</v>
      </c>
      <c r="AB128" s="879"/>
      <c r="AC128" s="879"/>
      <c r="AD128" s="879"/>
      <c r="AE128" s="880"/>
      <c r="AF128" s="881">
        <v>1951103</v>
      </c>
      <c r="AG128" s="879"/>
      <c r="AH128" s="879"/>
      <c r="AI128" s="879"/>
      <c r="AJ128" s="880"/>
      <c r="AK128" s="881">
        <v>1940604</v>
      </c>
      <c r="AL128" s="879"/>
      <c r="AM128" s="879"/>
      <c r="AN128" s="879"/>
      <c r="AO128" s="880"/>
      <c r="AP128" s="882"/>
      <c r="AQ128" s="883"/>
      <c r="AR128" s="883"/>
      <c r="AS128" s="883"/>
      <c r="AT128" s="884"/>
      <c r="AU128" s="282"/>
      <c r="AV128" s="282"/>
      <c r="AW128" s="282"/>
      <c r="AX128" s="885" t="s">
        <v>495</v>
      </c>
      <c r="AY128" s="886"/>
      <c r="AZ128" s="886"/>
      <c r="BA128" s="886"/>
      <c r="BB128" s="886"/>
      <c r="BC128" s="886"/>
      <c r="BD128" s="886"/>
      <c r="BE128" s="887"/>
      <c r="BF128" s="864" t="s">
        <v>496</v>
      </c>
      <c r="BG128" s="865"/>
      <c r="BH128" s="865"/>
      <c r="BI128" s="865"/>
      <c r="BJ128" s="865"/>
      <c r="BK128" s="865"/>
      <c r="BL128" s="888"/>
      <c r="BM128" s="864">
        <v>11.25</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497</v>
      </c>
      <c r="CQ128" s="806"/>
      <c r="CR128" s="806"/>
      <c r="CS128" s="806"/>
      <c r="CT128" s="806"/>
      <c r="CU128" s="806"/>
      <c r="CV128" s="806"/>
      <c r="CW128" s="806"/>
      <c r="CX128" s="806"/>
      <c r="CY128" s="806"/>
      <c r="CZ128" s="806"/>
      <c r="DA128" s="806"/>
      <c r="DB128" s="806"/>
      <c r="DC128" s="806"/>
      <c r="DD128" s="806"/>
      <c r="DE128" s="806"/>
      <c r="DF128" s="807"/>
      <c r="DG128" s="868">
        <v>2251</v>
      </c>
      <c r="DH128" s="869"/>
      <c r="DI128" s="869"/>
      <c r="DJ128" s="869"/>
      <c r="DK128" s="869"/>
      <c r="DL128" s="869" t="s">
        <v>413</v>
      </c>
      <c r="DM128" s="869"/>
      <c r="DN128" s="869"/>
      <c r="DO128" s="869"/>
      <c r="DP128" s="869"/>
      <c r="DQ128" s="869" t="s">
        <v>413</v>
      </c>
      <c r="DR128" s="869"/>
      <c r="DS128" s="869"/>
      <c r="DT128" s="869"/>
      <c r="DU128" s="869"/>
      <c r="DV128" s="870" t="s">
        <v>391</v>
      </c>
      <c r="DW128" s="870"/>
      <c r="DX128" s="870"/>
      <c r="DY128" s="870"/>
      <c r="DZ128" s="871"/>
    </row>
    <row r="129" spans="1:131" s="246" customFormat="1" ht="26.25" customHeight="1" x14ac:dyDescent="0.15">
      <c r="A129" s="852" t="s">
        <v>108</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498</v>
      </c>
      <c r="X129" s="855"/>
      <c r="Y129" s="855"/>
      <c r="Z129" s="856"/>
      <c r="AA129" s="857">
        <v>70719252</v>
      </c>
      <c r="AB129" s="858"/>
      <c r="AC129" s="858"/>
      <c r="AD129" s="858"/>
      <c r="AE129" s="859"/>
      <c r="AF129" s="860">
        <v>71364332</v>
      </c>
      <c r="AG129" s="858"/>
      <c r="AH129" s="858"/>
      <c r="AI129" s="858"/>
      <c r="AJ129" s="859"/>
      <c r="AK129" s="860">
        <v>72083407</v>
      </c>
      <c r="AL129" s="858"/>
      <c r="AM129" s="858"/>
      <c r="AN129" s="858"/>
      <c r="AO129" s="859"/>
      <c r="AP129" s="861"/>
      <c r="AQ129" s="862"/>
      <c r="AR129" s="862"/>
      <c r="AS129" s="862"/>
      <c r="AT129" s="863"/>
      <c r="AU129" s="284"/>
      <c r="AV129" s="284"/>
      <c r="AW129" s="284"/>
      <c r="AX129" s="827" t="s">
        <v>499</v>
      </c>
      <c r="AY129" s="828"/>
      <c r="AZ129" s="828"/>
      <c r="BA129" s="828"/>
      <c r="BB129" s="828"/>
      <c r="BC129" s="828"/>
      <c r="BD129" s="828"/>
      <c r="BE129" s="829"/>
      <c r="BF129" s="847" t="s">
        <v>413</v>
      </c>
      <c r="BG129" s="848"/>
      <c r="BH129" s="848"/>
      <c r="BI129" s="848"/>
      <c r="BJ129" s="848"/>
      <c r="BK129" s="848"/>
      <c r="BL129" s="849"/>
      <c r="BM129" s="847">
        <v>16.25</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52" t="s">
        <v>500</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501</v>
      </c>
      <c r="X130" s="855"/>
      <c r="Y130" s="855"/>
      <c r="Z130" s="856"/>
      <c r="AA130" s="857">
        <v>8494385</v>
      </c>
      <c r="AB130" s="858"/>
      <c r="AC130" s="858"/>
      <c r="AD130" s="858"/>
      <c r="AE130" s="859"/>
      <c r="AF130" s="860">
        <v>8751820</v>
      </c>
      <c r="AG130" s="858"/>
      <c r="AH130" s="858"/>
      <c r="AI130" s="858"/>
      <c r="AJ130" s="859"/>
      <c r="AK130" s="860">
        <v>8789332</v>
      </c>
      <c r="AL130" s="858"/>
      <c r="AM130" s="858"/>
      <c r="AN130" s="858"/>
      <c r="AO130" s="859"/>
      <c r="AP130" s="861"/>
      <c r="AQ130" s="862"/>
      <c r="AR130" s="862"/>
      <c r="AS130" s="862"/>
      <c r="AT130" s="863"/>
      <c r="AU130" s="284"/>
      <c r="AV130" s="284"/>
      <c r="AW130" s="284"/>
      <c r="AX130" s="827" t="s">
        <v>502</v>
      </c>
      <c r="AY130" s="828"/>
      <c r="AZ130" s="828"/>
      <c r="BA130" s="828"/>
      <c r="BB130" s="828"/>
      <c r="BC130" s="828"/>
      <c r="BD130" s="828"/>
      <c r="BE130" s="829"/>
      <c r="BF130" s="830">
        <v>3.4</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503</v>
      </c>
      <c r="X131" s="838"/>
      <c r="Y131" s="838"/>
      <c r="Z131" s="839"/>
      <c r="AA131" s="840">
        <v>62224867</v>
      </c>
      <c r="AB131" s="841"/>
      <c r="AC131" s="841"/>
      <c r="AD131" s="841"/>
      <c r="AE131" s="842"/>
      <c r="AF131" s="843">
        <v>62612512</v>
      </c>
      <c r="AG131" s="841"/>
      <c r="AH131" s="841"/>
      <c r="AI131" s="841"/>
      <c r="AJ131" s="842"/>
      <c r="AK131" s="843">
        <v>63294075</v>
      </c>
      <c r="AL131" s="841"/>
      <c r="AM131" s="841"/>
      <c r="AN131" s="841"/>
      <c r="AO131" s="842"/>
      <c r="AP131" s="844"/>
      <c r="AQ131" s="845"/>
      <c r="AR131" s="845"/>
      <c r="AS131" s="845"/>
      <c r="AT131" s="846"/>
      <c r="AU131" s="284"/>
      <c r="AV131" s="284"/>
      <c r="AW131" s="284"/>
      <c r="AX131" s="805" t="s">
        <v>504</v>
      </c>
      <c r="AY131" s="806"/>
      <c r="AZ131" s="806"/>
      <c r="BA131" s="806"/>
      <c r="BB131" s="806"/>
      <c r="BC131" s="806"/>
      <c r="BD131" s="806"/>
      <c r="BE131" s="807"/>
      <c r="BF131" s="808">
        <v>46.1</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814" t="s">
        <v>505</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506</v>
      </c>
      <c r="W132" s="818"/>
      <c r="X132" s="818"/>
      <c r="Y132" s="818"/>
      <c r="Z132" s="819"/>
      <c r="AA132" s="820">
        <v>3.2712870239999998</v>
      </c>
      <c r="AB132" s="821"/>
      <c r="AC132" s="821"/>
      <c r="AD132" s="821"/>
      <c r="AE132" s="822"/>
      <c r="AF132" s="823">
        <v>3.5276862869999999</v>
      </c>
      <c r="AG132" s="821"/>
      <c r="AH132" s="821"/>
      <c r="AI132" s="821"/>
      <c r="AJ132" s="822"/>
      <c r="AK132" s="823">
        <v>3.5609298260000002</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507</v>
      </c>
      <c r="W133" s="797"/>
      <c r="X133" s="797"/>
      <c r="Y133" s="797"/>
      <c r="Z133" s="798"/>
      <c r="AA133" s="799">
        <v>3.3</v>
      </c>
      <c r="AB133" s="800"/>
      <c r="AC133" s="800"/>
      <c r="AD133" s="800"/>
      <c r="AE133" s="801"/>
      <c r="AF133" s="799">
        <v>3.3</v>
      </c>
      <c r="AG133" s="800"/>
      <c r="AH133" s="800"/>
      <c r="AI133" s="800"/>
      <c r="AJ133" s="801"/>
      <c r="AK133" s="799">
        <v>3.4</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7d9Eah+F01sJoBOWL+Bcd4fQfBgfr+W6O6UMCL+uMON7jZxsPi88jr+qEjwJEk2h5qdaThaXUOCRIIwIXBN//Q==" saltValue="c4u6/8vswWhJAwTGYcHB+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zoomScaleNormal="100" zoomScaleSheetLayoutView="10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508</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kbU6GZbX7pSuWkeMIiYVA4jdeBErtOMhCsiYtEQmbHspoNV8RZ5FadCSXZKxhvnz9F2D8BEjeOYyiv4iU2rPpg==" saltValue="4Eat1tGpqCZt8K+E/6p0Q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m7BVpW/gGVKDyQjNogVacV3cMbQosCAS3YkeLqSZW8GNaKTU0JzyjeWPoWrLkxMXWodMPrPtIHTgoHXEcfTctA==" saltValue="3gkeRyStgyhsneWSvsAohw=="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zoomScaleNormal="100" zoomScaleSheetLayoutView="100"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509</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510</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2" t="s">
        <v>511</v>
      </c>
      <c r="AP7" s="303"/>
      <c r="AQ7" s="304" t="s">
        <v>512</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3"/>
      <c r="AP8" s="309" t="s">
        <v>513</v>
      </c>
      <c r="AQ8" s="310" t="s">
        <v>514</v>
      </c>
      <c r="AR8" s="311" t="s">
        <v>515</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6" t="s">
        <v>516</v>
      </c>
      <c r="AL9" s="1227"/>
      <c r="AM9" s="1227"/>
      <c r="AN9" s="1228"/>
      <c r="AO9" s="312">
        <v>17208867</v>
      </c>
      <c r="AP9" s="312">
        <v>44628</v>
      </c>
      <c r="AQ9" s="313">
        <v>56485</v>
      </c>
      <c r="AR9" s="314">
        <v>-21</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6" t="s">
        <v>517</v>
      </c>
      <c r="AL10" s="1227"/>
      <c r="AM10" s="1227"/>
      <c r="AN10" s="1228"/>
      <c r="AO10" s="315">
        <v>1301057</v>
      </c>
      <c r="AP10" s="315">
        <v>3374</v>
      </c>
      <c r="AQ10" s="316">
        <v>3940</v>
      </c>
      <c r="AR10" s="317">
        <v>-14.4</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6" t="s">
        <v>518</v>
      </c>
      <c r="AL11" s="1227"/>
      <c r="AM11" s="1227"/>
      <c r="AN11" s="1228"/>
      <c r="AO11" s="315">
        <v>252</v>
      </c>
      <c r="AP11" s="315">
        <v>1</v>
      </c>
      <c r="AQ11" s="316">
        <v>2339</v>
      </c>
      <c r="AR11" s="317">
        <v>-100</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6" t="s">
        <v>519</v>
      </c>
      <c r="AL12" s="1227"/>
      <c r="AM12" s="1227"/>
      <c r="AN12" s="1228"/>
      <c r="AO12" s="315">
        <v>290816</v>
      </c>
      <c r="AP12" s="315">
        <v>754</v>
      </c>
      <c r="AQ12" s="316">
        <v>1531</v>
      </c>
      <c r="AR12" s="317">
        <v>-50.8</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6" t="s">
        <v>520</v>
      </c>
      <c r="AL13" s="1227"/>
      <c r="AM13" s="1227"/>
      <c r="AN13" s="1228"/>
      <c r="AO13" s="315" t="s">
        <v>521</v>
      </c>
      <c r="AP13" s="315" t="s">
        <v>521</v>
      </c>
      <c r="AQ13" s="316">
        <v>56</v>
      </c>
      <c r="AR13" s="317" t="s">
        <v>521</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6" t="s">
        <v>522</v>
      </c>
      <c r="AL14" s="1227"/>
      <c r="AM14" s="1227"/>
      <c r="AN14" s="1228"/>
      <c r="AO14" s="315">
        <v>507382</v>
      </c>
      <c r="AP14" s="315">
        <v>1316</v>
      </c>
      <c r="AQ14" s="316">
        <v>1684</v>
      </c>
      <c r="AR14" s="317">
        <v>-21.9</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6" t="s">
        <v>523</v>
      </c>
      <c r="AL15" s="1227"/>
      <c r="AM15" s="1227"/>
      <c r="AN15" s="1228"/>
      <c r="AO15" s="315">
        <v>552222</v>
      </c>
      <c r="AP15" s="315">
        <v>1432</v>
      </c>
      <c r="AQ15" s="316">
        <v>1307</v>
      </c>
      <c r="AR15" s="317">
        <v>9.6</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29" t="s">
        <v>524</v>
      </c>
      <c r="AL16" s="1230"/>
      <c r="AM16" s="1230"/>
      <c r="AN16" s="1231"/>
      <c r="AO16" s="315">
        <v>-1278931</v>
      </c>
      <c r="AP16" s="315">
        <v>-3317</v>
      </c>
      <c r="AQ16" s="316">
        <v>-4039</v>
      </c>
      <c r="AR16" s="317">
        <v>-17.899999999999999</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29" t="s">
        <v>187</v>
      </c>
      <c r="AL17" s="1230"/>
      <c r="AM17" s="1230"/>
      <c r="AN17" s="1231"/>
      <c r="AO17" s="315">
        <v>18581665</v>
      </c>
      <c r="AP17" s="315">
        <v>48188</v>
      </c>
      <c r="AQ17" s="316">
        <v>63303</v>
      </c>
      <c r="AR17" s="317">
        <v>-23.9</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525</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526</v>
      </c>
      <c r="AP20" s="323" t="s">
        <v>527</v>
      </c>
      <c r="AQ20" s="324" t="s">
        <v>528</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3" t="s">
        <v>529</v>
      </c>
      <c r="AL21" s="1224"/>
      <c r="AM21" s="1224"/>
      <c r="AN21" s="1225"/>
      <c r="AO21" s="327">
        <v>5.92</v>
      </c>
      <c r="AP21" s="328">
        <v>6.31</v>
      </c>
      <c r="AQ21" s="329">
        <v>-0.39</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3" t="s">
        <v>530</v>
      </c>
      <c r="AL22" s="1224"/>
      <c r="AM22" s="1224"/>
      <c r="AN22" s="1225"/>
      <c r="AO22" s="332">
        <v>100.6</v>
      </c>
      <c r="AP22" s="333">
        <v>99.9</v>
      </c>
      <c r="AQ22" s="334">
        <v>0.7</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531</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532</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533</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2" t="s">
        <v>511</v>
      </c>
      <c r="AP30" s="303"/>
      <c r="AQ30" s="304" t="s">
        <v>512</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3"/>
      <c r="AP31" s="309" t="s">
        <v>513</v>
      </c>
      <c r="AQ31" s="310" t="s">
        <v>514</v>
      </c>
      <c r="AR31" s="311" t="s">
        <v>515</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4" t="s">
        <v>534</v>
      </c>
      <c r="AL32" s="1215"/>
      <c r="AM32" s="1215"/>
      <c r="AN32" s="1216"/>
      <c r="AO32" s="342">
        <v>9080929</v>
      </c>
      <c r="AP32" s="342">
        <v>23550</v>
      </c>
      <c r="AQ32" s="343">
        <v>29657</v>
      </c>
      <c r="AR32" s="344">
        <v>-20.6</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4" t="s">
        <v>535</v>
      </c>
      <c r="AL33" s="1215"/>
      <c r="AM33" s="1215"/>
      <c r="AN33" s="1216"/>
      <c r="AO33" s="342" t="s">
        <v>521</v>
      </c>
      <c r="AP33" s="342" t="s">
        <v>521</v>
      </c>
      <c r="AQ33" s="343">
        <v>0</v>
      </c>
      <c r="AR33" s="344" t="s">
        <v>521</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4" t="s">
        <v>536</v>
      </c>
      <c r="AL34" s="1215"/>
      <c r="AM34" s="1215"/>
      <c r="AN34" s="1216"/>
      <c r="AO34" s="342" t="s">
        <v>521</v>
      </c>
      <c r="AP34" s="342" t="s">
        <v>521</v>
      </c>
      <c r="AQ34" s="343">
        <v>34</v>
      </c>
      <c r="AR34" s="344" t="s">
        <v>521</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4" t="s">
        <v>537</v>
      </c>
      <c r="AL35" s="1215"/>
      <c r="AM35" s="1215"/>
      <c r="AN35" s="1216"/>
      <c r="AO35" s="342">
        <v>3899850</v>
      </c>
      <c r="AP35" s="342">
        <v>10113</v>
      </c>
      <c r="AQ35" s="343">
        <v>9943</v>
      </c>
      <c r="AR35" s="344">
        <v>1.7</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4" t="s">
        <v>538</v>
      </c>
      <c r="AL36" s="1215"/>
      <c r="AM36" s="1215"/>
      <c r="AN36" s="1216"/>
      <c r="AO36" s="342" t="s">
        <v>521</v>
      </c>
      <c r="AP36" s="342" t="s">
        <v>521</v>
      </c>
      <c r="AQ36" s="343">
        <v>489</v>
      </c>
      <c r="AR36" s="344" t="s">
        <v>521</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4" t="s">
        <v>539</v>
      </c>
      <c r="AL37" s="1215"/>
      <c r="AM37" s="1215"/>
      <c r="AN37" s="1216"/>
      <c r="AO37" s="342">
        <v>3014</v>
      </c>
      <c r="AP37" s="342">
        <v>8</v>
      </c>
      <c r="AQ37" s="343">
        <v>748</v>
      </c>
      <c r="AR37" s="344">
        <v>-98.9</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17" t="s">
        <v>540</v>
      </c>
      <c r="AL38" s="1218"/>
      <c r="AM38" s="1218"/>
      <c r="AN38" s="1219"/>
      <c r="AO38" s="345" t="s">
        <v>521</v>
      </c>
      <c r="AP38" s="345" t="s">
        <v>521</v>
      </c>
      <c r="AQ38" s="346">
        <v>0</v>
      </c>
      <c r="AR38" s="334" t="s">
        <v>521</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17" t="s">
        <v>541</v>
      </c>
      <c r="AL39" s="1218"/>
      <c r="AM39" s="1218"/>
      <c r="AN39" s="1219"/>
      <c r="AO39" s="342">
        <v>-1940604</v>
      </c>
      <c r="AP39" s="342">
        <v>-5033</v>
      </c>
      <c r="AQ39" s="343">
        <v>-7534</v>
      </c>
      <c r="AR39" s="344">
        <v>-33.200000000000003</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4" t="s">
        <v>542</v>
      </c>
      <c r="AL40" s="1215"/>
      <c r="AM40" s="1215"/>
      <c r="AN40" s="1216"/>
      <c r="AO40" s="342">
        <v>-8789332</v>
      </c>
      <c r="AP40" s="342">
        <v>-22793</v>
      </c>
      <c r="AQ40" s="343">
        <v>-26610</v>
      </c>
      <c r="AR40" s="344">
        <v>-14.3</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0" t="s">
        <v>302</v>
      </c>
      <c r="AL41" s="1221"/>
      <c r="AM41" s="1221"/>
      <c r="AN41" s="1222"/>
      <c r="AO41" s="342">
        <v>2253857</v>
      </c>
      <c r="AP41" s="342">
        <v>5845</v>
      </c>
      <c r="AQ41" s="343">
        <v>6727</v>
      </c>
      <c r="AR41" s="344">
        <v>-13.1</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543</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544</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545</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07" t="s">
        <v>511</v>
      </c>
      <c r="AN49" s="1209" t="s">
        <v>546</v>
      </c>
      <c r="AO49" s="1210"/>
      <c r="AP49" s="1210"/>
      <c r="AQ49" s="1210"/>
      <c r="AR49" s="1211"/>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08"/>
      <c r="AN50" s="358" t="s">
        <v>547</v>
      </c>
      <c r="AO50" s="359" t="s">
        <v>548</v>
      </c>
      <c r="AP50" s="360" t="s">
        <v>549</v>
      </c>
      <c r="AQ50" s="361" t="s">
        <v>550</v>
      </c>
      <c r="AR50" s="362" t="s">
        <v>551</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552</v>
      </c>
      <c r="AL51" s="355"/>
      <c r="AM51" s="363">
        <v>11875093</v>
      </c>
      <c r="AN51" s="364">
        <v>30722</v>
      </c>
      <c r="AO51" s="365">
        <v>-42.7</v>
      </c>
      <c r="AP51" s="366">
        <v>41862</v>
      </c>
      <c r="AQ51" s="367">
        <v>1.5</v>
      </c>
      <c r="AR51" s="368">
        <v>-44.2</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553</v>
      </c>
      <c r="AM52" s="371">
        <v>9519015</v>
      </c>
      <c r="AN52" s="372">
        <v>24626</v>
      </c>
      <c r="AO52" s="373">
        <v>-42.4</v>
      </c>
      <c r="AP52" s="374">
        <v>23710</v>
      </c>
      <c r="AQ52" s="375">
        <v>7.4</v>
      </c>
      <c r="AR52" s="376">
        <v>-49.8</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554</v>
      </c>
      <c r="AL53" s="355"/>
      <c r="AM53" s="363">
        <v>16773521</v>
      </c>
      <c r="AN53" s="364">
        <v>43416</v>
      </c>
      <c r="AO53" s="365">
        <v>41.3</v>
      </c>
      <c r="AP53" s="366">
        <v>43554</v>
      </c>
      <c r="AQ53" s="367">
        <v>4</v>
      </c>
      <c r="AR53" s="368">
        <v>37.299999999999997</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553</v>
      </c>
      <c r="AM54" s="371">
        <v>12480538</v>
      </c>
      <c r="AN54" s="372">
        <v>32304</v>
      </c>
      <c r="AO54" s="373">
        <v>31.2</v>
      </c>
      <c r="AP54" s="374">
        <v>24811</v>
      </c>
      <c r="AQ54" s="375">
        <v>4.5999999999999996</v>
      </c>
      <c r="AR54" s="376">
        <v>26.6</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555</v>
      </c>
      <c r="AL55" s="355"/>
      <c r="AM55" s="363">
        <v>14482269</v>
      </c>
      <c r="AN55" s="364">
        <v>37499</v>
      </c>
      <c r="AO55" s="365">
        <v>-13.6</v>
      </c>
      <c r="AP55" s="366">
        <v>42581</v>
      </c>
      <c r="AQ55" s="367">
        <v>-2.2000000000000002</v>
      </c>
      <c r="AR55" s="368">
        <v>-11.4</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553</v>
      </c>
      <c r="AM56" s="371">
        <v>10521160</v>
      </c>
      <c r="AN56" s="372">
        <v>27242</v>
      </c>
      <c r="AO56" s="373">
        <v>-15.7</v>
      </c>
      <c r="AP56" s="374">
        <v>24354</v>
      </c>
      <c r="AQ56" s="375">
        <v>-1.8</v>
      </c>
      <c r="AR56" s="376">
        <v>-13.9</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556</v>
      </c>
      <c r="AL57" s="355"/>
      <c r="AM57" s="363">
        <v>13749787</v>
      </c>
      <c r="AN57" s="364">
        <v>35606</v>
      </c>
      <c r="AO57" s="365">
        <v>-5</v>
      </c>
      <c r="AP57" s="366">
        <v>45426</v>
      </c>
      <c r="AQ57" s="367">
        <v>6.7</v>
      </c>
      <c r="AR57" s="368">
        <v>-11.7</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553</v>
      </c>
      <c r="AM58" s="371">
        <v>8103049</v>
      </c>
      <c r="AN58" s="372">
        <v>20984</v>
      </c>
      <c r="AO58" s="373">
        <v>-23</v>
      </c>
      <c r="AP58" s="374">
        <v>24508</v>
      </c>
      <c r="AQ58" s="375">
        <v>0.6</v>
      </c>
      <c r="AR58" s="376">
        <v>-23.6</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557</v>
      </c>
      <c r="AL59" s="355"/>
      <c r="AM59" s="363">
        <v>13954090</v>
      </c>
      <c r="AN59" s="364">
        <v>36187</v>
      </c>
      <c r="AO59" s="365">
        <v>1.6</v>
      </c>
      <c r="AP59" s="366">
        <v>45022</v>
      </c>
      <c r="AQ59" s="367">
        <v>-0.9</v>
      </c>
      <c r="AR59" s="368">
        <v>2.5</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553</v>
      </c>
      <c r="AM60" s="371">
        <v>9900479</v>
      </c>
      <c r="AN60" s="372">
        <v>25675</v>
      </c>
      <c r="AO60" s="373">
        <v>22.4</v>
      </c>
      <c r="AP60" s="374">
        <v>25247</v>
      </c>
      <c r="AQ60" s="375">
        <v>3</v>
      </c>
      <c r="AR60" s="376">
        <v>19.399999999999999</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558</v>
      </c>
      <c r="AL61" s="377"/>
      <c r="AM61" s="378">
        <v>14166952</v>
      </c>
      <c r="AN61" s="379">
        <v>36686</v>
      </c>
      <c r="AO61" s="380">
        <v>-3.7</v>
      </c>
      <c r="AP61" s="381">
        <v>43689</v>
      </c>
      <c r="AQ61" s="382">
        <v>1.8</v>
      </c>
      <c r="AR61" s="368">
        <v>-5.5</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553</v>
      </c>
      <c r="AM62" s="371">
        <v>10104848</v>
      </c>
      <c r="AN62" s="372">
        <v>26166</v>
      </c>
      <c r="AO62" s="373">
        <v>-5.5</v>
      </c>
      <c r="AP62" s="374">
        <v>24526</v>
      </c>
      <c r="AQ62" s="375">
        <v>2.8</v>
      </c>
      <c r="AR62" s="376">
        <v>-8.3000000000000007</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zEBf5/KRvNPhUwoH0QwHFiNaAOzVU+vtxpszf+7lfhnKqRUqdRLyH1R/xBUNXUwh/cGL5Q8xwsaKPEfaCuurzA==" saltValue="DqnD920J9EGucp2OX8WYH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560</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ZEj6pIy29JDSqaMK8y04H/iDMnFFoi2UWsFg94tkNWVKK8p23mzdpJA2rUCktnARii79/q8iXDdgZYngD9CY/Q==" saltValue="AjIxIFVtVBN6yZlmlNeU2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561</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1hQVA6qRM/U2mWcpOr7qchtmY6WQbryy6tRw0gU/LtbMwE/XfU/vnAs1Wehwab3PaSYlSEy2eavyvymGhrX5NA==" saltValue="aX9lRq8YGLQZydhdEpuMa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562</v>
      </c>
      <c r="G46" s="8" t="s">
        <v>563</v>
      </c>
      <c r="H46" s="8" t="s">
        <v>564</v>
      </c>
      <c r="I46" s="8" t="s">
        <v>565</v>
      </c>
      <c r="J46" s="9" t="s">
        <v>566</v>
      </c>
    </row>
    <row r="47" spans="2:10" ht="57.75" customHeight="1" x14ac:dyDescent="0.15">
      <c r="B47" s="10"/>
      <c r="C47" s="1232" t="s">
        <v>3</v>
      </c>
      <c r="D47" s="1232"/>
      <c r="E47" s="1233"/>
      <c r="F47" s="11">
        <v>6.02</v>
      </c>
      <c r="G47" s="12">
        <v>7.02</v>
      </c>
      <c r="H47" s="12">
        <v>6.28</v>
      </c>
      <c r="I47" s="12">
        <v>6.23</v>
      </c>
      <c r="J47" s="13">
        <v>6.18</v>
      </c>
    </row>
    <row r="48" spans="2:10" ht="57.75" customHeight="1" x14ac:dyDescent="0.15">
      <c r="B48" s="14"/>
      <c r="C48" s="1234" t="s">
        <v>4</v>
      </c>
      <c r="D48" s="1234"/>
      <c r="E48" s="1235"/>
      <c r="F48" s="15">
        <v>5.41</v>
      </c>
      <c r="G48" s="16">
        <v>3.99</v>
      </c>
      <c r="H48" s="16">
        <v>2.97</v>
      </c>
      <c r="I48" s="16">
        <v>3.5</v>
      </c>
      <c r="J48" s="17">
        <v>3.62</v>
      </c>
    </row>
    <row r="49" spans="2:10" ht="57.75" customHeight="1" thickBot="1" x14ac:dyDescent="0.2">
      <c r="B49" s="18"/>
      <c r="C49" s="1236" t="s">
        <v>5</v>
      </c>
      <c r="D49" s="1236"/>
      <c r="E49" s="1237"/>
      <c r="F49" s="19" t="s">
        <v>567</v>
      </c>
      <c r="G49" s="20" t="s">
        <v>568</v>
      </c>
      <c r="H49" s="20" t="s">
        <v>569</v>
      </c>
      <c r="I49" s="20">
        <v>0.56000000000000005</v>
      </c>
      <c r="J49" s="21">
        <v>0.16</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gu8I+xdZAP0V85FUCebHg06Tb5MAlVG2so8nWCW7jXfIyUPFwHpYkImribaye+Wm2qWwLqq1BGNtaVFblXpzBQ==" saltValue="hg53R9Ui05rNbcbk8HBpk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oa</cp:lastModifiedBy>
  <cp:lastPrinted>2020-03-18T04:02:25Z</cp:lastPrinted>
  <dcterms:created xsi:type="dcterms:W3CDTF">2020-02-10T04:17:58Z</dcterms:created>
  <dcterms:modified xsi:type="dcterms:W3CDTF">2020-09-25T04:01:38Z</dcterms:modified>
  <cp:category/>
</cp:coreProperties>
</file>