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12豊田市\"/>
    </mc:Choice>
  </mc:AlternateContent>
  <bookViews>
    <workbookView xWindow="-15" yWindow="5085" windowWidth="21630" windowHeight="513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260C00DE_D790_482C_BDEA_7E3359EABBB8_.wvu.Cols" localSheetId="2" hidden="1">'各会計、関係団体の財政状況及び健全化判断比率'!$EB:$XFD</definedName>
    <definedName name="Z_260C00DE_D790_482C_BDEA_7E3359EABBB8_.wvu.Cols" localSheetId="12" hidden="1">基金残高に係る経年分析!$P:$XFD</definedName>
    <definedName name="Z_260C00DE_D790_482C_BDEA_7E3359EABBB8_.wvu.Cols" localSheetId="4" hidden="1">'経常経費分析表（経常収支比率の分析）'!$DM:$XFD</definedName>
    <definedName name="Z_260C00DE_D790_482C_BDEA_7E3359EABBB8_.wvu.Cols" localSheetId="5" hidden="1">'経常経費分析表（人件費・公債費・普通建設事業費の分析）'!$AU:$XFD</definedName>
    <definedName name="Z_260C00DE_D790_482C_BDEA_7E3359EABBB8_.wvu.Cols" localSheetId="3" hidden="1">財政比較分析表!$DQ:$XFD</definedName>
    <definedName name="Z_260C00DE_D790_482C_BDEA_7E3359EABBB8_.wvu.Cols" localSheetId="10" hidden="1">'実質公債費比率（分子）の構造'!$V:$XFD</definedName>
    <definedName name="Z_260C00DE_D790_482C_BDEA_7E3359EABBB8_.wvu.Cols" localSheetId="8" hidden="1">実質収支比率等に係る経年分析!$Q:$XFD</definedName>
    <definedName name="Z_260C00DE_D790_482C_BDEA_7E3359EABBB8_.wvu.Cols" localSheetId="11" hidden="1">'将来負担比率（分子）の構造'!$T:$XFD</definedName>
    <definedName name="Z_260C00DE_D790_482C_BDEA_7E3359EABBB8_.wvu.Cols" localSheetId="6" hidden="1">'性質別歳出決算分析表（住民一人当たりのコスト）'!$DV:$XFD</definedName>
    <definedName name="Z_260C00DE_D790_482C_BDEA_7E3359EABBB8_.wvu.Cols" localSheetId="0" hidden="1">総括表!$DP:$XFD</definedName>
    <definedName name="Z_260C00DE_D790_482C_BDEA_7E3359EABBB8_.wvu.Cols" localSheetId="1" hidden="1">普通会計の状況!$EN:$XFD</definedName>
    <definedName name="Z_260C00DE_D790_482C_BDEA_7E3359EABBB8_.wvu.Cols" localSheetId="7" hidden="1">'目的別歳出決算分析表（住民一人当たりのコスト）'!$DV:$XFD</definedName>
    <definedName name="Z_260C00DE_D790_482C_BDEA_7E3359EABBB8_.wvu.Cols" localSheetId="9" hidden="1">連結実質赤字比率に係る赤字・黒字の構成分析!$Q:$XFD</definedName>
    <definedName name="Z_260C00DE_D790_482C_BDEA_7E3359EABBB8_.wvu.Rows" localSheetId="2" hidden="1">'各会計、関係団体の財政状況及び健全化判断比率'!$137:$1048576,'各会計、関係団体の財政状況及び健全化判断比率'!$89:$101,'各会計、関係団体の財政状況及び健全化判断比率'!$135:$136</definedName>
    <definedName name="Z_260C00DE_D790_482C_BDEA_7E3359EABBB8_.wvu.Rows" localSheetId="12" hidden="1">基金残高に係る経年分析!$67:$1048576,基金残高に係る経年分析!$65:$66</definedName>
    <definedName name="Z_260C00DE_D790_482C_BDEA_7E3359EABBB8_.wvu.Rows" localSheetId="4" hidden="1">'経常経費分析表（経常収支比率の分析）'!$104:$1048576,'経常経費分析表（経常収支比率の分析）'!$90:$103</definedName>
    <definedName name="Z_260C00DE_D790_482C_BDEA_7E3359EABBB8_.wvu.Rows" localSheetId="5" hidden="1">'経常経費分析表（人件費・公債費・普通建設事業費の分析）'!$75:$1048576,'経常経費分析表（人件費・公債費・普通建設事業費の分析）'!$67:$74</definedName>
    <definedName name="Z_260C00DE_D790_482C_BDEA_7E3359EABBB8_.wvu.Rows" localSheetId="3" hidden="1">財政比較分析表!$111:$1048576,財政比較分析表!$98:$110</definedName>
    <definedName name="Z_260C00DE_D790_482C_BDEA_7E3359EABBB8_.wvu.Rows" localSheetId="10" hidden="1">'実質公債費比率（分子）の構造'!$57:$1048576</definedName>
    <definedName name="Z_260C00DE_D790_482C_BDEA_7E3359EABBB8_.wvu.Rows" localSheetId="8" hidden="1">実質収支比率等に係る経年分析!$54:$1048576,実質収支比率等に係る経年分析!$51:$53</definedName>
    <definedName name="Z_260C00DE_D790_482C_BDEA_7E3359EABBB8_.wvu.Rows" localSheetId="11" hidden="1">'将来負担比率（分子）の構造'!$87:$1048576,'将来負担比率（分子）の構造'!$56:$86</definedName>
    <definedName name="Z_260C00DE_D790_482C_BDEA_7E3359EABBB8_.wvu.Rows" localSheetId="6" hidden="1">'性質別歳出決算分析表（住民一人当たりのコスト）'!$133:$1048576,'性質別歳出決算分析表（住民一人当たりのコスト）'!$117:$132</definedName>
    <definedName name="Z_260C00DE_D790_482C_BDEA_7E3359EABBB8_.wvu.Rows" localSheetId="0" hidden="1">総括表!$60:$1048576,総括表!$57:$59</definedName>
    <definedName name="Z_260C00DE_D790_482C_BDEA_7E3359EABBB8_.wvu.Rows" localSheetId="1" hidden="1">普通会計の状況!$54:$1048576,普通会計の状況!$50:$53</definedName>
    <definedName name="Z_260C00DE_D790_482C_BDEA_7E3359EABBB8_.wvu.Rows" localSheetId="7" hidden="1">'目的別歳出決算分析表（住民一人当たりのコスト）'!$133:$1048576,'目的別歳出決算分析表（住民一人当たりのコスト）'!$117:$132</definedName>
    <definedName name="Z_260C00DE_D790_482C_BDEA_7E3359EABBB8_.wvu.Rows" localSheetId="9" hidden="1">連結実質赤字比率に係る赤字・黒字の構成分析!$46:$1048576</definedName>
    <definedName name="Z_56F8CDF2_BE77_4811_92EF_6F06321BDDC9_.wvu.Cols" localSheetId="2" hidden="1">'各会計、関係団体の財政状況及び健全化判断比率'!$EB:$XFD</definedName>
    <definedName name="Z_56F8CDF2_BE77_4811_92EF_6F06321BDDC9_.wvu.Cols" localSheetId="12" hidden="1">基金残高に係る経年分析!$P:$XFD</definedName>
    <definedName name="Z_56F8CDF2_BE77_4811_92EF_6F06321BDDC9_.wvu.Cols" localSheetId="4" hidden="1">'経常経費分析表（経常収支比率の分析）'!$DM:$XFD</definedName>
    <definedName name="Z_56F8CDF2_BE77_4811_92EF_6F06321BDDC9_.wvu.Cols" localSheetId="5" hidden="1">'経常経費分析表（人件費・公債費・普通建設事業費の分析）'!$AU:$XFD</definedName>
    <definedName name="Z_56F8CDF2_BE77_4811_92EF_6F06321BDDC9_.wvu.Cols" localSheetId="3" hidden="1">財政比較分析表!$DQ:$XFD</definedName>
    <definedName name="Z_56F8CDF2_BE77_4811_92EF_6F06321BDDC9_.wvu.Cols" localSheetId="10" hidden="1">'実質公債費比率（分子）の構造'!$V:$XFD</definedName>
    <definedName name="Z_56F8CDF2_BE77_4811_92EF_6F06321BDDC9_.wvu.Cols" localSheetId="8" hidden="1">実質収支比率等に係る経年分析!$Q:$XFD</definedName>
    <definedName name="Z_56F8CDF2_BE77_4811_92EF_6F06321BDDC9_.wvu.Cols" localSheetId="11" hidden="1">'将来負担比率（分子）の構造'!$T:$XFD</definedName>
    <definedName name="Z_56F8CDF2_BE77_4811_92EF_6F06321BDDC9_.wvu.Cols" localSheetId="6" hidden="1">'性質別歳出決算分析表（住民一人当たりのコスト）'!$DV:$XFD</definedName>
    <definedName name="Z_56F8CDF2_BE77_4811_92EF_6F06321BDDC9_.wvu.Cols" localSheetId="0" hidden="1">総括表!$DP:$XFD</definedName>
    <definedName name="Z_56F8CDF2_BE77_4811_92EF_6F06321BDDC9_.wvu.Cols" localSheetId="1" hidden="1">普通会計の状況!$EN:$XFD</definedName>
    <definedName name="Z_56F8CDF2_BE77_4811_92EF_6F06321BDDC9_.wvu.Cols" localSheetId="7" hidden="1">'目的別歳出決算分析表（住民一人当たりのコスト）'!$DV:$XFD</definedName>
    <definedName name="Z_56F8CDF2_BE77_4811_92EF_6F06321BDDC9_.wvu.Cols" localSheetId="9" hidden="1">連結実質赤字比率に係る赤字・黒字の構成分析!$Q:$XFD</definedName>
    <definedName name="Z_56F8CDF2_BE77_4811_92EF_6F06321BDDC9_.wvu.Rows" localSheetId="2" hidden="1">'各会計、関係団体の財政状況及び健全化判断比率'!$137:$1048576,'各会計、関係団体の財政状況及び健全化判断比率'!$89:$101,'各会計、関係団体の財政状況及び健全化判断比率'!$135:$136</definedName>
    <definedName name="Z_56F8CDF2_BE77_4811_92EF_6F06321BDDC9_.wvu.Rows" localSheetId="12" hidden="1">基金残高に係る経年分析!$67:$1048576,基金残高に係る経年分析!$65:$66</definedName>
    <definedName name="Z_56F8CDF2_BE77_4811_92EF_6F06321BDDC9_.wvu.Rows" localSheetId="4" hidden="1">'経常経費分析表（経常収支比率の分析）'!$104:$1048576,'経常経費分析表（経常収支比率の分析）'!$90:$103</definedName>
    <definedName name="Z_56F8CDF2_BE77_4811_92EF_6F06321BDDC9_.wvu.Rows" localSheetId="5" hidden="1">'経常経費分析表（人件費・公債費・普通建設事業費の分析）'!$75:$1048576,'経常経費分析表（人件費・公債費・普通建設事業費の分析）'!$67:$74</definedName>
    <definedName name="Z_56F8CDF2_BE77_4811_92EF_6F06321BDDC9_.wvu.Rows" localSheetId="3" hidden="1">財政比較分析表!$111:$1048576,財政比較分析表!$98:$110</definedName>
    <definedName name="Z_56F8CDF2_BE77_4811_92EF_6F06321BDDC9_.wvu.Rows" localSheetId="10" hidden="1">'実質公債費比率（分子）の構造'!$57:$1048576</definedName>
    <definedName name="Z_56F8CDF2_BE77_4811_92EF_6F06321BDDC9_.wvu.Rows" localSheetId="8" hidden="1">実質収支比率等に係る経年分析!$54:$1048576,実質収支比率等に係る経年分析!$51:$53</definedName>
    <definedName name="Z_56F8CDF2_BE77_4811_92EF_6F06321BDDC9_.wvu.Rows" localSheetId="11" hidden="1">'将来負担比率（分子）の構造'!$87:$1048576,'将来負担比率（分子）の構造'!$56:$86</definedName>
    <definedName name="Z_56F8CDF2_BE77_4811_92EF_6F06321BDDC9_.wvu.Rows" localSheetId="6" hidden="1">'性質別歳出決算分析表（住民一人当たりのコスト）'!$133:$1048576,'性質別歳出決算分析表（住民一人当たりのコスト）'!$117:$132</definedName>
    <definedName name="Z_56F8CDF2_BE77_4811_92EF_6F06321BDDC9_.wvu.Rows" localSheetId="0" hidden="1">総括表!$60:$1048576,総括表!$57:$59</definedName>
    <definedName name="Z_56F8CDF2_BE77_4811_92EF_6F06321BDDC9_.wvu.Rows" localSheetId="1" hidden="1">普通会計の状況!$54:$1048576,普通会計の状況!$50:$53</definedName>
    <definedName name="Z_56F8CDF2_BE77_4811_92EF_6F06321BDDC9_.wvu.Rows" localSheetId="7" hidden="1">'目的別歳出決算分析表（住民一人当たりのコスト）'!$133:$1048576,'目的別歳出決算分析表（住民一人当たりのコスト）'!$117:$132</definedName>
    <definedName name="Z_56F8CDF2_BE77_4811_92EF_6F06321BDDC9_.wvu.Rows" localSheetId="9" hidden="1">連結実質赤字比率に係る赤字・黒字の構成分析!$46:$1048576</definedName>
    <definedName name="Z_633CBD45_B24C_4CA1_8076_F51090C95400_.wvu.Cols" localSheetId="2" hidden="1">'各会計、関係団体の財政状況及び健全化判断比率'!$EB:$XFD</definedName>
    <definedName name="Z_633CBD45_B24C_4CA1_8076_F51090C95400_.wvu.Cols" localSheetId="12" hidden="1">基金残高に係る経年分析!$P:$XFD</definedName>
    <definedName name="Z_633CBD45_B24C_4CA1_8076_F51090C95400_.wvu.Cols" localSheetId="4" hidden="1">'経常経費分析表（経常収支比率の分析）'!$DM:$XFD</definedName>
    <definedName name="Z_633CBD45_B24C_4CA1_8076_F51090C95400_.wvu.Cols" localSheetId="5" hidden="1">'経常経費分析表（人件費・公債費・普通建設事業費の分析）'!$AU:$XFD</definedName>
    <definedName name="Z_633CBD45_B24C_4CA1_8076_F51090C95400_.wvu.Cols" localSheetId="3" hidden="1">財政比較分析表!$DQ:$XFD</definedName>
    <definedName name="Z_633CBD45_B24C_4CA1_8076_F51090C95400_.wvu.Cols" localSheetId="10" hidden="1">'実質公債費比率（分子）の構造'!$V:$XFD</definedName>
    <definedName name="Z_633CBD45_B24C_4CA1_8076_F51090C95400_.wvu.Cols" localSheetId="8" hidden="1">実質収支比率等に係る経年分析!$Q:$XFD</definedName>
    <definedName name="Z_633CBD45_B24C_4CA1_8076_F51090C95400_.wvu.Cols" localSheetId="11" hidden="1">'将来負担比率（分子）の構造'!$T:$XFD</definedName>
    <definedName name="Z_633CBD45_B24C_4CA1_8076_F51090C95400_.wvu.Cols" localSheetId="6" hidden="1">'性質別歳出決算分析表（住民一人当たりのコスト）'!$DV:$XFD</definedName>
    <definedName name="Z_633CBD45_B24C_4CA1_8076_F51090C95400_.wvu.Cols" localSheetId="0" hidden="1">総括表!$DP:$XFD</definedName>
    <definedName name="Z_633CBD45_B24C_4CA1_8076_F51090C95400_.wvu.Cols" localSheetId="1" hidden="1">普通会計の状況!$EN:$XFD</definedName>
    <definedName name="Z_633CBD45_B24C_4CA1_8076_F51090C95400_.wvu.Cols" localSheetId="7" hidden="1">'目的別歳出決算分析表（住民一人当たりのコスト）'!$DV:$XFD</definedName>
    <definedName name="Z_633CBD45_B24C_4CA1_8076_F51090C95400_.wvu.Cols" localSheetId="9" hidden="1">連結実質赤字比率に係る赤字・黒字の構成分析!$Q:$XFD</definedName>
    <definedName name="Z_633CBD45_B24C_4CA1_8076_F51090C95400_.wvu.Rows" localSheetId="2" hidden="1">'各会計、関係団体の財政状況及び健全化判断比率'!$137:$1048576,'各会計、関係団体の財政状況及び健全化判断比率'!$89:$101,'各会計、関係団体の財政状況及び健全化判断比率'!$135:$136</definedName>
    <definedName name="Z_633CBD45_B24C_4CA1_8076_F51090C95400_.wvu.Rows" localSheetId="12" hidden="1">基金残高に係る経年分析!$67:$1048576,基金残高に係る経年分析!$65:$66</definedName>
    <definedName name="Z_633CBD45_B24C_4CA1_8076_F51090C95400_.wvu.Rows" localSheetId="4" hidden="1">'経常経費分析表（経常収支比率の分析）'!$104:$1048576,'経常経費分析表（経常収支比率の分析）'!$90:$103</definedName>
    <definedName name="Z_633CBD45_B24C_4CA1_8076_F51090C95400_.wvu.Rows" localSheetId="5" hidden="1">'経常経費分析表（人件費・公債費・普通建設事業費の分析）'!$75:$1048576,'経常経費分析表（人件費・公債費・普通建設事業費の分析）'!$67:$74</definedName>
    <definedName name="Z_633CBD45_B24C_4CA1_8076_F51090C95400_.wvu.Rows" localSheetId="3" hidden="1">財政比較分析表!$111:$1048576,財政比較分析表!$98:$110</definedName>
    <definedName name="Z_633CBD45_B24C_4CA1_8076_F51090C95400_.wvu.Rows" localSheetId="10" hidden="1">'実質公債費比率（分子）の構造'!$57:$1048576</definedName>
    <definedName name="Z_633CBD45_B24C_4CA1_8076_F51090C95400_.wvu.Rows" localSheetId="8" hidden="1">実質収支比率等に係る経年分析!$54:$1048576,実質収支比率等に係る経年分析!$51:$53</definedName>
    <definedName name="Z_633CBD45_B24C_4CA1_8076_F51090C95400_.wvu.Rows" localSheetId="11" hidden="1">'将来負担比率（分子）の構造'!$87:$1048576,'将来負担比率（分子）の構造'!$56:$86</definedName>
    <definedName name="Z_633CBD45_B24C_4CA1_8076_F51090C95400_.wvu.Rows" localSheetId="6" hidden="1">'性質別歳出決算分析表（住民一人当たりのコスト）'!$133:$1048576,'性質別歳出決算分析表（住民一人当たりのコスト）'!$117:$132</definedName>
    <definedName name="Z_633CBD45_B24C_4CA1_8076_F51090C95400_.wvu.Rows" localSheetId="0" hidden="1">総括表!$60:$1048576,総括表!$57:$59</definedName>
    <definedName name="Z_633CBD45_B24C_4CA1_8076_F51090C95400_.wvu.Rows" localSheetId="1" hidden="1">普通会計の状況!$54:$1048576,普通会計の状況!$50:$53</definedName>
    <definedName name="Z_633CBD45_B24C_4CA1_8076_F51090C95400_.wvu.Rows" localSheetId="7" hidden="1">'目的別歳出決算分析表（住民一人当たりのコスト）'!$133:$1048576,'目的別歳出決算分析表（住民一人当たりのコスト）'!$117:$132</definedName>
    <definedName name="Z_633CBD45_B24C_4CA1_8076_F51090C95400_.wvu.Rows" localSheetId="9" hidden="1">連結実質赤字比率に係る赤字・黒字の構成分析!$46:$1048576</definedName>
  </definedNames>
  <calcPr calcId="162913" calcMode="manual"/>
  <customWorkbookViews>
    <customWorkbookView name=" Kanazawa - 個人用ビュー" guid="{633CBD45-B24C-4CA1-8076-F51090C95400}" mergeInterval="0" personalView="1" maximized="1" windowWidth="1596" windowHeight="669" activeSheetId="1"/>
    <customWorkbookView name="MI - 個人用ビュー" guid="{260C00DE-D790-482C-BDEA-7E3359EABBB8}" mergeInterval="0" personalView="1" maximized="1" windowWidth="1916" windowHeight="849" activeSheetId="13"/>
    <customWorkbookView name="塚本 - 個人用ビュー" guid="{56F8CDF2-BE77-4811-92EF-6F06321BDDC9}" mergeInterval="0" personalView="1" maximized="1" windowWidth="1916" windowHeight="849"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 l="1"/>
  <c r="BG36" i="1"/>
  <c r="BG35" i="1"/>
  <c r="BG34" i="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AM39" i="1"/>
  <c r="U39" i="1"/>
  <c r="C39" i="1"/>
  <c r="BW38" i="1"/>
  <c r="BE38" i="1"/>
  <c r="AM38" i="1"/>
  <c r="U38" i="1"/>
  <c r="C38" i="1"/>
  <c r="BW37" i="1"/>
  <c r="AM37" i="1"/>
  <c r="U37" i="1"/>
  <c r="C37" i="1"/>
  <c r="BW36" i="1"/>
  <c r="AM36" i="1"/>
  <c r="C34" i="1"/>
  <c r="U34" i="1" l="1"/>
  <c r="U35" i="1" s="1"/>
  <c r="U36" i="1" s="1"/>
  <c r="C35" i="1"/>
  <c r="C36"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AM34" i="1" l="1"/>
  <c r="AM35" i="1" l="1"/>
  <c r="BE34" i="1" l="1"/>
  <c r="BE35" i="1" l="1"/>
  <c r="BE36" i="1" s="1"/>
  <c r="BE37" i="1" s="1"/>
  <c r="BW34" i="1" l="1"/>
  <c r="BW35" i="1" s="1"/>
  <c r="CO34" i="1" l="1"/>
  <c r="CO35" i="1" s="1"/>
  <c r="CO36" i="1" s="1"/>
  <c r="CO37" i="1" s="1"/>
  <c r="CO38" i="1" s="1"/>
  <c r="CO39" i="1" s="1"/>
  <c r="CO40" i="1" s="1"/>
  <c r="CO41" i="1" s="1"/>
  <c r="CO42" i="1" s="1"/>
  <c r="CO43" i="1" s="1"/>
</calcChain>
</file>

<file path=xl/sharedStrings.xml><?xml version="1.0" encoding="utf-8"?>
<sst xmlns="http://schemas.openxmlformats.org/spreadsheetml/2006/main" count="1136" uniqueCount="617">
  <si>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</si>
  <si>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</si>
  <si>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</si>
  <si>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</si>
  <si>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</si>
  <si>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</si>
  <si>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</si>
  <si>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</si>
  <si>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</si>
  <si>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</si>
  <si>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</si>
  <si>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</si>
  <si>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</si>
  <si>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</si>
  <si>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</si>
  <si>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</si>
  <si>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</si>
  <si>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</si>
  <si>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</si>
  <si>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</si>
  <si>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</si>
  <si>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</si>
  <si>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</si>
  <si>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</si>
  <si>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</si>
  <si>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</si>
  <si>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</si>
  <si>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</si>
  <si>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</si>
  <si>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</si>
  <si>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</si>
  <si>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</si>
  <si>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</si>
  <si>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</si>
  <si>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</si>
  <si>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</si>
  <si>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</si>
  <si>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</si>
  <si>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</si>
  <si>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</si>
  <si>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</si>
  <si>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</si>
  <si>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</si>
  <si>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</si>
  <si>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</si>
  <si>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</si>
  <si>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</si>
  <si>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</si>
  <si>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</si>
  <si>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</si>
  <si>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</si>
  <si>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</si>
  <si>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</si>
  <si>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</si>
  <si>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</si>
  <si>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</si>
  <si>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</si>
  <si>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</si>
  <si>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</si>
  <si>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</si>
  <si>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</si>
  <si>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</si>
  <si>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</si>
  <si>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</si>
  <si>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</si>
  <si>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</si>
  <si>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</si>
  <si>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</si>
  <si>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</si>
  <si>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</si>
  <si>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</si>
  <si>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</si>
  <si>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</si>
  <si>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</si>
  <si>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</si>
  <si>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</si>
  <si>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</si>
  <si>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</si>
  <si>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</si>
  <si>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</si>
  <si>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</si>
  <si>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</si>
  <si>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</si>
  <si>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</si>
  <si>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</si>
  <si>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</si>
  <si>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</si>
  <si>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</si>
  <si>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</si>
  <si>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</si>
  <si>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</si>
  <si>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</si>
  <si>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豊田市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</si>
  <si>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</si>
  <si>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</si>
  <si>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</si>
  <si>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</si>
  <si>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</si>
  <si>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</si>
  <si>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</si>
  <si>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</si>
  <si>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</si>
  <si>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</si>
  <si>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</si>
  <si>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</si>
  <si>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</si>
  <si>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</si>
  <si>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</si>
  <si>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</si>
  <si>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</si>
  <si>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</si>
  <si>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</si>
  <si>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</si>
  <si>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</si>
  <si>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</si>
  <si>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</si>
  <si>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</si>
  <si>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</si>
  <si>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</si>
  <si>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</si>
  <si>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</si>
  <si>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</si>
  <si>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</si>
  <si>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</si>
  <si>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</si>
  <si>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</si>
  <si>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</si>
  <si>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</si>
  <si>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</si>
  <si>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</si>
  <si>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</si>
  <si>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</si>
  <si>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</si>
  <si>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</si>
  <si>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</si>
  <si>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</si>
  <si>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</si>
  <si>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</si>
  <si>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</si>
  <si>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</si>
  <si>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</si>
  <si>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</si>
  <si>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</si>
  <si>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</si>
  <si>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</si>
  <si>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</si>
  <si>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</si>
  <si>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</si>
  <si>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</si>
  <si>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</si>
  <si>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</si>
  <si>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</si>
  <si>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</si>
  <si>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</si>
  <si>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</si>
  <si>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</si>
  <si>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</si>
  <si>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</si>
  <si>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</si>
  <si>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</si>
  <si>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</si>
  <si>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</si>
  <si>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</si>
  <si>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</si>
  <si>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</si>
  <si>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</si>
  <si>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</si>
  <si>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</si>
  <si>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</si>
  <si>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</si>
  <si>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</si>
  <si>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</si>
  <si>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</si>
  <si>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</si>
  <si>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</si>
  <si>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</si>
  <si>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</si>
  <si>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</si>
  <si>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</si>
  <si>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</si>
  <si>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</si>
  <si>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</si>
  <si>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</si>
  <si>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</si>
  <si>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</si>
  <si>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</si>
  <si>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</si>
  <si>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</si>
  <si>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</si>
  <si>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</si>
  <si>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</si>
  <si>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</si>
  <si>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</si>
  <si>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</si>
  <si>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</si>
  <si>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</si>
  <si>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</si>
  <si>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</si>
  <si>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</si>
  <si>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</si>
  <si>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</si>
  <si>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</si>
  <si>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</si>
  <si>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</si>
  <si>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</si>
  <si>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</si>
  <si>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</si>
  <si>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</si>
  <si>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</si>
  <si>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</si>
  <si>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</si>
  <si>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愛知県豊田市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</si>
  <si>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</si>
  <si>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</si>
  <si>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</si>
  <si>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</si>
  <si>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</si>
  <si>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</si>
  <si>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</si>
  <si>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</si>
  <si>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</si>
  <si>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</si>
  <si>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</si>
  <si>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</si>
  <si>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</si>
  <si>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</si>
  <si>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</si>
  <si>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</si>
  <si>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</si>
  <si>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</si>
  <si>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</si>
  <si>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</si>
  <si>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</si>
  <si>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</si>
  <si>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</si>
  <si>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</si>
  <si>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</si>
  <si>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</si>
  <si>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</si>
  <si>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</si>
  <si>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</si>
  <si>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</si>
  <si>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</si>
  <si>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</si>
  <si>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</si>
  <si>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</si>
  <si>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</si>
  <si>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</si>
  <si>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</si>
  <si>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</si>
  <si>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</si>
  <si>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</si>
  <si>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</si>
  <si>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</si>
  <si>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</si>
  <si>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</si>
  <si>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</si>
  <si>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</si>
  <si>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</si>
  <si>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</si>
  <si>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</si>
  <si>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</si>
  <si>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</si>
  <si>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</si>
  <si>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</si>
  <si>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</si>
  <si>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</si>
  <si>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</si>
  <si>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</si>
  <si>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</si>
  <si>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</si>
  <si>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</si>
  <si>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</si>
  <si>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</si>
  <si>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</si>
  <si>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</si>
  <si>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</si>
  <si>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</si>
  <si>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</si>
  <si>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</si>
  <si>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</si>
  <si>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</si>
  <si>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</si>
  <si>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</si>
  <si>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</si>
  <si>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</si>
  <si>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</si>
  <si>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</si>
  <si>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</si>
  <si>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</si>
  <si>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</si>
  <si>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</si>
  <si>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</si>
  <si>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</si>
  <si>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</si>
  <si>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</si>
  <si>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</si>
  <si>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</si>
  <si>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</si>
  <si>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</si>
  <si>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</si>
  <si>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</si>
  <si>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</si>
  <si>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</si>
  <si>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</si>
  <si>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</si>
  <si>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</si>
  <si>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</si>
  <si>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</si>
  <si>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</si>
  <si>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</si>
  <si>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</si>
  <si>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</si>
  <si>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</si>
  <si>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</si>
  <si>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</si>
  <si>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</si>
  <si>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</si>
  <si>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</si>
  <si>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</si>
  <si>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</si>
  <si>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</si>
  <si>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</si>
  <si>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</si>
  <si>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</si>
  <si>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</si>
  <si>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</si>
  <si>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</si>
  <si>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</si>
  <si>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</si>
  <si>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</si>
  <si>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</si>
  <si>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</si>
  <si>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</si>
  <si>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</si>
  <si>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</si>
  <si>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</si>
  <si>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</si>
  <si>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</si>
  <si>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</si>
  <si>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</si>
  <si>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</si>
  <si>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</si>
  <si>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</si>
  <si>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</si>
  <si>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</si>
  <si>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</si>
  <si>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</si>
  <si>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</si>
  <si>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</si>
  <si>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</si>
  <si>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</si>
  <si>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</si>
  <si>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</si>
  <si>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</si>
  <si>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</si>
  <si>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</si>
  <si>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</si>
  <si>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</si>
  <si>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平成29年度</t>
  </si>
  <si>
    <t>愛知県豊田市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</si>
  <si>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</si>
  <si>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</si>
  <si>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</si>
  <si>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</si>
  <si>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</si>
  <si>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</si>
  <si>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</si>
  <si>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</si>
  <si>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</si>
  <si>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</si>
  <si>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</si>
  <si>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</si>
  <si>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</si>
  <si>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</si>
  <si>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</si>
  <si>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</si>
  <si>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</si>
  <si>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</si>
  <si>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</si>
  <si>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</si>
  <si>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水道水源保全事業特別会計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</si>
  <si>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</si>
  <si>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</si>
  <si>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</si>
  <si>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</si>
  <si>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</si>
  <si>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</si>
  <si>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</si>
  <si>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</si>
  <si>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</si>
  <si>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</si>
  <si>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</si>
  <si>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</si>
  <si>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</si>
  <si>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</si>
  <si>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</si>
  <si>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</si>
  <si>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</si>
  <si>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</si>
  <si>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</si>
  <si>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</si>
  <si>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</si>
  <si>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卸売市場特別会計</t>
    <phoneticPr fontId="5"/>
  </si>
  <si>
    <t>法非適用企業</t>
    <phoneticPr fontId="5"/>
  </si>
  <si>
    <t>都市計画事業土地区画整理特別会計</t>
    <phoneticPr fontId="5"/>
  </si>
  <si>
    <t>法非適用企業</t>
    <phoneticPr fontId="5"/>
  </si>
  <si>
    <t>分譲住宅建設事業特別会計</t>
    <phoneticPr fontId="5"/>
  </si>
  <si>
    <t>産業用地造成事業特別会計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</si>
  <si>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</si>
  <si>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</si>
  <si>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</si>
  <si>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</si>
  <si>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</si>
  <si>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</si>
  <si>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</si>
  <si>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</si>
  <si>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</si>
  <si>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</si>
  <si>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</si>
  <si>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</si>
  <si>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</si>
  <si>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</si>
  <si>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</si>
  <si>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</si>
  <si>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</si>
  <si>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</si>
  <si>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</si>
  <si>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</si>
  <si>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</si>
  <si>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</si>
  <si>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</si>
  <si>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</si>
  <si>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</si>
  <si>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</si>
  <si>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</si>
  <si>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</si>
  <si>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</si>
  <si>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</si>
  <si>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</si>
  <si>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</si>
  <si>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</si>
  <si>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</si>
  <si>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</si>
  <si>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</si>
  <si>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</si>
  <si>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</si>
  <si>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</si>
  <si>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</si>
  <si>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</si>
  <si>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</si>
  <si>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</si>
  <si>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</si>
  <si>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</si>
  <si>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</si>
  <si>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</si>
  <si>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</si>
  <si>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</si>
  <si>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</si>
  <si>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</si>
  <si>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</si>
  <si>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</si>
  <si>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</si>
  <si>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</si>
  <si>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</si>
  <si>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</si>
  <si>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</si>
  <si>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</si>
  <si>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</si>
  <si>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</si>
  <si>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</si>
  <si>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卸売市場特別会計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</si>
  <si>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</si>
  <si>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</si>
  <si>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</si>
  <si>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</si>
  <si>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</si>
  <si>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</si>
  <si>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</si>
  <si>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</si>
  <si>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</si>
  <si>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</si>
  <si>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</si>
  <si>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</si>
  <si>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</si>
  <si>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</si>
  <si>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</si>
  <si>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</si>
  <si>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</si>
  <si>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</si>
  <si>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</si>
  <si>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</si>
  <si>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</si>
  <si>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</si>
  <si>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</si>
  <si>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</si>
  <si>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</si>
  <si>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</si>
  <si>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</si>
  <si>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</si>
  <si>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</si>
  <si>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</si>
  <si>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</si>
  <si>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</si>
  <si>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</si>
  <si>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</si>
  <si>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</si>
  <si>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</si>
  <si>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</si>
  <si>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</si>
  <si>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</si>
  <si>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t>
  </si>
  <si>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</si>
  <si>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</si>
  <si>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</si>
  <si>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</si>
  <si>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</si>
  <si>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</si>
  <si>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</si>
  <si>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</si>
  <si>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</si>
  <si>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</si>
  <si>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</si>
  <si>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</si>
  <si>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</si>
  <si>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</si>
  <si>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</si>
  <si>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</si>
  <si>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</si>
  <si>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</si>
  <si>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</si>
  <si>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</si>
  <si>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</si>
  <si>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</si>
  <si>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</si>
  <si>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</si>
  <si>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</si>
  <si>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</si>
  <si>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</si>
  <si>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</si>
  <si>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</si>
  <si>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</si>
  <si>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</si>
  <si>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</si>
  <si>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</si>
  <si>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</si>
  <si>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</si>
  <si>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</si>
  <si>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</si>
  <si>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</si>
  <si>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</si>
  <si>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</si>
  <si>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</si>
  <si>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</si>
  <si>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</si>
  <si>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</si>
  <si>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</si>
  <si>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</si>
  <si>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</si>
  <si>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</si>
  <si>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</si>
  <si>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1.44</t>
  </si>
  <si>
    <t>▲ 4.41</t>
  </si>
  <si>
    <t>水道事業会計</t>
  </si>
  <si>
    <t>一般会計</t>
  </si>
  <si>
    <t>下水道事業会計</t>
  </si>
  <si>
    <t>国民健康保険特別会計</t>
  </si>
  <si>
    <t>介護保険事業特別会計</t>
  </si>
  <si>
    <t>都市計画事業土地区画整理特別会計</t>
  </si>
  <si>
    <t>母子父子寡婦福祉資金貸付事業特別会計</t>
  </si>
  <si>
    <t>卸売市場特別会計</t>
  </si>
  <si>
    <t>その他会計（赤字）</t>
  </si>
  <si>
    <t>その他会計（黒字）</t>
  </si>
  <si>
    <t>豊田市保健医療福祉基金</t>
    <rPh sb="0" eb="3">
      <t>トヨタシ</t>
    </rPh>
    <rPh sb="3" eb="5">
      <t>ホケン</t>
    </rPh>
    <rPh sb="5" eb="7">
      <t>イリョウ</t>
    </rPh>
    <rPh sb="7" eb="9">
      <t>フクシ</t>
    </rPh>
    <rPh sb="9" eb="11">
      <t>キキン</t>
    </rPh>
    <phoneticPr fontId="11"/>
  </si>
  <si>
    <t>豊田市公共施設安全安心基金</t>
    <rPh sb="0" eb="3">
      <t>トヨタシ</t>
    </rPh>
    <rPh sb="3" eb="5">
      <t>コウキョウ</t>
    </rPh>
    <rPh sb="5" eb="7">
      <t>シセツ</t>
    </rPh>
    <rPh sb="7" eb="9">
      <t>アンゼン</t>
    </rPh>
    <rPh sb="9" eb="11">
      <t>アンシン</t>
    </rPh>
    <rPh sb="11" eb="13">
      <t>キキン</t>
    </rPh>
    <phoneticPr fontId="11"/>
  </si>
  <si>
    <t>豊田市教育施設整備基金</t>
    <rPh sb="0" eb="3">
      <t>トヨタシ</t>
    </rPh>
    <rPh sb="3" eb="5">
      <t>キョウイク</t>
    </rPh>
    <rPh sb="5" eb="7">
      <t>シセツ</t>
    </rPh>
    <rPh sb="7" eb="9">
      <t>セイビ</t>
    </rPh>
    <rPh sb="9" eb="11">
      <t>キキン</t>
    </rPh>
    <phoneticPr fontId="11"/>
  </si>
  <si>
    <t>豊田市幹線道路建設基金</t>
    <rPh sb="0" eb="3">
      <t>トヨタシ</t>
    </rPh>
    <rPh sb="3" eb="5">
      <t>カンセン</t>
    </rPh>
    <rPh sb="5" eb="7">
      <t>ドウロ</t>
    </rPh>
    <rPh sb="7" eb="9">
      <t>ケンセツ</t>
    </rPh>
    <rPh sb="9" eb="11">
      <t>キキン</t>
    </rPh>
    <phoneticPr fontId="11"/>
  </si>
  <si>
    <t>豊田市都市高速鉄道整備基金</t>
    <rPh sb="0" eb="3">
      <t>トヨタシ</t>
    </rPh>
    <rPh sb="3" eb="5">
      <t>トシ</t>
    </rPh>
    <rPh sb="5" eb="7">
      <t>コウソク</t>
    </rPh>
    <rPh sb="7" eb="9">
      <t>テツドウ</t>
    </rPh>
    <rPh sb="9" eb="11">
      <t>セイビ</t>
    </rPh>
    <rPh sb="11" eb="13">
      <t>キキン</t>
    </rPh>
    <phoneticPr fontId="11"/>
  </si>
  <si>
    <t>-</t>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</si>
  <si>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</si>
  <si>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</si>
  <si>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</si>
  <si>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</si>
  <si>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豊田市国際交流協会</t>
    <rPh sb="0" eb="3">
      <t>トヨタシ</t>
    </rPh>
    <rPh sb="3" eb="5">
      <t>コクサイ</t>
    </rPh>
    <rPh sb="5" eb="7">
      <t>コウリュウ</t>
    </rPh>
    <rPh sb="7" eb="9">
      <t>キョウカイ</t>
    </rPh>
    <phoneticPr fontId="2"/>
  </si>
  <si>
    <t>豊田地域医療センター</t>
    <rPh sb="0" eb="2">
      <t>トヨタ</t>
    </rPh>
    <rPh sb="2" eb="4">
      <t>チイキ</t>
    </rPh>
    <rPh sb="4" eb="6">
      <t>イリョウ</t>
    </rPh>
    <phoneticPr fontId="2"/>
  </si>
  <si>
    <t>豊田ほっとかん</t>
    <rPh sb="0" eb="2">
      <t>トヨタ</t>
    </rPh>
    <phoneticPr fontId="2"/>
  </si>
  <si>
    <t>豊田加茂環境整備公社</t>
    <rPh sb="0" eb="2">
      <t>トヨタ</t>
    </rPh>
    <rPh sb="2" eb="4">
      <t>カモ</t>
    </rPh>
    <rPh sb="4" eb="6">
      <t>カンキョウ</t>
    </rPh>
    <rPh sb="6" eb="8">
      <t>セイビ</t>
    </rPh>
    <rPh sb="8" eb="10">
      <t>コウシャ</t>
    </rPh>
    <phoneticPr fontId="2"/>
  </si>
  <si>
    <t>豊田都市交通研究所</t>
    <rPh sb="0" eb="2">
      <t>トヨタ</t>
    </rPh>
    <rPh sb="2" eb="4">
      <t>トシ</t>
    </rPh>
    <rPh sb="4" eb="6">
      <t>コウツウ</t>
    </rPh>
    <rPh sb="6" eb="9">
      <t>ケンキュウショ</t>
    </rPh>
    <phoneticPr fontId="2"/>
  </si>
  <si>
    <t>豊田市駅前開発</t>
    <rPh sb="0" eb="3">
      <t>トヨタシ</t>
    </rPh>
    <rPh sb="3" eb="4">
      <t>エキ</t>
    </rPh>
    <rPh sb="4" eb="5">
      <t>マエ</t>
    </rPh>
    <rPh sb="5" eb="7">
      <t>カイハツ</t>
    </rPh>
    <phoneticPr fontId="2"/>
  </si>
  <si>
    <t>豊田市水道サービス協会</t>
    <rPh sb="0" eb="3">
      <t>トヨタシ</t>
    </rPh>
    <rPh sb="3" eb="5">
      <t>スイドウ</t>
    </rPh>
    <rPh sb="9" eb="11">
      <t>キョウカイ</t>
    </rPh>
    <phoneticPr fontId="2"/>
  </si>
  <si>
    <t>豊田市学校給食協会</t>
    <rPh sb="0" eb="3">
      <t>トヨタシ</t>
    </rPh>
    <rPh sb="3" eb="5">
      <t>ガッコウ</t>
    </rPh>
    <rPh sb="5" eb="7">
      <t>キュウショク</t>
    </rPh>
    <rPh sb="7" eb="9">
      <t>キョウカイ</t>
    </rPh>
    <phoneticPr fontId="2"/>
  </si>
  <si>
    <t>豊田市文化振興財団</t>
    <rPh sb="0" eb="3">
      <t>トヨタシ</t>
    </rPh>
    <rPh sb="3" eb="5">
      <t>ブンカ</t>
    </rPh>
    <rPh sb="5" eb="7">
      <t>シンコウ</t>
    </rPh>
    <rPh sb="7" eb="9">
      <t>ザイダン</t>
    </rPh>
    <phoneticPr fontId="2"/>
  </si>
  <si>
    <t>豊田市体育協会</t>
    <rPh sb="0" eb="3">
      <t>トヨタシ</t>
    </rPh>
    <rPh sb="3" eb="5">
      <t>タイイク</t>
    </rPh>
    <rPh sb="5" eb="7">
      <t>キョウカイ</t>
    </rPh>
    <phoneticPr fontId="2"/>
  </si>
  <si>
    <t>高橋記念美術文化振興財団</t>
    <rPh sb="0" eb="2">
      <t>タカハシ</t>
    </rPh>
    <rPh sb="2" eb="4">
      <t>キネン</t>
    </rPh>
    <rPh sb="4" eb="6">
      <t>ビジュツ</t>
    </rPh>
    <rPh sb="6" eb="8">
      <t>ブンカ</t>
    </rPh>
    <rPh sb="8" eb="10">
      <t>シンコウ</t>
    </rPh>
    <rPh sb="10" eb="12">
      <t>ザイダン</t>
    </rPh>
    <phoneticPr fontId="2"/>
  </si>
  <si>
    <t>豊田市土地開発公社</t>
    <rPh sb="0" eb="3">
      <t>トヨタシ</t>
    </rPh>
    <rPh sb="3" eb="5">
      <t>トチ</t>
    </rPh>
    <rPh sb="5" eb="7">
      <t>カイハツ</t>
    </rPh>
    <rPh sb="7" eb="9">
      <t>コウシャ</t>
    </rPh>
    <phoneticPr fontId="2"/>
  </si>
  <si>
    <t>豊田まちづくり</t>
    <rPh sb="0" eb="2">
      <t>トヨタ</t>
    </rPh>
    <phoneticPr fontId="2"/>
  </si>
  <si>
    <t>豊田市駅東開発</t>
    <rPh sb="0" eb="2">
      <t>トヨタ</t>
    </rPh>
    <rPh sb="2" eb="3">
      <t>シ</t>
    </rPh>
    <rPh sb="3" eb="4">
      <t>エキ</t>
    </rPh>
    <rPh sb="4" eb="5">
      <t>ヒガシ</t>
    </rPh>
    <rPh sb="5" eb="7">
      <t>カイハツ</t>
    </rPh>
    <phoneticPr fontId="2"/>
  </si>
  <si>
    <t>豊田スタジアム</t>
    <rPh sb="0" eb="2">
      <t>トヨタ</t>
    </rPh>
    <phoneticPr fontId="2"/>
  </si>
  <si>
    <t>豊田市駅前通り南開発</t>
    <rPh sb="0" eb="3">
      <t>トヨタシ</t>
    </rPh>
    <rPh sb="3" eb="4">
      <t>エキ</t>
    </rPh>
    <rPh sb="4" eb="5">
      <t>マエ</t>
    </rPh>
    <rPh sb="5" eb="6">
      <t>トオ</t>
    </rPh>
    <rPh sb="7" eb="8">
      <t>ミナミ</t>
    </rPh>
    <rPh sb="8" eb="10">
      <t>カイハツ</t>
    </rPh>
    <phoneticPr fontId="2"/>
  </si>
  <si>
    <t>とよた山里ホールディングス</t>
    <rPh sb="3" eb="5">
      <t>ヤマザト</t>
    </rPh>
    <phoneticPr fontId="2"/>
  </si>
  <si>
    <t>ツーリズムとよた</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</si>
  <si>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</si>
  <si>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</si>
  <si>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</si>
  <si>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</si>
  <si>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</si>
  <si>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充当可能財源等が将来負担額を上回るため、将来負担比率はない。有形固定資産減価償却率も類似団体に比べ低い水準で推移しており、今後も施設総合管理計画に基づき適切な老朽化対策、施設の統廃合を行っていく。
</t>
    <rPh sb="0" eb="2">
      <t>ジュウトウ</t>
    </rPh>
    <rPh sb="2" eb="4">
      <t>カノウ</t>
    </rPh>
    <rPh sb="4" eb="7">
      <t>ザイゲンナド</t>
    </rPh>
    <rPh sb="8" eb="10">
      <t>ショウライ</t>
    </rPh>
    <rPh sb="10" eb="12">
      <t>フタン</t>
    </rPh>
    <rPh sb="12" eb="13">
      <t>ガク</t>
    </rPh>
    <rPh sb="14" eb="16">
      <t>ウワマワ</t>
    </rPh>
    <rPh sb="20" eb="22">
      <t>ショウライ</t>
    </rPh>
    <rPh sb="22" eb="24">
      <t>フタン</t>
    </rPh>
    <rPh sb="24" eb="26">
      <t>ヒリツ</t>
    </rPh>
    <rPh sb="30" eb="32">
      <t>ユウケイ</t>
    </rPh>
    <rPh sb="32" eb="34">
      <t>コテイ</t>
    </rPh>
    <rPh sb="34" eb="36">
      <t>シサン</t>
    </rPh>
    <rPh sb="36" eb="38">
      <t>ゲンカ</t>
    </rPh>
    <rPh sb="38" eb="40">
      <t>ショウキャク</t>
    </rPh>
    <rPh sb="40" eb="41">
      <t>リツ</t>
    </rPh>
    <rPh sb="42" eb="44">
      <t>ルイジ</t>
    </rPh>
    <rPh sb="44" eb="46">
      <t>ダンタイ</t>
    </rPh>
    <rPh sb="47" eb="48">
      <t>クラ</t>
    </rPh>
    <rPh sb="49" eb="50">
      <t>ヒク</t>
    </rPh>
    <rPh sb="51" eb="53">
      <t>スイジュン</t>
    </rPh>
    <rPh sb="54" eb="56">
      <t>スイイ</t>
    </rPh>
    <rPh sb="61" eb="63">
      <t>コンゴ</t>
    </rPh>
    <rPh sb="64" eb="66">
      <t>シセツ</t>
    </rPh>
    <rPh sb="66" eb="68">
      <t>ソウゴウ</t>
    </rPh>
    <rPh sb="68" eb="70">
      <t>カンリ</t>
    </rPh>
    <rPh sb="70" eb="72">
      <t>ケイカク</t>
    </rPh>
    <rPh sb="73" eb="74">
      <t>モト</t>
    </rPh>
    <rPh sb="76" eb="78">
      <t>テキセツ</t>
    </rPh>
    <rPh sb="79" eb="82">
      <t>ロウキュウカ</t>
    </rPh>
    <rPh sb="82" eb="84">
      <t>タイサク</t>
    </rPh>
    <rPh sb="85" eb="87">
      <t>シセツ</t>
    </rPh>
    <rPh sb="88" eb="91">
      <t>トウハイゴウ</t>
    </rPh>
    <rPh sb="92" eb="93">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</si>
  <si>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</si>
  <si>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</si>
  <si>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</si>
  <si>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</si>
  <si>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</si>
  <si>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</si>
  <si>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充当可能財源等が将来負担額を上回るため、将来負担比率はない。また、実質公債費比率は前年度から０．５ポイント下回り、３．４％であった。類似団体と比べても平均を下回っており、近年減少傾向であるため、健全な財政状況が保持されている。
実質公債費比率については、今後も豊田市版プライマリーバランスの黒字化の維持（元金返済額以上の新規地方債の借入れをしない）により改善が予想されるが、国の施策による法人市民税の減収等も懸念されるため、引き続き財務体質の強化に向けた取組を進めていく。</t>
    <rPh sb="53" eb="55">
      <t>シタマワ</t>
    </rPh>
    <rPh sb="71" eb="72">
      <t>クラ</t>
    </rPh>
    <rPh sb="75" eb="77">
      <t>ヘイキン</t>
    </rPh>
    <rPh sb="89" eb="91">
      <t>ケイコウ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</si>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</sst>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2"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0CE5-4792-B984-96B222FB86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94270</c:v>
                </c:pt>
                <c:pt idx="1">
                  <c:v>76262</c:v>
                </c:pt>
                <c:pt idx="2">
                  <c:v>93752</c:v>
                </c:pt>
                <c:pt idx="3">
                  <c:v>90981</c:v>
                </c:pt>
                <c:pt idx="4">
                  <c:v>97676</c:v>
                </c:pt>
              </c:numCache>
            </c:numRef>
          </c:val>
          <c:smooth val="0"/>
          <c:extLst>
            <c:ext xmlns:c16="http://schemas.microsoft.com/office/drawing/2014/chart" uri="{C3380CC4-5D6E-409C-BE32-E72D297353CC}">
              <c16:uniqueId val="{00000001-0CE5-4792-B984-96B222FB8633}"/>
            </c:ext>
          </c:extLst>
        </c:ser>
        <c:dLbls>
          <c:showLegendKey val="0"/>
          <c:showVal val="0"/>
          <c:showCatName val="0"/>
          <c:showSerName val="0"/>
          <c:showPercent val="0"/>
          <c:showBubbleSize val="0"/>
        </c:dLbls>
        <c:marker val="1"/>
        <c:smooth val="0"/>
        <c:axId val="182704768"/>
        <c:axId val="183374592"/>
      </c:lineChart>
      <c:catAx>
        <c:axId val="182704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374592"/>
        <c:crosses val="autoZero"/>
        <c:auto val="1"/>
        <c:lblAlgn val="ctr"/>
        <c:lblOffset val="100"/>
        <c:tickLblSkip val="1"/>
        <c:tickMarkSkip val="1"/>
        <c:noMultiLvlLbl val="0"/>
      </c:catAx>
      <c:valAx>
        <c:axId val="1833745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704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8.25</c:v>
                </c:pt>
                <c:pt idx="1">
                  <c:v>5.57</c:v>
                </c:pt>
                <c:pt idx="2">
                  <c:v>4.82</c:v>
                </c:pt>
                <c:pt idx="3">
                  <c:v>3.53</c:v>
                </c:pt>
                <c:pt idx="4">
                  <c:v>3.38</c:v>
                </c:pt>
              </c:numCache>
            </c:numRef>
          </c:val>
          <c:extLst>
            <c:ext xmlns:c16="http://schemas.microsoft.com/office/drawing/2014/chart" uri="{C3380CC4-5D6E-409C-BE32-E72D297353CC}">
              <c16:uniqueId val="{00000000-5FC9-4181-8CBA-EAA5FE30B0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12.16</c:v>
                </c:pt>
                <c:pt idx="1">
                  <c:v>25.23</c:v>
                </c:pt>
                <c:pt idx="2">
                  <c:v>26.32</c:v>
                </c:pt>
                <c:pt idx="3">
                  <c:v>26.92</c:v>
                </c:pt>
                <c:pt idx="4">
                  <c:v>21.79</c:v>
                </c:pt>
              </c:numCache>
            </c:numRef>
          </c:val>
          <c:extLst>
            <c:ext xmlns:c16="http://schemas.microsoft.com/office/drawing/2014/chart" uri="{C3380CC4-5D6E-409C-BE32-E72D297353CC}">
              <c16:uniqueId val="{00000001-5FC9-4181-8CBA-EAA5FE30B0A8}"/>
            </c:ext>
          </c:extLst>
        </c:ser>
        <c:dLbls>
          <c:showLegendKey val="0"/>
          <c:showVal val="0"/>
          <c:showCatName val="0"/>
          <c:showSerName val="0"/>
          <c:showPercent val="0"/>
          <c:showBubbleSize val="0"/>
        </c:dLbls>
        <c:gapWidth val="250"/>
        <c:overlap val="100"/>
        <c:axId val="190125952"/>
        <c:axId val="190136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-1.44</c:v>
                </c:pt>
                <c:pt idx="1">
                  <c:v>11.02</c:v>
                </c:pt>
                <c:pt idx="2">
                  <c:v>6.06</c:v>
                </c:pt>
                <c:pt idx="3">
                  <c:v>5.13</c:v>
                </c:pt>
                <c:pt idx="4">
                  <c:v>-4.41</c:v>
                </c:pt>
              </c:numCache>
            </c:numRef>
          </c:val>
          <c:smooth val="0"/>
          <c:extLst>
            <c:ext xmlns:c16="http://schemas.microsoft.com/office/drawing/2014/chart" uri="{C3380CC4-5D6E-409C-BE32-E72D297353CC}">
              <c16:uniqueId val="{00000002-5FC9-4181-8CBA-EAA5FE30B0A8}"/>
            </c:ext>
          </c:extLst>
        </c:ser>
        <c:dLbls>
          <c:showLegendKey val="0"/>
          <c:showVal val="0"/>
          <c:showCatName val="0"/>
          <c:showSerName val="0"/>
          <c:showPercent val="0"/>
          <c:showBubbleSize val="0"/>
        </c:dLbls>
        <c:marker val="1"/>
        <c:smooth val="0"/>
        <c:axId val="190125952"/>
        <c:axId val="190136320"/>
      </c:lineChart>
      <c:catAx>
        <c:axId val="19012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136320"/>
        <c:crosses val="autoZero"/>
        <c:auto val="1"/>
        <c:lblAlgn val="ctr"/>
        <c:lblOffset val="100"/>
        <c:tickLblSkip val="1"/>
        <c:tickMarkSkip val="1"/>
        <c:noMultiLvlLbl val="0"/>
      </c:catAx>
      <c:valAx>
        <c:axId val="19013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12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0.17</c:v>
                </c:pt>
                <c:pt idx="2">
                  <c:v>#N/A</c:v>
                </c:pt>
                <c:pt idx="3">
                  <c:v>0.1</c:v>
                </c:pt>
                <c:pt idx="4">
                  <c:v>#N/A</c:v>
                </c:pt>
                <c:pt idx="5">
                  <c:v>0.15</c:v>
                </c:pt>
                <c:pt idx="6">
                  <c:v>#N/A</c:v>
                </c:pt>
                <c:pt idx="7">
                  <c:v>0.37</c:v>
                </c:pt>
                <c:pt idx="8">
                  <c:v>#N/A</c:v>
                </c:pt>
                <c:pt idx="9">
                  <c:v>0.01</c:v>
                </c:pt>
              </c:numCache>
            </c:numRef>
          </c:val>
          <c:extLst>
            <c:ext xmlns:c16="http://schemas.microsoft.com/office/drawing/2014/chart" uri="{C3380CC4-5D6E-409C-BE32-E72D297353CC}">
              <c16:uniqueId val="{00000000-FA56-4393-816B-B0FD54B291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56-4393-816B-B0FD54B291A6}"/>
            </c:ext>
          </c:extLst>
        </c:ser>
        <c:ser>
          <c:idx val="2"/>
          <c:order val="2"/>
          <c:tx>
            <c:strRef>
              <c:f>データシート!$A$29</c:f>
              <c:strCache>
                <c:ptCount val="1"/>
                <c:pt idx="0">
                  <c:v>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2-FA56-4393-816B-B0FD54B291A6}"/>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3-FA56-4393-816B-B0FD54B291A6}"/>
            </c:ext>
          </c:extLst>
        </c:ser>
        <c:ser>
          <c:idx val="4"/>
          <c:order val="4"/>
          <c:tx>
            <c:strRef>
              <c:f>データシート!$A$31</c:f>
              <c:strCache>
                <c:ptCount val="1"/>
                <c:pt idx="0">
                  <c:v>都市計画事業土地区画整理特別会計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0.03</c:v>
                </c:pt>
              </c:numCache>
            </c:numRef>
          </c:val>
          <c:extLst>
            <c:ext xmlns:c16="http://schemas.microsoft.com/office/drawing/2014/chart" uri="{C3380CC4-5D6E-409C-BE32-E72D297353CC}">
              <c16:uniqueId val="{00000004-FA56-4393-816B-B0FD54B291A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0.33</c:v>
                </c:pt>
                <c:pt idx="2">
                  <c:v>#N/A</c:v>
                </c:pt>
                <c:pt idx="3">
                  <c:v>0.45</c:v>
                </c:pt>
                <c:pt idx="4">
                  <c:v>#N/A</c:v>
                </c:pt>
                <c:pt idx="5">
                  <c:v>0.31</c:v>
                </c:pt>
                <c:pt idx="6">
                  <c:v>#N/A</c:v>
                </c:pt>
                <c:pt idx="7">
                  <c:v>0.39</c:v>
                </c:pt>
                <c:pt idx="8">
                  <c:v>#N/A</c:v>
                </c:pt>
                <c:pt idx="9">
                  <c:v>0.53</c:v>
                </c:pt>
              </c:numCache>
            </c:numRef>
          </c:val>
          <c:extLst>
            <c:ext xmlns:c16="http://schemas.microsoft.com/office/drawing/2014/chart" uri="{C3380CC4-5D6E-409C-BE32-E72D297353CC}">
              <c16:uniqueId val="{00000005-FA56-4393-816B-B0FD54B291A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0.99</c:v>
                </c:pt>
                <c:pt idx="2">
                  <c:v>#N/A</c:v>
                </c:pt>
                <c:pt idx="3">
                  <c:v>1.19</c:v>
                </c:pt>
                <c:pt idx="4">
                  <c:v>#N/A</c:v>
                </c:pt>
                <c:pt idx="5">
                  <c:v>1.22</c:v>
                </c:pt>
                <c:pt idx="6">
                  <c:v>#N/A</c:v>
                </c:pt>
                <c:pt idx="7">
                  <c:v>1.37</c:v>
                </c:pt>
                <c:pt idx="8">
                  <c:v>#N/A</c:v>
                </c:pt>
                <c:pt idx="9">
                  <c:v>1.31</c:v>
                </c:pt>
              </c:numCache>
            </c:numRef>
          </c:val>
          <c:extLst>
            <c:ext xmlns:c16="http://schemas.microsoft.com/office/drawing/2014/chart" uri="{C3380CC4-5D6E-409C-BE32-E72D297353CC}">
              <c16:uniqueId val="{00000006-FA56-4393-816B-B0FD54B291A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2.79</c:v>
                </c:pt>
                <c:pt idx="2">
                  <c:v>#N/A</c:v>
                </c:pt>
                <c:pt idx="3">
                  <c:v>3.05</c:v>
                </c:pt>
                <c:pt idx="4">
                  <c:v>#N/A</c:v>
                </c:pt>
                <c:pt idx="5">
                  <c:v>2.39</c:v>
                </c:pt>
                <c:pt idx="6">
                  <c:v>#N/A</c:v>
                </c:pt>
                <c:pt idx="7">
                  <c:v>2.2200000000000002</c:v>
                </c:pt>
                <c:pt idx="8">
                  <c:v>#N/A</c:v>
                </c:pt>
                <c:pt idx="9">
                  <c:v>2.27</c:v>
                </c:pt>
              </c:numCache>
            </c:numRef>
          </c:val>
          <c:extLst>
            <c:ext xmlns:c16="http://schemas.microsoft.com/office/drawing/2014/chart" uri="{C3380CC4-5D6E-409C-BE32-E72D297353CC}">
              <c16:uniqueId val="{00000007-FA56-4393-816B-B0FD54B291A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8.23</c:v>
                </c:pt>
                <c:pt idx="2">
                  <c:v>#N/A</c:v>
                </c:pt>
                <c:pt idx="3">
                  <c:v>5.54</c:v>
                </c:pt>
                <c:pt idx="4">
                  <c:v>#N/A</c:v>
                </c:pt>
                <c:pt idx="5">
                  <c:v>4.78</c:v>
                </c:pt>
                <c:pt idx="6">
                  <c:v>#N/A</c:v>
                </c:pt>
                <c:pt idx="7">
                  <c:v>3.49</c:v>
                </c:pt>
                <c:pt idx="8">
                  <c:v>#N/A</c:v>
                </c:pt>
                <c:pt idx="9">
                  <c:v>3.35</c:v>
                </c:pt>
              </c:numCache>
            </c:numRef>
          </c:val>
          <c:extLst>
            <c:ext xmlns:c16="http://schemas.microsoft.com/office/drawing/2014/chart" uri="{C3380CC4-5D6E-409C-BE32-E72D297353CC}">
              <c16:uniqueId val="{00000008-FA56-4393-816B-B0FD54B291A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18.09</c:v>
                </c:pt>
                <c:pt idx="2">
                  <c:v>#N/A</c:v>
                </c:pt>
                <c:pt idx="3">
                  <c:v>17.649999999999999</c:v>
                </c:pt>
                <c:pt idx="4">
                  <c:v>#N/A</c:v>
                </c:pt>
                <c:pt idx="5">
                  <c:v>12.73</c:v>
                </c:pt>
                <c:pt idx="6">
                  <c:v>#N/A</c:v>
                </c:pt>
                <c:pt idx="7">
                  <c:v>9.82</c:v>
                </c:pt>
                <c:pt idx="8">
                  <c:v>#N/A</c:v>
                </c:pt>
                <c:pt idx="9">
                  <c:v>9.16</c:v>
                </c:pt>
              </c:numCache>
            </c:numRef>
          </c:val>
          <c:extLst>
            <c:ext xmlns:c16="http://schemas.microsoft.com/office/drawing/2014/chart" uri="{C3380CC4-5D6E-409C-BE32-E72D297353CC}">
              <c16:uniqueId val="{00000009-FA56-4393-816B-B0FD54B291A6}"/>
            </c:ext>
          </c:extLst>
        </c:ser>
        <c:dLbls>
          <c:showLegendKey val="0"/>
          <c:showVal val="0"/>
          <c:showCatName val="0"/>
          <c:showSerName val="0"/>
          <c:showPercent val="0"/>
          <c:showBubbleSize val="0"/>
        </c:dLbls>
        <c:gapWidth val="150"/>
        <c:overlap val="100"/>
        <c:axId val="190305024"/>
        <c:axId val="190306560"/>
      </c:barChart>
      <c:catAx>
        <c:axId val="19030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306560"/>
        <c:crosses val="autoZero"/>
        <c:auto val="1"/>
        <c:lblAlgn val="ctr"/>
        <c:lblOffset val="100"/>
        <c:tickLblSkip val="1"/>
        <c:tickMarkSkip val="1"/>
        <c:noMultiLvlLbl val="0"/>
      </c:catAx>
      <c:valAx>
        <c:axId val="19030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305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12614</c:v>
                </c:pt>
                <c:pt idx="5">
                  <c:v>13956</c:v>
                </c:pt>
                <c:pt idx="8">
                  <c:v>12830</c:v>
                </c:pt>
                <c:pt idx="11">
                  <c:v>11809</c:v>
                </c:pt>
                <c:pt idx="14">
                  <c:v>11444</c:v>
                </c:pt>
              </c:numCache>
            </c:numRef>
          </c:val>
          <c:extLst>
            <c:ext xmlns:c16="http://schemas.microsoft.com/office/drawing/2014/chart" uri="{C3380CC4-5D6E-409C-BE32-E72D297353CC}">
              <c16:uniqueId val="{00000000-B833-4C5A-9D62-04A967D17E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33-4C5A-9D62-04A967D17E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346</c:v>
                </c:pt>
                <c:pt idx="3">
                  <c:v>347</c:v>
                </c:pt>
                <c:pt idx="6">
                  <c:v>347</c:v>
                </c:pt>
                <c:pt idx="9">
                  <c:v>347</c:v>
                </c:pt>
                <c:pt idx="12">
                  <c:v>348</c:v>
                </c:pt>
              </c:numCache>
            </c:numRef>
          </c:val>
          <c:extLst>
            <c:ext xmlns:c16="http://schemas.microsoft.com/office/drawing/2014/chart" uri="{C3380CC4-5D6E-409C-BE32-E72D297353CC}">
              <c16:uniqueId val="{00000002-B833-4C5A-9D62-04A967D17E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33-4C5A-9D62-04A967D17E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3395</c:v>
                </c:pt>
                <c:pt idx="3">
                  <c:v>2967</c:v>
                </c:pt>
                <c:pt idx="6">
                  <c:v>3030</c:v>
                </c:pt>
                <c:pt idx="9">
                  <c:v>3025</c:v>
                </c:pt>
                <c:pt idx="12">
                  <c:v>2444</c:v>
                </c:pt>
              </c:numCache>
            </c:numRef>
          </c:val>
          <c:extLst>
            <c:ext xmlns:c16="http://schemas.microsoft.com/office/drawing/2014/chart" uri="{C3380CC4-5D6E-409C-BE32-E72D297353CC}">
              <c16:uniqueId val="{00000004-B833-4C5A-9D62-04A967D17E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33-4C5A-9D62-04A967D17E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33-4C5A-9D62-04A967D17E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12947</c:v>
                </c:pt>
                <c:pt idx="3">
                  <c:v>14136</c:v>
                </c:pt>
                <c:pt idx="6">
                  <c:v>13581</c:v>
                </c:pt>
                <c:pt idx="9">
                  <c:v>13346</c:v>
                </c:pt>
                <c:pt idx="12">
                  <c:v>12538</c:v>
                </c:pt>
              </c:numCache>
            </c:numRef>
          </c:val>
          <c:extLst>
            <c:ext xmlns:c16="http://schemas.microsoft.com/office/drawing/2014/chart" uri="{C3380CC4-5D6E-409C-BE32-E72D297353CC}">
              <c16:uniqueId val="{00000007-B833-4C5A-9D62-04A967D17E25}"/>
            </c:ext>
          </c:extLst>
        </c:ser>
        <c:dLbls>
          <c:showLegendKey val="0"/>
          <c:showVal val="0"/>
          <c:showCatName val="0"/>
          <c:showSerName val="0"/>
          <c:showPercent val="0"/>
          <c:showBubbleSize val="0"/>
        </c:dLbls>
        <c:gapWidth val="100"/>
        <c:overlap val="100"/>
        <c:axId val="183762944"/>
        <c:axId val="183764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4074</c:v>
                </c:pt>
                <c:pt idx="2">
                  <c:v>#N/A</c:v>
                </c:pt>
                <c:pt idx="3">
                  <c:v>#N/A</c:v>
                </c:pt>
                <c:pt idx="4">
                  <c:v>3494</c:v>
                </c:pt>
                <c:pt idx="5">
                  <c:v>#N/A</c:v>
                </c:pt>
                <c:pt idx="6">
                  <c:v>#N/A</c:v>
                </c:pt>
                <c:pt idx="7">
                  <c:v>4128</c:v>
                </c:pt>
                <c:pt idx="8">
                  <c:v>#N/A</c:v>
                </c:pt>
                <c:pt idx="9">
                  <c:v>#N/A</c:v>
                </c:pt>
                <c:pt idx="10">
                  <c:v>4909</c:v>
                </c:pt>
                <c:pt idx="11">
                  <c:v>#N/A</c:v>
                </c:pt>
                <c:pt idx="12">
                  <c:v>#N/A</c:v>
                </c:pt>
                <c:pt idx="13">
                  <c:v>3886</c:v>
                </c:pt>
                <c:pt idx="14">
                  <c:v>#N/A</c:v>
                </c:pt>
              </c:numCache>
            </c:numRef>
          </c:val>
          <c:smooth val="0"/>
          <c:extLst>
            <c:ext xmlns:c16="http://schemas.microsoft.com/office/drawing/2014/chart" uri="{C3380CC4-5D6E-409C-BE32-E72D297353CC}">
              <c16:uniqueId val="{00000008-B833-4C5A-9D62-04A967D17E25}"/>
            </c:ext>
          </c:extLst>
        </c:ser>
        <c:dLbls>
          <c:showLegendKey val="0"/>
          <c:showVal val="0"/>
          <c:showCatName val="0"/>
          <c:showSerName val="0"/>
          <c:showPercent val="0"/>
          <c:showBubbleSize val="0"/>
        </c:dLbls>
        <c:marker val="1"/>
        <c:smooth val="0"/>
        <c:axId val="183762944"/>
        <c:axId val="183764864"/>
      </c:lineChart>
      <c:catAx>
        <c:axId val="18376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764864"/>
        <c:crosses val="autoZero"/>
        <c:auto val="1"/>
        <c:lblAlgn val="ctr"/>
        <c:lblOffset val="100"/>
        <c:tickLblSkip val="1"/>
        <c:tickMarkSkip val="1"/>
        <c:noMultiLvlLbl val="0"/>
      </c:catAx>
      <c:valAx>
        <c:axId val="18376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76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106780</c:v>
                </c:pt>
                <c:pt idx="5">
                  <c:v>97857</c:v>
                </c:pt>
                <c:pt idx="8">
                  <c:v>90617</c:v>
                </c:pt>
                <c:pt idx="11">
                  <c:v>84765</c:v>
                </c:pt>
                <c:pt idx="14">
                  <c:v>76901</c:v>
                </c:pt>
              </c:numCache>
            </c:numRef>
          </c:val>
          <c:extLst>
            <c:ext xmlns:c16="http://schemas.microsoft.com/office/drawing/2014/chart" uri="{C3380CC4-5D6E-409C-BE32-E72D297353CC}">
              <c16:uniqueId val="{00000000-2FB2-496E-8BEF-DD9C9F9B3D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26038</c:v>
                </c:pt>
                <c:pt idx="5">
                  <c:v>23613</c:v>
                </c:pt>
                <c:pt idx="8">
                  <c:v>21658</c:v>
                </c:pt>
                <c:pt idx="11">
                  <c:v>17737</c:v>
                </c:pt>
                <c:pt idx="14">
                  <c:v>14483</c:v>
                </c:pt>
              </c:numCache>
            </c:numRef>
          </c:val>
          <c:extLst>
            <c:ext xmlns:c16="http://schemas.microsoft.com/office/drawing/2014/chart" uri="{C3380CC4-5D6E-409C-BE32-E72D297353CC}">
              <c16:uniqueId val="{00000001-2FB2-496E-8BEF-DD9C9F9B3D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54135</c:v>
                </c:pt>
                <c:pt idx="5">
                  <c:v>77907</c:v>
                </c:pt>
                <c:pt idx="8">
                  <c:v>91772</c:v>
                </c:pt>
                <c:pt idx="11">
                  <c:v>105481</c:v>
                </c:pt>
                <c:pt idx="14">
                  <c:v>101005</c:v>
                </c:pt>
              </c:numCache>
            </c:numRef>
          </c:val>
          <c:extLst>
            <c:ext xmlns:c16="http://schemas.microsoft.com/office/drawing/2014/chart" uri="{C3380CC4-5D6E-409C-BE32-E72D297353CC}">
              <c16:uniqueId val="{00000002-2FB2-496E-8BEF-DD9C9F9B3D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B2-496E-8BEF-DD9C9F9B3D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B2-496E-8BEF-DD9C9F9B3D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c:v>
                </c:pt>
                <c:pt idx="3">
                  <c:v>2</c:v>
                </c:pt>
                <c:pt idx="6">
                  <c:v>0</c:v>
                </c:pt>
                <c:pt idx="9">
                  <c:v>0</c:v>
                </c:pt>
                <c:pt idx="12">
                  <c:v>0</c:v>
                </c:pt>
              </c:numCache>
            </c:numRef>
          </c:val>
          <c:extLst>
            <c:ext xmlns:c16="http://schemas.microsoft.com/office/drawing/2014/chart" uri="{C3380CC4-5D6E-409C-BE32-E72D297353CC}">
              <c16:uniqueId val="{00000005-2FB2-496E-8BEF-DD9C9F9B3D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21185</c:v>
                </c:pt>
                <c:pt idx="3">
                  <c:v>19941</c:v>
                </c:pt>
                <c:pt idx="6">
                  <c:v>19756</c:v>
                </c:pt>
                <c:pt idx="9">
                  <c:v>19259</c:v>
                </c:pt>
                <c:pt idx="12">
                  <c:v>19135</c:v>
                </c:pt>
              </c:numCache>
            </c:numRef>
          </c:val>
          <c:extLst>
            <c:ext xmlns:c16="http://schemas.microsoft.com/office/drawing/2014/chart" uri="{C3380CC4-5D6E-409C-BE32-E72D297353CC}">
              <c16:uniqueId val="{00000006-2FB2-496E-8BEF-DD9C9F9B3D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FB2-496E-8BEF-DD9C9F9B3D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39869</c:v>
                </c:pt>
                <c:pt idx="3">
                  <c:v>38340</c:v>
                </c:pt>
                <c:pt idx="6">
                  <c:v>37335</c:v>
                </c:pt>
                <c:pt idx="9">
                  <c:v>33869</c:v>
                </c:pt>
                <c:pt idx="12">
                  <c:v>29256</c:v>
                </c:pt>
              </c:numCache>
            </c:numRef>
          </c:val>
          <c:extLst>
            <c:ext xmlns:c16="http://schemas.microsoft.com/office/drawing/2014/chart" uri="{C3380CC4-5D6E-409C-BE32-E72D297353CC}">
              <c16:uniqueId val="{00000008-2FB2-496E-8BEF-DD9C9F9B3D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8631</c:v>
                </c:pt>
                <c:pt idx="3">
                  <c:v>6428</c:v>
                </c:pt>
                <c:pt idx="6">
                  <c:v>7312</c:v>
                </c:pt>
                <c:pt idx="9">
                  <c:v>7069</c:v>
                </c:pt>
                <c:pt idx="12">
                  <c:v>7744</c:v>
                </c:pt>
              </c:numCache>
            </c:numRef>
          </c:val>
          <c:extLst>
            <c:ext xmlns:c16="http://schemas.microsoft.com/office/drawing/2014/chart" uri="{C3380CC4-5D6E-409C-BE32-E72D297353CC}">
              <c16:uniqueId val="{00000009-2FB2-496E-8BEF-DD9C9F9B3D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89847</c:v>
                </c:pt>
                <c:pt idx="3">
                  <c:v>81226</c:v>
                </c:pt>
                <c:pt idx="6">
                  <c:v>73034</c:v>
                </c:pt>
                <c:pt idx="9">
                  <c:v>64693</c:v>
                </c:pt>
                <c:pt idx="12">
                  <c:v>58636</c:v>
                </c:pt>
              </c:numCache>
            </c:numRef>
          </c:val>
          <c:extLst>
            <c:ext xmlns:c16="http://schemas.microsoft.com/office/drawing/2014/chart" uri="{C3380CC4-5D6E-409C-BE32-E72D297353CC}">
              <c16:uniqueId val="{0000000A-2FB2-496E-8BEF-DD9C9F9B3D5C}"/>
            </c:ext>
          </c:extLst>
        </c:ser>
        <c:dLbls>
          <c:showLegendKey val="0"/>
          <c:showVal val="0"/>
          <c:showCatName val="0"/>
          <c:showSerName val="0"/>
          <c:showPercent val="0"/>
          <c:showBubbleSize val="0"/>
        </c:dLbls>
        <c:gapWidth val="100"/>
        <c:overlap val="100"/>
        <c:axId val="191072896"/>
        <c:axId val="191091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FB2-496E-8BEF-DD9C9F9B3D5C}"/>
            </c:ext>
          </c:extLst>
        </c:ser>
        <c:dLbls>
          <c:showLegendKey val="0"/>
          <c:showVal val="0"/>
          <c:showCatName val="0"/>
          <c:showSerName val="0"/>
          <c:showPercent val="0"/>
          <c:showBubbleSize val="0"/>
        </c:dLbls>
        <c:marker val="1"/>
        <c:smooth val="0"/>
        <c:axId val="191072896"/>
        <c:axId val="191091456"/>
      </c:lineChart>
      <c:catAx>
        <c:axId val="19107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1091456"/>
        <c:crosses val="autoZero"/>
        <c:auto val="1"/>
        <c:lblAlgn val="ctr"/>
        <c:lblOffset val="100"/>
        <c:tickLblSkip val="1"/>
        <c:tickMarkSkip val="1"/>
        <c:noMultiLvlLbl val="0"/>
      </c:catAx>
      <c:valAx>
        <c:axId val="19109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07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31000</c:v>
                </c:pt>
                <c:pt idx="1">
                  <c:v>39000</c:v>
                </c:pt>
                <c:pt idx="2">
                  <c:v>32500</c:v>
                </c:pt>
              </c:numCache>
            </c:numRef>
          </c:val>
          <c:extLst>
            <c:ext xmlns:c16="http://schemas.microsoft.com/office/drawing/2014/chart" uri="{C3380CC4-5D6E-409C-BE32-E72D297353CC}">
              <c16:uniqueId val="{00000000-D1FF-4644-A3E2-F2F89BD2FE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2140</c:v>
                </c:pt>
                <c:pt idx="1">
                  <c:v>2150</c:v>
                </c:pt>
                <c:pt idx="2">
                  <c:v>2151</c:v>
                </c:pt>
              </c:numCache>
            </c:numRef>
          </c:val>
          <c:extLst>
            <c:ext xmlns:c16="http://schemas.microsoft.com/office/drawing/2014/chart" uri="{C3380CC4-5D6E-409C-BE32-E72D297353CC}">
              <c16:uniqueId val="{00000001-D1FF-4644-A3E2-F2F89BD2FE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41545</c:v>
                </c:pt>
                <c:pt idx="1">
                  <c:v>46842</c:v>
                </c:pt>
                <c:pt idx="2">
                  <c:v>47452</c:v>
                </c:pt>
              </c:numCache>
            </c:numRef>
          </c:val>
          <c:extLst>
            <c:ext xmlns:c16="http://schemas.microsoft.com/office/drawing/2014/chart" uri="{C3380CC4-5D6E-409C-BE32-E72D297353CC}">
              <c16:uniqueId val="{00000002-D1FF-4644-A3E2-F2F89BD2FE7E}"/>
            </c:ext>
          </c:extLst>
        </c:ser>
        <c:dLbls>
          <c:showLegendKey val="0"/>
          <c:showVal val="0"/>
          <c:showCatName val="0"/>
          <c:showSerName val="0"/>
          <c:showPercent val="0"/>
          <c:showBubbleSize val="0"/>
        </c:dLbls>
        <c:gapWidth val="120"/>
        <c:overlap val="100"/>
        <c:axId val="190760832"/>
        <c:axId val="190762368"/>
      </c:barChart>
      <c:catAx>
        <c:axId val="19076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0762368"/>
        <c:crosses val="autoZero"/>
        <c:auto val="1"/>
        <c:lblAlgn val="ctr"/>
        <c:lblOffset val="100"/>
        <c:tickLblSkip val="1"/>
        <c:tickMarkSkip val="1"/>
        <c:noMultiLvlLbl val="0"/>
      </c:catAx>
      <c:valAx>
        <c:axId val="190762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076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{8D2D2E4E-0E66-482A-8DF4-F67F6CDB4AFC}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452-4004-B521-91254F9E1F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{B0EF33B9-8F94-4BF7-B8DC-0441A643CF6B}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52-4004-B521-91254F9E1F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{DDB21128-B286-4131-8A0B-295D77CF8450}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52-4004-B521-91254F9E1F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{07582BD8-EE3F-45C1-9EAF-7FFD72602BA7}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52-4004-B521-91254F9E1F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{B3CBF8EF-9176-49F8-8F59-356F64618FDA}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52-4004-B521-91254F9E1FD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{EFE96B10-A392-470D-9918-C8870D4B647E}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452-4004-B521-91254F9E1FD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{56620FC6-9C43-40C2-8B96-C0A891F2D766}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452-4004-B521-91254F9E1FD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{1AF0024D-E6E9-4778-B2FC-D5EFC565C984}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452-4004-B521-91254F9E1FD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{0197A4D4-6F49-4AA7-825C-C09249501EAE}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452-4004-B521-91254F9E1F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51.2</c:v>
                </c:pt>
                <c:pt idx="24">
                  <c:v>52.8</c:v>
                </c:pt>
                <c:pt idx="32">
                  <c:v>54.4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452-4004-B521-91254F9E1F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{4E493D36-8910-4861-8B1A-0EE63475E767}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452-4004-B521-91254F9E1FD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{5558875A-D6DF-452A-B1B6-8143DFA6F18E}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52-4004-B521-91254F9E1F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{919F6E81-DD6D-4529-BEA8-2D03855BFFA0}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52-4004-B521-91254F9E1F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{9051D16A-9DA0-4627-BA92-B87DB3FA90C8}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52-4004-B521-91254F9E1F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{D640FD5C-264E-48EB-B72A-9C14C1D7CCA9}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52-4004-B521-91254F9E1FD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{B01B8A0F-668E-4EF4-A941-2B5003E3FE7C}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452-4004-B521-91254F9E1FD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{44A36E65-54EB-4A98-A5C3-8CB60B95A352}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452-4004-B521-91254F9E1FD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{9A0EC6E6-BF50-4266-9A4F-E5E127C58A83}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452-4004-B521-91254F9E1FD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{960A2AAE-3AF5-486C-A3DC-48DDD100244A}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452-4004-B521-91254F9E1F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59.3</c:v>
                </c:pt>
                <c:pt idx="32">
                  <c:v>60</c:v>
                </c:pt>
              </c:numCache>
            </c:numRef>
          </c:xVal>
          <c:yVal>
            <c:numRef>
              <c:f>公会計指標分析・財政指標組合せ分析表!$BP$55:$DC$55</c:f>
              <c:numCache>
                <c:formatCode>#,##0.0;"▲ "#,##0.0</c:formatCode>
                <c:ptCount val="40"/>
                <c:pt idx="16">
                  <c:v>41.4</c:v>
                </c:pt>
                <c:pt idx="24">
                  <c:v>38.9</c:v>
                </c:pt>
                <c:pt idx="32">
                  <c:v>37.6</c:v>
                </c:pt>
              </c:numCache>
            </c:numRef>
          </c:yVal>
          <c:smooth val="0"/>
          <c:extLst>
            <c:ext xmlns:c16="http://schemas.microsoft.com/office/drawing/2014/chart" uri="{C3380CC4-5D6E-409C-BE32-E72D297353CC}">
              <c16:uniqueId val="{00000013-1452-4004-B521-91254F9E1FD3}"/>
            </c:ext>
          </c:extLst>
        </c:ser>
        <c:dLbls>
          <c:showLegendKey val="0"/>
          <c:showVal val="1"/>
          <c:showCatName val="0"/>
          <c:showSerName val="0"/>
          <c:showPercent val="0"/>
          <c:showBubbleSize val="0"/>
        </c:dLbls>
        <c:axId val="151661184"/>
        <c:axId val="151683840"/>
      </c:scatterChart>
      <c:valAx>
        <c:axId val="151661184"/>
        <c:scaling>
          <c:orientation val="minMax"/>
          <c:max val="60.300000000000004"/>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683840"/>
        <c:crosses val="autoZero"/>
        <c:crossBetween val="midCat"/>
      </c:valAx>
      <c:valAx>
        <c:axId val="151683840"/>
        <c:scaling>
          <c:orientation val="minMax"/>
          <c:max val="42.1"/>
          <c:min val="37.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661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{88BE5154-8E98-4B09-8967-5F9139C9FAAD}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F81-42B1-BB22-0A65FBF8B7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{4DE72D32-3C00-47A7-B353-5F537E417906}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81-42B1-BB22-0A65FBF8B7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{69582585-1681-4233-B23E-552C155B6F8C}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81-42B1-BB22-0A65FBF8B7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{E5CA6D95-F2A5-4BC4-A0D8-42F2F8DD7ACA}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81-42B1-BB22-0A65FBF8B7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{BA0E39C3-8512-48BA-8A0B-5A5CA7C3A28D}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81-42B1-BB22-0A65FBF8B73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{E4998BF8-4851-4D45-AFA6-35BAB953C6BF}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F81-42B1-BB22-0A65FBF8B73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{3352E438-CD8F-4B4C-B19B-06B85FB78C55}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F81-42B1-BB22-0A65FBF8B73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{CC682A6D-F14E-4EDA-A409-A5A0B6B602D1}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F81-42B1-BB22-0A65FBF8B73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{3F0725BF-95B2-4869-B275-5756A36F4FD3}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F81-42B1-BB22-0A65FBF8B7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4.3</c:v>
                </c:pt>
                <c:pt idx="16">
                  <c:v>4.3</c:v>
                </c:pt>
                <c:pt idx="24">
                  <c:v>3.9</c:v>
                </c:pt>
                <c:pt idx="32">
                  <c:v>3.4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F81-42B1-BB22-0A65FBF8B7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{F15C828A-0236-4AE6-98DF-8F6224937BB7}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F81-42B1-BB22-0A65FBF8B7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{AA67AF4C-9F93-4426-895F-49CADB2672B0}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81-42B1-BB22-0A65FBF8B7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{DCBEFDEC-24B0-4754-8FE1-FB0FFFFF824B}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81-42B1-BB22-0A65FBF8B7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{0F0B6526-905A-498D-8351-2D96A58F21C7}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81-42B1-BB22-0A65FBF8B7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{D6F1ABA7-402A-48EA-9148-84FF884DB529}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81-42B1-BB22-0A65FBF8B73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{A26DF34C-400C-448B-91FC-B59E6701165F}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F81-42B1-BB22-0A65FBF8B73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{0253EE29-6070-4543-B413-E694F234F1D7}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F81-42B1-BB22-0A65FBF8B73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{A4BE9724-0FEE-4ABC-AA06-B2C9DDA182EA}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F81-42B1-BB22-0A65FBF8B73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{AE137115-606B-4A26-9C92-7DDA9A459467}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F81-42B1-BB22-0A65FBF8B7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AF81-42B1-BB22-0A65FBF8B739}"/>
            </c:ext>
          </c:extLst>
        </c:ser>
        <c:dLbls>
          <c:showLegendKey val="0"/>
          <c:showVal val="1"/>
          <c:showCatName val="0"/>
          <c:showSerName val="0"/>
          <c:showPercent val="0"/>
          <c:showBubbleSize val="0"/>
        </c:dLbls>
        <c:axId val="151941888"/>
        <c:axId val="151943808"/>
      </c:scatterChart>
      <c:valAx>
        <c:axId val="151941888"/>
        <c:scaling>
          <c:orientation val="minMax"/>
          <c:max val="8.299999999999998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943808"/>
        <c:crosses val="autoZero"/>
        <c:crossBetween val="midCat"/>
      </c:valAx>
      <c:valAx>
        <c:axId val="151943808"/>
        <c:scaling>
          <c:orientation val="minMax"/>
          <c:max val="58"/>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9418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平成２９年度における実質公債費比率（３か年平均）は３</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４％である。純元利償還金の減少及び標準財政規模の増加により比率が改善し、健全財政が保たれていると判断できる。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今後も歳入確保や短期・中期的な見通しに立った財政運営に努め、引き続き財務体質の強化を図る。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平成２９年度における将来負担比率は、充当可能財源等が将来負担額を上回るため比率がない。したがって、健全財政が保たれていると判断できる。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は、地方債現在高の減少（△６１億）や、公営企業債等繰入見込額の減少（△４６億）により昨年度から数値が減少した。また、充当可能財源は、財政調整基金の取崩し（△６５億）や、都市計画事業費の減少による充当可能特定歳入の減少（△３３億）によ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昨年度から数値が減少した。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今後も将来負担額が増加しないよう、より一層の財務体質の強化に向けた取組を進めていく必要がある。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年度にかけては、法人市民税の増収や予算執行の残額等を活用し、財政調整基金に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億円、公共施設安全安心基金に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億円、地域づくり振興基金に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年度からスタートした第８次総合計画の推進のため財政調整基金を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億円、豊田地域医療センター再整備のため保健医療福祉基金を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億円取り崩した。結果として、基金全体としては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田市は、歳入の柱となる市税収入が経済情勢等の影響を大きく受ける財政構造であり、年度間の財源調整を行うための基金の必要性が極めて高い。このため、急激な歳入減があった際にも確実に行政サービスを提供できるよう、適切に備え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豊田地域医療センター再整備事業や名鉄三河線若林駅付近連続立体交差事業、学校施設の長寿命化など、今後見込まれる大規模な事業実施に対し、計画的かつ確実な活用を図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・保健医療福祉基金：保健医療福祉事業の推進を図るため、豊田地域医療センター再整備事業等に充当する。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・教育施設整備基金：教育施設整備のため、小中学校等の建設や長寿命化、空調機器整備等に充当する。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・教育施設整備基金：小中学校への空調機器整備に関する経費や学校施設の増築に関する経費に充当するため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・公共施設安全安心基金：豊田市公共施設等総合管理計画（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H29-H38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）の着実な推進のため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・保健医療福祉基金：豊田地域医療センター再整備の財源とするため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・ものづくり未来創造基金：ものづくり創造拠点ＳＥＮＴＡＮの整備及び運営の財源とするため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・保健医療福祉基金：豊田地域医療センター再整備事業、（仮）南部１次救急診療所建設事業、（仮）外来療育施設建設事業の推進のため、平成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年度にかけて取崩しを予定。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・都市高速鉄道整備基金：名鉄三河線若林駅付近連続立体交差事業の推進のため、平成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年度にかけて取崩しを予定。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・教育施設整備基金：朝日丘中学校校舎増築事業、小中学校の空調機器整備事業の推進のため、平成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年度にかけて取崩しを予定。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年度は、法人市民税が企業業績の変動を受けて当初予算から上振れたことや、予算執行の残額等を活用することで積立てを行った。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年度は、企業業績の変動により法人市民税が大幅に減少したものの、平成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年度からスタートした第８次総合計画を着実に推進する必要があったため取崩しを行い、減少した。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・リーマンショック後、平成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年度末にかけては、財政調整基金の残高は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億円減少した。安定的な財政運営を図るために残高を確保しつつ、歳入規模の変化に的確に対応していく。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年度において、財政事情等により財源不足となった場合に備えるため決算剰余金の一部と基金運用益金（利子）として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年度において、基金運用益金（利子）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・今後は、基金運用益（利子）の積立を想定。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・基金の活用については、税収減があった場合でも、大規模事業の推進や他の財政需要を見極めつつ、着実に公債費予算を確保するために必要な場合は、基金取崩しを行う。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425,172
409,063
918.32
193,134,440
184,475,537
5,035,752
149,117,566
58,541,270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当市の有形固定資産減価償却率は類似団体に比べ低い傾向にあるが、緩やかながら上昇傾向にある。今後は、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月に策定した公共施設等総合管理計画と、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策定</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完了予定の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個別施設計画を基に、施設更新時期の平準化や、利用状況等を踏まえた機能の集約化・複合化による施設の統廃合により、トータルコストの縮減に努めていく方針である。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72" name="直線コネクタ 71"/>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3"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4" name="直線コネクタ 73"/>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5"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6" name="直線コネクタ 75"/>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77" name="有形固定資産減価償却率平均値テキスト"/>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8" name="フローチャート: 判断 77"/>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9" name="フローチャート: 判断 78"/>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0" name="フローチャート: 判断 79"/>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96732</xdr:rowOff>
    </xdr:from>
    <xdr:to>
      <xdr:col>23</xdr:col>
      <xdr:colOff>136525</xdr:colOff>
      <xdr:row>32</xdr:row>
      <xdr:rowOff>26882</xdr:rowOff>
    </xdr:to>
    <xdr:sp macro="" textlink="">
      <xdr:nvSpPr>
        <xdr:cNvPr id="86" name="楕円 85"/>
        <xdr:cNvSpPr/>
      </xdr:nvSpPr>
      <xdr:spPr>
        <a:xfrm>
          <a:off x="47117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75159</xdr:rowOff>
    </xdr:from>
    <xdr:ext cx="405111" cy="259045"/>
    <xdr:sp macro="" textlink="">
      <xdr:nvSpPr>
        <xdr:cNvPr id="87" name="有形固定資産減価償却率該当値テキスト"/>
        <xdr:cNvSpPr txBox="1"/>
      </xdr:nvSpPr>
      <xdr:spPr>
        <a:xfrm>
          <a:off x="4813300" y="61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88" name="楕円 87"/>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147532</xdr:rowOff>
    </xdr:from>
    <xdr:to>
      <xdr:col>23</xdr:col>
      <xdr:colOff>85725</xdr:colOff>
      <xdr:row>32</xdr:row>
      <xdr:rowOff>33655</xdr:rowOff>
    </xdr:to>
    <xdr:cxnSp macro="">
      <xdr:nvCxnSpPr>
        <xdr:cNvPr id="89" name="直線コネクタ 88"/>
        <xdr:cNvCxnSpPr/>
      </xdr:nvCxnSpPr>
      <xdr:spPr>
        <a:xfrm flipV="1">
          <a:off x="4051300" y="6234007"/>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40428</xdr:rowOff>
    </xdr:from>
    <xdr:to>
      <xdr:col>15</xdr:col>
      <xdr:colOff>187325</xdr:colOff>
      <xdr:row>32</xdr:row>
      <xdr:rowOff>142028</xdr:rowOff>
    </xdr:to>
    <xdr:sp macro="" textlink="">
      <xdr:nvSpPr>
        <xdr:cNvPr id="90" name="楕円 89"/>
        <xdr:cNvSpPr/>
      </xdr:nvSpPr>
      <xdr:spPr>
        <a:xfrm>
          <a:off x="3238500" y="62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32</xdr:row>
      <xdr:rowOff>91228</xdr:rowOff>
    </xdr:to>
    <xdr:cxnSp macro="">
      <xdr:nvCxnSpPr>
        <xdr:cNvPr id="91" name="直線コネクタ 90"/>
        <xdr:cNvCxnSpPr/>
      </xdr:nvCxnSpPr>
      <xdr:spPr>
        <a:xfrm flipV="1">
          <a:off x="3289300" y="629158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92"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3"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94" name="n_1mainValue有形固定資産減価償却率"/>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133155</xdr:rowOff>
    </xdr:from>
    <xdr:ext cx="405111" cy="259045"/>
    <xdr:sp macro="" textlink="">
      <xdr:nvSpPr>
        <xdr:cNvPr id="95" name="n_2mainValue有形固定資産減価償却率"/>
        <xdr:cNvSpPr txBox="1"/>
      </xdr:nvSpPr>
      <xdr:spPr>
        <a:xfrm>
          <a:off x="3086744" y="639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可能年数は類似団体平均を大きく下回っている。主な要因としては、過去の多額の地方債の償還を終えていることと、豊田市版プライマリーバランスの黒字化を維持（元金返済額以上の新規地方債の借り入れをしない）し、借入れの抑制を図ってきたことが挙げられる。（平成２２年度から一時的に黒字化を制限解除したが、平成２５年度以降は黒字化を再び維持している。）ただし、今後は景気変動、法人住民税の一部国税化や法人実効税率の引下げによる地方税の減収が見込まれるため、引き続き財務体質の強化を図っていく必要があ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24" name="直線コネクタ 123"/>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27"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8" name="直線コネクタ 127"/>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29" name="債務償還可能年数平均値テキスト"/>
        <xdr:cNvSpPr txBox="1"/>
      </xdr:nvSpPr>
      <xdr:spPr>
        <a:xfrm>
          <a:off x="14846300" y="5773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30" name="フローチャート: 判断 129"/>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425,172
409,063
918.32
193,134,440
184,475,537
5,035,752
149,117,566
58,541,270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89408</xdr:rowOff>
    </xdr:from>
    <xdr:to>
      <xdr:col>24</xdr:col>
      <xdr:colOff>114300</xdr:colOff>
      <xdr:row>40</xdr:row>
      <xdr:rowOff>19558</xdr:rowOff>
    </xdr:to>
    <xdr:sp macro="" textlink="">
      <xdr:nvSpPr>
        <xdr:cNvPr id="68" name="楕円 67"/>
        <xdr:cNvSpPr/>
      </xdr:nvSpPr>
      <xdr:spPr>
        <a:xfrm>
          <a:off x="45847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67835</xdr:rowOff>
    </xdr:from>
    <xdr:ext cx="405111" cy="259045"/>
    <xdr:sp macro="" textlink="">
      <xdr:nvSpPr>
        <xdr:cNvPr id="69" name="【道路】&#10;有形固定資産減価償却率該当値テキスト"/>
        <xdr:cNvSpPr txBox="1"/>
      </xdr:nvSpPr>
      <xdr:spPr>
        <a:xfrm>
          <a:off x="4673600"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125984</xdr:rowOff>
    </xdr:from>
    <xdr:to>
      <xdr:col>20</xdr:col>
      <xdr:colOff>38100</xdr:colOff>
      <xdr:row>40</xdr:row>
      <xdr:rowOff>56134</xdr:rowOff>
    </xdr:to>
    <xdr:sp macro="" textlink="">
      <xdr:nvSpPr>
        <xdr:cNvPr id="70" name="楕円 69"/>
        <xdr:cNvSpPr/>
      </xdr:nvSpPr>
      <xdr:spPr>
        <a:xfrm>
          <a:off x="3746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140208</xdr:rowOff>
    </xdr:from>
    <xdr:to>
      <xdr:col>24</xdr:col>
      <xdr:colOff>63500</xdr:colOff>
      <xdr:row>40</xdr:row>
      <xdr:rowOff>5334</xdr:rowOff>
    </xdr:to>
    <xdr:cxnSp macro="">
      <xdr:nvCxnSpPr>
        <xdr:cNvPr id="71" name="直線コネクタ 70"/>
        <xdr:cNvCxnSpPr/>
      </xdr:nvCxnSpPr>
      <xdr:spPr>
        <a:xfrm flipV="1">
          <a:off x="3797300" y="682675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160274</xdr:rowOff>
    </xdr:from>
    <xdr:to>
      <xdr:col>15</xdr:col>
      <xdr:colOff>101600</xdr:colOff>
      <xdr:row>40</xdr:row>
      <xdr:rowOff>90424</xdr:rowOff>
    </xdr:to>
    <xdr:sp macro="" textlink="">
      <xdr:nvSpPr>
        <xdr:cNvPr id="72" name="楕円 71"/>
        <xdr:cNvSpPr/>
      </xdr:nvSpPr>
      <xdr:spPr>
        <a:xfrm>
          <a:off x="2857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5334</xdr:rowOff>
    </xdr:from>
    <xdr:to>
      <xdr:col>19</xdr:col>
      <xdr:colOff>177800</xdr:colOff>
      <xdr:row>40</xdr:row>
      <xdr:rowOff>39624</xdr:rowOff>
    </xdr:to>
    <xdr:cxnSp macro="">
      <xdr:nvCxnSpPr>
        <xdr:cNvPr id="73" name="直線コネクタ 72"/>
        <xdr:cNvCxnSpPr/>
      </xdr:nvCxnSpPr>
      <xdr:spPr>
        <a:xfrm flipV="1">
          <a:off x="2908300" y="68633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4"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5"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47261</xdr:rowOff>
    </xdr:from>
    <xdr:ext cx="405111" cy="259045"/>
    <xdr:sp macro="" textlink="">
      <xdr:nvSpPr>
        <xdr:cNvPr id="76" name="n_1mainValue【道路】&#10;有形固定資産減価償却率"/>
        <xdr:cNvSpPr txBox="1"/>
      </xdr:nvSpPr>
      <xdr:spPr>
        <a:xfrm>
          <a:off x="3582044" y="690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81551</xdr:rowOff>
    </xdr:from>
    <xdr:ext cx="405111" cy="259045"/>
    <xdr:sp macro="" textlink="">
      <xdr:nvSpPr>
        <xdr:cNvPr id="77" name="n_2mainValue【道路】&#10;有形固定資産減価償却率"/>
        <xdr:cNvSpPr txBox="1"/>
      </xdr:nvSpPr>
      <xdr:spPr>
        <a:xfrm>
          <a:off x="2705744" y="693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3" name="直線コネクタ 102"/>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4"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5" name="直線コネクタ 104"/>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6"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7" name="直線コネクタ 106"/>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8"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9" name="フローチャート: 判断 108"/>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10" name="フローチャート: 判断 109"/>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11" name="フローチャート: 判断 110"/>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17780</xdr:rowOff>
    </xdr:from>
    <xdr:to>
      <xdr:col>55</xdr:col>
      <xdr:colOff>50800</xdr:colOff>
      <xdr:row>37</xdr:row>
      <xdr:rowOff>119380</xdr:rowOff>
    </xdr:to>
    <xdr:sp macro="" textlink="">
      <xdr:nvSpPr>
        <xdr:cNvPr id="117" name="楕円 116"/>
        <xdr:cNvSpPr/>
      </xdr:nvSpPr>
      <xdr:spPr>
        <a:xfrm>
          <a:off x="10426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40657</xdr:rowOff>
    </xdr:from>
    <xdr:ext cx="469744" cy="259045"/>
    <xdr:sp macro="" textlink="">
      <xdr:nvSpPr>
        <xdr:cNvPr id="118" name="【道路】&#10;一人当たり延長該当値テキスト"/>
        <xdr:cNvSpPr txBox="1"/>
      </xdr:nvSpPr>
      <xdr:spPr>
        <a:xfrm>
          <a:off x="10515600"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19739</xdr:rowOff>
    </xdr:from>
    <xdr:to>
      <xdr:col>50</xdr:col>
      <xdr:colOff>165100</xdr:colOff>
      <xdr:row>37</xdr:row>
      <xdr:rowOff>121339</xdr:rowOff>
    </xdr:to>
    <xdr:sp macro="" textlink="">
      <xdr:nvSpPr>
        <xdr:cNvPr id="119" name="楕円 118"/>
        <xdr:cNvSpPr/>
      </xdr:nvSpPr>
      <xdr:spPr>
        <a:xfrm>
          <a:off x="9588500" y="63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68580</xdr:rowOff>
    </xdr:from>
    <xdr:to>
      <xdr:col>55</xdr:col>
      <xdr:colOff>0</xdr:colOff>
      <xdr:row>37</xdr:row>
      <xdr:rowOff>70539</xdr:rowOff>
    </xdr:to>
    <xdr:cxnSp macro="">
      <xdr:nvCxnSpPr>
        <xdr:cNvPr id="120" name="直線コネクタ 119"/>
        <xdr:cNvCxnSpPr/>
      </xdr:nvCxnSpPr>
      <xdr:spPr>
        <a:xfrm flipV="1">
          <a:off x="9639300" y="6412230"/>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21699</xdr:rowOff>
    </xdr:from>
    <xdr:to>
      <xdr:col>46</xdr:col>
      <xdr:colOff>38100</xdr:colOff>
      <xdr:row>37</xdr:row>
      <xdr:rowOff>123299</xdr:rowOff>
    </xdr:to>
    <xdr:sp macro="" textlink="">
      <xdr:nvSpPr>
        <xdr:cNvPr id="121" name="楕円 120"/>
        <xdr:cNvSpPr/>
      </xdr:nvSpPr>
      <xdr:spPr>
        <a:xfrm>
          <a:off x="8699500" y="63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70539</xdr:rowOff>
    </xdr:from>
    <xdr:to>
      <xdr:col>50</xdr:col>
      <xdr:colOff>114300</xdr:colOff>
      <xdr:row>37</xdr:row>
      <xdr:rowOff>72499</xdr:rowOff>
    </xdr:to>
    <xdr:cxnSp macro="">
      <xdr:nvCxnSpPr>
        <xdr:cNvPr id="122" name="直線コネクタ 121"/>
        <xdr:cNvCxnSpPr/>
      </xdr:nvCxnSpPr>
      <xdr:spPr>
        <a:xfrm flipV="1">
          <a:off x="8750300" y="6414189"/>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46064</xdr:rowOff>
    </xdr:from>
    <xdr:ext cx="469744" cy="259045"/>
    <xdr:sp macro="" textlink="">
      <xdr:nvSpPr>
        <xdr:cNvPr id="123" name="n_1aveValue【道路】&#10;一人当たり延長"/>
        <xdr:cNvSpPr txBox="1"/>
      </xdr:nvSpPr>
      <xdr:spPr>
        <a:xfrm>
          <a:off x="93917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22333</xdr:rowOff>
    </xdr:from>
    <xdr:ext cx="469744" cy="259045"/>
    <xdr:sp macro="" textlink="">
      <xdr:nvSpPr>
        <xdr:cNvPr id="124" name="n_2aveValue【道路】&#10;一人当たり延長"/>
        <xdr:cNvSpPr txBox="1"/>
      </xdr:nvSpPr>
      <xdr:spPr>
        <a:xfrm>
          <a:off x="8515427" y="670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137866</xdr:rowOff>
    </xdr:from>
    <xdr:ext cx="469744" cy="259045"/>
    <xdr:sp macro="" textlink="">
      <xdr:nvSpPr>
        <xdr:cNvPr id="125" name="n_1mainValue【道路】&#10;一人当たり延長"/>
        <xdr:cNvSpPr txBox="1"/>
      </xdr:nvSpPr>
      <xdr:spPr>
        <a:xfrm>
          <a:off x="9391727" y="613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139826</xdr:rowOff>
    </xdr:from>
    <xdr:ext cx="469744" cy="259045"/>
    <xdr:sp macro="" textlink="">
      <xdr:nvSpPr>
        <xdr:cNvPr id="126" name="n_2mainValue【道路】&#10;一人当たり延長"/>
        <xdr:cNvSpPr txBox="1"/>
      </xdr:nvSpPr>
      <xdr:spPr>
        <a:xfrm>
          <a:off x="8515427" y="614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8" name="テキスト ボックス 13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50" name="直線コネクタ 149"/>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53"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54" name="直線コネクタ 153"/>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55"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6" name="フローチャート: 判断 155"/>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7" name="フローチャート: 判断 156"/>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8" name="フローチャート: 判断 157"/>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64" name="楕円 163"/>
        <xdr:cNvSpPr/>
      </xdr:nvSpPr>
      <xdr:spPr>
        <a:xfrm>
          <a:off x="4584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154957</xdr:rowOff>
    </xdr:from>
    <xdr:ext cx="405111" cy="259045"/>
    <xdr:sp macro="" textlink="">
      <xdr:nvSpPr>
        <xdr:cNvPr id="165" name="【橋りょう・トンネル】&#10;有形固定資産減価償却率該当値テキスト"/>
        <xdr:cNvSpPr txBox="1"/>
      </xdr:nvSpPr>
      <xdr:spPr>
        <a:xfrm>
          <a:off x="4673600"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160655</xdr:rowOff>
    </xdr:from>
    <xdr:to>
      <xdr:col>20</xdr:col>
      <xdr:colOff>38100</xdr:colOff>
      <xdr:row>58</xdr:row>
      <xdr:rowOff>90805</xdr:rowOff>
    </xdr:to>
    <xdr:sp macro="" textlink="">
      <xdr:nvSpPr>
        <xdr:cNvPr id="166" name="楕円 165"/>
        <xdr:cNvSpPr/>
      </xdr:nvSpPr>
      <xdr:spPr>
        <a:xfrm>
          <a:off x="3746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xdr:rowOff>
    </xdr:from>
    <xdr:to>
      <xdr:col>24</xdr:col>
      <xdr:colOff>63500</xdr:colOff>
      <xdr:row>58</xdr:row>
      <xdr:rowOff>40005</xdr:rowOff>
    </xdr:to>
    <xdr:cxnSp macro="">
      <xdr:nvCxnSpPr>
        <xdr:cNvPr id="167" name="直線コネクタ 166"/>
        <xdr:cNvCxnSpPr/>
      </xdr:nvCxnSpPr>
      <xdr:spPr>
        <a:xfrm flipV="1">
          <a:off x="3797300" y="99555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68" name="楕円 167"/>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40005</xdr:rowOff>
    </xdr:from>
    <xdr:to>
      <xdr:col>19</xdr:col>
      <xdr:colOff>177800</xdr:colOff>
      <xdr:row>58</xdr:row>
      <xdr:rowOff>68580</xdr:rowOff>
    </xdr:to>
    <xdr:cxnSp macro="">
      <xdr:nvCxnSpPr>
        <xdr:cNvPr id="169" name="直線コネクタ 168"/>
        <xdr:cNvCxnSpPr/>
      </xdr:nvCxnSpPr>
      <xdr:spPr>
        <a:xfrm flipV="1">
          <a:off x="2908300" y="99841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70"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144797</xdr:rowOff>
    </xdr:from>
    <xdr:ext cx="405111" cy="259045"/>
    <xdr:sp macro="" textlink="">
      <xdr:nvSpPr>
        <xdr:cNvPr id="171" name="n_2aveValue【橋りょう・トンネル】&#10;有形固定資産減価償却率"/>
        <xdr:cNvSpPr txBox="1"/>
      </xdr:nvSpPr>
      <xdr:spPr>
        <a:xfrm>
          <a:off x="2705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107332</xdr:rowOff>
    </xdr:from>
    <xdr:ext cx="405111" cy="259045"/>
    <xdr:sp macro="" textlink="">
      <xdr:nvSpPr>
        <xdr:cNvPr id="172" name="n_1main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173" name="n_2mainValue【橋りょう・トンネル】&#10;有形固定資産減価償却率"/>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95" name="直線コネクタ 194"/>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96"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97" name="直線コネクタ 196"/>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98"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9" name="直線コネクタ 198"/>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200"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201" name="フローチャート: 判断 200"/>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202" name="フローチャート: 判断 201"/>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203" name="フローチャート: 判断 202"/>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91293</xdr:rowOff>
    </xdr:from>
    <xdr:to>
      <xdr:col>55</xdr:col>
      <xdr:colOff>50800</xdr:colOff>
      <xdr:row>58</xdr:row>
      <xdr:rowOff>21443</xdr:rowOff>
    </xdr:to>
    <xdr:sp macro="" textlink="">
      <xdr:nvSpPr>
        <xdr:cNvPr id="209" name="楕円 208"/>
        <xdr:cNvSpPr/>
      </xdr:nvSpPr>
      <xdr:spPr>
        <a:xfrm>
          <a:off x="10426700" y="98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114170</xdr:rowOff>
    </xdr:from>
    <xdr:ext cx="599010" cy="259045"/>
    <xdr:sp macro="" textlink="">
      <xdr:nvSpPr>
        <xdr:cNvPr id="210" name="【橋りょう・トンネル】&#10;一人当たり有形固定資産（償却資産）額該当値テキスト"/>
        <xdr:cNvSpPr txBox="1"/>
      </xdr:nvSpPr>
      <xdr:spPr>
        <a:xfrm>
          <a:off x="10515600" y="971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90891</xdr:rowOff>
    </xdr:from>
    <xdr:to>
      <xdr:col>50</xdr:col>
      <xdr:colOff>165100</xdr:colOff>
      <xdr:row>58</xdr:row>
      <xdr:rowOff>21041</xdr:rowOff>
    </xdr:to>
    <xdr:sp macro="" textlink="">
      <xdr:nvSpPr>
        <xdr:cNvPr id="211" name="楕円 210"/>
        <xdr:cNvSpPr/>
      </xdr:nvSpPr>
      <xdr:spPr>
        <a:xfrm>
          <a:off x="9588500" y="986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141691</xdr:rowOff>
    </xdr:from>
    <xdr:to>
      <xdr:col>55</xdr:col>
      <xdr:colOff>0</xdr:colOff>
      <xdr:row>57</xdr:row>
      <xdr:rowOff>142093</xdr:rowOff>
    </xdr:to>
    <xdr:cxnSp macro="">
      <xdr:nvCxnSpPr>
        <xdr:cNvPr id="212" name="直線コネクタ 211"/>
        <xdr:cNvCxnSpPr/>
      </xdr:nvCxnSpPr>
      <xdr:spPr>
        <a:xfrm>
          <a:off x="9639300" y="9914341"/>
          <a:ext cx="8382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89647</xdr:rowOff>
    </xdr:from>
    <xdr:to>
      <xdr:col>46</xdr:col>
      <xdr:colOff>38100</xdr:colOff>
      <xdr:row>58</xdr:row>
      <xdr:rowOff>19797</xdr:rowOff>
    </xdr:to>
    <xdr:sp macro="" textlink="">
      <xdr:nvSpPr>
        <xdr:cNvPr id="213" name="楕円 212"/>
        <xdr:cNvSpPr/>
      </xdr:nvSpPr>
      <xdr:spPr>
        <a:xfrm>
          <a:off x="8699500" y="98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140447</xdr:rowOff>
    </xdr:from>
    <xdr:to>
      <xdr:col>50</xdr:col>
      <xdr:colOff>114300</xdr:colOff>
      <xdr:row>57</xdr:row>
      <xdr:rowOff>141691</xdr:rowOff>
    </xdr:to>
    <xdr:cxnSp macro="">
      <xdr:nvCxnSpPr>
        <xdr:cNvPr id="214" name="直線コネクタ 213"/>
        <xdr:cNvCxnSpPr/>
      </xdr:nvCxnSpPr>
      <xdr:spPr>
        <a:xfrm>
          <a:off x="8750300" y="9913097"/>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15" name="n_1aveValue【橋りょう・トンネル】&#10;一人当たり有形固定資産（償却資産）額"/>
        <xdr:cNvSpPr txBox="1"/>
      </xdr:nvSpPr>
      <xdr:spPr>
        <a:xfrm>
          <a:off x="93594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113570</xdr:rowOff>
    </xdr:from>
    <xdr:ext cx="534377" cy="259045"/>
    <xdr:sp macro="" textlink="">
      <xdr:nvSpPr>
        <xdr:cNvPr id="216" name="n_2aveValue【橋りょう・トンネル】&#10;一人当たり有形固定資産（償却資産）額"/>
        <xdr:cNvSpPr txBox="1"/>
      </xdr:nvSpPr>
      <xdr:spPr>
        <a:xfrm>
          <a:off x="84831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37568</xdr:rowOff>
    </xdr:from>
    <xdr:ext cx="599010" cy="259045"/>
    <xdr:sp macro="" textlink="">
      <xdr:nvSpPr>
        <xdr:cNvPr id="217" name="n_1mainValue【橋りょう・トンネル】&#10;一人当たり有形固定資産（償却資産）額"/>
        <xdr:cNvSpPr txBox="1"/>
      </xdr:nvSpPr>
      <xdr:spPr>
        <a:xfrm>
          <a:off x="9327095" y="963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36324</xdr:rowOff>
    </xdr:from>
    <xdr:ext cx="599010" cy="259045"/>
    <xdr:sp macro="" textlink="">
      <xdr:nvSpPr>
        <xdr:cNvPr id="218" name="n_2mainValue【橋りょう・トンネル】&#10;一人当たり有形固定資産（償却資産）額"/>
        <xdr:cNvSpPr txBox="1"/>
      </xdr:nvSpPr>
      <xdr:spPr>
        <a:xfrm>
          <a:off x="8450795" y="963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43" name="直線コネクタ 242"/>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44"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45" name="直線コネクタ 244"/>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46"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47" name="直線コネクタ 246"/>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78757</xdr:rowOff>
    </xdr:from>
    <xdr:ext cx="405111" cy="259045"/>
    <xdr:sp macro="" textlink="">
      <xdr:nvSpPr>
        <xdr:cNvPr id="248" name="【公営住宅】&#10;有形固定資産減価償却率平均値テキスト"/>
        <xdr:cNvSpPr txBox="1"/>
      </xdr:nvSpPr>
      <xdr:spPr>
        <a:xfrm>
          <a:off x="4673600" y="1379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49" name="フローチャート: 判断 248"/>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0" name="フローチャート: 判断 24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51" name="フローチャート: 判断 250"/>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82550</xdr:rowOff>
    </xdr:from>
    <xdr:to>
      <xdr:col>24</xdr:col>
      <xdr:colOff>114300</xdr:colOff>
      <xdr:row>85</xdr:row>
      <xdr:rowOff>12700</xdr:rowOff>
    </xdr:to>
    <xdr:sp macro="" textlink="">
      <xdr:nvSpPr>
        <xdr:cNvPr id="257" name="楕円 256"/>
        <xdr:cNvSpPr/>
      </xdr:nvSpPr>
      <xdr:spPr>
        <a:xfrm>
          <a:off x="4584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60977</xdr:rowOff>
    </xdr:from>
    <xdr:ext cx="405111" cy="259045"/>
    <xdr:sp macro="" textlink="">
      <xdr:nvSpPr>
        <xdr:cNvPr id="258" name="【公営住宅】&#10;有形固定資産減価償却率該当値テキスト"/>
        <xdr:cNvSpPr txBox="1"/>
      </xdr:nvSpPr>
      <xdr:spPr>
        <a:xfrm>
          <a:off x="4673600"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116839</xdr:rowOff>
    </xdr:from>
    <xdr:to>
      <xdr:col>20</xdr:col>
      <xdr:colOff>38100</xdr:colOff>
      <xdr:row>85</xdr:row>
      <xdr:rowOff>46989</xdr:rowOff>
    </xdr:to>
    <xdr:sp macro="" textlink="">
      <xdr:nvSpPr>
        <xdr:cNvPr id="259" name="楕円 258"/>
        <xdr:cNvSpPr/>
      </xdr:nvSpPr>
      <xdr:spPr>
        <a:xfrm>
          <a:off x="3746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133350</xdr:rowOff>
    </xdr:from>
    <xdr:to>
      <xdr:col>24</xdr:col>
      <xdr:colOff>63500</xdr:colOff>
      <xdr:row>84</xdr:row>
      <xdr:rowOff>167639</xdr:rowOff>
    </xdr:to>
    <xdr:cxnSp macro="">
      <xdr:nvCxnSpPr>
        <xdr:cNvPr id="260" name="直線コネクタ 259"/>
        <xdr:cNvCxnSpPr/>
      </xdr:nvCxnSpPr>
      <xdr:spPr>
        <a:xfrm flipV="1">
          <a:off x="3797300" y="145351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13970</xdr:rowOff>
    </xdr:from>
    <xdr:to>
      <xdr:col>15</xdr:col>
      <xdr:colOff>101600</xdr:colOff>
      <xdr:row>85</xdr:row>
      <xdr:rowOff>115570</xdr:rowOff>
    </xdr:to>
    <xdr:sp macro="" textlink="">
      <xdr:nvSpPr>
        <xdr:cNvPr id="261" name="楕円 260"/>
        <xdr:cNvSpPr/>
      </xdr:nvSpPr>
      <xdr:spPr>
        <a:xfrm>
          <a:off x="2857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167639</xdr:rowOff>
    </xdr:from>
    <xdr:to>
      <xdr:col>19</xdr:col>
      <xdr:colOff>177800</xdr:colOff>
      <xdr:row>85</xdr:row>
      <xdr:rowOff>64770</xdr:rowOff>
    </xdr:to>
    <xdr:cxnSp macro="">
      <xdr:nvCxnSpPr>
        <xdr:cNvPr id="262" name="直線コネクタ 261"/>
        <xdr:cNvCxnSpPr/>
      </xdr:nvCxnSpPr>
      <xdr:spPr>
        <a:xfrm flipV="1">
          <a:off x="2908300" y="145694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63"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64"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38116</xdr:rowOff>
    </xdr:from>
    <xdr:ext cx="405111" cy="259045"/>
    <xdr:sp macro="" textlink="">
      <xdr:nvSpPr>
        <xdr:cNvPr id="265" name="n_1mainValue【公営住宅】&#10;有形固定資産減価償却率"/>
        <xdr:cNvSpPr txBox="1"/>
      </xdr:nvSpPr>
      <xdr:spPr>
        <a:xfrm>
          <a:off x="35820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106697</xdr:rowOff>
    </xdr:from>
    <xdr:ext cx="405111" cy="259045"/>
    <xdr:sp macro="" textlink="">
      <xdr:nvSpPr>
        <xdr:cNvPr id="266" name="n_2mainValue【公営住宅】&#10;有形固定資産減価償却率"/>
        <xdr:cNvSpPr txBox="1"/>
      </xdr:nvSpPr>
      <xdr:spPr>
        <a:xfrm>
          <a:off x="2705744"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88" name="直線コネクタ 28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9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92" name="直線コネクタ 29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93" name="【公営住宅】&#10;一人当たり面積平均値テキスト"/>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94" name="フローチャート: 判断 29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95" name="フローチャート: 判断 29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96" name="フローチャート: 判断 29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15647</xdr:rowOff>
    </xdr:from>
    <xdr:to>
      <xdr:col>55</xdr:col>
      <xdr:colOff>50800</xdr:colOff>
      <xdr:row>84</xdr:row>
      <xdr:rowOff>117247</xdr:rowOff>
    </xdr:to>
    <xdr:sp macro="" textlink="">
      <xdr:nvSpPr>
        <xdr:cNvPr id="302" name="楕円 301"/>
        <xdr:cNvSpPr/>
      </xdr:nvSpPr>
      <xdr:spPr>
        <a:xfrm>
          <a:off x="10426700" y="14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165524</xdr:rowOff>
    </xdr:from>
    <xdr:ext cx="469744" cy="259045"/>
    <xdr:sp macro="" textlink="">
      <xdr:nvSpPr>
        <xdr:cNvPr id="303" name="【公営住宅】&#10;一人当たり面積該当値テキスト"/>
        <xdr:cNvSpPr txBox="1"/>
      </xdr:nvSpPr>
      <xdr:spPr>
        <a:xfrm>
          <a:off x="10515600" y="1439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19304</xdr:rowOff>
    </xdr:from>
    <xdr:to>
      <xdr:col>50</xdr:col>
      <xdr:colOff>165100</xdr:colOff>
      <xdr:row>84</xdr:row>
      <xdr:rowOff>120904</xdr:rowOff>
    </xdr:to>
    <xdr:sp macro="" textlink="">
      <xdr:nvSpPr>
        <xdr:cNvPr id="304" name="楕円 303"/>
        <xdr:cNvSpPr/>
      </xdr:nvSpPr>
      <xdr:spPr>
        <a:xfrm>
          <a:off x="9588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66447</xdr:rowOff>
    </xdr:from>
    <xdr:to>
      <xdr:col>55</xdr:col>
      <xdr:colOff>0</xdr:colOff>
      <xdr:row>84</xdr:row>
      <xdr:rowOff>70104</xdr:rowOff>
    </xdr:to>
    <xdr:cxnSp macro="">
      <xdr:nvCxnSpPr>
        <xdr:cNvPr id="305" name="直線コネクタ 304"/>
        <xdr:cNvCxnSpPr/>
      </xdr:nvCxnSpPr>
      <xdr:spPr>
        <a:xfrm flipV="1">
          <a:off x="9639300" y="14468247"/>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17475</xdr:rowOff>
    </xdr:from>
    <xdr:to>
      <xdr:col>46</xdr:col>
      <xdr:colOff>38100</xdr:colOff>
      <xdr:row>84</xdr:row>
      <xdr:rowOff>119075</xdr:rowOff>
    </xdr:to>
    <xdr:sp macro="" textlink="">
      <xdr:nvSpPr>
        <xdr:cNvPr id="306" name="楕円 305"/>
        <xdr:cNvSpPr/>
      </xdr:nvSpPr>
      <xdr:spPr>
        <a:xfrm>
          <a:off x="8699500" y="144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68275</xdr:rowOff>
    </xdr:from>
    <xdr:to>
      <xdr:col>50</xdr:col>
      <xdr:colOff>114300</xdr:colOff>
      <xdr:row>84</xdr:row>
      <xdr:rowOff>70104</xdr:rowOff>
    </xdr:to>
    <xdr:cxnSp macro="">
      <xdr:nvCxnSpPr>
        <xdr:cNvPr id="307" name="直線コネクタ 306"/>
        <xdr:cNvCxnSpPr/>
      </xdr:nvCxnSpPr>
      <xdr:spPr>
        <a:xfrm>
          <a:off x="8750300" y="1447007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308"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309"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112031</xdr:rowOff>
    </xdr:from>
    <xdr:ext cx="469744" cy="259045"/>
    <xdr:sp macro="" textlink="">
      <xdr:nvSpPr>
        <xdr:cNvPr id="310" name="n_1mainValue【公営住宅】&#10;一人当たり面積"/>
        <xdr:cNvSpPr txBox="1"/>
      </xdr:nvSpPr>
      <xdr:spPr>
        <a:xfrm>
          <a:off x="9391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110202</xdr:rowOff>
    </xdr:from>
    <xdr:ext cx="469744" cy="259045"/>
    <xdr:sp macro="" textlink="">
      <xdr:nvSpPr>
        <xdr:cNvPr id="311" name="n_2mainValue【公営住宅】&#10;一人当たり面積"/>
        <xdr:cNvSpPr txBox="1"/>
      </xdr:nvSpPr>
      <xdr:spPr>
        <a:xfrm>
          <a:off x="8515427" y="145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8" name="テキスト ボックス 3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9" name="直線コネクタ 33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0" name="テキスト ボックス 33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1" name="直線コネクタ 34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2" name="テキスト ボックス 34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3" name="直線コネクタ 34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4" name="テキスト ボックス 34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5" name="直線コネクタ 34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6" name="テキスト ボックス 34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50" name="直線コネクタ 349"/>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51"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52" name="直線コネクタ 351"/>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53"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54" name="直線コネクタ 353"/>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96283</xdr:rowOff>
    </xdr:from>
    <xdr:ext cx="405111" cy="259045"/>
    <xdr:sp macro="" textlink="">
      <xdr:nvSpPr>
        <xdr:cNvPr id="355" name="【認定こども園・幼稚園・保育所】&#10;有形固定資産減価償却率平均値テキスト"/>
        <xdr:cNvSpPr txBox="1"/>
      </xdr:nvSpPr>
      <xdr:spPr>
        <a:xfrm>
          <a:off x="16357600" y="6097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56" name="フローチャート: 判断 355"/>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57" name="フローチャート: 判断 356"/>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58" name="フローチャート: 判断 357"/>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64" name="楕円 363"/>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60977</xdr:rowOff>
    </xdr:from>
    <xdr:ext cx="405111" cy="259045"/>
    <xdr:sp macro="" textlink="">
      <xdr:nvSpPr>
        <xdr:cNvPr id="365" name="【認定こども園・幼稚園・保育所】&#10;有形固定資産減価償却率該当値テキスト"/>
        <xdr:cNvSpPr txBox="1"/>
      </xdr:nvSpPr>
      <xdr:spPr>
        <a:xfrm>
          <a:off x="16357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119126</xdr:rowOff>
    </xdr:from>
    <xdr:to>
      <xdr:col>81</xdr:col>
      <xdr:colOff>101600</xdr:colOff>
      <xdr:row>38</xdr:row>
      <xdr:rowOff>49276</xdr:rowOff>
    </xdr:to>
    <xdr:sp macro="" textlink="">
      <xdr:nvSpPr>
        <xdr:cNvPr id="366" name="楕円 365"/>
        <xdr:cNvSpPr/>
      </xdr:nvSpPr>
      <xdr:spPr>
        <a:xfrm>
          <a:off x="15430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37</xdr:row>
      <xdr:rowOff>169926</xdr:rowOff>
    </xdr:to>
    <xdr:cxnSp macro="">
      <xdr:nvCxnSpPr>
        <xdr:cNvPr id="367" name="直線コネクタ 366"/>
        <xdr:cNvCxnSpPr/>
      </xdr:nvCxnSpPr>
      <xdr:spPr>
        <a:xfrm flipV="1">
          <a:off x="15481300" y="64770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xdr:rowOff>
    </xdr:from>
    <xdr:to>
      <xdr:col>76</xdr:col>
      <xdr:colOff>165100</xdr:colOff>
      <xdr:row>38</xdr:row>
      <xdr:rowOff>101854</xdr:rowOff>
    </xdr:to>
    <xdr:sp macro="" textlink="">
      <xdr:nvSpPr>
        <xdr:cNvPr id="368" name="楕円 367"/>
        <xdr:cNvSpPr/>
      </xdr:nvSpPr>
      <xdr:spPr>
        <a:xfrm>
          <a:off x="14541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169926</xdr:rowOff>
    </xdr:from>
    <xdr:to>
      <xdr:col>81</xdr:col>
      <xdr:colOff>50800</xdr:colOff>
      <xdr:row>38</xdr:row>
      <xdr:rowOff>51054</xdr:rowOff>
    </xdr:to>
    <xdr:cxnSp macro="">
      <xdr:nvCxnSpPr>
        <xdr:cNvPr id="369" name="直線コネクタ 368"/>
        <xdr:cNvCxnSpPr/>
      </xdr:nvCxnSpPr>
      <xdr:spPr>
        <a:xfrm flipV="1">
          <a:off x="14592300" y="651357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157243</xdr:rowOff>
    </xdr:from>
    <xdr:ext cx="405111" cy="259045"/>
    <xdr:sp macro="" textlink="">
      <xdr:nvSpPr>
        <xdr:cNvPr id="370" name="n_1aveValue【認定こども園・幼稚園・保育所】&#10;有形固定資産減価償却率"/>
        <xdr:cNvSpPr txBox="1"/>
      </xdr:nvSpPr>
      <xdr:spPr>
        <a:xfrm>
          <a:off x="152660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371"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40403</xdr:rowOff>
    </xdr:from>
    <xdr:ext cx="405111" cy="259045"/>
    <xdr:sp macro="" textlink="">
      <xdr:nvSpPr>
        <xdr:cNvPr id="372" name="n_1mainValue【認定こども園・幼稚園・保育所】&#10;有形固定資産減価償却率"/>
        <xdr:cNvSpPr txBox="1"/>
      </xdr:nvSpPr>
      <xdr:spPr>
        <a:xfrm>
          <a:off x="15266044"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92981</xdr:rowOff>
    </xdr:from>
    <xdr:ext cx="405111" cy="259045"/>
    <xdr:sp macro="" textlink="">
      <xdr:nvSpPr>
        <xdr:cNvPr id="373" name="n_2mainValue【認定こども園・幼稚園・保育所】&#10;有形固定資産減価償却率"/>
        <xdr:cNvSpPr txBox="1"/>
      </xdr:nvSpPr>
      <xdr:spPr>
        <a:xfrm>
          <a:off x="14389744"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5" name="テキスト ボックス 3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7" name="テキスト ボックス 3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9" name="テキスト ボックス 3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1" name="テキスト ボックス 3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3" name="テキスト ボックス 3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97" name="直線コネクタ 396"/>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98"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99" name="直線コネクタ 398"/>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00"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01" name="直線コネクタ 400"/>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02"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03" name="フローチャート: 判断 402"/>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04" name="フローチャート: 判断 403"/>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05" name="フローチャート: 判断 404"/>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135890</xdr:rowOff>
    </xdr:from>
    <xdr:to>
      <xdr:col>116</xdr:col>
      <xdr:colOff>114300</xdr:colOff>
      <xdr:row>34</xdr:row>
      <xdr:rowOff>66040</xdr:rowOff>
    </xdr:to>
    <xdr:sp macro="" textlink="">
      <xdr:nvSpPr>
        <xdr:cNvPr id="411" name="楕円 410"/>
        <xdr:cNvSpPr/>
      </xdr:nvSpPr>
      <xdr:spPr>
        <a:xfrm>
          <a:off x="221107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88917</xdr:rowOff>
    </xdr:from>
    <xdr:ext cx="469744" cy="259045"/>
    <xdr:sp macro="" textlink="">
      <xdr:nvSpPr>
        <xdr:cNvPr id="412" name="【認定こども園・幼稚園・保育所】&#10;一人当たり面積該当値テキスト"/>
        <xdr:cNvSpPr txBox="1"/>
      </xdr:nvSpPr>
      <xdr:spPr>
        <a:xfrm>
          <a:off x="22199600"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135890</xdr:rowOff>
    </xdr:from>
    <xdr:to>
      <xdr:col>112</xdr:col>
      <xdr:colOff>38100</xdr:colOff>
      <xdr:row>34</xdr:row>
      <xdr:rowOff>66040</xdr:rowOff>
    </xdr:to>
    <xdr:sp macro="" textlink="">
      <xdr:nvSpPr>
        <xdr:cNvPr id="413" name="楕円 412"/>
        <xdr:cNvSpPr/>
      </xdr:nvSpPr>
      <xdr:spPr>
        <a:xfrm>
          <a:off x="21272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15240</xdr:rowOff>
    </xdr:from>
    <xdr:to>
      <xdr:col>116</xdr:col>
      <xdr:colOff>63500</xdr:colOff>
      <xdr:row>34</xdr:row>
      <xdr:rowOff>15240</xdr:rowOff>
    </xdr:to>
    <xdr:cxnSp macro="">
      <xdr:nvCxnSpPr>
        <xdr:cNvPr id="414" name="直線コネクタ 413"/>
        <xdr:cNvCxnSpPr/>
      </xdr:nvCxnSpPr>
      <xdr:spPr>
        <a:xfrm>
          <a:off x="21323300" y="5844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128270</xdr:rowOff>
    </xdr:from>
    <xdr:to>
      <xdr:col>107</xdr:col>
      <xdr:colOff>101600</xdr:colOff>
      <xdr:row>34</xdr:row>
      <xdr:rowOff>58420</xdr:rowOff>
    </xdr:to>
    <xdr:sp macro="" textlink="">
      <xdr:nvSpPr>
        <xdr:cNvPr id="415" name="楕円 414"/>
        <xdr:cNvSpPr/>
      </xdr:nvSpPr>
      <xdr:spPr>
        <a:xfrm>
          <a:off x="20383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7620</xdr:rowOff>
    </xdr:from>
    <xdr:to>
      <xdr:col>111</xdr:col>
      <xdr:colOff>177800</xdr:colOff>
      <xdr:row>34</xdr:row>
      <xdr:rowOff>15240</xdr:rowOff>
    </xdr:to>
    <xdr:cxnSp macro="">
      <xdr:nvCxnSpPr>
        <xdr:cNvPr id="416" name="直線コネクタ 415"/>
        <xdr:cNvCxnSpPr/>
      </xdr:nvCxnSpPr>
      <xdr:spPr>
        <a:xfrm>
          <a:off x="20434300" y="5836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114317</xdr:rowOff>
    </xdr:from>
    <xdr:ext cx="469744" cy="259045"/>
    <xdr:sp macro="" textlink="">
      <xdr:nvSpPr>
        <xdr:cNvPr id="417" name="n_1ave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418" name="n_2ave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82567</xdr:rowOff>
    </xdr:from>
    <xdr:ext cx="469744" cy="259045"/>
    <xdr:sp macro="" textlink="">
      <xdr:nvSpPr>
        <xdr:cNvPr id="419" name="n_1mainValue【認定こども園・幼稚園・保育所】&#10;一人当たり面積"/>
        <xdr:cNvSpPr txBox="1"/>
      </xdr:nvSpPr>
      <xdr:spPr>
        <a:xfrm>
          <a:off x="21075727" y="55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74947</xdr:rowOff>
    </xdr:from>
    <xdr:ext cx="469744" cy="259045"/>
    <xdr:sp macro="" textlink="">
      <xdr:nvSpPr>
        <xdr:cNvPr id="420" name="n_2mainValue【認定こども園・幼稚園・保育所】&#10;一人当たり面積"/>
        <xdr:cNvSpPr txBox="1"/>
      </xdr:nvSpPr>
      <xdr:spPr>
        <a:xfrm>
          <a:off x="201994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1" name="テキスト ボックス 4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3" name="テキスト ボックス 44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45" name="直線コネクタ 444"/>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46"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47" name="直線コネクタ 446"/>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48"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49" name="直線コネクタ 448"/>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50" name="【学校施設】&#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51" name="フローチャート: 判断 450"/>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52" name="フローチャート: 判断 451"/>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53" name="フローチャート: 判断 452"/>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59" name="楕円 458"/>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156227</xdr:rowOff>
    </xdr:from>
    <xdr:ext cx="405111" cy="259045"/>
    <xdr:sp macro="" textlink="">
      <xdr:nvSpPr>
        <xdr:cNvPr id="460" name="【学校施設】&#10;有形固定資産減価償却率該当値テキスト"/>
        <xdr:cNvSpPr txBox="1"/>
      </xdr:nvSpPr>
      <xdr:spPr>
        <a:xfrm>
          <a:off x="16357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461" name="楕円 460"/>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114300</xdr:rowOff>
    </xdr:to>
    <xdr:cxnSp macro="">
      <xdr:nvCxnSpPr>
        <xdr:cNvPr id="462" name="直線コネクタ 461"/>
        <xdr:cNvCxnSpPr/>
      </xdr:nvCxnSpPr>
      <xdr:spPr>
        <a:xfrm flipV="1">
          <a:off x="15481300" y="10172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63" name="楕円 462"/>
        <xdr:cNvSpPr/>
      </xdr:nvSpPr>
      <xdr:spPr>
        <a:xfrm>
          <a:off x="14541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114300</xdr:rowOff>
    </xdr:from>
    <xdr:to>
      <xdr:col>81</xdr:col>
      <xdr:colOff>50800</xdr:colOff>
      <xdr:row>60</xdr:row>
      <xdr:rowOff>3810</xdr:rowOff>
    </xdr:to>
    <xdr:cxnSp macro="">
      <xdr:nvCxnSpPr>
        <xdr:cNvPr id="464" name="直線コネクタ 463"/>
        <xdr:cNvCxnSpPr/>
      </xdr:nvCxnSpPr>
      <xdr:spPr>
        <a:xfrm flipV="1">
          <a:off x="14592300" y="102298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465"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66"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156227</xdr:rowOff>
    </xdr:from>
    <xdr:ext cx="405111" cy="259045"/>
    <xdr:sp macro="" textlink="">
      <xdr:nvSpPr>
        <xdr:cNvPr id="467" name="n_1mainValue【学校施設】&#10;有形固定資産減価償却率"/>
        <xdr:cNvSpPr txBox="1"/>
      </xdr:nvSpPr>
      <xdr:spPr>
        <a:xfrm>
          <a:off x="152660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468" name="n_2main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95" name="直線コネクタ 494"/>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96"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97" name="直線コネクタ 496"/>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98"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99" name="直線コネクタ 498"/>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500" name="【学校施設】&#10;一人当たり面積平均値テキスト"/>
        <xdr:cNvSpPr txBox="1"/>
      </xdr:nvSpPr>
      <xdr:spPr>
        <a:xfrm>
          <a:off x="221996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01" name="フローチャート: 判断 500"/>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02" name="フローチャート: 判断 501"/>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03" name="フローチャート: 判断 502"/>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150041</xdr:rowOff>
    </xdr:from>
    <xdr:to>
      <xdr:col>116</xdr:col>
      <xdr:colOff>114300</xdr:colOff>
      <xdr:row>58</xdr:row>
      <xdr:rowOff>80191</xdr:rowOff>
    </xdr:to>
    <xdr:sp macro="" textlink="">
      <xdr:nvSpPr>
        <xdr:cNvPr id="509" name="楕円 508"/>
        <xdr:cNvSpPr/>
      </xdr:nvSpPr>
      <xdr:spPr>
        <a:xfrm>
          <a:off x="221107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1468</xdr:rowOff>
    </xdr:from>
    <xdr:ext cx="469744" cy="259045"/>
    <xdr:sp macro="" textlink="">
      <xdr:nvSpPr>
        <xdr:cNvPr id="510" name="【学校施設】&#10;一人当たり面積該当値テキスト"/>
        <xdr:cNvSpPr txBox="1"/>
      </xdr:nvSpPr>
      <xdr:spPr>
        <a:xfrm>
          <a:off x="22199600" y="977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151674</xdr:rowOff>
    </xdr:from>
    <xdr:to>
      <xdr:col>112</xdr:col>
      <xdr:colOff>38100</xdr:colOff>
      <xdr:row>58</xdr:row>
      <xdr:rowOff>81824</xdr:rowOff>
    </xdr:to>
    <xdr:sp macro="" textlink="">
      <xdr:nvSpPr>
        <xdr:cNvPr id="511" name="楕円 510"/>
        <xdr:cNvSpPr/>
      </xdr:nvSpPr>
      <xdr:spPr>
        <a:xfrm>
          <a:off x="212725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29391</xdr:rowOff>
    </xdr:from>
    <xdr:to>
      <xdr:col>116</xdr:col>
      <xdr:colOff>63500</xdr:colOff>
      <xdr:row>58</xdr:row>
      <xdr:rowOff>31024</xdr:rowOff>
    </xdr:to>
    <xdr:cxnSp macro="">
      <xdr:nvCxnSpPr>
        <xdr:cNvPr id="512" name="直線コネクタ 511"/>
        <xdr:cNvCxnSpPr/>
      </xdr:nvCxnSpPr>
      <xdr:spPr>
        <a:xfrm flipV="1">
          <a:off x="21323300" y="997349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9616</xdr:rowOff>
    </xdr:from>
    <xdr:to>
      <xdr:col>107</xdr:col>
      <xdr:colOff>101600</xdr:colOff>
      <xdr:row>58</xdr:row>
      <xdr:rowOff>111216</xdr:rowOff>
    </xdr:to>
    <xdr:sp macro="" textlink="">
      <xdr:nvSpPr>
        <xdr:cNvPr id="513" name="楕円 512"/>
        <xdr:cNvSpPr/>
      </xdr:nvSpPr>
      <xdr:spPr>
        <a:xfrm>
          <a:off x="203835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31024</xdr:rowOff>
    </xdr:from>
    <xdr:to>
      <xdr:col>111</xdr:col>
      <xdr:colOff>177800</xdr:colOff>
      <xdr:row>58</xdr:row>
      <xdr:rowOff>60416</xdr:rowOff>
    </xdr:to>
    <xdr:cxnSp macro="">
      <xdr:nvCxnSpPr>
        <xdr:cNvPr id="514" name="直線コネクタ 513"/>
        <xdr:cNvCxnSpPr/>
      </xdr:nvCxnSpPr>
      <xdr:spPr>
        <a:xfrm flipV="1">
          <a:off x="20434300" y="99751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148062</xdr:rowOff>
    </xdr:from>
    <xdr:ext cx="469744" cy="259045"/>
    <xdr:sp macro="" textlink="">
      <xdr:nvSpPr>
        <xdr:cNvPr id="515" name="n_1aveValue【学校施設】&#10;一人当たり面積"/>
        <xdr:cNvSpPr txBox="1"/>
      </xdr:nvSpPr>
      <xdr:spPr>
        <a:xfrm>
          <a:off x="210757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120304</xdr:rowOff>
    </xdr:from>
    <xdr:ext cx="469744" cy="259045"/>
    <xdr:sp macro="" textlink="">
      <xdr:nvSpPr>
        <xdr:cNvPr id="516" name="n_2aveValue【学校施設】&#10;一人当たり面積"/>
        <xdr:cNvSpPr txBox="1"/>
      </xdr:nvSpPr>
      <xdr:spPr>
        <a:xfrm>
          <a:off x="20199427"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98351</xdr:rowOff>
    </xdr:from>
    <xdr:ext cx="469744" cy="259045"/>
    <xdr:sp macro="" textlink="">
      <xdr:nvSpPr>
        <xdr:cNvPr id="517" name="n_1mainValue【学校施設】&#10;一人当たり面積"/>
        <xdr:cNvSpPr txBox="1"/>
      </xdr:nvSpPr>
      <xdr:spPr>
        <a:xfrm>
          <a:off x="21075727" y="969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127743</xdr:rowOff>
    </xdr:from>
    <xdr:ext cx="469744" cy="259045"/>
    <xdr:sp macro="" textlink="">
      <xdr:nvSpPr>
        <xdr:cNvPr id="518" name="n_2mainValue【学校施設】&#10;一人当たり面積"/>
        <xdr:cNvSpPr txBox="1"/>
      </xdr:nvSpPr>
      <xdr:spPr>
        <a:xfrm>
          <a:off x="20199427" y="972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5" name="テキスト ボックス 54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6" name="直線コネクタ 5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7" name="テキスト ボックス 54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8" name="直線コネクタ 5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9" name="テキスト ボックス 5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0" name="直線コネクタ 5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1" name="テキスト ボックス 5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2" name="直線コネクタ 5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3" name="テキスト ボックス 5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4" name="直線コネクタ 5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5" name="テキスト ボックス 55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7" name="テキスト ボックス 5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559" name="直線コネクタ 558"/>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560"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561" name="直線コネクタ 560"/>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3" name="直線コネクタ 56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564"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565" name="フローチャート: 判断 564"/>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566" name="フローチャート: 判断 565"/>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567" name="フローチャート: 判断 566"/>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8" name="テキスト ボックス 5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143511</xdr:rowOff>
    </xdr:from>
    <xdr:to>
      <xdr:col>85</xdr:col>
      <xdr:colOff>177800</xdr:colOff>
      <xdr:row>106</xdr:row>
      <xdr:rowOff>73661</xdr:rowOff>
    </xdr:to>
    <xdr:sp macro="" textlink="">
      <xdr:nvSpPr>
        <xdr:cNvPr id="573" name="楕円 572"/>
        <xdr:cNvSpPr/>
      </xdr:nvSpPr>
      <xdr:spPr>
        <a:xfrm>
          <a:off x="16268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121938</xdr:rowOff>
    </xdr:from>
    <xdr:ext cx="405111" cy="259045"/>
    <xdr:sp macro="" textlink="">
      <xdr:nvSpPr>
        <xdr:cNvPr id="574" name="【公民館】&#10;有形固定資産減価償却率該当値テキスト"/>
        <xdr:cNvSpPr txBox="1"/>
      </xdr:nvSpPr>
      <xdr:spPr>
        <a:xfrm>
          <a:off x="16357600"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xdr:rowOff>
    </xdr:from>
    <xdr:to>
      <xdr:col>81</xdr:col>
      <xdr:colOff>101600</xdr:colOff>
      <xdr:row>106</xdr:row>
      <xdr:rowOff>115570</xdr:rowOff>
    </xdr:to>
    <xdr:sp macro="" textlink="">
      <xdr:nvSpPr>
        <xdr:cNvPr id="575" name="楕円 574"/>
        <xdr:cNvSpPr/>
      </xdr:nvSpPr>
      <xdr:spPr>
        <a:xfrm>
          <a:off x="1543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22861</xdr:rowOff>
    </xdr:from>
    <xdr:to>
      <xdr:col>85</xdr:col>
      <xdr:colOff>127000</xdr:colOff>
      <xdr:row>106</xdr:row>
      <xdr:rowOff>64770</xdr:rowOff>
    </xdr:to>
    <xdr:cxnSp macro="">
      <xdr:nvCxnSpPr>
        <xdr:cNvPr id="576" name="直線コネクタ 575"/>
        <xdr:cNvCxnSpPr/>
      </xdr:nvCxnSpPr>
      <xdr:spPr>
        <a:xfrm flipV="1">
          <a:off x="15481300" y="181965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55880</xdr:rowOff>
    </xdr:from>
    <xdr:to>
      <xdr:col>76</xdr:col>
      <xdr:colOff>165100</xdr:colOff>
      <xdr:row>106</xdr:row>
      <xdr:rowOff>157480</xdr:rowOff>
    </xdr:to>
    <xdr:sp macro="" textlink="">
      <xdr:nvSpPr>
        <xdr:cNvPr id="577" name="楕円 576"/>
        <xdr:cNvSpPr/>
      </xdr:nvSpPr>
      <xdr:spPr>
        <a:xfrm>
          <a:off x="14541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106</xdr:row>
      <xdr:rowOff>106680</xdr:rowOff>
    </xdr:to>
    <xdr:cxnSp macro="">
      <xdr:nvCxnSpPr>
        <xdr:cNvPr id="578" name="直線コネクタ 577"/>
        <xdr:cNvCxnSpPr/>
      </xdr:nvCxnSpPr>
      <xdr:spPr>
        <a:xfrm flipV="1">
          <a:off x="14592300" y="18238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579" name="n_1aveValue【公民館】&#10;有形固定資産減価償却率"/>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580"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106697</xdr:rowOff>
    </xdr:from>
    <xdr:ext cx="405111" cy="259045"/>
    <xdr:sp macro="" textlink="">
      <xdr:nvSpPr>
        <xdr:cNvPr id="581" name="n_1mainValue【公民館】&#10;有形固定資産減価償却率"/>
        <xdr:cNvSpPr txBox="1"/>
      </xdr:nvSpPr>
      <xdr:spPr>
        <a:xfrm>
          <a:off x="152660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148607</xdr:rowOff>
    </xdr:from>
    <xdr:ext cx="405111" cy="259045"/>
    <xdr:sp macro="" textlink="">
      <xdr:nvSpPr>
        <xdr:cNvPr id="582" name="n_2mainValue【公民館】&#10;有形固定資産減価償却率"/>
        <xdr:cNvSpPr txBox="1"/>
      </xdr:nvSpPr>
      <xdr:spPr>
        <a:xfrm>
          <a:off x="14389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3" name="直線コネクタ 5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4" name="テキスト ボックス 5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5" name="直線コネクタ 5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6" name="テキスト ボックス 5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7" name="直線コネクタ 5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8" name="テキスト ボックス 5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9" name="直線コネクタ 5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0" name="テキスト ボックス 5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1" name="直線コネクタ 6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2" name="テキスト ボックス 6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06" name="直線コネクタ 605"/>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07"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08" name="直線コネクタ 607"/>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09"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10" name="直線コネクタ 609"/>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11"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12" name="フローチャート: 判断 61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13" name="フローチャート: 判断 61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4" name="フローチャート: 判断 613"/>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17780</xdr:rowOff>
    </xdr:from>
    <xdr:to>
      <xdr:col>116</xdr:col>
      <xdr:colOff>114300</xdr:colOff>
      <xdr:row>104</xdr:row>
      <xdr:rowOff>119380</xdr:rowOff>
    </xdr:to>
    <xdr:sp macro="" textlink="">
      <xdr:nvSpPr>
        <xdr:cNvPr id="620" name="楕円 619"/>
        <xdr:cNvSpPr/>
      </xdr:nvSpPr>
      <xdr:spPr>
        <a:xfrm>
          <a:off x="22110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40657</xdr:rowOff>
    </xdr:from>
    <xdr:ext cx="469744" cy="259045"/>
    <xdr:sp macro="" textlink="">
      <xdr:nvSpPr>
        <xdr:cNvPr id="621" name="【公民館】&#10;一人当たり面積該当値テキスト"/>
        <xdr:cNvSpPr txBox="1"/>
      </xdr:nvSpPr>
      <xdr:spPr>
        <a:xfrm>
          <a:off x="22199600"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17780</xdr:rowOff>
    </xdr:from>
    <xdr:to>
      <xdr:col>112</xdr:col>
      <xdr:colOff>38100</xdr:colOff>
      <xdr:row>104</xdr:row>
      <xdr:rowOff>119380</xdr:rowOff>
    </xdr:to>
    <xdr:sp macro="" textlink="">
      <xdr:nvSpPr>
        <xdr:cNvPr id="622" name="楕円 621"/>
        <xdr:cNvSpPr/>
      </xdr:nvSpPr>
      <xdr:spPr>
        <a:xfrm>
          <a:off x="2127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68580</xdr:rowOff>
    </xdr:from>
    <xdr:to>
      <xdr:col>116</xdr:col>
      <xdr:colOff>63500</xdr:colOff>
      <xdr:row>104</xdr:row>
      <xdr:rowOff>68580</xdr:rowOff>
    </xdr:to>
    <xdr:cxnSp macro="">
      <xdr:nvCxnSpPr>
        <xdr:cNvPr id="623" name="直線コネクタ 622"/>
        <xdr:cNvCxnSpPr/>
      </xdr:nvCxnSpPr>
      <xdr:spPr>
        <a:xfrm>
          <a:off x="21323300" y="17899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10161</xdr:rowOff>
    </xdr:from>
    <xdr:to>
      <xdr:col>107</xdr:col>
      <xdr:colOff>101600</xdr:colOff>
      <xdr:row>104</xdr:row>
      <xdr:rowOff>111761</xdr:rowOff>
    </xdr:to>
    <xdr:sp macro="" textlink="">
      <xdr:nvSpPr>
        <xdr:cNvPr id="624" name="楕円 623"/>
        <xdr:cNvSpPr/>
      </xdr:nvSpPr>
      <xdr:spPr>
        <a:xfrm>
          <a:off x="20383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60961</xdr:rowOff>
    </xdr:from>
    <xdr:to>
      <xdr:col>111</xdr:col>
      <xdr:colOff>177800</xdr:colOff>
      <xdr:row>104</xdr:row>
      <xdr:rowOff>68580</xdr:rowOff>
    </xdr:to>
    <xdr:cxnSp macro="">
      <xdr:nvCxnSpPr>
        <xdr:cNvPr id="625" name="直線コネクタ 624"/>
        <xdr:cNvCxnSpPr/>
      </xdr:nvCxnSpPr>
      <xdr:spPr>
        <a:xfrm>
          <a:off x="20434300" y="17891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626" name="n_1ave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627"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135907</xdr:rowOff>
    </xdr:from>
    <xdr:ext cx="469744" cy="259045"/>
    <xdr:sp macro="" textlink="">
      <xdr:nvSpPr>
        <xdr:cNvPr id="628" name="n_1mainValue【公民館】&#10;一人当たり面積"/>
        <xdr:cNvSpPr txBox="1"/>
      </xdr:nvSpPr>
      <xdr:spPr>
        <a:xfrm>
          <a:off x="21075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128288</xdr:rowOff>
    </xdr:from>
    <xdr:ext cx="469744" cy="259045"/>
    <xdr:sp macro="" textlink="">
      <xdr:nvSpPr>
        <xdr:cNvPr id="629" name="n_2mainValue【公民館】&#10;一人当たり面積"/>
        <xdr:cNvSpPr txBox="1"/>
      </xdr:nvSpPr>
      <xdr:spPr>
        <a:xfrm>
          <a:off x="201994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ほとんどの類型において、有形固定資産減価償却率は類似団体平均を下回っているものの、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においては類似団体平均をわずかに上回る状況である。当市は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に公共施設等総合管理計画を策定しており、橋りょう・トンネルについても同計画に位置づけがあるため、計画に沿って適切に点検・更新等の対策を実施していく予定である。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その他の公共施設についても、総合管理計画に沿って、必要に応じて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度中に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個別施設計画を策定しつつ、対策を実施していく予定である。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なお、近年の建替え・新設状況として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、藤岡支所・交流館の建替え（平成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寺部小学校・こども園の移転整備（平成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年度）、浄水中学校・交流館の新設（平成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年）、公営美和住宅の建替え（平成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戸）、浄水北小学校の新設（平成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年）などがある。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425,172
409,063
918.32
193,134,440
184,475,537
5,035,752
149,117,566
58,541,270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12065</xdr:rowOff>
    </xdr:from>
    <xdr:to>
      <xdr:col>24</xdr:col>
      <xdr:colOff>114300</xdr:colOff>
      <xdr:row>36</xdr:row>
      <xdr:rowOff>113665</xdr:rowOff>
    </xdr:to>
    <xdr:sp macro="" textlink="">
      <xdr:nvSpPr>
        <xdr:cNvPr id="69" name="楕円 68"/>
        <xdr:cNvSpPr/>
      </xdr:nvSpPr>
      <xdr:spPr>
        <a:xfrm>
          <a:off x="45847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34942</xdr:rowOff>
    </xdr:from>
    <xdr:ext cx="405111" cy="259045"/>
    <xdr:sp macro="" textlink="">
      <xdr:nvSpPr>
        <xdr:cNvPr id="70" name="【図書館】&#10;有形固定資産減価償却率該当値テキスト"/>
        <xdr:cNvSpPr txBox="1"/>
      </xdr:nvSpPr>
      <xdr:spPr>
        <a:xfrm>
          <a:off x="46736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61595</xdr:rowOff>
    </xdr:from>
    <xdr:to>
      <xdr:col>20</xdr:col>
      <xdr:colOff>38100</xdr:colOff>
      <xdr:row>36</xdr:row>
      <xdr:rowOff>163195</xdr:rowOff>
    </xdr:to>
    <xdr:sp macro="" textlink="">
      <xdr:nvSpPr>
        <xdr:cNvPr id="71" name="楕円 70"/>
        <xdr:cNvSpPr/>
      </xdr:nvSpPr>
      <xdr:spPr>
        <a:xfrm>
          <a:off x="3746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62865</xdr:rowOff>
    </xdr:from>
    <xdr:to>
      <xdr:col>24</xdr:col>
      <xdr:colOff>63500</xdr:colOff>
      <xdr:row>36</xdr:row>
      <xdr:rowOff>112395</xdr:rowOff>
    </xdr:to>
    <xdr:cxnSp macro="">
      <xdr:nvCxnSpPr>
        <xdr:cNvPr id="72" name="直線コネクタ 71"/>
        <xdr:cNvCxnSpPr/>
      </xdr:nvCxnSpPr>
      <xdr:spPr>
        <a:xfrm flipV="1">
          <a:off x="3797300" y="623506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113030</xdr:rowOff>
    </xdr:from>
    <xdr:to>
      <xdr:col>15</xdr:col>
      <xdr:colOff>101600</xdr:colOff>
      <xdr:row>37</xdr:row>
      <xdr:rowOff>43180</xdr:rowOff>
    </xdr:to>
    <xdr:sp macro="" textlink="">
      <xdr:nvSpPr>
        <xdr:cNvPr id="73" name="楕円 72"/>
        <xdr:cNvSpPr/>
      </xdr:nvSpPr>
      <xdr:spPr>
        <a:xfrm>
          <a:off x="2857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112395</xdr:rowOff>
    </xdr:from>
    <xdr:to>
      <xdr:col>19</xdr:col>
      <xdr:colOff>177800</xdr:colOff>
      <xdr:row>36</xdr:row>
      <xdr:rowOff>163830</xdr:rowOff>
    </xdr:to>
    <xdr:cxnSp macro="">
      <xdr:nvCxnSpPr>
        <xdr:cNvPr id="74" name="直線コネクタ 73"/>
        <xdr:cNvCxnSpPr/>
      </xdr:nvCxnSpPr>
      <xdr:spPr>
        <a:xfrm flipV="1">
          <a:off x="2908300" y="62845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5"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87647</xdr:rowOff>
    </xdr:from>
    <xdr:ext cx="405111" cy="259045"/>
    <xdr:sp macro="" textlink="">
      <xdr:nvSpPr>
        <xdr:cNvPr id="76" name="n_2aveValue【図書館】&#10;有形固定資産減価償却率"/>
        <xdr:cNvSpPr txBox="1"/>
      </xdr:nvSpPr>
      <xdr:spPr>
        <a:xfrm>
          <a:off x="2705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8272</xdr:rowOff>
    </xdr:from>
    <xdr:ext cx="405111" cy="259045"/>
    <xdr:sp macro="" textlink="">
      <xdr:nvSpPr>
        <xdr:cNvPr id="77" name="n_1mainValue【図書館】&#10;有形固定資産減価償却率"/>
        <xdr:cNvSpPr txBox="1"/>
      </xdr:nvSpPr>
      <xdr:spPr>
        <a:xfrm>
          <a:off x="3582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59707</xdr:rowOff>
    </xdr:from>
    <xdr:ext cx="405111" cy="259045"/>
    <xdr:sp macro="" textlink="">
      <xdr:nvSpPr>
        <xdr:cNvPr id="78" name="n_2mainValue【図書館】&#10;有形固定資産減価償却率"/>
        <xdr:cNvSpPr txBox="1"/>
      </xdr:nvSpPr>
      <xdr:spPr>
        <a:xfrm>
          <a:off x="2705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4" name="直線コネクタ 103"/>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5"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6" name="直線コネクタ 105"/>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7"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9"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0" name="フローチャート: 判断 109"/>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11" name="フローチャート: 判断 110"/>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12" name="フローチャート: 判断 111"/>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90714</xdr:rowOff>
    </xdr:from>
    <xdr:to>
      <xdr:col>55</xdr:col>
      <xdr:colOff>50800</xdr:colOff>
      <xdr:row>37</xdr:row>
      <xdr:rowOff>20864</xdr:rowOff>
    </xdr:to>
    <xdr:sp macro="" textlink="">
      <xdr:nvSpPr>
        <xdr:cNvPr id="118" name="楕円 117"/>
        <xdr:cNvSpPr/>
      </xdr:nvSpPr>
      <xdr:spPr>
        <a:xfrm>
          <a:off x="10426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113591</xdr:rowOff>
    </xdr:from>
    <xdr:ext cx="469744" cy="259045"/>
    <xdr:sp macro="" textlink="">
      <xdr:nvSpPr>
        <xdr:cNvPr id="119" name="【図書館】&#10;一人当たり面積該当値テキスト"/>
        <xdr:cNvSpPr txBox="1"/>
      </xdr:nvSpPr>
      <xdr:spPr>
        <a:xfrm>
          <a:off x="10515600"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90714</xdr:rowOff>
    </xdr:from>
    <xdr:to>
      <xdr:col>50</xdr:col>
      <xdr:colOff>165100</xdr:colOff>
      <xdr:row>37</xdr:row>
      <xdr:rowOff>20864</xdr:rowOff>
    </xdr:to>
    <xdr:sp macro="" textlink="">
      <xdr:nvSpPr>
        <xdr:cNvPr id="120" name="楕円 119"/>
        <xdr:cNvSpPr/>
      </xdr:nvSpPr>
      <xdr:spPr>
        <a:xfrm>
          <a:off x="9588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141514</xdr:rowOff>
    </xdr:from>
    <xdr:to>
      <xdr:col>55</xdr:col>
      <xdr:colOff>0</xdr:colOff>
      <xdr:row>36</xdr:row>
      <xdr:rowOff>141514</xdr:rowOff>
    </xdr:to>
    <xdr:cxnSp macro="">
      <xdr:nvCxnSpPr>
        <xdr:cNvPr id="121" name="直線コネクタ 120"/>
        <xdr:cNvCxnSpPr/>
      </xdr:nvCxnSpPr>
      <xdr:spPr>
        <a:xfrm>
          <a:off x="9639300" y="6313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58057</xdr:rowOff>
    </xdr:from>
    <xdr:to>
      <xdr:col>46</xdr:col>
      <xdr:colOff>38100</xdr:colOff>
      <xdr:row>36</xdr:row>
      <xdr:rowOff>159657</xdr:rowOff>
    </xdr:to>
    <xdr:sp macro="" textlink="">
      <xdr:nvSpPr>
        <xdr:cNvPr id="122" name="楕円 121"/>
        <xdr:cNvSpPr/>
      </xdr:nvSpPr>
      <xdr:spPr>
        <a:xfrm>
          <a:off x="8699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108857</xdr:rowOff>
    </xdr:from>
    <xdr:to>
      <xdr:col>50</xdr:col>
      <xdr:colOff>114300</xdr:colOff>
      <xdr:row>36</xdr:row>
      <xdr:rowOff>141514</xdr:rowOff>
    </xdr:to>
    <xdr:cxnSp macro="">
      <xdr:nvCxnSpPr>
        <xdr:cNvPr id="123" name="直線コネクタ 122"/>
        <xdr:cNvCxnSpPr/>
      </xdr:nvCxnSpPr>
      <xdr:spPr>
        <a:xfrm>
          <a:off x="8750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36484</xdr:rowOff>
    </xdr:from>
    <xdr:ext cx="469744" cy="259045"/>
    <xdr:sp macro="" textlink="">
      <xdr:nvSpPr>
        <xdr:cNvPr id="124" name="n_1aveValue【図書館】&#10;一人当たり面積"/>
        <xdr:cNvSpPr txBox="1"/>
      </xdr:nvSpPr>
      <xdr:spPr>
        <a:xfrm>
          <a:off x="93917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36484</xdr:rowOff>
    </xdr:from>
    <xdr:ext cx="469744" cy="259045"/>
    <xdr:sp macro="" textlink="">
      <xdr:nvSpPr>
        <xdr:cNvPr id="125" name="n_2aveValue【図書館】&#10;一人当たり面積"/>
        <xdr:cNvSpPr txBox="1"/>
      </xdr:nvSpPr>
      <xdr:spPr>
        <a:xfrm>
          <a:off x="85154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37391</xdr:rowOff>
    </xdr:from>
    <xdr:ext cx="469744" cy="259045"/>
    <xdr:sp macro="" textlink="">
      <xdr:nvSpPr>
        <xdr:cNvPr id="126" name="n_1mainValue【図書館】&#10;一人当たり面積"/>
        <xdr:cNvSpPr txBox="1"/>
      </xdr:nvSpPr>
      <xdr:spPr>
        <a:xfrm>
          <a:off x="93917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4734</xdr:rowOff>
    </xdr:from>
    <xdr:ext cx="469744" cy="259045"/>
    <xdr:sp macro="" textlink="">
      <xdr:nvSpPr>
        <xdr:cNvPr id="127" name="n_2mainValue【図書館】&#10;一人当たり面積"/>
        <xdr:cNvSpPr txBox="1"/>
      </xdr:nvSpPr>
      <xdr:spPr>
        <a:xfrm>
          <a:off x="8515427"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6" name="テキスト ボックス 14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50" name="直線コネクタ 149"/>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51"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52" name="直線コネクタ 151"/>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53"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54" name="直線コネクタ 153"/>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22369</xdr:rowOff>
    </xdr:from>
    <xdr:ext cx="405111" cy="259045"/>
    <xdr:sp macro="" textlink="">
      <xdr:nvSpPr>
        <xdr:cNvPr id="155" name="【体育館・プール】&#10;有形固定資産減価償却率平均値テキスト"/>
        <xdr:cNvSpPr txBox="1"/>
      </xdr:nvSpPr>
      <xdr:spPr>
        <a:xfrm>
          <a:off x="4673600" y="1013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6" name="フローチャート: 判断 155"/>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7" name="フローチャート: 判断 156"/>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8" name="フローチャート: 判断 157"/>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64" name="楕円 163"/>
        <xdr:cNvSpPr/>
      </xdr:nvSpPr>
      <xdr:spPr>
        <a:xfrm>
          <a:off x="4584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121937</xdr:rowOff>
    </xdr:from>
    <xdr:ext cx="405111" cy="259045"/>
    <xdr:sp macro="" textlink="">
      <xdr:nvSpPr>
        <xdr:cNvPr id="165" name="【体育館・プール】&#10;有形固定資産減価償却率該当値テキスト"/>
        <xdr:cNvSpPr txBox="1"/>
      </xdr:nvSpPr>
      <xdr:spPr>
        <a:xfrm>
          <a:off x="4673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66" name="楕円 165"/>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68580</xdr:rowOff>
    </xdr:to>
    <xdr:cxnSp macro="">
      <xdr:nvCxnSpPr>
        <xdr:cNvPr id="167" name="直線コネクタ 166"/>
        <xdr:cNvCxnSpPr/>
      </xdr:nvCxnSpPr>
      <xdr:spPr>
        <a:xfrm flipV="1">
          <a:off x="3797300" y="104813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68" name="楕円 167"/>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114300</xdr:rowOff>
    </xdr:to>
    <xdr:cxnSp macro="">
      <xdr:nvCxnSpPr>
        <xdr:cNvPr id="169" name="直線コネクタ 168"/>
        <xdr:cNvCxnSpPr/>
      </xdr:nvCxnSpPr>
      <xdr:spPr>
        <a:xfrm flipV="1">
          <a:off x="2908300" y="10527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65041</xdr:rowOff>
    </xdr:from>
    <xdr:ext cx="405111" cy="259045"/>
    <xdr:sp macro="" textlink="">
      <xdr:nvSpPr>
        <xdr:cNvPr id="170" name="n_1aveValue【体育館・プール】&#10;有形固定資産減価償却率"/>
        <xdr:cNvSpPr txBox="1"/>
      </xdr:nvSpPr>
      <xdr:spPr>
        <a:xfrm>
          <a:off x="35820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71"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172" name="n_1main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173" name="n_2mainValue【体育館・プール】&#10;有形固定資産減価償却率"/>
        <xdr:cNvSpPr txBox="1"/>
      </xdr:nvSpPr>
      <xdr:spPr>
        <a:xfrm>
          <a:off x="2705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95" name="直線コネクタ 194"/>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98"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9" name="直線コネクタ 198"/>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200" name="【体育館・プール】&#10;一人当たり面積平均値テキスト"/>
        <xdr:cNvSpPr txBox="1"/>
      </xdr:nvSpPr>
      <xdr:spPr>
        <a:xfrm>
          <a:off x="10515600" y="1045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201" name="フローチャート: 判断 200"/>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202" name="フローチャート: 判断 201"/>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3" name="フローチャート: 判断 202"/>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120650</xdr:rowOff>
    </xdr:from>
    <xdr:to>
      <xdr:col>55</xdr:col>
      <xdr:colOff>50800</xdr:colOff>
      <xdr:row>60</xdr:row>
      <xdr:rowOff>50800</xdr:rowOff>
    </xdr:to>
    <xdr:sp macro="" textlink="">
      <xdr:nvSpPr>
        <xdr:cNvPr id="209" name="楕円 208"/>
        <xdr:cNvSpPr/>
      </xdr:nvSpPr>
      <xdr:spPr>
        <a:xfrm>
          <a:off x="10426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143527</xdr:rowOff>
    </xdr:from>
    <xdr:ext cx="469744" cy="259045"/>
    <xdr:sp macro="" textlink="">
      <xdr:nvSpPr>
        <xdr:cNvPr id="210" name="【体育館・プール】&#10;一人当たり面積該当値テキスト"/>
        <xdr:cNvSpPr txBox="1"/>
      </xdr:nvSpPr>
      <xdr:spPr>
        <a:xfrm>
          <a:off x="10515600"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116078</xdr:rowOff>
    </xdr:from>
    <xdr:to>
      <xdr:col>50</xdr:col>
      <xdr:colOff>165100</xdr:colOff>
      <xdr:row>60</xdr:row>
      <xdr:rowOff>46228</xdr:rowOff>
    </xdr:to>
    <xdr:sp macro="" textlink="">
      <xdr:nvSpPr>
        <xdr:cNvPr id="211" name="楕円 210"/>
        <xdr:cNvSpPr/>
      </xdr:nvSpPr>
      <xdr:spPr>
        <a:xfrm>
          <a:off x="9588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166878</xdr:rowOff>
    </xdr:from>
    <xdr:to>
      <xdr:col>55</xdr:col>
      <xdr:colOff>0</xdr:colOff>
      <xdr:row>60</xdr:row>
      <xdr:rowOff>0</xdr:rowOff>
    </xdr:to>
    <xdr:cxnSp macro="">
      <xdr:nvCxnSpPr>
        <xdr:cNvPr id="212" name="直線コネクタ 211"/>
        <xdr:cNvCxnSpPr/>
      </xdr:nvCxnSpPr>
      <xdr:spPr>
        <a:xfrm>
          <a:off x="9639300" y="102824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116078</xdr:rowOff>
    </xdr:from>
    <xdr:to>
      <xdr:col>46</xdr:col>
      <xdr:colOff>38100</xdr:colOff>
      <xdr:row>60</xdr:row>
      <xdr:rowOff>46228</xdr:rowOff>
    </xdr:to>
    <xdr:sp macro="" textlink="">
      <xdr:nvSpPr>
        <xdr:cNvPr id="213" name="楕円 212"/>
        <xdr:cNvSpPr/>
      </xdr:nvSpPr>
      <xdr:spPr>
        <a:xfrm>
          <a:off x="8699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166878</xdr:rowOff>
    </xdr:from>
    <xdr:to>
      <xdr:col>50</xdr:col>
      <xdr:colOff>114300</xdr:colOff>
      <xdr:row>59</xdr:row>
      <xdr:rowOff>166878</xdr:rowOff>
    </xdr:to>
    <xdr:cxnSp macro="">
      <xdr:nvCxnSpPr>
        <xdr:cNvPr id="214" name="直線コネクタ 213"/>
        <xdr:cNvCxnSpPr/>
      </xdr:nvCxnSpPr>
      <xdr:spPr>
        <a:xfrm>
          <a:off x="8750300" y="10282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94505</xdr:rowOff>
    </xdr:from>
    <xdr:ext cx="469744" cy="259045"/>
    <xdr:sp macro="" textlink="">
      <xdr:nvSpPr>
        <xdr:cNvPr id="215" name="n_1aveValue【体育館・プール】&#10;一人当たり面積"/>
        <xdr:cNvSpPr txBox="1"/>
      </xdr:nvSpPr>
      <xdr:spPr>
        <a:xfrm>
          <a:off x="9391727"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16" name="n_2aveValue【体育館・プール】&#10;一人当たり面積"/>
        <xdr:cNvSpPr txBox="1"/>
      </xdr:nvSpPr>
      <xdr:spPr>
        <a:xfrm>
          <a:off x="8515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62755</xdr:rowOff>
    </xdr:from>
    <xdr:ext cx="469744" cy="259045"/>
    <xdr:sp macro="" textlink="">
      <xdr:nvSpPr>
        <xdr:cNvPr id="217" name="n_1mainValue【体育館・プール】&#10;一人当たり面積"/>
        <xdr:cNvSpPr txBox="1"/>
      </xdr:nvSpPr>
      <xdr:spPr>
        <a:xfrm>
          <a:off x="9391727" y="1000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62755</xdr:rowOff>
    </xdr:from>
    <xdr:ext cx="469744" cy="259045"/>
    <xdr:sp macro="" textlink="">
      <xdr:nvSpPr>
        <xdr:cNvPr id="218" name="n_2mainValue【体育館・プール】&#10;一人当たり面積"/>
        <xdr:cNvSpPr txBox="1"/>
      </xdr:nvSpPr>
      <xdr:spPr>
        <a:xfrm>
          <a:off x="8515427" y="1000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41" name="直線コネクタ 240"/>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42"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43" name="直線コネクタ 242"/>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44"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45" name="直線コネクタ 244"/>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145051</xdr:rowOff>
    </xdr:from>
    <xdr:ext cx="405111" cy="259045"/>
    <xdr:sp macro="" textlink="">
      <xdr:nvSpPr>
        <xdr:cNvPr id="246" name="【福祉施設】&#10;有形固定資産減価償却率平均値テキスト"/>
        <xdr:cNvSpPr txBox="1"/>
      </xdr:nvSpPr>
      <xdr:spPr>
        <a:xfrm>
          <a:off x="4673600" y="1386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47" name="フローチャート: 判断 246"/>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48" name="フローチャート: 判断 247"/>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49" name="フローチャート: 判断 248"/>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xdr:rowOff>
    </xdr:from>
    <xdr:to>
      <xdr:col>24</xdr:col>
      <xdr:colOff>114300</xdr:colOff>
      <xdr:row>82</xdr:row>
      <xdr:rowOff>118618</xdr:rowOff>
    </xdr:to>
    <xdr:sp macro="" textlink="">
      <xdr:nvSpPr>
        <xdr:cNvPr id="255" name="楕円 254"/>
        <xdr:cNvSpPr/>
      </xdr:nvSpPr>
      <xdr:spPr>
        <a:xfrm>
          <a:off x="45847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166895</xdr:rowOff>
    </xdr:from>
    <xdr:ext cx="405111" cy="259045"/>
    <xdr:sp macro="" textlink="">
      <xdr:nvSpPr>
        <xdr:cNvPr id="256" name="【福祉施設】&#10;有形固定資産減価償却率該当値テキスト"/>
        <xdr:cNvSpPr txBox="1"/>
      </xdr:nvSpPr>
      <xdr:spPr>
        <a:xfrm>
          <a:off x="4673600"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62737</xdr:rowOff>
    </xdr:from>
    <xdr:to>
      <xdr:col>20</xdr:col>
      <xdr:colOff>38100</xdr:colOff>
      <xdr:row>82</xdr:row>
      <xdr:rowOff>164337</xdr:rowOff>
    </xdr:to>
    <xdr:sp macro="" textlink="">
      <xdr:nvSpPr>
        <xdr:cNvPr id="257" name="楕円 256"/>
        <xdr:cNvSpPr/>
      </xdr:nvSpPr>
      <xdr:spPr>
        <a:xfrm>
          <a:off x="3746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67818</xdr:rowOff>
    </xdr:from>
    <xdr:to>
      <xdr:col>24</xdr:col>
      <xdr:colOff>63500</xdr:colOff>
      <xdr:row>82</xdr:row>
      <xdr:rowOff>113537</xdr:rowOff>
    </xdr:to>
    <xdr:cxnSp macro="">
      <xdr:nvCxnSpPr>
        <xdr:cNvPr id="258" name="直線コネクタ 257"/>
        <xdr:cNvCxnSpPr/>
      </xdr:nvCxnSpPr>
      <xdr:spPr>
        <a:xfrm flipV="1">
          <a:off x="3797300" y="1412671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108458</xdr:rowOff>
    </xdr:from>
    <xdr:to>
      <xdr:col>15</xdr:col>
      <xdr:colOff>101600</xdr:colOff>
      <xdr:row>83</xdr:row>
      <xdr:rowOff>38608</xdr:rowOff>
    </xdr:to>
    <xdr:sp macro="" textlink="">
      <xdr:nvSpPr>
        <xdr:cNvPr id="259" name="楕円 258"/>
        <xdr:cNvSpPr/>
      </xdr:nvSpPr>
      <xdr:spPr>
        <a:xfrm>
          <a:off x="2857500" y="141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113537</xdr:rowOff>
    </xdr:from>
    <xdr:to>
      <xdr:col>19</xdr:col>
      <xdr:colOff>177800</xdr:colOff>
      <xdr:row>82</xdr:row>
      <xdr:rowOff>159258</xdr:rowOff>
    </xdr:to>
    <xdr:cxnSp macro="">
      <xdr:nvCxnSpPr>
        <xdr:cNvPr id="260" name="直線コネクタ 259"/>
        <xdr:cNvCxnSpPr/>
      </xdr:nvCxnSpPr>
      <xdr:spPr>
        <a:xfrm flipV="1">
          <a:off x="2908300" y="1417243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261" name="n_1aveValue【福祉施設】&#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62"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155464</xdr:rowOff>
    </xdr:from>
    <xdr:ext cx="405111" cy="259045"/>
    <xdr:sp macro="" textlink="">
      <xdr:nvSpPr>
        <xdr:cNvPr id="263" name="n_1mainValue【福祉施設】&#10;有形固定資産減価償却率"/>
        <xdr:cNvSpPr txBox="1"/>
      </xdr:nvSpPr>
      <xdr:spPr>
        <a:xfrm>
          <a:off x="35820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29735</xdr:rowOff>
    </xdr:from>
    <xdr:ext cx="405111" cy="259045"/>
    <xdr:sp macro="" textlink="">
      <xdr:nvSpPr>
        <xdr:cNvPr id="264" name="n_2mainValue【福祉施設】&#10;有形固定資産減価償却率"/>
        <xdr:cNvSpPr txBox="1"/>
      </xdr:nvSpPr>
      <xdr:spPr>
        <a:xfrm>
          <a:off x="2705744" y="1426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88" name="直線コネクタ 287"/>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89"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0" name="直線コネクタ 289"/>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91"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92" name="直線コネクタ 291"/>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93"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94" name="フローチャート: 判断 293"/>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95" name="フローチャート: 判断 294"/>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96" name="フローチャート: 判断 295"/>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50800</xdr:rowOff>
    </xdr:from>
    <xdr:to>
      <xdr:col>55</xdr:col>
      <xdr:colOff>50800</xdr:colOff>
      <xdr:row>84</xdr:row>
      <xdr:rowOff>152400</xdr:rowOff>
    </xdr:to>
    <xdr:sp macro="" textlink="">
      <xdr:nvSpPr>
        <xdr:cNvPr id="302" name="楕円 301"/>
        <xdr:cNvSpPr/>
      </xdr:nvSpPr>
      <xdr:spPr>
        <a:xfrm>
          <a:off x="104267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29227</xdr:rowOff>
    </xdr:from>
    <xdr:ext cx="469744" cy="259045"/>
    <xdr:sp macro="" textlink="">
      <xdr:nvSpPr>
        <xdr:cNvPr id="303" name="【福祉施設】&#10;一人当たり面積該当値テキスト"/>
        <xdr:cNvSpPr txBox="1"/>
      </xdr:nvSpPr>
      <xdr:spPr>
        <a:xfrm>
          <a:off x="10515600"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50800</xdr:rowOff>
    </xdr:from>
    <xdr:to>
      <xdr:col>50</xdr:col>
      <xdr:colOff>165100</xdr:colOff>
      <xdr:row>84</xdr:row>
      <xdr:rowOff>152400</xdr:rowOff>
    </xdr:to>
    <xdr:sp macro="" textlink="">
      <xdr:nvSpPr>
        <xdr:cNvPr id="304" name="楕円 303"/>
        <xdr:cNvSpPr/>
      </xdr:nvSpPr>
      <xdr:spPr>
        <a:xfrm>
          <a:off x="9588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101600</xdr:rowOff>
    </xdr:from>
    <xdr:to>
      <xdr:col>55</xdr:col>
      <xdr:colOff>0</xdr:colOff>
      <xdr:row>84</xdr:row>
      <xdr:rowOff>101600</xdr:rowOff>
    </xdr:to>
    <xdr:cxnSp macro="">
      <xdr:nvCxnSpPr>
        <xdr:cNvPr id="305" name="直線コネクタ 304"/>
        <xdr:cNvCxnSpPr/>
      </xdr:nvCxnSpPr>
      <xdr:spPr>
        <a:xfrm>
          <a:off x="9639300" y="1450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50800</xdr:rowOff>
    </xdr:from>
    <xdr:to>
      <xdr:col>46</xdr:col>
      <xdr:colOff>38100</xdr:colOff>
      <xdr:row>84</xdr:row>
      <xdr:rowOff>152400</xdr:rowOff>
    </xdr:to>
    <xdr:sp macro="" textlink="">
      <xdr:nvSpPr>
        <xdr:cNvPr id="306" name="楕円 305"/>
        <xdr:cNvSpPr/>
      </xdr:nvSpPr>
      <xdr:spPr>
        <a:xfrm>
          <a:off x="8699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101600</xdr:rowOff>
    </xdr:from>
    <xdr:to>
      <xdr:col>50</xdr:col>
      <xdr:colOff>114300</xdr:colOff>
      <xdr:row>84</xdr:row>
      <xdr:rowOff>101600</xdr:rowOff>
    </xdr:to>
    <xdr:cxnSp macro="">
      <xdr:nvCxnSpPr>
        <xdr:cNvPr id="307" name="直線コネクタ 306"/>
        <xdr:cNvCxnSpPr/>
      </xdr:nvCxnSpPr>
      <xdr:spPr>
        <a:xfrm>
          <a:off x="8750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73677</xdr:rowOff>
    </xdr:from>
    <xdr:ext cx="469744" cy="259045"/>
    <xdr:sp macro="" textlink="">
      <xdr:nvSpPr>
        <xdr:cNvPr id="308"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09"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143527</xdr:rowOff>
    </xdr:from>
    <xdr:ext cx="469744" cy="259045"/>
    <xdr:sp macro="" textlink="">
      <xdr:nvSpPr>
        <xdr:cNvPr id="310" name="n_1mainValue【福祉施設】&#10;一人当たり面積"/>
        <xdr:cNvSpPr txBox="1"/>
      </xdr:nvSpPr>
      <xdr:spPr>
        <a:xfrm>
          <a:off x="9391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143527</xdr:rowOff>
    </xdr:from>
    <xdr:ext cx="469744" cy="259045"/>
    <xdr:sp macro="" textlink="">
      <xdr:nvSpPr>
        <xdr:cNvPr id="311" name="n_2mainValue【福祉施設】&#10;一人当たり面積"/>
        <xdr:cNvSpPr txBox="1"/>
      </xdr:nvSpPr>
      <xdr:spPr>
        <a:xfrm>
          <a:off x="8515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36" name="直線コネクタ 335"/>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37"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38" name="直線コネクタ 337"/>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0" name="直線コネクタ 33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41"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42" name="フローチャート: 判断 341"/>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43" name="フローチャート: 判断 342"/>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44" name="フローチャート: 判断 343"/>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31114</xdr:rowOff>
    </xdr:from>
    <xdr:to>
      <xdr:col>24</xdr:col>
      <xdr:colOff>114300</xdr:colOff>
      <xdr:row>103</xdr:row>
      <xdr:rowOff>132714</xdr:rowOff>
    </xdr:to>
    <xdr:sp macro="" textlink="">
      <xdr:nvSpPr>
        <xdr:cNvPr id="350" name="楕円 349"/>
        <xdr:cNvSpPr/>
      </xdr:nvSpPr>
      <xdr:spPr>
        <a:xfrm>
          <a:off x="45847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53991</xdr:rowOff>
    </xdr:from>
    <xdr:ext cx="405111" cy="259045"/>
    <xdr:sp macro="" textlink="">
      <xdr:nvSpPr>
        <xdr:cNvPr id="351" name="【市民会館】&#10;有形固定資産減価償却率該当値テキスト"/>
        <xdr:cNvSpPr txBox="1"/>
      </xdr:nvSpPr>
      <xdr:spPr>
        <a:xfrm>
          <a:off x="4673600"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71120</xdr:rowOff>
    </xdr:from>
    <xdr:to>
      <xdr:col>20</xdr:col>
      <xdr:colOff>38100</xdr:colOff>
      <xdr:row>104</xdr:row>
      <xdr:rowOff>1270</xdr:rowOff>
    </xdr:to>
    <xdr:sp macro="" textlink="">
      <xdr:nvSpPr>
        <xdr:cNvPr id="352" name="楕円 351"/>
        <xdr:cNvSpPr/>
      </xdr:nvSpPr>
      <xdr:spPr>
        <a:xfrm>
          <a:off x="3746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81914</xdr:rowOff>
    </xdr:from>
    <xdr:to>
      <xdr:col>24</xdr:col>
      <xdr:colOff>63500</xdr:colOff>
      <xdr:row>103</xdr:row>
      <xdr:rowOff>121920</xdr:rowOff>
    </xdr:to>
    <xdr:cxnSp macro="">
      <xdr:nvCxnSpPr>
        <xdr:cNvPr id="353" name="直線コネクタ 352"/>
        <xdr:cNvCxnSpPr/>
      </xdr:nvCxnSpPr>
      <xdr:spPr>
        <a:xfrm flipV="1">
          <a:off x="3797300" y="177412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113030</xdr:rowOff>
    </xdr:from>
    <xdr:to>
      <xdr:col>15</xdr:col>
      <xdr:colOff>101600</xdr:colOff>
      <xdr:row>104</xdr:row>
      <xdr:rowOff>43180</xdr:rowOff>
    </xdr:to>
    <xdr:sp macro="" textlink="">
      <xdr:nvSpPr>
        <xdr:cNvPr id="354" name="楕円 353"/>
        <xdr:cNvSpPr/>
      </xdr:nvSpPr>
      <xdr:spPr>
        <a:xfrm>
          <a:off x="2857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121920</xdr:rowOff>
    </xdr:from>
    <xdr:to>
      <xdr:col>19</xdr:col>
      <xdr:colOff>177800</xdr:colOff>
      <xdr:row>103</xdr:row>
      <xdr:rowOff>163830</xdr:rowOff>
    </xdr:to>
    <xdr:cxnSp macro="">
      <xdr:nvCxnSpPr>
        <xdr:cNvPr id="355" name="直線コネクタ 354"/>
        <xdr:cNvCxnSpPr/>
      </xdr:nvCxnSpPr>
      <xdr:spPr>
        <a:xfrm flipV="1">
          <a:off x="2908300" y="17781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5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357" name="n_2aveValue【市民会館】&#10;有形固定資産減価償却率"/>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17797</xdr:rowOff>
    </xdr:from>
    <xdr:ext cx="405111" cy="259045"/>
    <xdr:sp macro="" textlink="">
      <xdr:nvSpPr>
        <xdr:cNvPr id="358" name="n_1mainValue【市民会館】&#10;有形固定資産減価償却率"/>
        <xdr:cNvSpPr txBox="1"/>
      </xdr:nvSpPr>
      <xdr:spPr>
        <a:xfrm>
          <a:off x="3582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59707</xdr:rowOff>
    </xdr:from>
    <xdr:ext cx="405111" cy="259045"/>
    <xdr:sp macro="" textlink="">
      <xdr:nvSpPr>
        <xdr:cNvPr id="359" name="n_2mainValue【市民会館】&#10;有形固定資産減価償却率"/>
        <xdr:cNvSpPr txBox="1"/>
      </xdr:nvSpPr>
      <xdr:spPr>
        <a:xfrm>
          <a:off x="2705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83" name="直線コネクタ 382"/>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5" name="直線コネクタ 38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86"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87" name="直線コネクタ 38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88" name="【市民会館】&#10;一人当たり面積平均値テキスト"/>
        <xdr:cNvSpPr txBox="1"/>
      </xdr:nvSpPr>
      <xdr:spPr>
        <a:xfrm>
          <a:off x="10515600"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89" name="フローチャート: 判断 388"/>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90" name="フローチャート: 判断 389"/>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1" name="フローチャート: 判断 390"/>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109220</xdr:rowOff>
    </xdr:from>
    <xdr:to>
      <xdr:col>55</xdr:col>
      <xdr:colOff>50800</xdr:colOff>
      <xdr:row>105</xdr:row>
      <xdr:rowOff>39370</xdr:rowOff>
    </xdr:to>
    <xdr:sp macro="" textlink="">
      <xdr:nvSpPr>
        <xdr:cNvPr id="397" name="楕円 396"/>
        <xdr:cNvSpPr/>
      </xdr:nvSpPr>
      <xdr:spPr>
        <a:xfrm>
          <a:off x="10426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132097</xdr:rowOff>
    </xdr:from>
    <xdr:ext cx="469744" cy="259045"/>
    <xdr:sp macro="" textlink="">
      <xdr:nvSpPr>
        <xdr:cNvPr id="398" name="【市民会館】&#10;一人当たり面積該当値テキスト"/>
        <xdr:cNvSpPr txBox="1"/>
      </xdr:nvSpPr>
      <xdr:spPr>
        <a:xfrm>
          <a:off x="10515600"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109220</xdr:rowOff>
    </xdr:from>
    <xdr:to>
      <xdr:col>50</xdr:col>
      <xdr:colOff>165100</xdr:colOff>
      <xdr:row>105</xdr:row>
      <xdr:rowOff>39370</xdr:rowOff>
    </xdr:to>
    <xdr:sp macro="" textlink="">
      <xdr:nvSpPr>
        <xdr:cNvPr id="399" name="楕円 398"/>
        <xdr:cNvSpPr/>
      </xdr:nvSpPr>
      <xdr:spPr>
        <a:xfrm>
          <a:off x="9588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160020</xdr:rowOff>
    </xdr:from>
    <xdr:to>
      <xdr:col>55</xdr:col>
      <xdr:colOff>0</xdr:colOff>
      <xdr:row>104</xdr:row>
      <xdr:rowOff>160020</xdr:rowOff>
    </xdr:to>
    <xdr:cxnSp macro="">
      <xdr:nvCxnSpPr>
        <xdr:cNvPr id="400" name="直線コネクタ 399"/>
        <xdr:cNvCxnSpPr/>
      </xdr:nvCxnSpPr>
      <xdr:spPr>
        <a:xfrm>
          <a:off x="9639300" y="17990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01" name="楕円 400"/>
        <xdr:cNvSpPr/>
      </xdr:nvSpPr>
      <xdr:spPr>
        <a:xfrm>
          <a:off x="8699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160020</xdr:rowOff>
    </xdr:from>
    <xdr:to>
      <xdr:col>50</xdr:col>
      <xdr:colOff>114300</xdr:colOff>
      <xdr:row>104</xdr:row>
      <xdr:rowOff>160020</xdr:rowOff>
    </xdr:to>
    <xdr:cxnSp macro="">
      <xdr:nvCxnSpPr>
        <xdr:cNvPr id="402" name="直線コネクタ 401"/>
        <xdr:cNvCxnSpPr/>
      </xdr:nvCxnSpPr>
      <xdr:spPr>
        <a:xfrm>
          <a:off x="8750300" y="17990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152416</xdr:rowOff>
    </xdr:from>
    <xdr:ext cx="469744" cy="259045"/>
    <xdr:sp macro="" textlink="">
      <xdr:nvSpPr>
        <xdr:cNvPr id="403"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167657</xdr:rowOff>
    </xdr:from>
    <xdr:ext cx="469744" cy="259045"/>
    <xdr:sp macro="" textlink="">
      <xdr:nvSpPr>
        <xdr:cNvPr id="404" name="n_2aveValue【市民会館】&#10;一人当たり面積"/>
        <xdr:cNvSpPr txBox="1"/>
      </xdr:nvSpPr>
      <xdr:spPr>
        <a:xfrm>
          <a:off x="8515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55897</xdr:rowOff>
    </xdr:from>
    <xdr:ext cx="469744" cy="259045"/>
    <xdr:sp macro="" textlink="">
      <xdr:nvSpPr>
        <xdr:cNvPr id="405" name="n_1main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06" name="n_2main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31" name="直線コネクタ 430"/>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32"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33" name="直線コネクタ 432"/>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34"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35" name="直線コネクタ 434"/>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36" name="【一般廃棄物処理施設】&#10;有形固定資産減価償却率平均値テキスト"/>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37" name="フローチャート: 判断 436"/>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38" name="フローチャート: 判断 437"/>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39" name="フローチャート: 判断 438"/>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6350</xdr:rowOff>
    </xdr:from>
    <xdr:to>
      <xdr:col>85</xdr:col>
      <xdr:colOff>177800</xdr:colOff>
      <xdr:row>40</xdr:row>
      <xdr:rowOff>107950</xdr:rowOff>
    </xdr:to>
    <xdr:sp macro="" textlink="">
      <xdr:nvSpPr>
        <xdr:cNvPr id="445" name="楕円 444"/>
        <xdr:cNvSpPr/>
      </xdr:nvSpPr>
      <xdr:spPr>
        <a:xfrm>
          <a:off x="162687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156227</xdr:rowOff>
    </xdr:from>
    <xdr:ext cx="405111" cy="259045"/>
    <xdr:sp macro="" textlink="">
      <xdr:nvSpPr>
        <xdr:cNvPr id="446" name="【一般廃棄物処理施設】&#10;有形固定資産減価償却率該当値テキスト"/>
        <xdr:cNvSpPr txBox="1"/>
      </xdr:nvSpPr>
      <xdr:spPr>
        <a:xfrm>
          <a:off x="16357600"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61595</xdr:rowOff>
    </xdr:from>
    <xdr:to>
      <xdr:col>81</xdr:col>
      <xdr:colOff>101600</xdr:colOff>
      <xdr:row>40</xdr:row>
      <xdr:rowOff>163195</xdr:rowOff>
    </xdr:to>
    <xdr:sp macro="" textlink="">
      <xdr:nvSpPr>
        <xdr:cNvPr id="447" name="楕円 446"/>
        <xdr:cNvSpPr/>
      </xdr:nvSpPr>
      <xdr:spPr>
        <a:xfrm>
          <a:off x="15430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57150</xdr:rowOff>
    </xdr:from>
    <xdr:to>
      <xdr:col>85</xdr:col>
      <xdr:colOff>127000</xdr:colOff>
      <xdr:row>40</xdr:row>
      <xdr:rowOff>112395</xdr:rowOff>
    </xdr:to>
    <xdr:cxnSp macro="">
      <xdr:nvCxnSpPr>
        <xdr:cNvPr id="448" name="直線コネクタ 447"/>
        <xdr:cNvCxnSpPr/>
      </xdr:nvCxnSpPr>
      <xdr:spPr>
        <a:xfrm flipV="1">
          <a:off x="15481300" y="69151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118745</xdr:rowOff>
    </xdr:from>
    <xdr:to>
      <xdr:col>76</xdr:col>
      <xdr:colOff>165100</xdr:colOff>
      <xdr:row>41</xdr:row>
      <xdr:rowOff>48895</xdr:rowOff>
    </xdr:to>
    <xdr:sp macro="" textlink="">
      <xdr:nvSpPr>
        <xdr:cNvPr id="449" name="楕円 448"/>
        <xdr:cNvSpPr/>
      </xdr:nvSpPr>
      <xdr:spPr>
        <a:xfrm>
          <a:off x="14541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112395</xdr:rowOff>
    </xdr:from>
    <xdr:to>
      <xdr:col>81</xdr:col>
      <xdr:colOff>50800</xdr:colOff>
      <xdr:row>40</xdr:row>
      <xdr:rowOff>169545</xdr:rowOff>
    </xdr:to>
    <xdr:cxnSp macro="">
      <xdr:nvCxnSpPr>
        <xdr:cNvPr id="450" name="直線コネクタ 449"/>
        <xdr:cNvCxnSpPr/>
      </xdr:nvCxnSpPr>
      <xdr:spPr>
        <a:xfrm flipV="1">
          <a:off x="14592300" y="69703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51"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52"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154322</xdr:rowOff>
    </xdr:from>
    <xdr:ext cx="405111" cy="259045"/>
    <xdr:sp macro="" textlink="">
      <xdr:nvSpPr>
        <xdr:cNvPr id="453" name="n_1mainValue【一般廃棄物処理施設】&#10;有形固定資産減価償却率"/>
        <xdr:cNvSpPr txBox="1"/>
      </xdr:nvSpPr>
      <xdr:spPr>
        <a:xfrm>
          <a:off x="1526604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40022</xdr:rowOff>
    </xdr:from>
    <xdr:ext cx="405111" cy="259045"/>
    <xdr:sp macro="" textlink="">
      <xdr:nvSpPr>
        <xdr:cNvPr id="454" name="n_2mainValue【一般廃棄物処理施設】&#10;有形固定資産減価償却率"/>
        <xdr:cNvSpPr txBox="1"/>
      </xdr:nvSpPr>
      <xdr:spPr>
        <a:xfrm>
          <a:off x="143897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78" name="直線コネクタ 477"/>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79"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80" name="直線コネクタ 479"/>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81"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82" name="直線コネクタ 481"/>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101528</xdr:rowOff>
    </xdr:from>
    <xdr:ext cx="534377" cy="259045"/>
    <xdr:sp macro="" textlink="">
      <xdr:nvSpPr>
        <xdr:cNvPr id="483" name="【一般廃棄物処理施設】&#10;一人当たり有形固定資産（償却資産）額平均値テキスト"/>
        <xdr:cNvSpPr txBox="1"/>
      </xdr:nvSpPr>
      <xdr:spPr>
        <a:xfrm>
          <a:off x="22199600" y="627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84" name="フローチャート: 判断 483"/>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85" name="フローチャート: 判断 484"/>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86" name="フローチャート: 判断 485"/>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85979</xdr:rowOff>
    </xdr:from>
    <xdr:to>
      <xdr:col>116</xdr:col>
      <xdr:colOff>114300</xdr:colOff>
      <xdr:row>41</xdr:row>
      <xdr:rowOff>16129</xdr:rowOff>
    </xdr:to>
    <xdr:sp macro="" textlink="">
      <xdr:nvSpPr>
        <xdr:cNvPr id="492" name="楕円 491"/>
        <xdr:cNvSpPr/>
      </xdr:nvSpPr>
      <xdr:spPr>
        <a:xfrm>
          <a:off x="22110700" y="69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64406</xdr:rowOff>
    </xdr:from>
    <xdr:ext cx="534377" cy="259045"/>
    <xdr:sp macro="" textlink="">
      <xdr:nvSpPr>
        <xdr:cNvPr id="493" name="【一般廃棄物処理施設】&#10;一人当たり有形固定資産（償却資産）額該当値テキスト"/>
        <xdr:cNvSpPr txBox="1"/>
      </xdr:nvSpPr>
      <xdr:spPr>
        <a:xfrm>
          <a:off x="22199600" y="69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85369</xdr:rowOff>
    </xdr:from>
    <xdr:to>
      <xdr:col>112</xdr:col>
      <xdr:colOff>38100</xdr:colOff>
      <xdr:row>41</xdr:row>
      <xdr:rowOff>15519</xdr:rowOff>
    </xdr:to>
    <xdr:sp macro="" textlink="">
      <xdr:nvSpPr>
        <xdr:cNvPr id="494" name="楕円 493"/>
        <xdr:cNvSpPr/>
      </xdr:nvSpPr>
      <xdr:spPr>
        <a:xfrm>
          <a:off x="21272500" y="69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136169</xdr:rowOff>
    </xdr:from>
    <xdr:to>
      <xdr:col>116</xdr:col>
      <xdr:colOff>63500</xdr:colOff>
      <xdr:row>40</xdr:row>
      <xdr:rowOff>136779</xdr:rowOff>
    </xdr:to>
    <xdr:cxnSp macro="">
      <xdr:nvCxnSpPr>
        <xdr:cNvPr id="495" name="直線コネクタ 494"/>
        <xdr:cNvCxnSpPr/>
      </xdr:nvCxnSpPr>
      <xdr:spPr>
        <a:xfrm>
          <a:off x="21323300" y="6994169"/>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84595</xdr:rowOff>
    </xdr:from>
    <xdr:to>
      <xdr:col>107</xdr:col>
      <xdr:colOff>101600</xdr:colOff>
      <xdr:row>41</xdr:row>
      <xdr:rowOff>14745</xdr:rowOff>
    </xdr:to>
    <xdr:sp macro="" textlink="">
      <xdr:nvSpPr>
        <xdr:cNvPr id="496" name="楕円 495"/>
        <xdr:cNvSpPr/>
      </xdr:nvSpPr>
      <xdr:spPr>
        <a:xfrm>
          <a:off x="20383500" y="69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135395</xdr:rowOff>
    </xdr:from>
    <xdr:to>
      <xdr:col>111</xdr:col>
      <xdr:colOff>177800</xdr:colOff>
      <xdr:row>40</xdr:row>
      <xdr:rowOff>136169</xdr:rowOff>
    </xdr:to>
    <xdr:cxnSp macro="">
      <xdr:nvCxnSpPr>
        <xdr:cNvPr id="497" name="直線コネクタ 496"/>
        <xdr:cNvCxnSpPr/>
      </xdr:nvCxnSpPr>
      <xdr:spPr>
        <a:xfrm>
          <a:off x="20434300" y="6993395"/>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26954</xdr:rowOff>
    </xdr:from>
    <xdr:ext cx="534377" cy="259045"/>
    <xdr:sp macro="" textlink="">
      <xdr:nvSpPr>
        <xdr:cNvPr id="498" name="n_1aveValue【一般廃棄物処理施設】&#10;一人当たり有形固定資産（償却資産）額"/>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99"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6646</xdr:rowOff>
    </xdr:from>
    <xdr:ext cx="534377" cy="259045"/>
    <xdr:sp macro="" textlink="">
      <xdr:nvSpPr>
        <xdr:cNvPr id="500" name="n_1mainValue【一般廃棄物処理施設】&#10;一人当たり有形固定資産（償却資産）額"/>
        <xdr:cNvSpPr txBox="1"/>
      </xdr:nvSpPr>
      <xdr:spPr>
        <a:xfrm>
          <a:off x="21043411" y="703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5872</xdr:rowOff>
    </xdr:from>
    <xdr:ext cx="534377" cy="259045"/>
    <xdr:sp macro="" textlink="">
      <xdr:nvSpPr>
        <xdr:cNvPr id="501" name="n_2mainValue【一般廃棄物処理施設】&#10;一人当たり有形固定資産（償却資産）額"/>
        <xdr:cNvSpPr txBox="1"/>
      </xdr:nvSpPr>
      <xdr:spPr>
        <a:xfrm>
          <a:off x="20167111" y="703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0</xdr:rowOff>
    </xdr:from>
    <xdr:to>
      <xdr:col>89</xdr:col>
      <xdr:colOff>177800</xdr:colOff>
      <xdr:row>64</xdr:row>
      <xdr:rowOff>0</xdr:rowOff>
    </xdr:to>
    <xdr:cxnSp macro="">
      <xdr:nvCxnSpPr>
        <xdr:cNvPr id="512" name="直線コネクタ 51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29227</xdr:rowOff>
    </xdr:from>
    <xdr:ext cx="338939" cy="259045"/>
    <xdr:sp macro="" textlink="">
      <xdr:nvSpPr>
        <xdr:cNvPr id="513" name="テキスト ボックス 512"/>
        <xdr:cNvSpPr txBox="1"/>
      </xdr:nvSpPr>
      <xdr:spPr>
        <a:xfrm>
          <a:off x="12107061" y="1083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4" name="直線コネクタ 51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5" name="テキスト ボックス 51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6" name="直線コネクタ 51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7" name="テキスト ボックス 51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8" name="直線コネクタ 51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9" name="テキスト ボックス 51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1" name="テキスト ボックス 5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xdr:rowOff>
    </xdr:from>
    <xdr:to>
      <xdr:col>85</xdr:col>
      <xdr:colOff>126364</xdr:colOff>
      <xdr:row>62</xdr:row>
      <xdr:rowOff>89154</xdr:rowOff>
    </xdr:to>
    <xdr:cxnSp macro="">
      <xdr:nvCxnSpPr>
        <xdr:cNvPr id="523" name="直線コネクタ 522"/>
        <xdr:cNvCxnSpPr/>
      </xdr:nvCxnSpPr>
      <xdr:spPr>
        <a:xfrm flipV="1">
          <a:off x="16318864" y="9610344"/>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92981</xdr:rowOff>
    </xdr:from>
    <xdr:ext cx="405111" cy="259045"/>
    <xdr:sp macro="" textlink="">
      <xdr:nvSpPr>
        <xdr:cNvPr id="524" name="【保健センター・保健所】&#10;有形固定資産減価償却率最小値テキスト"/>
        <xdr:cNvSpPr txBox="1"/>
      </xdr:nvSpPr>
      <xdr:spPr>
        <a:xfrm>
          <a:off x="16357600" y="1072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89154</xdr:rowOff>
    </xdr:from>
    <xdr:to>
      <xdr:col>86</xdr:col>
      <xdr:colOff>25400</xdr:colOff>
      <xdr:row>62</xdr:row>
      <xdr:rowOff>89154</xdr:rowOff>
    </xdr:to>
    <xdr:cxnSp macro="">
      <xdr:nvCxnSpPr>
        <xdr:cNvPr id="525" name="直線コネクタ 524"/>
        <xdr:cNvCxnSpPr/>
      </xdr:nvCxnSpPr>
      <xdr:spPr>
        <a:xfrm>
          <a:off x="16230600" y="1071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127271</xdr:rowOff>
    </xdr:from>
    <xdr:ext cx="405111" cy="259045"/>
    <xdr:sp macro="" textlink="">
      <xdr:nvSpPr>
        <xdr:cNvPr id="526" name="【保健センター・保健所】&#10;有形固定資産減価償却率最大値テキスト"/>
        <xdr:cNvSpPr txBox="1"/>
      </xdr:nvSpPr>
      <xdr:spPr>
        <a:xfrm>
          <a:off x="16357600" y="938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xdr:rowOff>
    </xdr:from>
    <xdr:to>
      <xdr:col>86</xdr:col>
      <xdr:colOff>25400</xdr:colOff>
      <xdr:row>56</xdr:row>
      <xdr:rowOff>9144</xdr:rowOff>
    </xdr:to>
    <xdr:cxnSp macro="">
      <xdr:nvCxnSpPr>
        <xdr:cNvPr id="527" name="直線コネクタ 526"/>
        <xdr:cNvCxnSpPr/>
      </xdr:nvCxnSpPr>
      <xdr:spPr>
        <a:xfrm>
          <a:off x="16230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134383</xdr:rowOff>
    </xdr:from>
    <xdr:ext cx="405111" cy="259045"/>
    <xdr:sp macro="" textlink="">
      <xdr:nvSpPr>
        <xdr:cNvPr id="528" name="【保健センター・保健所】&#10;有形固定資産減価償却率平均値テキスト"/>
        <xdr:cNvSpPr txBox="1"/>
      </xdr:nvSpPr>
      <xdr:spPr>
        <a:xfrm>
          <a:off x="16357600" y="9907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111506</xdr:rowOff>
    </xdr:from>
    <xdr:to>
      <xdr:col>85</xdr:col>
      <xdr:colOff>177800</xdr:colOff>
      <xdr:row>59</xdr:row>
      <xdr:rowOff>41656</xdr:rowOff>
    </xdr:to>
    <xdr:sp macro="" textlink="">
      <xdr:nvSpPr>
        <xdr:cNvPr id="529" name="フローチャート: 判断 528"/>
        <xdr:cNvSpPr/>
      </xdr:nvSpPr>
      <xdr:spPr>
        <a:xfrm>
          <a:off x="16268700" y="1005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152654</xdr:rowOff>
    </xdr:from>
    <xdr:to>
      <xdr:col>81</xdr:col>
      <xdr:colOff>101600</xdr:colOff>
      <xdr:row>59</xdr:row>
      <xdr:rowOff>82804</xdr:rowOff>
    </xdr:to>
    <xdr:sp macro="" textlink="">
      <xdr:nvSpPr>
        <xdr:cNvPr id="530" name="フローチャート: 判断 529"/>
        <xdr:cNvSpPr/>
      </xdr:nvSpPr>
      <xdr:spPr>
        <a:xfrm>
          <a:off x="15430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31" name="フローチャート: 判断 53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38354</xdr:rowOff>
    </xdr:from>
    <xdr:to>
      <xdr:col>85</xdr:col>
      <xdr:colOff>177800</xdr:colOff>
      <xdr:row>62</xdr:row>
      <xdr:rowOff>139954</xdr:rowOff>
    </xdr:to>
    <xdr:sp macro="" textlink="">
      <xdr:nvSpPr>
        <xdr:cNvPr id="537" name="楕円 536"/>
        <xdr:cNvSpPr/>
      </xdr:nvSpPr>
      <xdr:spPr>
        <a:xfrm>
          <a:off x="162687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124731</xdr:rowOff>
    </xdr:from>
    <xdr:ext cx="405111" cy="259045"/>
    <xdr:sp macro="" textlink="">
      <xdr:nvSpPr>
        <xdr:cNvPr id="538" name="【保健センター・保健所】&#10;有形固定資産減価償却率該当値テキスト"/>
        <xdr:cNvSpPr txBox="1"/>
      </xdr:nvSpPr>
      <xdr:spPr>
        <a:xfrm>
          <a:off x="16357600" y="10583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84074</xdr:rowOff>
    </xdr:from>
    <xdr:to>
      <xdr:col>81</xdr:col>
      <xdr:colOff>101600</xdr:colOff>
      <xdr:row>63</xdr:row>
      <xdr:rowOff>14224</xdr:rowOff>
    </xdr:to>
    <xdr:sp macro="" textlink="">
      <xdr:nvSpPr>
        <xdr:cNvPr id="539" name="楕円 538"/>
        <xdr:cNvSpPr/>
      </xdr:nvSpPr>
      <xdr:spPr>
        <a:xfrm>
          <a:off x="15430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89154</xdr:rowOff>
    </xdr:from>
    <xdr:to>
      <xdr:col>85</xdr:col>
      <xdr:colOff>127000</xdr:colOff>
      <xdr:row>62</xdr:row>
      <xdr:rowOff>134874</xdr:rowOff>
    </xdr:to>
    <xdr:cxnSp macro="">
      <xdr:nvCxnSpPr>
        <xdr:cNvPr id="540" name="直線コネクタ 539"/>
        <xdr:cNvCxnSpPr/>
      </xdr:nvCxnSpPr>
      <xdr:spPr>
        <a:xfrm flipV="1">
          <a:off x="15481300" y="107190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129794</xdr:rowOff>
    </xdr:from>
    <xdr:to>
      <xdr:col>76</xdr:col>
      <xdr:colOff>165100</xdr:colOff>
      <xdr:row>63</xdr:row>
      <xdr:rowOff>59944</xdr:rowOff>
    </xdr:to>
    <xdr:sp macro="" textlink="">
      <xdr:nvSpPr>
        <xdr:cNvPr id="541" name="楕円 540"/>
        <xdr:cNvSpPr/>
      </xdr:nvSpPr>
      <xdr:spPr>
        <a:xfrm>
          <a:off x="14541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134874</xdr:rowOff>
    </xdr:from>
    <xdr:to>
      <xdr:col>81</xdr:col>
      <xdr:colOff>50800</xdr:colOff>
      <xdr:row>63</xdr:row>
      <xdr:rowOff>9144</xdr:rowOff>
    </xdr:to>
    <xdr:cxnSp macro="">
      <xdr:nvCxnSpPr>
        <xdr:cNvPr id="542" name="直線コネクタ 541"/>
        <xdr:cNvCxnSpPr/>
      </xdr:nvCxnSpPr>
      <xdr:spPr>
        <a:xfrm flipV="1">
          <a:off x="14592300" y="107647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99331</xdr:rowOff>
    </xdr:from>
    <xdr:ext cx="405111" cy="259045"/>
    <xdr:sp macro="" textlink="">
      <xdr:nvSpPr>
        <xdr:cNvPr id="543" name="n_1aveValue【保健センター・保健所】&#10;有形固定資産減価償却率"/>
        <xdr:cNvSpPr txBox="1"/>
      </xdr:nvSpPr>
      <xdr:spPr>
        <a:xfrm>
          <a:off x="15266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44"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63</xdr:row>
      <xdr:rowOff>5351</xdr:rowOff>
    </xdr:from>
    <xdr:ext cx="340478" cy="259045"/>
    <xdr:sp macro="" textlink="">
      <xdr:nvSpPr>
        <xdr:cNvPr id="545" name="n_1mainValue【保健センター・保健所】&#10;有形固定資産減価償却率"/>
        <xdr:cNvSpPr txBox="1"/>
      </xdr:nvSpPr>
      <xdr:spPr>
        <a:xfrm>
          <a:off x="15298361" y="108067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63</xdr:row>
      <xdr:rowOff>51071</xdr:rowOff>
    </xdr:from>
    <xdr:ext cx="340478" cy="259045"/>
    <xdr:sp macro="" textlink="">
      <xdr:nvSpPr>
        <xdr:cNvPr id="546" name="n_2mainValue【保健センター・保健所】&#10;有形固定資産減価償却率"/>
        <xdr:cNvSpPr txBox="1"/>
      </xdr:nvSpPr>
      <xdr:spPr>
        <a:xfrm>
          <a:off x="14422061" y="108524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2" name="テキスト ボックス 5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4" name="テキスト ボックス 5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6" name="テキスト ボックス 5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70" name="直線コネクタ 569"/>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7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72" name="直線コネクタ 57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73"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74" name="直線コネクタ 573"/>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75"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76" name="フローチャート: 判断 575"/>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77" name="フローチャート: 判断 576"/>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78" name="フローチャート: 判断 577"/>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120650</xdr:rowOff>
    </xdr:from>
    <xdr:to>
      <xdr:col>116</xdr:col>
      <xdr:colOff>114300</xdr:colOff>
      <xdr:row>58</xdr:row>
      <xdr:rowOff>50800</xdr:rowOff>
    </xdr:to>
    <xdr:sp macro="" textlink="">
      <xdr:nvSpPr>
        <xdr:cNvPr id="584" name="楕円 583"/>
        <xdr:cNvSpPr/>
      </xdr:nvSpPr>
      <xdr:spPr>
        <a:xfrm>
          <a:off x="22110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143527</xdr:rowOff>
    </xdr:from>
    <xdr:ext cx="469744" cy="259045"/>
    <xdr:sp macro="" textlink="">
      <xdr:nvSpPr>
        <xdr:cNvPr id="585" name="【保健センター・保健所】&#10;一人当たり面積該当値テキスト"/>
        <xdr:cNvSpPr txBox="1"/>
      </xdr:nvSpPr>
      <xdr:spPr>
        <a:xfrm>
          <a:off x="22199600"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101600</xdr:rowOff>
    </xdr:from>
    <xdr:to>
      <xdr:col>112</xdr:col>
      <xdr:colOff>38100</xdr:colOff>
      <xdr:row>58</xdr:row>
      <xdr:rowOff>31750</xdr:rowOff>
    </xdr:to>
    <xdr:sp macro="" textlink="">
      <xdr:nvSpPr>
        <xdr:cNvPr id="586" name="楕円 585"/>
        <xdr:cNvSpPr/>
      </xdr:nvSpPr>
      <xdr:spPr>
        <a:xfrm>
          <a:off x="21272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152400</xdr:rowOff>
    </xdr:from>
    <xdr:to>
      <xdr:col>116</xdr:col>
      <xdr:colOff>63500</xdr:colOff>
      <xdr:row>58</xdr:row>
      <xdr:rowOff>0</xdr:rowOff>
    </xdr:to>
    <xdr:cxnSp macro="">
      <xdr:nvCxnSpPr>
        <xdr:cNvPr id="587" name="直線コネクタ 586"/>
        <xdr:cNvCxnSpPr/>
      </xdr:nvCxnSpPr>
      <xdr:spPr>
        <a:xfrm>
          <a:off x="21323300" y="9925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101600</xdr:rowOff>
    </xdr:from>
    <xdr:to>
      <xdr:col>107</xdr:col>
      <xdr:colOff>101600</xdr:colOff>
      <xdr:row>58</xdr:row>
      <xdr:rowOff>31750</xdr:rowOff>
    </xdr:to>
    <xdr:sp macro="" textlink="">
      <xdr:nvSpPr>
        <xdr:cNvPr id="588" name="楕円 587"/>
        <xdr:cNvSpPr/>
      </xdr:nvSpPr>
      <xdr:spPr>
        <a:xfrm>
          <a:off x="20383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152400</xdr:rowOff>
    </xdr:from>
    <xdr:to>
      <xdr:col>111</xdr:col>
      <xdr:colOff>177800</xdr:colOff>
      <xdr:row>57</xdr:row>
      <xdr:rowOff>152400</xdr:rowOff>
    </xdr:to>
    <xdr:cxnSp macro="">
      <xdr:nvCxnSpPr>
        <xdr:cNvPr id="589" name="直線コネクタ 588"/>
        <xdr:cNvCxnSpPr/>
      </xdr:nvCxnSpPr>
      <xdr:spPr>
        <a:xfrm>
          <a:off x="20434300" y="992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3827</xdr:rowOff>
    </xdr:from>
    <xdr:ext cx="469744" cy="259045"/>
    <xdr:sp macro="" textlink="">
      <xdr:nvSpPr>
        <xdr:cNvPr id="590" name="n_1aveValue【保健センター・保健所】&#10;一人当たり面積"/>
        <xdr:cNvSpPr txBox="1"/>
      </xdr:nvSpPr>
      <xdr:spPr>
        <a:xfrm>
          <a:off x="21075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80027</xdr:rowOff>
    </xdr:from>
    <xdr:ext cx="469744" cy="259045"/>
    <xdr:sp macro="" textlink="">
      <xdr:nvSpPr>
        <xdr:cNvPr id="591" name="n_2aveValue【保健センター・保健所】&#10;一人当たり面積"/>
        <xdr:cNvSpPr txBox="1"/>
      </xdr:nvSpPr>
      <xdr:spPr>
        <a:xfrm>
          <a:off x="201994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48277</xdr:rowOff>
    </xdr:from>
    <xdr:ext cx="469744" cy="259045"/>
    <xdr:sp macro="" textlink="">
      <xdr:nvSpPr>
        <xdr:cNvPr id="592" name="n_1mainValue【保健センター・保健所】&#10;一人当たり面積"/>
        <xdr:cNvSpPr txBox="1"/>
      </xdr:nvSpPr>
      <xdr:spPr>
        <a:xfrm>
          <a:off x="210757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48277</xdr:rowOff>
    </xdr:from>
    <xdr:ext cx="469744" cy="259045"/>
    <xdr:sp macro="" textlink="">
      <xdr:nvSpPr>
        <xdr:cNvPr id="593" name="n_2mainValue【保健センター・保健所】&#10;一人当たり面積"/>
        <xdr:cNvSpPr txBox="1"/>
      </xdr:nvSpPr>
      <xdr:spPr>
        <a:xfrm>
          <a:off x="201994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4" name="テキスト ボックス 6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5" name="直線コネクタ 60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6" name="テキスト ボックス 60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7" name="直線コネクタ 60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8" name="テキスト ボックス 60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9" name="直線コネクタ 60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0" name="テキスト ボックス 60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1" name="直線コネクタ 61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2" name="テキスト ボックス 61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616" name="直線コネクタ 615"/>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617"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618" name="直線コネクタ 617"/>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619"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620" name="直線コネクタ 619"/>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138192</xdr:rowOff>
    </xdr:from>
    <xdr:ext cx="405111" cy="259045"/>
    <xdr:sp macro="" textlink="">
      <xdr:nvSpPr>
        <xdr:cNvPr id="621" name="【消防施設】&#10;有形固定資産減価償却率平均値テキスト"/>
        <xdr:cNvSpPr txBox="1"/>
      </xdr:nvSpPr>
      <xdr:spPr>
        <a:xfrm>
          <a:off x="16357600" y="1385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622" name="フローチャート: 判断 621"/>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23" name="フローチャート: 判断 622"/>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24" name="フローチャート: 判断 623"/>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17018</xdr:rowOff>
    </xdr:from>
    <xdr:to>
      <xdr:col>85</xdr:col>
      <xdr:colOff>177800</xdr:colOff>
      <xdr:row>83</xdr:row>
      <xdr:rowOff>118618</xdr:rowOff>
    </xdr:to>
    <xdr:sp macro="" textlink="">
      <xdr:nvSpPr>
        <xdr:cNvPr id="630" name="楕円 629"/>
        <xdr:cNvSpPr/>
      </xdr:nvSpPr>
      <xdr:spPr>
        <a:xfrm>
          <a:off x="162687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166895</xdr:rowOff>
    </xdr:from>
    <xdr:ext cx="405111" cy="259045"/>
    <xdr:sp macro="" textlink="">
      <xdr:nvSpPr>
        <xdr:cNvPr id="631" name="【消防施設】&#10;有形固定資産減価償却率該当値テキスト"/>
        <xdr:cNvSpPr txBox="1"/>
      </xdr:nvSpPr>
      <xdr:spPr>
        <a:xfrm>
          <a:off x="16357600" y="14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3302</xdr:rowOff>
    </xdr:from>
    <xdr:to>
      <xdr:col>81</xdr:col>
      <xdr:colOff>101600</xdr:colOff>
      <xdr:row>83</xdr:row>
      <xdr:rowOff>104902</xdr:rowOff>
    </xdr:to>
    <xdr:sp macro="" textlink="">
      <xdr:nvSpPr>
        <xdr:cNvPr id="632" name="楕円 631"/>
        <xdr:cNvSpPr/>
      </xdr:nvSpPr>
      <xdr:spPr>
        <a:xfrm>
          <a:off x="15430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54102</xdr:rowOff>
    </xdr:from>
    <xdr:to>
      <xdr:col>85</xdr:col>
      <xdr:colOff>127000</xdr:colOff>
      <xdr:row>83</xdr:row>
      <xdr:rowOff>67818</xdr:rowOff>
    </xdr:to>
    <xdr:cxnSp macro="">
      <xdr:nvCxnSpPr>
        <xdr:cNvPr id="633" name="直線コネクタ 632"/>
        <xdr:cNvCxnSpPr/>
      </xdr:nvCxnSpPr>
      <xdr:spPr>
        <a:xfrm>
          <a:off x="15481300" y="142844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39878</xdr:rowOff>
    </xdr:from>
    <xdr:to>
      <xdr:col>76</xdr:col>
      <xdr:colOff>165100</xdr:colOff>
      <xdr:row>83</xdr:row>
      <xdr:rowOff>141478</xdr:rowOff>
    </xdr:to>
    <xdr:sp macro="" textlink="">
      <xdr:nvSpPr>
        <xdr:cNvPr id="634" name="楕円 633"/>
        <xdr:cNvSpPr/>
      </xdr:nvSpPr>
      <xdr:spPr>
        <a:xfrm>
          <a:off x="14541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54102</xdr:rowOff>
    </xdr:from>
    <xdr:to>
      <xdr:col>81</xdr:col>
      <xdr:colOff>50800</xdr:colOff>
      <xdr:row>83</xdr:row>
      <xdr:rowOff>90678</xdr:rowOff>
    </xdr:to>
    <xdr:cxnSp macro="">
      <xdr:nvCxnSpPr>
        <xdr:cNvPr id="635" name="直線コネクタ 634"/>
        <xdr:cNvCxnSpPr/>
      </xdr:nvCxnSpPr>
      <xdr:spPr>
        <a:xfrm flipV="1">
          <a:off x="14592300" y="14284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36"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37"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96029</xdr:rowOff>
    </xdr:from>
    <xdr:ext cx="405111" cy="259045"/>
    <xdr:sp macro="" textlink="">
      <xdr:nvSpPr>
        <xdr:cNvPr id="638" name="n_1mainValue【消防施設】&#10;有形固定資産減価償却率"/>
        <xdr:cNvSpPr txBox="1"/>
      </xdr:nvSpPr>
      <xdr:spPr>
        <a:xfrm>
          <a:off x="152660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132605</xdr:rowOff>
    </xdr:from>
    <xdr:ext cx="405111" cy="259045"/>
    <xdr:sp macro="" textlink="">
      <xdr:nvSpPr>
        <xdr:cNvPr id="639" name="n_2mainValue【消防施設】&#10;有形固定資産減価償却率"/>
        <xdr:cNvSpPr txBox="1"/>
      </xdr:nvSpPr>
      <xdr:spPr>
        <a:xfrm>
          <a:off x="14389744" y="1436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0" name="直線コネクタ 64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1" name="テキスト ボックス 65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2" name="直線コネクタ 65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3" name="テキスト ボックス 65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4" name="直線コネクタ 65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5" name="テキスト ボックス 65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6" name="直線コネクタ 65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7" name="テキスト ボックス 65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58" name="直線コネクタ 65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59" name="テキスト ボックス 65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0" name="直線コネクタ 65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1" name="テキスト ボックス 66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65" name="直線コネクタ 664"/>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66"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67" name="直線コネクタ 666"/>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68"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69" name="直線コネクタ 668"/>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670"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71" name="フローチャート: 判断 670"/>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72" name="フローチャート: 判断 671"/>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73" name="フローチャート: 判断 672"/>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52614</xdr:rowOff>
    </xdr:from>
    <xdr:to>
      <xdr:col>116</xdr:col>
      <xdr:colOff>114300</xdr:colOff>
      <xdr:row>80</xdr:row>
      <xdr:rowOff>154214</xdr:rowOff>
    </xdr:to>
    <xdr:sp macro="" textlink="">
      <xdr:nvSpPr>
        <xdr:cNvPr id="679" name="楕円 678"/>
        <xdr:cNvSpPr/>
      </xdr:nvSpPr>
      <xdr:spPr>
        <a:xfrm>
          <a:off x="221107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75491</xdr:rowOff>
    </xdr:from>
    <xdr:ext cx="469744" cy="259045"/>
    <xdr:sp macro="" textlink="">
      <xdr:nvSpPr>
        <xdr:cNvPr id="680" name="【消防施設】&#10;一人当たり面積該当値テキスト"/>
        <xdr:cNvSpPr txBox="1"/>
      </xdr:nvSpPr>
      <xdr:spPr>
        <a:xfrm>
          <a:off x="22199600" y="1362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117929</xdr:rowOff>
    </xdr:from>
    <xdr:to>
      <xdr:col>112</xdr:col>
      <xdr:colOff>38100</xdr:colOff>
      <xdr:row>81</xdr:row>
      <xdr:rowOff>48079</xdr:rowOff>
    </xdr:to>
    <xdr:sp macro="" textlink="">
      <xdr:nvSpPr>
        <xdr:cNvPr id="681" name="楕円 680"/>
        <xdr:cNvSpPr/>
      </xdr:nvSpPr>
      <xdr:spPr>
        <a:xfrm>
          <a:off x="21272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103414</xdr:rowOff>
    </xdr:from>
    <xdr:to>
      <xdr:col>116</xdr:col>
      <xdr:colOff>63500</xdr:colOff>
      <xdr:row>80</xdr:row>
      <xdr:rowOff>168729</xdr:rowOff>
    </xdr:to>
    <xdr:cxnSp macro="">
      <xdr:nvCxnSpPr>
        <xdr:cNvPr id="682" name="直線コネクタ 681"/>
        <xdr:cNvCxnSpPr/>
      </xdr:nvCxnSpPr>
      <xdr:spPr>
        <a:xfrm flipV="1">
          <a:off x="21323300" y="138194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117929</xdr:rowOff>
    </xdr:from>
    <xdr:to>
      <xdr:col>107</xdr:col>
      <xdr:colOff>101600</xdr:colOff>
      <xdr:row>81</xdr:row>
      <xdr:rowOff>48079</xdr:rowOff>
    </xdr:to>
    <xdr:sp macro="" textlink="">
      <xdr:nvSpPr>
        <xdr:cNvPr id="683" name="楕円 682"/>
        <xdr:cNvSpPr/>
      </xdr:nvSpPr>
      <xdr:spPr>
        <a:xfrm>
          <a:off x="20383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168729</xdr:rowOff>
    </xdr:from>
    <xdr:to>
      <xdr:col>111</xdr:col>
      <xdr:colOff>177800</xdr:colOff>
      <xdr:row>80</xdr:row>
      <xdr:rowOff>168729</xdr:rowOff>
    </xdr:to>
    <xdr:cxnSp macro="">
      <xdr:nvCxnSpPr>
        <xdr:cNvPr id="684" name="直線コネクタ 683"/>
        <xdr:cNvCxnSpPr/>
      </xdr:nvCxnSpPr>
      <xdr:spPr>
        <a:xfrm>
          <a:off x="20434300" y="13884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145341</xdr:rowOff>
    </xdr:from>
    <xdr:ext cx="469744" cy="259045"/>
    <xdr:sp macro="" textlink="">
      <xdr:nvSpPr>
        <xdr:cNvPr id="685" name="n_1aveValue【消防施設】&#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39206</xdr:rowOff>
    </xdr:from>
    <xdr:ext cx="469744" cy="259045"/>
    <xdr:sp macro="" textlink="">
      <xdr:nvSpPr>
        <xdr:cNvPr id="686" name="n_2aveValue【消防施設】&#10;一人当たり面積"/>
        <xdr:cNvSpPr txBox="1"/>
      </xdr:nvSpPr>
      <xdr:spPr>
        <a:xfrm>
          <a:off x="20199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64606</xdr:rowOff>
    </xdr:from>
    <xdr:ext cx="469744" cy="259045"/>
    <xdr:sp macro="" textlink="">
      <xdr:nvSpPr>
        <xdr:cNvPr id="687" name="n_1mainValue【消防施設】&#10;一人当たり面積"/>
        <xdr:cNvSpPr txBox="1"/>
      </xdr:nvSpPr>
      <xdr:spPr>
        <a:xfrm>
          <a:off x="21075727" y="1360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64606</xdr:rowOff>
    </xdr:from>
    <xdr:ext cx="469744" cy="259045"/>
    <xdr:sp macro="" textlink="">
      <xdr:nvSpPr>
        <xdr:cNvPr id="688" name="n_2mainValue【消防施設】&#10;一人当たり面積"/>
        <xdr:cNvSpPr txBox="1"/>
      </xdr:nvSpPr>
      <xdr:spPr>
        <a:xfrm>
          <a:off x="20199427" y="1360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9" name="テキスト ボックス 69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0" name="直線コネクタ 6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1" name="テキスト ボックス 70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2" name="直線コネクタ 7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3" name="テキスト ボックス 7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4" name="直線コネクタ 7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5" name="テキスト ボックス 7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6" name="直線コネクタ 7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7" name="テキスト ボックス 7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8" name="直線コネクタ 7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9" name="テキスト ボックス 70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1" name="テキスト ボックス 7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713" name="直線コネクタ 712"/>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14"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15" name="直線コネクタ 714"/>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16"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17" name="直線コネクタ 716"/>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718"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719" name="フローチャート: 判断 718"/>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720" name="フローチャート: 判断 719"/>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21" name="フローチャート: 判断 720"/>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2" name="テキスト ボックス 7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3" name="テキスト ボックス 7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4" name="テキスト ボックス 7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5" name="テキスト ボックス 7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6" name="テキスト ボックス 7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149225</xdr:rowOff>
    </xdr:from>
    <xdr:to>
      <xdr:col>85</xdr:col>
      <xdr:colOff>177800</xdr:colOff>
      <xdr:row>103</xdr:row>
      <xdr:rowOff>79375</xdr:rowOff>
    </xdr:to>
    <xdr:sp macro="" textlink="">
      <xdr:nvSpPr>
        <xdr:cNvPr id="727" name="楕円 726"/>
        <xdr:cNvSpPr/>
      </xdr:nvSpPr>
      <xdr:spPr>
        <a:xfrm>
          <a:off x="162687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652</xdr:rowOff>
    </xdr:from>
    <xdr:ext cx="405111" cy="259045"/>
    <xdr:sp macro="" textlink="">
      <xdr:nvSpPr>
        <xdr:cNvPr id="728" name="【庁舎】&#10;有形固定資産減価償却率該当値テキスト"/>
        <xdr:cNvSpPr txBox="1"/>
      </xdr:nvSpPr>
      <xdr:spPr>
        <a:xfrm>
          <a:off x="16357600"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17780</xdr:rowOff>
    </xdr:from>
    <xdr:to>
      <xdr:col>81</xdr:col>
      <xdr:colOff>101600</xdr:colOff>
      <xdr:row>103</xdr:row>
      <xdr:rowOff>119380</xdr:rowOff>
    </xdr:to>
    <xdr:sp macro="" textlink="">
      <xdr:nvSpPr>
        <xdr:cNvPr id="729" name="楕円 728"/>
        <xdr:cNvSpPr/>
      </xdr:nvSpPr>
      <xdr:spPr>
        <a:xfrm>
          <a:off x="15430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28575</xdr:rowOff>
    </xdr:from>
    <xdr:to>
      <xdr:col>85</xdr:col>
      <xdr:colOff>127000</xdr:colOff>
      <xdr:row>103</xdr:row>
      <xdr:rowOff>68580</xdr:rowOff>
    </xdr:to>
    <xdr:cxnSp macro="">
      <xdr:nvCxnSpPr>
        <xdr:cNvPr id="730" name="直線コネクタ 729"/>
        <xdr:cNvCxnSpPr/>
      </xdr:nvCxnSpPr>
      <xdr:spPr>
        <a:xfrm flipV="1">
          <a:off x="15481300" y="176879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731" name="楕円 730"/>
        <xdr:cNvSpPr/>
      </xdr:nvSpPr>
      <xdr:spPr>
        <a:xfrm>
          <a:off x="14541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68580</xdr:rowOff>
    </xdr:from>
    <xdr:to>
      <xdr:col>81</xdr:col>
      <xdr:colOff>50800</xdr:colOff>
      <xdr:row>103</xdr:row>
      <xdr:rowOff>110489</xdr:rowOff>
    </xdr:to>
    <xdr:cxnSp macro="">
      <xdr:nvCxnSpPr>
        <xdr:cNvPr id="732" name="直線コネクタ 731"/>
        <xdr:cNvCxnSpPr/>
      </xdr:nvCxnSpPr>
      <xdr:spPr>
        <a:xfrm flipV="1">
          <a:off x="14592300" y="17727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733"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734" name="n_2aveValue【庁舎】&#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135907</xdr:rowOff>
    </xdr:from>
    <xdr:ext cx="405111" cy="259045"/>
    <xdr:sp macro="" textlink="">
      <xdr:nvSpPr>
        <xdr:cNvPr id="735" name="n_1mainValue【庁舎】&#10;有形固定資産減価償却率"/>
        <xdr:cNvSpPr txBox="1"/>
      </xdr:nvSpPr>
      <xdr:spPr>
        <a:xfrm>
          <a:off x="152660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6366</xdr:rowOff>
    </xdr:from>
    <xdr:ext cx="405111" cy="259045"/>
    <xdr:sp macro="" textlink="">
      <xdr:nvSpPr>
        <xdr:cNvPr id="736" name="n_2mainValue【庁舎】&#10;有形固定資産減価償却率"/>
        <xdr:cNvSpPr txBox="1"/>
      </xdr:nvSpPr>
      <xdr:spPr>
        <a:xfrm>
          <a:off x="14389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7" name="直線コネクタ 7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8" name="テキスト ボックス 7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9" name="直線コネクタ 7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0" name="テキスト ボックス 7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1" name="直線コネクタ 7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2" name="テキスト ボックス 7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3" name="直線コネクタ 7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4" name="テキスト ボックス 7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58" name="直線コネクタ 757"/>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59"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60" name="直線コネクタ 75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61"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62" name="直線コネクタ 761"/>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63"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64" name="フローチャート: 判断 763"/>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65" name="フローチャート: 判断 764"/>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66" name="フローチャート: 判断 765"/>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34544</xdr:rowOff>
    </xdr:from>
    <xdr:to>
      <xdr:col>116</xdr:col>
      <xdr:colOff>114300</xdr:colOff>
      <xdr:row>104</xdr:row>
      <xdr:rowOff>136144</xdr:rowOff>
    </xdr:to>
    <xdr:sp macro="" textlink="">
      <xdr:nvSpPr>
        <xdr:cNvPr id="772" name="楕円 771"/>
        <xdr:cNvSpPr/>
      </xdr:nvSpPr>
      <xdr:spPr>
        <a:xfrm>
          <a:off x="221107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57421</xdr:rowOff>
    </xdr:from>
    <xdr:ext cx="469744" cy="259045"/>
    <xdr:sp macro="" textlink="">
      <xdr:nvSpPr>
        <xdr:cNvPr id="773" name="【庁舎】&#10;一人当たり面積該当値テキスト"/>
        <xdr:cNvSpPr txBox="1"/>
      </xdr:nvSpPr>
      <xdr:spPr>
        <a:xfrm>
          <a:off x="22199600" y="1771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29972</xdr:rowOff>
    </xdr:from>
    <xdr:to>
      <xdr:col>112</xdr:col>
      <xdr:colOff>38100</xdr:colOff>
      <xdr:row>104</xdr:row>
      <xdr:rowOff>131572</xdr:rowOff>
    </xdr:to>
    <xdr:sp macro="" textlink="">
      <xdr:nvSpPr>
        <xdr:cNvPr id="774" name="楕円 773"/>
        <xdr:cNvSpPr/>
      </xdr:nvSpPr>
      <xdr:spPr>
        <a:xfrm>
          <a:off x="21272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80772</xdr:rowOff>
    </xdr:from>
    <xdr:to>
      <xdr:col>116</xdr:col>
      <xdr:colOff>63500</xdr:colOff>
      <xdr:row>104</xdr:row>
      <xdr:rowOff>85344</xdr:rowOff>
    </xdr:to>
    <xdr:cxnSp macro="">
      <xdr:nvCxnSpPr>
        <xdr:cNvPr id="775" name="直線コネクタ 774"/>
        <xdr:cNvCxnSpPr/>
      </xdr:nvCxnSpPr>
      <xdr:spPr>
        <a:xfrm>
          <a:off x="21323300" y="179115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20828</xdr:rowOff>
    </xdr:from>
    <xdr:to>
      <xdr:col>107</xdr:col>
      <xdr:colOff>101600</xdr:colOff>
      <xdr:row>104</xdr:row>
      <xdr:rowOff>122428</xdr:rowOff>
    </xdr:to>
    <xdr:sp macro="" textlink="">
      <xdr:nvSpPr>
        <xdr:cNvPr id="776" name="楕円 775"/>
        <xdr:cNvSpPr/>
      </xdr:nvSpPr>
      <xdr:spPr>
        <a:xfrm>
          <a:off x="20383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71628</xdr:rowOff>
    </xdr:from>
    <xdr:to>
      <xdr:col>111</xdr:col>
      <xdr:colOff>177800</xdr:colOff>
      <xdr:row>104</xdr:row>
      <xdr:rowOff>80772</xdr:rowOff>
    </xdr:to>
    <xdr:cxnSp macro="">
      <xdr:nvCxnSpPr>
        <xdr:cNvPr id="777" name="直線コネクタ 776"/>
        <xdr:cNvCxnSpPr/>
      </xdr:nvCxnSpPr>
      <xdr:spPr>
        <a:xfrm>
          <a:off x="20434300" y="17902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778"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33545</xdr:rowOff>
    </xdr:from>
    <xdr:ext cx="469744" cy="259045"/>
    <xdr:sp macro="" textlink="">
      <xdr:nvSpPr>
        <xdr:cNvPr id="779" name="n_2aveValue【庁舎】&#10;一人当たり面積"/>
        <xdr:cNvSpPr txBox="1"/>
      </xdr:nvSpPr>
      <xdr:spPr>
        <a:xfrm>
          <a:off x="201994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148099</xdr:rowOff>
    </xdr:from>
    <xdr:ext cx="469744" cy="259045"/>
    <xdr:sp macro="" textlink="">
      <xdr:nvSpPr>
        <xdr:cNvPr id="780" name="n_1mainValue【庁舎】&#10;一人当たり面積"/>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138955</xdr:rowOff>
    </xdr:from>
    <xdr:ext cx="469744" cy="259045"/>
    <xdr:sp macro="" textlink="">
      <xdr:nvSpPr>
        <xdr:cNvPr id="781" name="n_2mainValue【庁舎】&#10;一人当たり面積"/>
        <xdr:cNvSpPr txBox="1"/>
      </xdr:nvSpPr>
      <xdr:spPr>
        <a:xfrm>
          <a:off x="20199427" y="176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有形固定資産減価償却率は、ほとんどの類型において類似団体平均を下回</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または同程度の水準であるが、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平均を上回っている。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の理由として、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市町村合併により取得した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交流館等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の減価償却率が軒並み平均を上回っていることが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考えられる。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年に建て替えた本庁東庁舎及び平成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建て替えた本庁舎南庁舎は平均の償却率を下回っており問題ないが、本庁西庁舎や市町村合併により取得した支所等の減価償却率が軒並み平均を上回っていることが、全体の減価償却率を押し上げる要因に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支所等の建て替えについては、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藤岡支所の建替えを実施しており、他の支所等についても、公共施設等総合管理計画に基づき今後検討していく予定である。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425,172
409,063
918.32
193,134,440
184,475,537
5,035,752
149,117,566
58,541,270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動車関連企業を中心とする法人市民税等の税収が多いため、本市は類似団体平均を上回る税収があり、財政力指数の数値は類似団体平均を大きく上回っている。平成２９年度単年度の財政力指数の数値は０．０８２ポイント上昇した（Ｈ２８　１．６０１→Ｈ２９　１．６８３）。また、３か年平均でも０．２２ポイント上昇した。</a:t>
          </a:r>
        </a:p>
        <a:p>
          <a:r>
            <a:rPr kumimoji="1" lang="ja-JP" altLang="en-US" sz="1300">
              <a:latin typeface="ＭＳ Ｐゴシック" panose="020B0600070205080204" pitchFamily="50" charset="-128"/>
              <a:ea typeface="ＭＳ Ｐゴシック" panose="020B0600070205080204" pitchFamily="50" charset="-128"/>
            </a:rPr>
            <a:t>　しかし今後は、景気変動、法人市民税の一部国税化による地方税の減収が予想されるため、引き続き財務体質の強化を図る。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153105</xdr:rowOff>
    </xdr:from>
    <xdr:to>
      <xdr:col>23</xdr:col>
      <xdr:colOff>133350</xdr:colOff>
      <xdr:row>37</xdr:row>
      <xdr:rowOff>105128</xdr:rowOff>
    </xdr:to>
    <xdr:cxnSp macro="">
      <xdr:nvCxnSpPr>
        <xdr:cNvPr id="69" name="直線コネクタ 68"/>
        <xdr:cNvCxnSpPr/>
      </xdr:nvCxnSpPr>
      <xdr:spPr>
        <a:xfrm flipV="1">
          <a:off x="4114800" y="6153855"/>
          <a:ext cx="8382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105128</xdr:rowOff>
    </xdr:from>
    <xdr:to>
      <xdr:col>19</xdr:col>
      <xdr:colOff>133350</xdr:colOff>
      <xdr:row>39</xdr:row>
      <xdr:rowOff>16933</xdr:rowOff>
    </xdr:to>
    <xdr:cxnSp macro="">
      <xdr:nvCxnSpPr>
        <xdr:cNvPr id="72" name="直線コネクタ 71"/>
        <xdr:cNvCxnSpPr/>
      </xdr:nvCxnSpPr>
      <xdr:spPr>
        <a:xfrm flipV="1">
          <a:off x="3225800" y="6448778"/>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110772</xdr:rowOff>
    </xdr:to>
    <xdr:cxnSp macro="">
      <xdr:nvCxnSpPr>
        <xdr:cNvPr id="75" name="直線コネクタ 74"/>
        <xdr:cNvCxnSpPr/>
      </xdr:nvCxnSpPr>
      <xdr:spPr>
        <a:xfrm flipV="1">
          <a:off x="2336800" y="670348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83961</xdr:rowOff>
    </xdr:from>
    <xdr:to>
      <xdr:col>11</xdr:col>
      <xdr:colOff>31750</xdr:colOff>
      <xdr:row>39</xdr:row>
      <xdr:rowOff>110772</xdr:rowOff>
    </xdr:to>
    <xdr:cxnSp macro="">
      <xdr:nvCxnSpPr>
        <xdr:cNvPr id="78" name="直線コネクタ 77"/>
        <xdr:cNvCxnSpPr/>
      </xdr:nvCxnSpPr>
      <xdr:spPr>
        <a:xfrm>
          <a:off x="1447800" y="67705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102305</xdr:rowOff>
    </xdr:from>
    <xdr:to>
      <xdr:col>23</xdr:col>
      <xdr:colOff>184150</xdr:colOff>
      <xdr:row>36</xdr:row>
      <xdr:rowOff>32455</xdr:rowOff>
    </xdr:to>
    <xdr:sp macro="" textlink="">
      <xdr:nvSpPr>
        <xdr:cNvPr id="88" name="楕円 87"/>
        <xdr:cNvSpPr/>
      </xdr:nvSpPr>
      <xdr:spPr>
        <a:xfrm>
          <a:off x="49022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23582</xdr:rowOff>
    </xdr:from>
    <xdr:ext cx="762000" cy="259045"/>
    <xdr:sp macro="" textlink="">
      <xdr:nvSpPr>
        <xdr:cNvPr id="89" name="財政力該当値テキスト"/>
        <xdr:cNvSpPr txBox="1"/>
      </xdr:nvSpPr>
      <xdr:spPr>
        <a:xfrm>
          <a:off x="5041900" y="602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54328</xdr:rowOff>
    </xdr:from>
    <xdr:to>
      <xdr:col>19</xdr:col>
      <xdr:colOff>184150</xdr:colOff>
      <xdr:row>37</xdr:row>
      <xdr:rowOff>155928</xdr:rowOff>
    </xdr:to>
    <xdr:sp macro="" textlink="">
      <xdr:nvSpPr>
        <xdr:cNvPr id="90" name="楕円 89"/>
        <xdr:cNvSpPr/>
      </xdr:nvSpPr>
      <xdr:spPr>
        <a:xfrm>
          <a:off x="4064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166105</xdr:rowOff>
    </xdr:from>
    <xdr:ext cx="736600" cy="259045"/>
    <xdr:sp macro="" textlink="">
      <xdr:nvSpPr>
        <xdr:cNvPr id="91" name="テキスト ボックス 90"/>
        <xdr:cNvSpPr txBox="1"/>
      </xdr:nvSpPr>
      <xdr:spPr>
        <a:xfrm>
          <a:off x="3733800" y="616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59972</xdr:rowOff>
    </xdr:from>
    <xdr:to>
      <xdr:col>11</xdr:col>
      <xdr:colOff>82550</xdr:colOff>
      <xdr:row>39</xdr:row>
      <xdr:rowOff>161572</xdr:rowOff>
    </xdr:to>
    <xdr:sp macro="" textlink="">
      <xdr:nvSpPr>
        <xdr:cNvPr id="94" name="楕円 93"/>
        <xdr:cNvSpPr/>
      </xdr:nvSpPr>
      <xdr:spPr>
        <a:xfrm>
          <a:off x="2286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299</xdr:rowOff>
    </xdr:from>
    <xdr:ext cx="762000" cy="259045"/>
    <xdr:sp macro="" textlink="">
      <xdr:nvSpPr>
        <xdr:cNvPr id="95" name="テキスト ボックス 94"/>
        <xdr:cNvSpPr txBox="1"/>
      </xdr:nvSpPr>
      <xdr:spPr>
        <a:xfrm>
          <a:off x="1955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33161</xdr:rowOff>
    </xdr:from>
    <xdr:to>
      <xdr:col>7</xdr:col>
      <xdr:colOff>31750</xdr:colOff>
      <xdr:row>39</xdr:row>
      <xdr:rowOff>134761</xdr:rowOff>
    </xdr:to>
    <xdr:sp macro="" textlink="">
      <xdr:nvSpPr>
        <xdr:cNvPr id="96" name="楕円 95"/>
        <xdr:cNvSpPr/>
      </xdr:nvSpPr>
      <xdr:spPr>
        <a:xfrm>
          <a:off x="1397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144938</xdr:rowOff>
    </xdr:from>
    <xdr:ext cx="762000" cy="259045"/>
    <xdr:sp macro="" textlink="">
      <xdr:nvSpPr>
        <xdr:cNvPr id="97" name="テキスト ボックス 96"/>
        <xdr:cNvSpPr txBox="1"/>
      </xdr:nvSpPr>
      <xdr:spPr>
        <a:xfrm>
          <a:off x="1066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１年度決算から地方税の大幅な減収により悪化を続けていたが、自動車関連企業を中心とする製造業の業績が回復するなど、平成２６年度からは地方税の大幅な増加により改善が見られる。平成２９年度は、法人市民税の減収等により前年度比△９．９ポイントとなっているが、類似団体と比較して高い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今後は景気変動、法人市民税の一部国税化による地方税の減収が見込まれ、経常一般財源を確保するのに厳しい状況が続くと予想されるため、引き続き財務体制の強化を図る。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20320</xdr:rowOff>
    </xdr:from>
    <xdr:to>
      <xdr:col>23</xdr:col>
      <xdr:colOff>133350</xdr:colOff>
      <xdr:row>67</xdr:row>
      <xdr:rowOff>140335</xdr:rowOff>
    </xdr:to>
    <xdr:cxnSp macro="">
      <xdr:nvCxnSpPr>
        <xdr:cNvPr id="127" name="直線コネクタ 126"/>
        <xdr:cNvCxnSpPr/>
      </xdr:nvCxnSpPr>
      <xdr:spPr>
        <a:xfrm flipV="1">
          <a:off x="4953000" y="10650220"/>
          <a:ext cx="0" cy="977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112412</xdr:rowOff>
    </xdr:from>
    <xdr:ext cx="762000" cy="259045"/>
    <xdr:sp macro="" textlink="">
      <xdr:nvSpPr>
        <xdr:cNvPr id="128"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140335</xdr:rowOff>
    </xdr:from>
    <xdr:to>
      <xdr:col>24</xdr:col>
      <xdr:colOff>12700</xdr:colOff>
      <xdr:row>67</xdr:row>
      <xdr:rowOff>140335</xdr:rowOff>
    </xdr:to>
    <xdr:cxnSp macro="">
      <xdr:nvCxnSpPr>
        <xdr:cNvPr id="129" name="直線コネクタ 128"/>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106697</xdr:rowOff>
    </xdr:from>
    <xdr:ext cx="762000" cy="259045"/>
    <xdr:sp macro="" textlink="">
      <xdr:nvSpPr>
        <xdr:cNvPr id="130" name="財政構造の弾力性最大値テキスト"/>
        <xdr:cNvSpPr txBox="1"/>
      </xdr:nvSpPr>
      <xdr:spPr>
        <a:xfrm>
          <a:off x="5041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20320</xdr:rowOff>
    </xdr:from>
    <xdr:to>
      <xdr:col>24</xdr:col>
      <xdr:colOff>12700</xdr:colOff>
      <xdr:row>62</xdr:row>
      <xdr:rowOff>20320</xdr:rowOff>
    </xdr:to>
    <xdr:cxnSp macro="">
      <xdr:nvCxnSpPr>
        <xdr:cNvPr id="131" name="直線コネクタ 130"/>
        <xdr:cNvCxnSpPr/>
      </xdr:nvCxnSpPr>
      <xdr:spPr>
        <a:xfrm>
          <a:off x="4864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136525</xdr:rowOff>
    </xdr:from>
    <xdr:to>
      <xdr:col>23</xdr:col>
      <xdr:colOff>133350</xdr:colOff>
      <xdr:row>62</xdr:row>
      <xdr:rowOff>20320</xdr:rowOff>
    </xdr:to>
    <xdr:cxnSp macro="">
      <xdr:nvCxnSpPr>
        <xdr:cNvPr id="132" name="直線コネクタ 131"/>
        <xdr:cNvCxnSpPr/>
      </xdr:nvCxnSpPr>
      <xdr:spPr>
        <a:xfrm>
          <a:off x="4114800" y="10252075"/>
          <a:ext cx="8382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62671</xdr:rowOff>
    </xdr:from>
    <xdr:ext cx="762000" cy="259045"/>
    <xdr:sp macro="" textlink="">
      <xdr:nvSpPr>
        <xdr:cNvPr id="133" name="財政構造の弾力性平均値テキスト"/>
        <xdr:cNvSpPr txBox="1"/>
      </xdr:nvSpPr>
      <xdr:spPr>
        <a:xfrm>
          <a:off x="5041900" y="1120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90594</xdr:rowOff>
    </xdr:from>
    <xdr:to>
      <xdr:col>23</xdr:col>
      <xdr:colOff>184150</xdr:colOff>
      <xdr:row>66</xdr:row>
      <xdr:rowOff>20744</xdr:rowOff>
    </xdr:to>
    <xdr:sp macro="" textlink="">
      <xdr:nvSpPr>
        <xdr:cNvPr id="134" name="フローチャート: 判断 133"/>
        <xdr:cNvSpPr/>
      </xdr:nvSpPr>
      <xdr:spPr>
        <a:xfrm>
          <a:off x="49022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136525</xdr:rowOff>
    </xdr:from>
    <xdr:to>
      <xdr:col>19</xdr:col>
      <xdr:colOff>133350</xdr:colOff>
      <xdr:row>59</xdr:row>
      <xdr:rowOff>136525</xdr:rowOff>
    </xdr:to>
    <xdr:cxnSp macro="">
      <xdr:nvCxnSpPr>
        <xdr:cNvPr id="135" name="直線コネクタ 134"/>
        <xdr:cNvCxnSpPr/>
      </xdr:nvCxnSpPr>
      <xdr:spPr>
        <a:xfrm>
          <a:off x="3225800" y="10252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78529</xdr:rowOff>
    </xdr:from>
    <xdr:to>
      <xdr:col>19</xdr:col>
      <xdr:colOff>184150</xdr:colOff>
      <xdr:row>66</xdr:row>
      <xdr:rowOff>8679</xdr:rowOff>
    </xdr:to>
    <xdr:sp macro="" textlink="">
      <xdr:nvSpPr>
        <xdr:cNvPr id="136" name="フローチャート: 判断 135"/>
        <xdr:cNvSpPr/>
      </xdr:nvSpPr>
      <xdr:spPr>
        <a:xfrm>
          <a:off x="40640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164906</xdr:rowOff>
    </xdr:from>
    <xdr:ext cx="736600" cy="259045"/>
    <xdr:sp macro="" textlink="">
      <xdr:nvSpPr>
        <xdr:cNvPr id="137" name="テキスト ボックス 136"/>
        <xdr:cNvSpPr txBox="1"/>
      </xdr:nvSpPr>
      <xdr:spPr>
        <a:xfrm>
          <a:off x="3733800" y="113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136525</xdr:rowOff>
    </xdr:from>
    <xdr:to>
      <xdr:col>15</xdr:col>
      <xdr:colOff>82550</xdr:colOff>
      <xdr:row>59</xdr:row>
      <xdr:rowOff>160655</xdr:rowOff>
    </xdr:to>
    <xdr:cxnSp macro="">
      <xdr:nvCxnSpPr>
        <xdr:cNvPr id="138" name="直線コネクタ 137"/>
        <xdr:cNvCxnSpPr/>
      </xdr:nvCxnSpPr>
      <xdr:spPr>
        <a:xfrm flipV="1">
          <a:off x="2336800" y="102520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153458</xdr:rowOff>
    </xdr:from>
    <xdr:to>
      <xdr:col>15</xdr:col>
      <xdr:colOff>133350</xdr:colOff>
      <xdr:row>65</xdr:row>
      <xdr:rowOff>83608</xdr:rowOff>
    </xdr:to>
    <xdr:sp macro="" textlink="">
      <xdr:nvSpPr>
        <xdr:cNvPr id="139" name="フローチャート: 判断 138"/>
        <xdr:cNvSpPr/>
      </xdr:nvSpPr>
      <xdr:spPr>
        <a:xfrm>
          <a:off x="3175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68385</xdr:rowOff>
    </xdr:from>
    <xdr:ext cx="762000" cy="259045"/>
    <xdr:sp macro="" textlink="">
      <xdr:nvSpPr>
        <xdr:cNvPr id="140" name="テキスト ボックス 139"/>
        <xdr:cNvSpPr txBox="1"/>
      </xdr:nvSpPr>
      <xdr:spPr>
        <a:xfrm>
          <a:off x="2844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160655</xdr:rowOff>
    </xdr:from>
    <xdr:to>
      <xdr:col>11</xdr:col>
      <xdr:colOff>31750</xdr:colOff>
      <xdr:row>63</xdr:row>
      <xdr:rowOff>146473</xdr:rowOff>
    </xdr:to>
    <xdr:cxnSp macro="">
      <xdr:nvCxnSpPr>
        <xdr:cNvPr id="141" name="直線コネクタ 140"/>
        <xdr:cNvCxnSpPr/>
      </xdr:nvCxnSpPr>
      <xdr:spPr>
        <a:xfrm flipV="1">
          <a:off x="1447800" y="10276205"/>
          <a:ext cx="889000" cy="67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18204</xdr:rowOff>
    </xdr:from>
    <xdr:to>
      <xdr:col>11</xdr:col>
      <xdr:colOff>82550</xdr:colOff>
      <xdr:row>65</xdr:row>
      <xdr:rowOff>119804</xdr:rowOff>
    </xdr:to>
    <xdr:sp macro="" textlink="">
      <xdr:nvSpPr>
        <xdr:cNvPr id="142" name="フローチャート: 判断 141"/>
        <xdr:cNvSpPr/>
      </xdr:nvSpPr>
      <xdr:spPr>
        <a:xfrm>
          <a:off x="2286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104581</xdr:rowOff>
    </xdr:from>
    <xdr:ext cx="762000" cy="259045"/>
    <xdr:sp macro="" textlink="">
      <xdr:nvSpPr>
        <xdr:cNvPr id="143" name="テキスト ボックス 142"/>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44" name="フローチャート: 判断 143"/>
        <xdr:cNvSpPr/>
      </xdr:nvSpPr>
      <xdr:spPr>
        <a:xfrm>
          <a:off x="1397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45" name="テキスト ボックス 144"/>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1" name="楕円 150"/>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62247</xdr:rowOff>
    </xdr:from>
    <xdr:ext cx="762000" cy="259045"/>
    <xdr:sp macro="" textlink="">
      <xdr:nvSpPr>
        <xdr:cNvPr id="152" name="財政構造の弾力性該当値テキスト"/>
        <xdr:cNvSpPr txBox="1"/>
      </xdr:nvSpPr>
      <xdr:spPr>
        <a:xfrm>
          <a:off x="5041900" y="1052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85725</xdr:rowOff>
    </xdr:from>
    <xdr:to>
      <xdr:col>19</xdr:col>
      <xdr:colOff>184150</xdr:colOff>
      <xdr:row>60</xdr:row>
      <xdr:rowOff>15875</xdr:rowOff>
    </xdr:to>
    <xdr:sp macro="" textlink="">
      <xdr:nvSpPr>
        <xdr:cNvPr id="153" name="楕円 152"/>
        <xdr:cNvSpPr/>
      </xdr:nvSpPr>
      <xdr:spPr>
        <a:xfrm>
          <a:off x="4064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26052</xdr:rowOff>
    </xdr:from>
    <xdr:ext cx="736600" cy="259045"/>
    <xdr:sp macro="" textlink="">
      <xdr:nvSpPr>
        <xdr:cNvPr id="154" name="テキスト ボックス 153"/>
        <xdr:cNvSpPr txBox="1"/>
      </xdr:nvSpPr>
      <xdr:spPr>
        <a:xfrm>
          <a:off x="3733800" y="99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85725</xdr:rowOff>
    </xdr:from>
    <xdr:to>
      <xdr:col>15</xdr:col>
      <xdr:colOff>133350</xdr:colOff>
      <xdr:row>60</xdr:row>
      <xdr:rowOff>15875</xdr:rowOff>
    </xdr:to>
    <xdr:sp macro="" textlink="">
      <xdr:nvSpPr>
        <xdr:cNvPr id="155" name="楕円 154"/>
        <xdr:cNvSpPr/>
      </xdr:nvSpPr>
      <xdr:spPr>
        <a:xfrm>
          <a:off x="3175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26052</xdr:rowOff>
    </xdr:from>
    <xdr:ext cx="762000" cy="259045"/>
    <xdr:sp macro="" textlink="">
      <xdr:nvSpPr>
        <xdr:cNvPr id="156" name="テキスト ボックス 155"/>
        <xdr:cNvSpPr txBox="1"/>
      </xdr:nvSpPr>
      <xdr:spPr>
        <a:xfrm>
          <a:off x="2844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109855</xdr:rowOff>
    </xdr:from>
    <xdr:to>
      <xdr:col>11</xdr:col>
      <xdr:colOff>82550</xdr:colOff>
      <xdr:row>60</xdr:row>
      <xdr:rowOff>40005</xdr:rowOff>
    </xdr:to>
    <xdr:sp macro="" textlink="">
      <xdr:nvSpPr>
        <xdr:cNvPr id="157" name="楕円 156"/>
        <xdr:cNvSpPr/>
      </xdr:nvSpPr>
      <xdr:spPr>
        <a:xfrm>
          <a:off x="2286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50182</xdr:rowOff>
    </xdr:from>
    <xdr:ext cx="762000" cy="259045"/>
    <xdr:sp macro="" textlink="">
      <xdr:nvSpPr>
        <xdr:cNvPr id="158" name="テキスト ボックス 157"/>
        <xdr:cNvSpPr txBox="1"/>
      </xdr:nvSpPr>
      <xdr:spPr>
        <a:xfrm>
          <a:off x="1955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59" name="楕円 158"/>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36000</xdr:rowOff>
    </xdr:from>
    <xdr:ext cx="762000" cy="259045"/>
    <xdr:sp macro="" textlink="">
      <xdr:nvSpPr>
        <xdr:cNvPr id="160" name="テキスト ボックス 159"/>
        <xdr:cNvSpPr txBox="1"/>
      </xdr:nvSpPr>
      <xdr:spPr>
        <a:xfrm>
          <a:off x="1066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人口１人当たり人件費は６７，１４８円となり、類似団体平均の５４，６４４円を上回っている。また、前年と比較して３０８円増加した（Ｈ２８　６６，８４０円→Ｈ２９　６７，１４８円）。人口１人当たり物件費は６９，４７４円となり、類似団体平均の４７，１５５円及び全国平均の５７，７４２円を大きく上回っている。　この要因としては、公共施設が多く、施設の維持管理費が膨らむため、特に教育費が２３，３５４円で類似団体平均１３，２０１円及び全国平均１５，９９５円を大幅に上回っていることが挙げられる。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これを踏まえ、引き続き効果的な施設管理と経費削減に取り組んでいく。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8" name="直線コネクタ 187"/>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9"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90" name="直線コネクタ 189"/>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91"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2" name="直線コネクタ 191"/>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54166</xdr:rowOff>
    </xdr:from>
    <xdr:to>
      <xdr:col>23</xdr:col>
      <xdr:colOff>133350</xdr:colOff>
      <xdr:row>89</xdr:row>
      <xdr:rowOff>67388</xdr:rowOff>
    </xdr:to>
    <xdr:cxnSp macro="">
      <xdr:nvCxnSpPr>
        <xdr:cNvPr id="193" name="直線コネクタ 192"/>
        <xdr:cNvCxnSpPr/>
      </xdr:nvCxnSpPr>
      <xdr:spPr>
        <a:xfrm flipV="1">
          <a:off x="4114800" y="15313216"/>
          <a:ext cx="838200" cy="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73010</xdr:rowOff>
    </xdr:from>
    <xdr:ext cx="762000" cy="259045"/>
    <xdr:sp macro="" textlink="">
      <xdr:nvSpPr>
        <xdr:cNvPr id="194" name="人件費・物件費等の状況平均値テキスト"/>
        <xdr:cNvSpPr txBox="1"/>
      </xdr:nvSpPr>
      <xdr:spPr>
        <a:xfrm>
          <a:off x="5041900" y="1430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5" name="フローチャート: 判断 194"/>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166570</xdr:rowOff>
    </xdr:from>
    <xdr:to>
      <xdr:col>19</xdr:col>
      <xdr:colOff>133350</xdr:colOff>
      <xdr:row>89</xdr:row>
      <xdr:rowOff>67388</xdr:rowOff>
    </xdr:to>
    <xdr:cxnSp macro="">
      <xdr:nvCxnSpPr>
        <xdr:cNvPr id="196" name="直線コネクタ 195"/>
        <xdr:cNvCxnSpPr/>
      </xdr:nvCxnSpPr>
      <xdr:spPr>
        <a:xfrm>
          <a:off x="3225800" y="15254170"/>
          <a:ext cx="889000" cy="7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7" name="フローチャート: 判断 196"/>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9189</xdr:rowOff>
    </xdr:from>
    <xdr:ext cx="736600" cy="259045"/>
    <xdr:sp macro="" textlink="">
      <xdr:nvSpPr>
        <xdr:cNvPr id="198" name="テキスト ボックス 197"/>
        <xdr:cNvSpPr txBox="1"/>
      </xdr:nvSpPr>
      <xdr:spPr>
        <a:xfrm>
          <a:off x="3733800" y="142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69881</xdr:rowOff>
    </xdr:from>
    <xdr:to>
      <xdr:col>15</xdr:col>
      <xdr:colOff>82550</xdr:colOff>
      <xdr:row>88</xdr:row>
      <xdr:rowOff>166570</xdr:rowOff>
    </xdr:to>
    <xdr:cxnSp macro="">
      <xdr:nvCxnSpPr>
        <xdr:cNvPr id="199" name="直線コネクタ 198"/>
        <xdr:cNvCxnSpPr/>
      </xdr:nvCxnSpPr>
      <xdr:spPr>
        <a:xfrm>
          <a:off x="2336800" y="15157481"/>
          <a:ext cx="889000" cy="9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200" name="フローチャート: 判断 199"/>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166571</xdr:rowOff>
    </xdr:from>
    <xdr:ext cx="762000" cy="259045"/>
    <xdr:sp macro="" textlink="">
      <xdr:nvSpPr>
        <xdr:cNvPr id="201" name="テキスト ボックス 200"/>
        <xdr:cNvSpPr txBox="1"/>
      </xdr:nvSpPr>
      <xdr:spPr>
        <a:xfrm>
          <a:off x="2844800" y="142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126037</xdr:rowOff>
    </xdr:from>
    <xdr:to>
      <xdr:col>11</xdr:col>
      <xdr:colOff>31750</xdr:colOff>
      <xdr:row>88</xdr:row>
      <xdr:rowOff>69881</xdr:rowOff>
    </xdr:to>
    <xdr:cxnSp macro="">
      <xdr:nvCxnSpPr>
        <xdr:cNvPr id="202" name="直線コネクタ 201"/>
        <xdr:cNvCxnSpPr/>
      </xdr:nvCxnSpPr>
      <xdr:spPr>
        <a:xfrm>
          <a:off x="1447800" y="15042187"/>
          <a:ext cx="889000" cy="1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3" name="フローチャート: 判断 202"/>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152793</xdr:rowOff>
    </xdr:from>
    <xdr:ext cx="762000" cy="259045"/>
    <xdr:sp macro="" textlink="">
      <xdr:nvSpPr>
        <xdr:cNvPr id="204" name="テキスト ボックス 203"/>
        <xdr:cNvSpPr txBox="1"/>
      </xdr:nvSpPr>
      <xdr:spPr>
        <a:xfrm>
          <a:off x="1955800" y="142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5" name="フローチャート: 判断 204"/>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54415</xdr:rowOff>
    </xdr:from>
    <xdr:ext cx="762000" cy="259045"/>
    <xdr:sp macro="" textlink="">
      <xdr:nvSpPr>
        <xdr:cNvPr id="206" name="テキスト ボックス 205"/>
        <xdr:cNvSpPr txBox="1"/>
      </xdr:nvSpPr>
      <xdr:spPr>
        <a:xfrm>
          <a:off x="1066800" y="1411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3366</xdr:rowOff>
    </xdr:from>
    <xdr:to>
      <xdr:col>23</xdr:col>
      <xdr:colOff>184150</xdr:colOff>
      <xdr:row>89</xdr:row>
      <xdr:rowOff>104966</xdr:rowOff>
    </xdr:to>
    <xdr:sp macro="" textlink="">
      <xdr:nvSpPr>
        <xdr:cNvPr id="212" name="楕円 211"/>
        <xdr:cNvSpPr/>
      </xdr:nvSpPr>
      <xdr:spPr>
        <a:xfrm>
          <a:off x="4902200" y="1526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70693</xdr:rowOff>
    </xdr:from>
    <xdr:ext cx="762000" cy="259045"/>
    <xdr:sp macro="" textlink="">
      <xdr:nvSpPr>
        <xdr:cNvPr id="213" name="人件費・物件費等の状況該当値テキスト"/>
        <xdr:cNvSpPr txBox="1"/>
      </xdr:nvSpPr>
      <xdr:spPr>
        <a:xfrm>
          <a:off x="5041900" y="1515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16588</xdr:rowOff>
    </xdr:from>
    <xdr:to>
      <xdr:col>19</xdr:col>
      <xdr:colOff>184150</xdr:colOff>
      <xdr:row>89</xdr:row>
      <xdr:rowOff>118188</xdr:rowOff>
    </xdr:to>
    <xdr:sp macro="" textlink="">
      <xdr:nvSpPr>
        <xdr:cNvPr id="214" name="楕円 213"/>
        <xdr:cNvSpPr/>
      </xdr:nvSpPr>
      <xdr:spPr>
        <a:xfrm>
          <a:off x="4064000" y="1527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102965</xdr:rowOff>
    </xdr:from>
    <xdr:ext cx="736600" cy="259045"/>
    <xdr:sp macro="" textlink="">
      <xdr:nvSpPr>
        <xdr:cNvPr id="215" name="テキスト ボックス 214"/>
        <xdr:cNvSpPr txBox="1"/>
      </xdr:nvSpPr>
      <xdr:spPr>
        <a:xfrm>
          <a:off x="3733800" y="1536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115770</xdr:rowOff>
    </xdr:from>
    <xdr:to>
      <xdr:col>15</xdr:col>
      <xdr:colOff>133350</xdr:colOff>
      <xdr:row>89</xdr:row>
      <xdr:rowOff>45920</xdr:rowOff>
    </xdr:to>
    <xdr:sp macro="" textlink="">
      <xdr:nvSpPr>
        <xdr:cNvPr id="216" name="楕円 215"/>
        <xdr:cNvSpPr/>
      </xdr:nvSpPr>
      <xdr:spPr>
        <a:xfrm>
          <a:off x="3175000" y="152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30697</xdr:rowOff>
    </xdr:from>
    <xdr:ext cx="762000" cy="259045"/>
    <xdr:sp macro="" textlink="">
      <xdr:nvSpPr>
        <xdr:cNvPr id="217" name="テキスト ボックス 216"/>
        <xdr:cNvSpPr txBox="1"/>
      </xdr:nvSpPr>
      <xdr:spPr>
        <a:xfrm>
          <a:off x="2844800" y="1528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19081</xdr:rowOff>
    </xdr:from>
    <xdr:to>
      <xdr:col>11</xdr:col>
      <xdr:colOff>82550</xdr:colOff>
      <xdr:row>88</xdr:row>
      <xdr:rowOff>120681</xdr:rowOff>
    </xdr:to>
    <xdr:sp macro="" textlink="">
      <xdr:nvSpPr>
        <xdr:cNvPr id="218" name="楕円 217"/>
        <xdr:cNvSpPr/>
      </xdr:nvSpPr>
      <xdr:spPr>
        <a:xfrm>
          <a:off x="2286000" y="151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105458</xdr:rowOff>
    </xdr:from>
    <xdr:ext cx="762000" cy="259045"/>
    <xdr:sp macro="" textlink="">
      <xdr:nvSpPr>
        <xdr:cNvPr id="219" name="テキスト ボックス 218"/>
        <xdr:cNvSpPr txBox="1"/>
      </xdr:nvSpPr>
      <xdr:spPr>
        <a:xfrm>
          <a:off x="1955800" y="1519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75237</xdr:rowOff>
    </xdr:from>
    <xdr:to>
      <xdr:col>7</xdr:col>
      <xdr:colOff>31750</xdr:colOff>
      <xdr:row>88</xdr:row>
      <xdr:rowOff>5387</xdr:rowOff>
    </xdr:to>
    <xdr:sp macro="" textlink="">
      <xdr:nvSpPr>
        <xdr:cNvPr id="220" name="楕円 219"/>
        <xdr:cNvSpPr/>
      </xdr:nvSpPr>
      <xdr:spPr>
        <a:xfrm>
          <a:off x="1397000" y="149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161614</xdr:rowOff>
    </xdr:from>
    <xdr:ext cx="762000" cy="259045"/>
    <xdr:sp macro="" textlink="">
      <xdr:nvSpPr>
        <xdr:cNvPr id="221" name="テキスト ボックス 220"/>
        <xdr:cNvSpPr txBox="1"/>
      </xdr:nvSpPr>
      <xdr:spPr>
        <a:xfrm>
          <a:off x="1066800" y="1507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ラスパイレス指数は１００．３であり、国の水準を大幅に上回る状況ではない。</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また、平成２７年度の給与制度の総合的見直しにおいて、国を上回る給料表の引下げを行っているため、ラスパイレス指数は低下する見込みである。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2" name="直線コネクタ 251"/>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3"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4" name="直線コネクタ 253"/>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84364</xdr:rowOff>
    </xdr:to>
    <xdr:cxnSp macro="">
      <xdr:nvCxnSpPr>
        <xdr:cNvPr id="257" name="直線コネクタ 256"/>
        <xdr:cNvCxnSpPr/>
      </xdr:nvCxnSpPr>
      <xdr:spPr>
        <a:xfrm>
          <a:off x="16179800" y="1482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8"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9" name="フローチャート: 判断 258"/>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118836</xdr:rowOff>
    </xdr:to>
    <xdr:cxnSp macro="">
      <xdr:nvCxnSpPr>
        <xdr:cNvPr id="260" name="直線コネクタ 259"/>
        <xdr:cNvCxnSpPr/>
      </xdr:nvCxnSpPr>
      <xdr:spPr>
        <a:xfrm flipV="1">
          <a:off x="15290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1" name="フローチャート: 判断 260"/>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2" name="テキスト ボックス 261"/>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86</xdr:row>
      <xdr:rowOff>118836</xdr:rowOff>
    </xdr:to>
    <xdr:cxnSp macro="">
      <xdr:nvCxnSpPr>
        <xdr:cNvPr id="263" name="直線コネクタ 262"/>
        <xdr:cNvCxnSpPr/>
      </xdr:nvCxnSpPr>
      <xdr:spPr>
        <a:xfrm>
          <a:off x="14401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4" name="フローチャート: 判断 263"/>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5" name="テキスト ボックス 264"/>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88</xdr:row>
      <xdr:rowOff>17236</xdr:rowOff>
    </xdr:to>
    <xdr:cxnSp macro="">
      <xdr:nvCxnSpPr>
        <xdr:cNvPr id="266" name="直線コネクタ 265"/>
        <xdr:cNvCxnSpPr/>
      </xdr:nvCxnSpPr>
      <xdr:spPr>
        <a:xfrm flipV="1">
          <a:off x="13512800" y="14829064"/>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7" name="フローチャート: 判断 266"/>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8" name="テキスト ボックス 267"/>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6" name="楕円 275"/>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77"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8" name="楕円 277"/>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79" name="テキスト ボックス 278"/>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0" name="楕円 279"/>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1" name="テキスト ボックス 280"/>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2" name="楕円 281"/>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3" name="テキスト ボックス 282"/>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4" name="楕円 283"/>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5" name="テキスト ボックス 284"/>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定員適正化計画に基づき、行政職については再任用制度も活用しつつ現状体制を維持、消防職と教育保育職は現場力確保の観点から段階的に増員、技能労務職については必要最小限の直営体制の検討を行ったうえで段階的な減員を行うこととし、職種別にメリハリのある定員管理に努め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職員数全体としては、今後も大幅な増員とならぬように抑制していく。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5" name="直線コネクタ 314"/>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6"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7" name="直線コネクタ 316"/>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8"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9" name="直線コネクタ 318"/>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86148</xdr:rowOff>
    </xdr:from>
    <xdr:to>
      <xdr:col>81</xdr:col>
      <xdr:colOff>44450</xdr:colOff>
      <xdr:row>63</xdr:row>
      <xdr:rowOff>90170</xdr:rowOff>
    </xdr:to>
    <xdr:cxnSp macro="">
      <xdr:nvCxnSpPr>
        <xdr:cNvPr id="320" name="直線コネクタ 319"/>
        <xdr:cNvCxnSpPr/>
      </xdr:nvCxnSpPr>
      <xdr:spPr>
        <a:xfrm flipV="1">
          <a:off x="16179800" y="1088749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151994</xdr:rowOff>
    </xdr:from>
    <xdr:ext cx="762000" cy="259045"/>
    <xdr:sp macro="" textlink="">
      <xdr:nvSpPr>
        <xdr:cNvPr id="321" name="定員管理の状況平均値テキスト"/>
        <xdr:cNvSpPr txBox="1"/>
      </xdr:nvSpPr>
      <xdr:spPr>
        <a:xfrm>
          <a:off x="17106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2" name="フローチャート: 判断 321"/>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70062</xdr:rowOff>
    </xdr:from>
    <xdr:to>
      <xdr:col>77</xdr:col>
      <xdr:colOff>44450</xdr:colOff>
      <xdr:row>63</xdr:row>
      <xdr:rowOff>90170</xdr:rowOff>
    </xdr:to>
    <xdr:cxnSp macro="">
      <xdr:nvCxnSpPr>
        <xdr:cNvPr id="323" name="直線コネクタ 322"/>
        <xdr:cNvCxnSpPr/>
      </xdr:nvCxnSpPr>
      <xdr:spPr>
        <a:xfrm>
          <a:off x="15290800" y="1087141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4" name="フローチャート: 判断 323"/>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5" name="テキスト ボックス 324"/>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33867</xdr:rowOff>
    </xdr:from>
    <xdr:to>
      <xdr:col>72</xdr:col>
      <xdr:colOff>203200</xdr:colOff>
      <xdr:row>63</xdr:row>
      <xdr:rowOff>70062</xdr:rowOff>
    </xdr:to>
    <xdr:cxnSp macro="">
      <xdr:nvCxnSpPr>
        <xdr:cNvPr id="326" name="直線コネクタ 325"/>
        <xdr:cNvCxnSpPr/>
      </xdr:nvCxnSpPr>
      <xdr:spPr>
        <a:xfrm>
          <a:off x="14401800" y="1083521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7" name="フローチャート: 判断 326"/>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8" name="テキスト ボックス 327"/>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165100</xdr:rowOff>
    </xdr:from>
    <xdr:to>
      <xdr:col>68</xdr:col>
      <xdr:colOff>152400</xdr:colOff>
      <xdr:row>63</xdr:row>
      <xdr:rowOff>33867</xdr:rowOff>
    </xdr:to>
    <xdr:cxnSp macro="">
      <xdr:nvCxnSpPr>
        <xdr:cNvPr id="329" name="直線コネクタ 328"/>
        <xdr:cNvCxnSpPr/>
      </xdr:nvCxnSpPr>
      <xdr:spPr>
        <a:xfrm>
          <a:off x="13512800" y="1079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30" name="フローチャート: 判断 329"/>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31" name="テキスト ボックス 330"/>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2" name="フローチャート: 判断 331"/>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3" name="テキスト ボックス 332"/>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35348</xdr:rowOff>
    </xdr:from>
    <xdr:to>
      <xdr:col>81</xdr:col>
      <xdr:colOff>95250</xdr:colOff>
      <xdr:row>63</xdr:row>
      <xdr:rowOff>136948</xdr:rowOff>
    </xdr:to>
    <xdr:sp macro="" textlink="">
      <xdr:nvSpPr>
        <xdr:cNvPr id="339" name="楕円 338"/>
        <xdr:cNvSpPr/>
      </xdr:nvSpPr>
      <xdr:spPr>
        <a:xfrm>
          <a:off x="16967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7425</xdr:rowOff>
    </xdr:from>
    <xdr:ext cx="762000" cy="259045"/>
    <xdr:sp macro="" textlink="">
      <xdr:nvSpPr>
        <xdr:cNvPr id="340" name="定員管理の状況該当値テキスト"/>
        <xdr:cNvSpPr txBox="1"/>
      </xdr:nvSpPr>
      <xdr:spPr>
        <a:xfrm>
          <a:off x="17106900" y="1080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39370</xdr:rowOff>
    </xdr:from>
    <xdr:to>
      <xdr:col>77</xdr:col>
      <xdr:colOff>95250</xdr:colOff>
      <xdr:row>63</xdr:row>
      <xdr:rowOff>140970</xdr:rowOff>
    </xdr:to>
    <xdr:sp macro="" textlink="">
      <xdr:nvSpPr>
        <xdr:cNvPr id="341" name="楕円 340"/>
        <xdr:cNvSpPr/>
      </xdr:nvSpPr>
      <xdr:spPr>
        <a:xfrm>
          <a:off x="16129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125747</xdr:rowOff>
    </xdr:from>
    <xdr:ext cx="736600" cy="259045"/>
    <xdr:sp macro="" textlink="">
      <xdr:nvSpPr>
        <xdr:cNvPr id="342" name="テキスト ボックス 341"/>
        <xdr:cNvSpPr txBox="1"/>
      </xdr:nvSpPr>
      <xdr:spPr>
        <a:xfrm>
          <a:off x="15798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19262</xdr:rowOff>
    </xdr:from>
    <xdr:to>
      <xdr:col>73</xdr:col>
      <xdr:colOff>44450</xdr:colOff>
      <xdr:row>63</xdr:row>
      <xdr:rowOff>120862</xdr:rowOff>
    </xdr:to>
    <xdr:sp macro="" textlink="">
      <xdr:nvSpPr>
        <xdr:cNvPr id="343" name="楕円 342"/>
        <xdr:cNvSpPr/>
      </xdr:nvSpPr>
      <xdr:spPr>
        <a:xfrm>
          <a:off x="15240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105639</xdr:rowOff>
    </xdr:from>
    <xdr:ext cx="762000" cy="259045"/>
    <xdr:sp macro="" textlink="">
      <xdr:nvSpPr>
        <xdr:cNvPr id="344" name="テキスト ボックス 343"/>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154517</xdr:rowOff>
    </xdr:from>
    <xdr:to>
      <xdr:col>68</xdr:col>
      <xdr:colOff>203200</xdr:colOff>
      <xdr:row>63</xdr:row>
      <xdr:rowOff>84667</xdr:rowOff>
    </xdr:to>
    <xdr:sp macro="" textlink="">
      <xdr:nvSpPr>
        <xdr:cNvPr id="345" name="楕円 344"/>
        <xdr:cNvSpPr/>
      </xdr:nvSpPr>
      <xdr:spPr>
        <a:xfrm>
          <a:off x="14351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46" name="テキスト ボックス 345"/>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47" name="楕円 346"/>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48" name="テキスト ボックス 347"/>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平成２９年度決算では、前年度から０．５％改善した３．４％であり、類似団体平均や全国平均を下回っている。過去の多額の地方債を償還したこ等により、今後も改善が予想される。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74168</xdr:rowOff>
    </xdr:from>
    <xdr:to>
      <xdr:col>81</xdr:col>
      <xdr:colOff>44450</xdr:colOff>
      <xdr:row>38</xdr:row>
      <xdr:rowOff>122428</xdr:rowOff>
    </xdr:to>
    <xdr:cxnSp macro="">
      <xdr:nvCxnSpPr>
        <xdr:cNvPr id="380" name="直線コネクタ 379"/>
        <xdr:cNvCxnSpPr/>
      </xdr:nvCxnSpPr>
      <xdr:spPr>
        <a:xfrm flipV="1">
          <a:off x="16179800" y="658926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81"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2" name="フローチャート: 判断 381"/>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122428</xdr:rowOff>
    </xdr:from>
    <xdr:to>
      <xdr:col>77</xdr:col>
      <xdr:colOff>44450</xdr:colOff>
      <xdr:row>38</xdr:row>
      <xdr:rowOff>161036</xdr:rowOff>
    </xdr:to>
    <xdr:cxnSp macro="">
      <xdr:nvCxnSpPr>
        <xdr:cNvPr id="383" name="直線コネクタ 382"/>
        <xdr:cNvCxnSpPr/>
      </xdr:nvCxnSpPr>
      <xdr:spPr>
        <a:xfrm flipV="1">
          <a:off x="15290800" y="66375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4" name="フローチャート: 判断 383"/>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5" name="テキスト ボックス 384"/>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161036</xdr:rowOff>
    </xdr:from>
    <xdr:to>
      <xdr:col>72</xdr:col>
      <xdr:colOff>203200</xdr:colOff>
      <xdr:row>38</xdr:row>
      <xdr:rowOff>161036</xdr:rowOff>
    </xdr:to>
    <xdr:cxnSp macro="">
      <xdr:nvCxnSpPr>
        <xdr:cNvPr id="386" name="直線コネクタ 385"/>
        <xdr:cNvCxnSpPr/>
      </xdr:nvCxnSpPr>
      <xdr:spPr>
        <a:xfrm>
          <a:off x="14401800" y="6676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7" name="フローチャート: 判断 386"/>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8" name="テキスト ボックス 387"/>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141732</xdr:rowOff>
    </xdr:from>
    <xdr:to>
      <xdr:col>68</xdr:col>
      <xdr:colOff>152400</xdr:colOff>
      <xdr:row>38</xdr:row>
      <xdr:rowOff>161036</xdr:rowOff>
    </xdr:to>
    <xdr:cxnSp macro="">
      <xdr:nvCxnSpPr>
        <xdr:cNvPr id="389" name="直線コネクタ 388"/>
        <xdr:cNvCxnSpPr/>
      </xdr:nvCxnSpPr>
      <xdr:spPr>
        <a:xfrm>
          <a:off x="13512800" y="66568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90" name="フローチャート: 判断 389"/>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91" name="テキスト ボックス 390"/>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2" name="フローチャート: 判断 391"/>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3" name="テキスト ボックス 392"/>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23368</xdr:rowOff>
    </xdr:from>
    <xdr:to>
      <xdr:col>81</xdr:col>
      <xdr:colOff>95250</xdr:colOff>
      <xdr:row>38</xdr:row>
      <xdr:rowOff>124968</xdr:rowOff>
    </xdr:to>
    <xdr:sp macro="" textlink="">
      <xdr:nvSpPr>
        <xdr:cNvPr id="399" name="楕円 398"/>
        <xdr:cNvSpPr/>
      </xdr:nvSpPr>
      <xdr:spPr>
        <a:xfrm>
          <a:off x="169672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39895</xdr:rowOff>
    </xdr:from>
    <xdr:ext cx="762000" cy="259045"/>
    <xdr:sp macro="" textlink="">
      <xdr:nvSpPr>
        <xdr:cNvPr id="400" name="公債費負担の状況該当値テキスト"/>
        <xdr:cNvSpPr txBox="1"/>
      </xdr:nvSpPr>
      <xdr:spPr>
        <a:xfrm>
          <a:off x="17106900" y="6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71628</xdr:rowOff>
    </xdr:from>
    <xdr:to>
      <xdr:col>77</xdr:col>
      <xdr:colOff>95250</xdr:colOff>
      <xdr:row>39</xdr:row>
      <xdr:rowOff>1778</xdr:rowOff>
    </xdr:to>
    <xdr:sp macro="" textlink="">
      <xdr:nvSpPr>
        <xdr:cNvPr id="401" name="楕円 400"/>
        <xdr:cNvSpPr/>
      </xdr:nvSpPr>
      <xdr:spPr>
        <a:xfrm>
          <a:off x="1612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11955</xdr:rowOff>
    </xdr:from>
    <xdr:ext cx="736600" cy="259045"/>
    <xdr:sp macro="" textlink="">
      <xdr:nvSpPr>
        <xdr:cNvPr id="402" name="テキスト ボックス 401"/>
        <xdr:cNvSpPr txBox="1"/>
      </xdr:nvSpPr>
      <xdr:spPr>
        <a:xfrm>
          <a:off x="15798800" y="6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110236</xdr:rowOff>
    </xdr:from>
    <xdr:to>
      <xdr:col>73</xdr:col>
      <xdr:colOff>44450</xdr:colOff>
      <xdr:row>39</xdr:row>
      <xdr:rowOff>40386</xdr:rowOff>
    </xdr:to>
    <xdr:sp macro="" textlink="">
      <xdr:nvSpPr>
        <xdr:cNvPr id="403" name="楕円 402"/>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50563</xdr:rowOff>
    </xdr:from>
    <xdr:ext cx="762000" cy="259045"/>
    <xdr:sp macro="" textlink="">
      <xdr:nvSpPr>
        <xdr:cNvPr id="404" name="テキスト ボックス 403"/>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110236</xdr:rowOff>
    </xdr:from>
    <xdr:to>
      <xdr:col>68</xdr:col>
      <xdr:colOff>203200</xdr:colOff>
      <xdr:row>39</xdr:row>
      <xdr:rowOff>40386</xdr:rowOff>
    </xdr:to>
    <xdr:sp macro="" textlink="">
      <xdr:nvSpPr>
        <xdr:cNvPr id="405" name="楕円 404"/>
        <xdr:cNvSpPr/>
      </xdr:nvSpPr>
      <xdr:spPr>
        <a:xfrm>
          <a:off x="14351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50563</xdr:rowOff>
    </xdr:from>
    <xdr:ext cx="762000" cy="259045"/>
    <xdr:sp macro="" textlink="">
      <xdr:nvSpPr>
        <xdr:cNvPr id="406" name="テキスト ボックス 405"/>
        <xdr:cNvSpPr txBox="1"/>
      </xdr:nvSpPr>
      <xdr:spPr>
        <a:xfrm>
          <a:off x="14020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90932</xdr:rowOff>
    </xdr:from>
    <xdr:to>
      <xdr:col>64</xdr:col>
      <xdr:colOff>152400</xdr:colOff>
      <xdr:row>39</xdr:row>
      <xdr:rowOff>21082</xdr:rowOff>
    </xdr:to>
    <xdr:sp macro="" textlink="">
      <xdr:nvSpPr>
        <xdr:cNvPr id="407" name="楕円 406"/>
        <xdr:cNvSpPr/>
      </xdr:nvSpPr>
      <xdr:spPr>
        <a:xfrm>
          <a:off x="13462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31259</xdr:rowOff>
    </xdr:from>
    <xdr:ext cx="762000" cy="259045"/>
    <xdr:sp macro="" textlink="">
      <xdr:nvSpPr>
        <xdr:cNvPr id="408" name="テキスト ボックス 407"/>
        <xdr:cNvSpPr txBox="1"/>
      </xdr:nvSpPr>
      <xdr:spPr>
        <a:xfrm>
          <a:off x="13131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充当可能財源等が将来負担額を上回るため将来負担比率はない。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しかし今後は、地方税の減収に伴う数値の悪化も懸念されるため、引き続き財務体制の強化に向けた取組を進めていく。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7" name="直線コネクタ 436"/>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8"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9" name="直線コネクタ 438"/>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2"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3" name="フローチャート: 判断 442"/>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81111</xdr:rowOff>
    </xdr:from>
    <xdr:to>
      <xdr:col>73</xdr:col>
      <xdr:colOff>44450</xdr:colOff>
      <xdr:row>16</xdr:row>
      <xdr:rowOff>11261</xdr:rowOff>
    </xdr:to>
    <xdr:sp macro="" textlink="">
      <xdr:nvSpPr>
        <xdr:cNvPr id="446" name="フローチャート: 判断 445"/>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7" name="テキスト ボックス 446"/>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126153</xdr:rowOff>
    </xdr:from>
    <xdr:to>
      <xdr:col>68</xdr:col>
      <xdr:colOff>203200</xdr:colOff>
      <xdr:row>16</xdr:row>
      <xdr:rowOff>56303</xdr:rowOff>
    </xdr:to>
    <xdr:sp macro="" textlink="">
      <xdr:nvSpPr>
        <xdr:cNvPr id="448" name="フローチャート: 判断 447"/>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49" name="テキスト ボックス 448"/>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0" name="フローチャート: 判断 449"/>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1" name="テキスト ボックス 450"/>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425,172
409,063
918.32
193,134,440
184,475,537
5,035,752
149,117,566
58,541,270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平成２１年度決算から企業業績の悪化による地方税の大幅な減収により数値が悪化していたが、平成２６年度から大幅に改善している。人件費については、退職手当の増等により前年比△３．４ポイントとなった。今後は法人市民税の一部国税化による地方税の減収により、経常一般財源の確保が難しいと予想されるため、職員の定員適正化計画に基づく適切な定員管理が必要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36</xdr:row>
      <xdr:rowOff>58420</xdr:rowOff>
    </xdr:to>
    <xdr:cxnSp macro="">
      <xdr:nvCxnSpPr>
        <xdr:cNvPr id="66" name="直線コネクタ 65"/>
        <xdr:cNvCxnSpPr/>
      </xdr:nvCxnSpPr>
      <xdr:spPr>
        <a:xfrm>
          <a:off x="3987800" y="597154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34</xdr:row>
      <xdr:rowOff>157480</xdr:rowOff>
    </xdr:to>
    <xdr:cxnSp macro="">
      <xdr:nvCxnSpPr>
        <xdr:cNvPr id="69" name="直線コネクタ 68"/>
        <xdr:cNvCxnSpPr/>
      </xdr:nvCxnSpPr>
      <xdr:spPr>
        <a:xfrm flipV="1">
          <a:off x="3098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34</xdr:row>
      <xdr:rowOff>157480</xdr:rowOff>
    </xdr:to>
    <xdr:cxnSp macro="">
      <xdr:nvCxnSpPr>
        <xdr:cNvPr id="72" name="直線コネクタ 71"/>
        <xdr:cNvCxnSpPr/>
      </xdr:nvCxnSpPr>
      <xdr:spPr>
        <a:xfrm>
          <a:off x="2209800" y="598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37</xdr:row>
      <xdr:rowOff>16510</xdr:rowOff>
    </xdr:to>
    <xdr:cxnSp macro="">
      <xdr:nvCxnSpPr>
        <xdr:cNvPr id="75" name="直線コネクタ 74"/>
        <xdr:cNvCxnSpPr/>
      </xdr:nvCxnSpPr>
      <xdr:spPr>
        <a:xfrm flipV="1">
          <a:off x="1320800" y="598678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平成２９年度決算においては、物件費自体は微増であるが、経常一般財源における法人市民税の減収等により数値は前年度比△２．７ポイントとなった。全国平均よりも低い水準である。</a:t>
          </a:r>
        </a:p>
        <a:p>
          <a:r>
            <a:rPr kumimoji="1" lang="ja-JP" altLang="en-US" sz="1300">
              <a:latin typeface="ＭＳ Ｐゴシック" panose="020B0600070205080204" pitchFamily="50" charset="-128"/>
              <a:ea typeface="ＭＳ Ｐゴシック" panose="020B0600070205080204" pitchFamily="50" charset="-128"/>
            </a:rPr>
            <a:t>　物件費の経常収支比率が全国平均より低い水準になっているのは、公共施設が多く、施設の管理運営費が膨らむためである。今後も、効率的な施設管理と経費削減を進める必要がある。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19</xdr:row>
      <xdr:rowOff>107950</xdr:rowOff>
    </xdr:to>
    <xdr:cxnSp macro="">
      <xdr:nvCxnSpPr>
        <xdr:cNvPr id="125" name="直線コネクタ 124"/>
        <xdr:cNvCxnSpPr/>
      </xdr:nvCxnSpPr>
      <xdr:spPr>
        <a:xfrm>
          <a:off x="15671800" y="295402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17</xdr:row>
      <xdr:rowOff>39370</xdr:rowOff>
    </xdr:to>
    <xdr:cxnSp macro="">
      <xdr:nvCxnSpPr>
        <xdr:cNvPr id="128" name="直線コネクタ 127"/>
        <xdr:cNvCxnSpPr/>
      </xdr:nvCxnSpPr>
      <xdr:spPr>
        <a:xfrm>
          <a:off x="14782800" y="2877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16</xdr:row>
      <xdr:rowOff>134620</xdr:rowOff>
    </xdr:to>
    <xdr:cxnSp macro="">
      <xdr:nvCxnSpPr>
        <xdr:cNvPr id="131" name="直線コネクタ 130"/>
        <xdr:cNvCxnSpPr/>
      </xdr:nvCxnSpPr>
      <xdr:spPr>
        <a:xfrm>
          <a:off x="13893800" y="286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20</xdr:row>
      <xdr:rowOff>43180</xdr:rowOff>
    </xdr:to>
    <xdr:cxnSp macro="">
      <xdr:nvCxnSpPr>
        <xdr:cNvPr id="134" name="直線コネクタ 133"/>
        <xdr:cNvCxnSpPr/>
      </xdr:nvCxnSpPr>
      <xdr:spPr>
        <a:xfrm flipV="1">
          <a:off x="13004800" y="286258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4" name="楕円 143"/>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5"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46" name="楕円 145"/>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47" name="テキスト ボックス 146"/>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48" name="楕円 147"/>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49" name="テキスト ボックス 148"/>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0" name="楕円 149"/>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154957</xdr:rowOff>
    </xdr:from>
    <xdr:ext cx="762000" cy="259045"/>
    <xdr:sp macro="" textlink="">
      <xdr:nvSpPr>
        <xdr:cNvPr id="151" name="テキスト ボックス 150"/>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163830</xdr:rowOff>
    </xdr:from>
    <xdr:to>
      <xdr:col>65</xdr:col>
      <xdr:colOff>53975</xdr:colOff>
      <xdr:row>20</xdr:row>
      <xdr:rowOff>93980</xdr:rowOff>
    </xdr:to>
    <xdr:sp macro="" textlink="">
      <xdr:nvSpPr>
        <xdr:cNvPr id="152" name="楕円 151"/>
        <xdr:cNvSpPr/>
      </xdr:nvSpPr>
      <xdr:spPr>
        <a:xfrm>
          <a:off x="12954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78757</xdr:rowOff>
    </xdr:from>
    <xdr:ext cx="762000" cy="259045"/>
    <xdr:sp macro="" textlink="">
      <xdr:nvSpPr>
        <xdr:cNvPr id="153" name="テキスト ボックス 152"/>
        <xdr:cNvSpPr txBox="1"/>
      </xdr:nvSpPr>
      <xdr:spPr>
        <a:xfrm>
          <a:off x="12623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決算においては、扶助費自体は微増であるが、経常一般財源における法人市民税の減収等により数値は前年度比△１．４ポイントとなった。ただし、類似団体及び全国平均よりも高い水準を維持している。</a:t>
          </a:r>
        </a:p>
        <a:p>
          <a:r>
            <a:rPr kumimoji="1" lang="ja-JP" altLang="en-US" sz="1300">
              <a:latin typeface="ＭＳ Ｐゴシック" panose="020B0600070205080204" pitchFamily="50" charset="-128"/>
              <a:ea typeface="ＭＳ Ｐゴシック" panose="020B0600070205080204" pitchFamily="50" charset="-128"/>
            </a:rPr>
            <a:t>　今後は前述のとおり地方税の減収が予想されるとともに、高齢化に伴う社会保障関連経費が増加することにより、扶助費は膨らむ傾向にあると予想される。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148772</xdr:rowOff>
    </xdr:from>
    <xdr:to>
      <xdr:col>24</xdr:col>
      <xdr:colOff>25400</xdr:colOff>
      <xdr:row>61</xdr:row>
      <xdr:rowOff>135165</xdr:rowOff>
    </xdr:to>
    <xdr:cxnSp macro="">
      <xdr:nvCxnSpPr>
        <xdr:cNvPr id="183" name="直線コネクタ 182"/>
        <xdr:cNvCxnSpPr/>
      </xdr:nvCxnSpPr>
      <xdr:spPr>
        <a:xfrm flipV="1">
          <a:off x="4826000" y="9407072"/>
          <a:ext cx="0" cy="118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63699</xdr:rowOff>
    </xdr:from>
    <xdr:ext cx="762000" cy="259045"/>
    <xdr:sp macro="" textlink="">
      <xdr:nvSpPr>
        <xdr:cNvPr id="186" name="扶助費最大値テキスト"/>
        <xdr:cNvSpPr txBox="1"/>
      </xdr:nvSpPr>
      <xdr:spPr>
        <a:xfrm>
          <a:off x="4914900" y="91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148772</xdr:rowOff>
    </xdr:from>
    <xdr:to>
      <xdr:col>24</xdr:col>
      <xdr:colOff>114300</xdr:colOff>
      <xdr:row>54</xdr:row>
      <xdr:rowOff>148772</xdr:rowOff>
    </xdr:to>
    <xdr:cxnSp macro="">
      <xdr:nvCxnSpPr>
        <xdr:cNvPr id="187" name="直線コネクタ 186"/>
        <xdr:cNvCxnSpPr/>
      </xdr:nvCxnSpPr>
      <xdr:spPr>
        <a:xfrm>
          <a:off x="4737100" y="94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148772</xdr:rowOff>
    </xdr:to>
    <xdr:cxnSp macro="">
      <xdr:nvCxnSpPr>
        <xdr:cNvPr id="188" name="直線コネクタ 187"/>
        <xdr:cNvCxnSpPr/>
      </xdr:nvCxnSpPr>
      <xdr:spPr>
        <a:xfrm>
          <a:off x="3987800" y="92546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4734</xdr:rowOff>
    </xdr:from>
    <xdr:ext cx="762000" cy="259045"/>
    <xdr:sp macro="" textlink="">
      <xdr:nvSpPr>
        <xdr:cNvPr id="189" name="扶助費平均値テキスト"/>
        <xdr:cNvSpPr txBox="1"/>
      </xdr:nvSpPr>
      <xdr:spPr>
        <a:xfrm>
          <a:off x="4914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32657</xdr:rowOff>
    </xdr:from>
    <xdr:to>
      <xdr:col>24</xdr:col>
      <xdr:colOff>76200</xdr:colOff>
      <xdr:row>58</xdr:row>
      <xdr:rowOff>134257</xdr:rowOff>
    </xdr:to>
    <xdr:sp macro="" textlink="">
      <xdr:nvSpPr>
        <xdr:cNvPr id="190" name="フローチャート: 判断 189"/>
        <xdr:cNvSpPr/>
      </xdr:nvSpPr>
      <xdr:spPr>
        <a:xfrm>
          <a:off x="4775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53</xdr:row>
      <xdr:rowOff>167822</xdr:rowOff>
    </xdr:to>
    <xdr:cxnSp macro="">
      <xdr:nvCxnSpPr>
        <xdr:cNvPr id="191" name="直線コネクタ 190"/>
        <xdr:cNvCxnSpPr/>
      </xdr:nvCxnSpPr>
      <xdr:spPr>
        <a:xfrm>
          <a:off x="3098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160565</xdr:rowOff>
    </xdr:from>
    <xdr:to>
      <xdr:col>20</xdr:col>
      <xdr:colOff>38100</xdr:colOff>
      <xdr:row>58</xdr:row>
      <xdr:rowOff>90715</xdr:rowOff>
    </xdr:to>
    <xdr:sp macro="" textlink="">
      <xdr:nvSpPr>
        <xdr:cNvPr id="192" name="フローチャート: 判断 191"/>
        <xdr:cNvSpPr/>
      </xdr:nvSpPr>
      <xdr:spPr>
        <a:xfrm>
          <a:off x="3937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75492</xdr:rowOff>
    </xdr:from>
    <xdr:ext cx="736600" cy="259045"/>
    <xdr:sp macro="" textlink="">
      <xdr:nvSpPr>
        <xdr:cNvPr id="193" name="テキスト ボックス 192"/>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124278</xdr:rowOff>
    </xdr:from>
    <xdr:to>
      <xdr:col>15</xdr:col>
      <xdr:colOff>98425</xdr:colOff>
      <xdr:row>53</xdr:row>
      <xdr:rowOff>167822</xdr:rowOff>
    </xdr:to>
    <xdr:cxnSp macro="">
      <xdr:nvCxnSpPr>
        <xdr:cNvPr id="194" name="直線コネクタ 193"/>
        <xdr:cNvCxnSpPr/>
      </xdr:nvCxnSpPr>
      <xdr:spPr>
        <a:xfrm>
          <a:off x="2209800" y="9211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5" name="フローチャート: 判断 194"/>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6" name="テキスト ボックス 195"/>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124278</xdr:rowOff>
    </xdr:from>
    <xdr:to>
      <xdr:col>11</xdr:col>
      <xdr:colOff>9525</xdr:colOff>
      <xdr:row>54</xdr:row>
      <xdr:rowOff>94343</xdr:rowOff>
    </xdr:to>
    <xdr:cxnSp macro="">
      <xdr:nvCxnSpPr>
        <xdr:cNvPr id="197" name="直線コネクタ 196"/>
        <xdr:cNvCxnSpPr/>
      </xdr:nvCxnSpPr>
      <xdr:spPr>
        <a:xfrm flipV="1">
          <a:off x="1320800" y="92111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106135</xdr:rowOff>
    </xdr:from>
    <xdr:to>
      <xdr:col>11</xdr:col>
      <xdr:colOff>60325</xdr:colOff>
      <xdr:row>58</xdr:row>
      <xdr:rowOff>36285</xdr:rowOff>
    </xdr:to>
    <xdr:sp macro="" textlink="">
      <xdr:nvSpPr>
        <xdr:cNvPr id="198" name="フローチャート: 判断 197"/>
        <xdr:cNvSpPr/>
      </xdr:nvSpPr>
      <xdr:spPr>
        <a:xfrm>
          <a:off x="2159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21062</xdr:rowOff>
    </xdr:from>
    <xdr:ext cx="762000" cy="259045"/>
    <xdr:sp macro="" textlink="">
      <xdr:nvSpPr>
        <xdr:cNvPr id="199" name="テキスト ボックス 198"/>
        <xdr:cNvSpPr txBox="1"/>
      </xdr:nvSpPr>
      <xdr:spPr>
        <a:xfrm>
          <a:off x="1828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73478</xdr:rowOff>
    </xdr:from>
    <xdr:to>
      <xdr:col>6</xdr:col>
      <xdr:colOff>171450</xdr:colOff>
      <xdr:row>58</xdr:row>
      <xdr:rowOff>3628</xdr:rowOff>
    </xdr:to>
    <xdr:sp macro="" textlink="">
      <xdr:nvSpPr>
        <xdr:cNvPr id="200" name="フローチャート: 判断 199"/>
        <xdr:cNvSpPr/>
      </xdr:nvSpPr>
      <xdr:spPr>
        <a:xfrm>
          <a:off x="1270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159855</xdr:rowOff>
    </xdr:from>
    <xdr:ext cx="762000" cy="259045"/>
    <xdr:sp macro="" textlink="">
      <xdr:nvSpPr>
        <xdr:cNvPr id="201" name="テキスト ボックス 200"/>
        <xdr:cNvSpPr txBox="1"/>
      </xdr:nvSpPr>
      <xdr:spPr>
        <a:xfrm>
          <a:off x="939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07" name="楕円 206"/>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6549</xdr:rowOff>
    </xdr:from>
    <xdr:ext cx="762000" cy="259045"/>
    <xdr:sp macro="" textlink="">
      <xdr:nvSpPr>
        <xdr:cNvPr id="208" name="扶助費該当値テキスト"/>
        <xdr:cNvSpPr txBox="1"/>
      </xdr:nvSpPr>
      <xdr:spPr>
        <a:xfrm>
          <a:off x="4914900" y="926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09" name="楕円 208"/>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0" name="テキスト ボックス 209"/>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1" name="楕円 210"/>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2" name="テキスト ボックス 211"/>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73478</xdr:rowOff>
    </xdr:from>
    <xdr:to>
      <xdr:col>11</xdr:col>
      <xdr:colOff>60325</xdr:colOff>
      <xdr:row>54</xdr:row>
      <xdr:rowOff>3628</xdr:rowOff>
    </xdr:to>
    <xdr:sp macro="" textlink="">
      <xdr:nvSpPr>
        <xdr:cNvPr id="213" name="楕円 212"/>
        <xdr:cNvSpPr/>
      </xdr:nvSpPr>
      <xdr:spPr>
        <a:xfrm>
          <a:off x="2159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13805</xdr:rowOff>
    </xdr:from>
    <xdr:ext cx="762000" cy="259045"/>
    <xdr:sp macro="" textlink="">
      <xdr:nvSpPr>
        <xdr:cNvPr id="214" name="テキスト ボックス 213"/>
        <xdr:cNvSpPr txBox="1"/>
      </xdr:nvSpPr>
      <xdr:spPr>
        <a:xfrm>
          <a:off x="1828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5" name="楕円 214"/>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6" name="テキスト ボックス 215"/>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その他の内訳は、維持補修費、投資及び出資金・貸付金と繰出金である。平成２９年度決算においては、対前年度比△０．５ポイントとなった。</a:t>
          </a:r>
        </a:p>
        <a:p>
          <a:r>
            <a:rPr kumimoji="1" lang="ja-JP" altLang="en-US" sz="1300">
              <a:latin typeface="ＭＳ Ｐゴシック" panose="020B0600070205080204" pitchFamily="50" charset="-128"/>
              <a:ea typeface="ＭＳ Ｐゴシック" panose="020B0600070205080204" pitchFamily="50" charset="-128"/>
            </a:rPr>
            <a:t>　しかしながら、今後は施設の老朽化に伴い維持補修費が膨らむことが予想される。社会資本の適切な維持管理に努め、計画的な施設改修が行えるよう、基金等の活用も検討する必要がある。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4" name="直線コネクタ 243"/>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5"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6" name="直線コネクタ 245"/>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7"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8" name="直線コネクタ 247"/>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24130</xdr:rowOff>
    </xdr:from>
    <xdr:to>
      <xdr:col>82</xdr:col>
      <xdr:colOff>107950</xdr:colOff>
      <xdr:row>53</xdr:row>
      <xdr:rowOff>62230</xdr:rowOff>
    </xdr:to>
    <xdr:cxnSp macro="">
      <xdr:nvCxnSpPr>
        <xdr:cNvPr id="249" name="直線コネクタ 248"/>
        <xdr:cNvCxnSpPr/>
      </xdr:nvCxnSpPr>
      <xdr:spPr>
        <a:xfrm>
          <a:off x="15671800" y="9110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16510</xdr:rowOff>
    </xdr:from>
    <xdr:to>
      <xdr:col>78</xdr:col>
      <xdr:colOff>69850</xdr:colOff>
      <xdr:row>53</xdr:row>
      <xdr:rowOff>24130</xdr:rowOff>
    </xdr:to>
    <xdr:cxnSp macro="">
      <xdr:nvCxnSpPr>
        <xdr:cNvPr id="252" name="直線コネクタ 251"/>
        <xdr:cNvCxnSpPr/>
      </xdr:nvCxnSpPr>
      <xdr:spPr>
        <a:xfrm>
          <a:off x="14782800" y="9103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3" name="フローチャート: 判断 252"/>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4" name="テキスト ボックス 253"/>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165100</xdr:rowOff>
    </xdr:from>
    <xdr:to>
      <xdr:col>73</xdr:col>
      <xdr:colOff>180975</xdr:colOff>
      <xdr:row>53</xdr:row>
      <xdr:rowOff>16510</xdr:rowOff>
    </xdr:to>
    <xdr:cxnSp macro="">
      <xdr:nvCxnSpPr>
        <xdr:cNvPr id="255" name="直線コネクタ 254"/>
        <xdr:cNvCxnSpPr/>
      </xdr:nvCxnSpPr>
      <xdr:spPr>
        <a:xfrm>
          <a:off x="13893800" y="9080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6" name="フローチャート: 判断 255"/>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7" name="テキスト ボックス 256"/>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53</xdr:row>
      <xdr:rowOff>62230</xdr:rowOff>
    </xdr:to>
    <xdr:cxnSp macro="">
      <xdr:nvCxnSpPr>
        <xdr:cNvPr id="258" name="直線コネクタ 257"/>
        <xdr:cNvCxnSpPr/>
      </xdr:nvCxnSpPr>
      <xdr:spPr>
        <a:xfrm flipV="1">
          <a:off x="13004800" y="9080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61" name="フローチャート: 判断 260"/>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2" name="テキスト ボックス 261"/>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11430</xdr:rowOff>
    </xdr:from>
    <xdr:to>
      <xdr:col>82</xdr:col>
      <xdr:colOff>158750</xdr:colOff>
      <xdr:row>53</xdr:row>
      <xdr:rowOff>113030</xdr:rowOff>
    </xdr:to>
    <xdr:sp macro="" textlink="">
      <xdr:nvSpPr>
        <xdr:cNvPr id="268" name="楕円 267"/>
        <xdr:cNvSpPr/>
      </xdr:nvSpPr>
      <xdr:spPr>
        <a:xfrm>
          <a:off x="164592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91457</xdr:rowOff>
    </xdr:from>
    <xdr:ext cx="762000" cy="259045"/>
    <xdr:sp macro="" textlink="">
      <xdr:nvSpPr>
        <xdr:cNvPr id="269" name="その他該当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144780</xdr:rowOff>
    </xdr:from>
    <xdr:to>
      <xdr:col>78</xdr:col>
      <xdr:colOff>120650</xdr:colOff>
      <xdr:row>53</xdr:row>
      <xdr:rowOff>74930</xdr:rowOff>
    </xdr:to>
    <xdr:sp macro="" textlink="">
      <xdr:nvSpPr>
        <xdr:cNvPr id="270" name="楕円 269"/>
        <xdr:cNvSpPr/>
      </xdr:nvSpPr>
      <xdr:spPr>
        <a:xfrm>
          <a:off x="15621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85107</xdr:rowOff>
    </xdr:from>
    <xdr:ext cx="736600" cy="259045"/>
    <xdr:sp macro="" textlink="">
      <xdr:nvSpPr>
        <xdr:cNvPr id="271" name="テキスト ボックス 270"/>
        <xdr:cNvSpPr txBox="1"/>
      </xdr:nvSpPr>
      <xdr:spPr>
        <a:xfrm>
          <a:off x="15290800" y="882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137160</xdr:rowOff>
    </xdr:from>
    <xdr:to>
      <xdr:col>74</xdr:col>
      <xdr:colOff>31750</xdr:colOff>
      <xdr:row>53</xdr:row>
      <xdr:rowOff>67310</xdr:rowOff>
    </xdr:to>
    <xdr:sp macro="" textlink="">
      <xdr:nvSpPr>
        <xdr:cNvPr id="272" name="楕円 271"/>
        <xdr:cNvSpPr/>
      </xdr:nvSpPr>
      <xdr:spPr>
        <a:xfrm>
          <a:off x="14732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77487</xdr:rowOff>
    </xdr:from>
    <xdr:ext cx="762000" cy="259045"/>
    <xdr:sp macro="" textlink="">
      <xdr:nvSpPr>
        <xdr:cNvPr id="273" name="テキスト ボックス 272"/>
        <xdr:cNvSpPr txBox="1"/>
      </xdr:nvSpPr>
      <xdr:spPr>
        <a:xfrm>
          <a:off x="14401800" y="882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114300</xdr:rowOff>
    </xdr:from>
    <xdr:to>
      <xdr:col>69</xdr:col>
      <xdr:colOff>142875</xdr:colOff>
      <xdr:row>53</xdr:row>
      <xdr:rowOff>44450</xdr:rowOff>
    </xdr:to>
    <xdr:sp macro="" textlink="">
      <xdr:nvSpPr>
        <xdr:cNvPr id="274" name="楕円 273"/>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54627</xdr:rowOff>
    </xdr:from>
    <xdr:ext cx="762000" cy="259045"/>
    <xdr:sp macro="" textlink="">
      <xdr:nvSpPr>
        <xdr:cNvPr id="275" name="テキスト ボックス 274"/>
        <xdr:cNvSpPr txBox="1"/>
      </xdr:nvSpPr>
      <xdr:spPr>
        <a:xfrm>
          <a:off x="13512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11430</xdr:rowOff>
    </xdr:from>
    <xdr:to>
      <xdr:col>65</xdr:col>
      <xdr:colOff>53975</xdr:colOff>
      <xdr:row>53</xdr:row>
      <xdr:rowOff>113030</xdr:rowOff>
    </xdr:to>
    <xdr:sp macro="" textlink="">
      <xdr:nvSpPr>
        <xdr:cNvPr id="276" name="楕円 275"/>
        <xdr:cNvSpPr/>
      </xdr:nvSpPr>
      <xdr:spPr>
        <a:xfrm>
          <a:off x="12954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123207</xdr:rowOff>
    </xdr:from>
    <xdr:ext cx="762000" cy="259045"/>
    <xdr:sp macro="" textlink="">
      <xdr:nvSpPr>
        <xdr:cNvPr id="277" name="テキスト ボックス 276"/>
        <xdr:cNvSpPr txBox="1"/>
      </xdr:nvSpPr>
      <xdr:spPr>
        <a:xfrm>
          <a:off x="12623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決算においては、補助費等自体は微増であるが、経常一般財源における法人市民税の減収等により数値は前年度比△１．２ポイントとなった。全国平均よりは高い水準であるが、類似団体平均よりは低い水準となっている。</a:t>
          </a:r>
        </a:p>
        <a:p>
          <a:r>
            <a:rPr kumimoji="1" lang="ja-JP" altLang="en-US" sz="1300">
              <a:latin typeface="ＭＳ Ｐゴシック" panose="020B0600070205080204" pitchFamily="50" charset="-128"/>
              <a:ea typeface="ＭＳ Ｐゴシック" panose="020B0600070205080204" pitchFamily="50" charset="-128"/>
            </a:rPr>
            <a:t>　今後も補助金の見直しや適正化を図っていく。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7" name="直線コネクタ 306"/>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10"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11" name="直線コネクタ 310"/>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140607</xdr:rowOff>
    </xdr:from>
    <xdr:to>
      <xdr:col>82</xdr:col>
      <xdr:colOff>107950</xdr:colOff>
      <xdr:row>36</xdr:row>
      <xdr:rowOff>99786</xdr:rowOff>
    </xdr:to>
    <xdr:cxnSp macro="">
      <xdr:nvCxnSpPr>
        <xdr:cNvPr id="312" name="直線コネクタ 311"/>
        <xdr:cNvCxnSpPr/>
      </xdr:nvCxnSpPr>
      <xdr:spPr>
        <a:xfrm>
          <a:off x="15671800" y="61413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3"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4" name="フローチャート: 判断 313"/>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140607</xdr:rowOff>
    </xdr:from>
    <xdr:to>
      <xdr:col>78</xdr:col>
      <xdr:colOff>69850</xdr:colOff>
      <xdr:row>35</xdr:row>
      <xdr:rowOff>162378</xdr:rowOff>
    </xdr:to>
    <xdr:cxnSp macro="">
      <xdr:nvCxnSpPr>
        <xdr:cNvPr id="315" name="直線コネクタ 314"/>
        <xdr:cNvCxnSpPr/>
      </xdr:nvCxnSpPr>
      <xdr:spPr>
        <a:xfrm flipV="1">
          <a:off x="14782800" y="6141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6" name="フローチャート: 判断 315"/>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7" name="テキスト ボックス 316"/>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162378</xdr:rowOff>
    </xdr:from>
    <xdr:to>
      <xdr:col>73</xdr:col>
      <xdr:colOff>180975</xdr:colOff>
      <xdr:row>36</xdr:row>
      <xdr:rowOff>78014</xdr:rowOff>
    </xdr:to>
    <xdr:cxnSp macro="">
      <xdr:nvCxnSpPr>
        <xdr:cNvPr id="318" name="直線コネクタ 317"/>
        <xdr:cNvCxnSpPr/>
      </xdr:nvCxnSpPr>
      <xdr:spPr>
        <a:xfrm flipV="1">
          <a:off x="13893800" y="61631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9" name="フローチャート: 判断 318"/>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20" name="テキスト ボックス 319"/>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78014</xdr:rowOff>
    </xdr:from>
    <xdr:to>
      <xdr:col>69</xdr:col>
      <xdr:colOff>92075</xdr:colOff>
      <xdr:row>38</xdr:row>
      <xdr:rowOff>105228</xdr:rowOff>
    </xdr:to>
    <xdr:cxnSp macro="">
      <xdr:nvCxnSpPr>
        <xdr:cNvPr id="321" name="直線コネクタ 320"/>
        <xdr:cNvCxnSpPr/>
      </xdr:nvCxnSpPr>
      <xdr:spPr>
        <a:xfrm flipV="1">
          <a:off x="13004800" y="6250214"/>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2" name="フローチャート: 判断 321"/>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3" name="テキスト ボックス 322"/>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4" name="フローチャート: 判断 323"/>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5" name="テキスト ボックス 324"/>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48986</xdr:rowOff>
    </xdr:from>
    <xdr:to>
      <xdr:col>82</xdr:col>
      <xdr:colOff>158750</xdr:colOff>
      <xdr:row>36</xdr:row>
      <xdr:rowOff>150586</xdr:rowOff>
    </xdr:to>
    <xdr:sp macro="" textlink="">
      <xdr:nvSpPr>
        <xdr:cNvPr id="331" name="楕円 330"/>
        <xdr:cNvSpPr/>
      </xdr:nvSpPr>
      <xdr:spPr>
        <a:xfrm>
          <a:off x="16459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21063</xdr:rowOff>
    </xdr:from>
    <xdr:ext cx="762000" cy="259045"/>
    <xdr:sp macro="" textlink="">
      <xdr:nvSpPr>
        <xdr:cNvPr id="332" name="補助費等該当値テキスト"/>
        <xdr:cNvSpPr txBox="1"/>
      </xdr:nvSpPr>
      <xdr:spPr>
        <a:xfrm>
          <a:off x="16598900" y="619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89807</xdr:rowOff>
    </xdr:from>
    <xdr:to>
      <xdr:col>78</xdr:col>
      <xdr:colOff>120650</xdr:colOff>
      <xdr:row>36</xdr:row>
      <xdr:rowOff>19957</xdr:rowOff>
    </xdr:to>
    <xdr:sp macro="" textlink="">
      <xdr:nvSpPr>
        <xdr:cNvPr id="333" name="楕円 332"/>
        <xdr:cNvSpPr/>
      </xdr:nvSpPr>
      <xdr:spPr>
        <a:xfrm>
          <a:off x="15621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30134</xdr:rowOff>
    </xdr:from>
    <xdr:ext cx="736600" cy="259045"/>
    <xdr:sp macro="" textlink="">
      <xdr:nvSpPr>
        <xdr:cNvPr id="334" name="テキスト ボックス 333"/>
        <xdr:cNvSpPr txBox="1"/>
      </xdr:nvSpPr>
      <xdr:spPr>
        <a:xfrm>
          <a:off x="15290800" y="585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111578</xdr:rowOff>
    </xdr:from>
    <xdr:to>
      <xdr:col>74</xdr:col>
      <xdr:colOff>31750</xdr:colOff>
      <xdr:row>36</xdr:row>
      <xdr:rowOff>41728</xdr:rowOff>
    </xdr:to>
    <xdr:sp macro="" textlink="">
      <xdr:nvSpPr>
        <xdr:cNvPr id="335" name="楕円 334"/>
        <xdr:cNvSpPr/>
      </xdr:nvSpPr>
      <xdr:spPr>
        <a:xfrm>
          <a:off x="14732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36" name="テキスト ボックス 335"/>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27214</xdr:rowOff>
    </xdr:from>
    <xdr:to>
      <xdr:col>69</xdr:col>
      <xdr:colOff>142875</xdr:colOff>
      <xdr:row>36</xdr:row>
      <xdr:rowOff>128814</xdr:rowOff>
    </xdr:to>
    <xdr:sp macro="" textlink="">
      <xdr:nvSpPr>
        <xdr:cNvPr id="337" name="楕円 336"/>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113591</xdr:rowOff>
    </xdr:from>
    <xdr:ext cx="762000" cy="259045"/>
    <xdr:sp macro="" textlink="">
      <xdr:nvSpPr>
        <xdr:cNvPr id="338" name="テキスト ボックス 337"/>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54428</xdr:rowOff>
    </xdr:from>
    <xdr:to>
      <xdr:col>65</xdr:col>
      <xdr:colOff>53975</xdr:colOff>
      <xdr:row>38</xdr:row>
      <xdr:rowOff>156028</xdr:rowOff>
    </xdr:to>
    <xdr:sp macro="" textlink="">
      <xdr:nvSpPr>
        <xdr:cNvPr id="339" name="楕円 338"/>
        <xdr:cNvSpPr/>
      </xdr:nvSpPr>
      <xdr:spPr>
        <a:xfrm>
          <a:off x="12954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140805</xdr:rowOff>
    </xdr:from>
    <xdr:ext cx="762000" cy="259045"/>
    <xdr:sp macro="" textlink="">
      <xdr:nvSpPr>
        <xdr:cNvPr id="340" name="テキスト ボックス 339"/>
        <xdr:cNvSpPr txBox="1"/>
      </xdr:nvSpPr>
      <xdr:spPr>
        <a:xfrm>
          <a:off x="12623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平成２９年度決算においては、前年度比△０．７ポイントとなった。これは、他の数値同様に経常一般財源における法人市民税の減収等が要因と考えられるが、公債費自体は減少傾向にある。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類似団体平均との比較では６．４ポイント下回っており、安定した数値を維持していると判断できる。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8" name="直線コネクタ 367"/>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9"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0" name="直線コネクタ 369"/>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71"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2" name="直線コネクタ 371"/>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46990</xdr:rowOff>
    </xdr:to>
    <xdr:cxnSp macro="">
      <xdr:nvCxnSpPr>
        <xdr:cNvPr id="373" name="直線コネクタ 372"/>
        <xdr:cNvCxnSpPr/>
      </xdr:nvCxnSpPr>
      <xdr:spPr>
        <a:xfrm>
          <a:off x="3987800" y="12852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4"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5" name="フローチャート: 判断 374"/>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8890</xdr:rowOff>
    </xdr:to>
    <xdr:cxnSp macro="">
      <xdr:nvCxnSpPr>
        <xdr:cNvPr id="376" name="直線コネクタ 375"/>
        <xdr:cNvCxnSpPr/>
      </xdr:nvCxnSpPr>
      <xdr:spPr>
        <a:xfrm flipV="1">
          <a:off x="3098800" y="12852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7" name="フローチャート: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8" name="テキスト ボックス 377"/>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54610</xdr:rowOff>
    </xdr:to>
    <xdr:cxnSp macro="">
      <xdr:nvCxnSpPr>
        <xdr:cNvPr id="379" name="直線コネクタ 378"/>
        <xdr:cNvCxnSpPr/>
      </xdr:nvCxnSpPr>
      <xdr:spPr>
        <a:xfrm flipV="1">
          <a:off x="2209800" y="12867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80" name="フローチャート: 判断 379"/>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81" name="テキスト ボックス 380"/>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76</xdr:row>
      <xdr:rowOff>50800</xdr:rowOff>
    </xdr:to>
    <xdr:cxnSp macro="">
      <xdr:nvCxnSpPr>
        <xdr:cNvPr id="382" name="直線コネクタ 381"/>
        <xdr:cNvCxnSpPr/>
      </xdr:nvCxnSpPr>
      <xdr:spPr>
        <a:xfrm flipV="1">
          <a:off x="1320800" y="129133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3" name="フローチャート: 判断 382"/>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4" name="テキスト ボックス 383"/>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5" name="フローチャート: 判断 384"/>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6" name="テキスト ボックス 385"/>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2" name="楕円 391"/>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3"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94" name="楕円 393"/>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95" name="テキスト ボックス 394"/>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96" name="楕円 395"/>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7" name="テキスト ボックス 396"/>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98" name="楕円 397"/>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99" name="テキスト ボックス 398"/>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400" name="楕円 399"/>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401" name="テキスト ボックス 400"/>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決算においては、経常一般財源における法人市民税の減収等により前年度比△９．２ポイントとなっている。それでも全国平均を大幅に上回り、類似団体でも上位の水準を維持している。一方で、今後は法人市民税の一部国税化による地方税の減収が見込まれ、経常一般財源を確保するのに厳しい状況が続くと予想されることから、引き続き財務体質の強化に取り組む必要があ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96520</xdr:rowOff>
    </xdr:from>
    <xdr:to>
      <xdr:col>82</xdr:col>
      <xdr:colOff>107950</xdr:colOff>
      <xdr:row>80</xdr:row>
      <xdr:rowOff>88900</xdr:rowOff>
    </xdr:to>
    <xdr:cxnSp macro="">
      <xdr:nvCxnSpPr>
        <xdr:cNvPr id="429" name="直線コネクタ 428"/>
        <xdr:cNvCxnSpPr/>
      </xdr:nvCxnSpPr>
      <xdr:spPr>
        <a:xfrm flipV="1">
          <a:off x="16510000" y="13126720"/>
          <a:ext cx="0" cy="678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60977</xdr:rowOff>
    </xdr:from>
    <xdr:ext cx="762000" cy="259045"/>
    <xdr:sp macro="" textlink="">
      <xdr:nvSpPr>
        <xdr:cNvPr id="430" name="公債費以外最小値テキスト"/>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88900</xdr:rowOff>
    </xdr:from>
    <xdr:to>
      <xdr:col>82</xdr:col>
      <xdr:colOff>196850</xdr:colOff>
      <xdr:row>80</xdr:row>
      <xdr:rowOff>88900</xdr:rowOff>
    </xdr:to>
    <xdr:cxnSp macro="">
      <xdr:nvCxnSpPr>
        <xdr:cNvPr id="431" name="直線コネクタ 430"/>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11447</xdr:rowOff>
    </xdr:from>
    <xdr:ext cx="762000" cy="259045"/>
    <xdr:sp macro="" textlink="">
      <xdr:nvSpPr>
        <xdr:cNvPr id="432" name="公債費以外最大値テキスト"/>
        <xdr:cNvSpPr txBox="1"/>
      </xdr:nvSpPr>
      <xdr:spPr>
        <a:xfrm>
          <a:off x="16598900" y="1287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96520</xdr:rowOff>
    </xdr:from>
    <xdr:to>
      <xdr:col>82</xdr:col>
      <xdr:colOff>196850</xdr:colOff>
      <xdr:row>76</xdr:row>
      <xdr:rowOff>96520</xdr:rowOff>
    </xdr:to>
    <xdr:cxnSp macro="">
      <xdr:nvCxnSpPr>
        <xdr:cNvPr id="433" name="直線コネクタ 432"/>
        <xdr:cNvCxnSpPr/>
      </xdr:nvCxnSpPr>
      <xdr:spPr>
        <a:xfrm>
          <a:off x="16421100" y="1312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88900</xdr:rowOff>
    </xdr:from>
    <xdr:to>
      <xdr:col>82</xdr:col>
      <xdr:colOff>107950</xdr:colOff>
      <xdr:row>76</xdr:row>
      <xdr:rowOff>96520</xdr:rowOff>
    </xdr:to>
    <xdr:cxnSp macro="">
      <xdr:nvCxnSpPr>
        <xdr:cNvPr id="434" name="直線コネクタ 433"/>
        <xdr:cNvCxnSpPr/>
      </xdr:nvCxnSpPr>
      <xdr:spPr>
        <a:xfrm>
          <a:off x="15671800" y="1277620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33038</xdr:rowOff>
    </xdr:from>
    <xdr:ext cx="762000" cy="259045"/>
    <xdr:sp macro="" textlink="">
      <xdr:nvSpPr>
        <xdr:cNvPr id="435" name="公債費以外平均値テキスト"/>
        <xdr:cNvSpPr txBox="1"/>
      </xdr:nvSpPr>
      <xdr:spPr>
        <a:xfrm>
          <a:off x="16598900" y="13406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36" name="フローチャート: 判断 435"/>
        <xdr:cNvSpPr/>
      </xdr:nvSpPr>
      <xdr:spPr>
        <a:xfrm>
          <a:off x="164592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74</xdr:row>
      <xdr:rowOff>88900</xdr:rowOff>
    </xdr:to>
    <xdr:cxnSp macro="">
      <xdr:nvCxnSpPr>
        <xdr:cNvPr id="437" name="直線コネクタ 436"/>
        <xdr:cNvCxnSpPr/>
      </xdr:nvCxnSpPr>
      <xdr:spPr>
        <a:xfrm>
          <a:off x="14782800" y="12768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34289</xdr:rowOff>
    </xdr:from>
    <xdr:to>
      <xdr:col>78</xdr:col>
      <xdr:colOff>120650</xdr:colOff>
      <xdr:row>78</xdr:row>
      <xdr:rowOff>135889</xdr:rowOff>
    </xdr:to>
    <xdr:sp macro="" textlink="">
      <xdr:nvSpPr>
        <xdr:cNvPr id="438" name="フローチャート: 判断 437"/>
        <xdr:cNvSpPr/>
      </xdr:nvSpPr>
      <xdr:spPr>
        <a:xfrm>
          <a:off x="15621000" y="134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120666</xdr:rowOff>
    </xdr:from>
    <xdr:ext cx="736600" cy="259045"/>
    <xdr:sp macro="" textlink="">
      <xdr:nvSpPr>
        <xdr:cNvPr id="439" name="テキスト ボックス 438"/>
        <xdr:cNvSpPr txBox="1"/>
      </xdr:nvSpPr>
      <xdr:spPr>
        <a:xfrm>
          <a:off x="15290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74</xdr:row>
      <xdr:rowOff>81280</xdr:rowOff>
    </xdr:to>
    <xdr:cxnSp macro="">
      <xdr:nvCxnSpPr>
        <xdr:cNvPr id="440" name="直線コネクタ 439"/>
        <xdr:cNvCxnSpPr/>
      </xdr:nvCxnSpPr>
      <xdr:spPr>
        <a:xfrm>
          <a:off x="13893800" y="12768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125730</xdr:rowOff>
    </xdr:from>
    <xdr:to>
      <xdr:col>74</xdr:col>
      <xdr:colOff>31750</xdr:colOff>
      <xdr:row>78</xdr:row>
      <xdr:rowOff>55880</xdr:rowOff>
    </xdr:to>
    <xdr:sp macro="" textlink="">
      <xdr:nvSpPr>
        <xdr:cNvPr id="441" name="フローチャート: 判断 440"/>
        <xdr:cNvSpPr/>
      </xdr:nvSpPr>
      <xdr:spPr>
        <a:xfrm>
          <a:off x="14732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40657</xdr:rowOff>
    </xdr:from>
    <xdr:ext cx="762000" cy="259045"/>
    <xdr:sp macro="" textlink="">
      <xdr:nvSpPr>
        <xdr:cNvPr id="442" name="テキスト ボックス 441"/>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77</xdr:row>
      <xdr:rowOff>119380</xdr:rowOff>
    </xdr:to>
    <xdr:cxnSp macro="">
      <xdr:nvCxnSpPr>
        <xdr:cNvPr id="443" name="直線コネクタ 442"/>
        <xdr:cNvCxnSpPr/>
      </xdr:nvCxnSpPr>
      <xdr:spPr>
        <a:xfrm flipV="1">
          <a:off x="13004800" y="12768580"/>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121920</xdr:rowOff>
    </xdr:from>
    <xdr:to>
      <xdr:col>69</xdr:col>
      <xdr:colOff>142875</xdr:colOff>
      <xdr:row>78</xdr:row>
      <xdr:rowOff>52070</xdr:rowOff>
    </xdr:to>
    <xdr:sp macro="" textlink="">
      <xdr:nvSpPr>
        <xdr:cNvPr id="444" name="フローチャート: 判断 443"/>
        <xdr:cNvSpPr/>
      </xdr:nvSpPr>
      <xdr:spPr>
        <a:xfrm>
          <a:off x="13843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36847</xdr:rowOff>
    </xdr:from>
    <xdr:ext cx="762000" cy="259045"/>
    <xdr:sp macro="" textlink="">
      <xdr:nvSpPr>
        <xdr:cNvPr id="445" name="テキスト ボックス 444"/>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6" name="フローチャート: 判断 445"/>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7" name="テキスト ボックス 446"/>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53" name="楕円 452"/>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125747</xdr:rowOff>
    </xdr:from>
    <xdr:ext cx="762000" cy="259045"/>
    <xdr:sp macro="" textlink="">
      <xdr:nvSpPr>
        <xdr:cNvPr id="454" name="公債費以外該当値テキスト"/>
        <xdr:cNvSpPr txBox="1"/>
      </xdr:nvSpPr>
      <xdr:spPr>
        <a:xfrm>
          <a:off x="16598900" y="1298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38100</xdr:rowOff>
    </xdr:from>
    <xdr:to>
      <xdr:col>78</xdr:col>
      <xdr:colOff>120650</xdr:colOff>
      <xdr:row>74</xdr:row>
      <xdr:rowOff>139700</xdr:rowOff>
    </xdr:to>
    <xdr:sp macro="" textlink="">
      <xdr:nvSpPr>
        <xdr:cNvPr id="455" name="楕円 454"/>
        <xdr:cNvSpPr/>
      </xdr:nvSpPr>
      <xdr:spPr>
        <a:xfrm>
          <a:off x="15621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149877</xdr:rowOff>
    </xdr:from>
    <xdr:ext cx="736600" cy="259045"/>
    <xdr:sp macro="" textlink="">
      <xdr:nvSpPr>
        <xdr:cNvPr id="456" name="テキスト ボックス 455"/>
        <xdr:cNvSpPr txBox="1"/>
      </xdr:nvSpPr>
      <xdr:spPr>
        <a:xfrm>
          <a:off x="15290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30480</xdr:rowOff>
    </xdr:from>
    <xdr:to>
      <xdr:col>74</xdr:col>
      <xdr:colOff>31750</xdr:colOff>
      <xdr:row>74</xdr:row>
      <xdr:rowOff>132080</xdr:rowOff>
    </xdr:to>
    <xdr:sp macro="" textlink="">
      <xdr:nvSpPr>
        <xdr:cNvPr id="457" name="楕円 456"/>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142257</xdr:rowOff>
    </xdr:from>
    <xdr:ext cx="762000" cy="259045"/>
    <xdr:sp macro="" textlink="">
      <xdr:nvSpPr>
        <xdr:cNvPr id="458" name="テキスト ボックス 457"/>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59" name="楕円 458"/>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142257</xdr:rowOff>
    </xdr:from>
    <xdr:ext cx="762000" cy="259045"/>
    <xdr:sp macro="" textlink="">
      <xdr:nvSpPr>
        <xdr:cNvPr id="460" name="テキスト ボックス 459"/>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61" name="楕円 460"/>
        <xdr:cNvSpPr/>
      </xdr:nvSpPr>
      <xdr:spPr>
        <a:xfrm>
          <a:off x="12954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62" name="テキスト ボックス 461"/>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130048</xdr:rowOff>
    </xdr:from>
    <xdr:to>
      <xdr:col>29</xdr:col>
      <xdr:colOff>127000</xdr:colOff>
      <xdr:row>14</xdr:row>
      <xdr:rowOff>137500</xdr:rowOff>
    </xdr:to>
    <xdr:cxnSp macro="">
      <xdr:nvCxnSpPr>
        <xdr:cNvPr id="48" name="直線コネクタ 47"/>
        <xdr:cNvCxnSpPr/>
      </xdr:nvCxnSpPr>
      <xdr:spPr bwMode="auto">
        <a:xfrm flipV="1">
          <a:off x="5003800" y="2577973"/>
          <a:ext cx="647700" cy="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137500</xdr:rowOff>
    </xdr:from>
    <xdr:to>
      <xdr:col>26</xdr:col>
      <xdr:colOff>50800</xdr:colOff>
      <xdr:row>14</xdr:row>
      <xdr:rowOff>154508</xdr:rowOff>
    </xdr:to>
    <xdr:cxnSp macro="">
      <xdr:nvCxnSpPr>
        <xdr:cNvPr id="51" name="直線コネクタ 50"/>
        <xdr:cNvCxnSpPr/>
      </xdr:nvCxnSpPr>
      <xdr:spPr bwMode="auto">
        <a:xfrm flipV="1">
          <a:off x="4305300" y="2585425"/>
          <a:ext cx="698500" cy="1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154508</xdr:rowOff>
    </xdr:from>
    <xdr:to>
      <xdr:col>22</xdr:col>
      <xdr:colOff>114300</xdr:colOff>
      <xdr:row>15</xdr:row>
      <xdr:rowOff>90134</xdr:rowOff>
    </xdr:to>
    <xdr:cxnSp macro="">
      <xdr:nvCxnSpPr>
        <xdr:cNvPr id="54" name="直線コネクタ 53"/>
        <xdr:cNvCxnSpPr/>
      </xdr:nvCxnSpPr>
      <xdr:spPr bwMode="auto">
        <a:xfrm flipV="1">
          <a:off x="3606800" y="2602433"/>
          <a:ext cx="698500" cy="107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90134</xdr:rowOff>
    </xdr:from>
    <xdr:to>
      <xdr:col>18</xdr:col>
      <xdr:colOff>177800</xdr:colOff>
      <xdr:row>15</xdr:row>
      <xdr:rowOff>170739</xdr:rowOff>
    </xdr:to>
    <xdr:cxnSp macro="">
      <xdr:nvCxnSpPr>
        <xdr:cNvPr id="57" name="直線コネクタ 56"/>
        <xdr:cNvCxnSpPr/>
      </xdr:nvCxnSpPr>
      <xdr:spPr bwMode="auto">
        <a:xfrm flipV="1">
          <a:off x="2908300" y="2709509"/>
          <a:ext cx="698500" cy="80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79248</xdr:rowOff>
    </xdr:from>
    <xdr:to>
      <xdr:col>29</xdr:col>
      <xdr:colOff>177800</xdr:colOff>
      <xdr:row>15</xdr:row>
      <xdr:rowOff>9398</xdr:rowOff>
    </xdr:to>
    <xdr:sp macro="" textlink="">
      <xdr:nvSpPr>
        <xdr:cNvPr id="67" name="楕円 66"/>
        <xdr:cNvSpPr/>
      </xdr:nvSpPr>
      <xdr:spPr bwMode="auto">
        <a:xfrm>
          <a:off x="5600700" y="252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95775</xdr:rowOff>
    </xdr:from>
    <xdr:ext cx="762000" cy="259045"/>
    <xdr:sp macro="" textlink="">
      <xdr:nvSpPr>
        <xdr:cNvPr id="68" name="人口1人当たり決算額の推移該当値テキスト130"/>
        <xdr:cNvSpPr txBox="1"/>
      </xdr:nvSpPr>
      <xdr:spPr>
        <a:xfrm>
          <a:off x="5740400" y="23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86700</xdr:rowOff>
    </xdr:from>
    <xdr:to>
      <xdr:col>26</xdr:col>
      <xdr:colOff>101600</xdr:colOff>
      <xdr:row>15</xdr:row>
      <xdr:rowOff>16850</xdr:rowOff>
    </xdr:to>
    <xdr:sp macro="" textlink="">
      <xdr:nvSpPr>
        <xdr:cNvPr id="69" name="楕円 68"/>
        <xdr:cNvSpPr/>
      </xdr:nvSpPr>
      <xdr:spPr bwMode="auto">
        <a:xfrm>
          <a:off x="4953000" y="253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27027</xdr:rowOff>
    </xdr:from>
    <xdr:ext cx="736600" cy="259045"/>
    <xdr:sp macro="" textlink="">
      <xdr:nvSpPr>
        <xdr:cNvPr id="70" name="テキスト ボックス 69"/>
        <xdr:cNvSpPr txBox="1"/>
      </xdr:nvSpPr>
      <xdr:spPr>
        <a:xfrm>
          <a:off x="4622800" y="230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103708</xdr:rowOff>
    </xdr:from>
    <xdr:to>
      <xdr:col>22</xdr:col>
      <xdr:colOff>165100</xdr:colOff>
      <xdr:row>15</xdr:row>
      <xdr:rowOff>33858</xdr:rowOff>
    </xdr:to>
    <xdr:sp macro="" textlink="">
      <xdr:nvSpPr>
        <xdr:cNvPr id="71" name="楕円 70"/>
        <xdr:cNvSpPr/>
      </xdr:nvSpPr>
      <xdr:spPr bwMode="auto">
        <a:xfrm>
          <a:off x="4254500" y="2551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44035</xdr:rowOff>
    </xdr:from>
    <xdr:ext cx="762000" cy="259045"/>
    <xdr:sp macro="" textlink="">
      <xdr:nvSpPr>
        <xdr:cNvPr id="72" name="テキスト ボックス 71"/>
        <xdr:cNvSpPr txBox="1"/>
      </xdr:nvSpPr>
      <xdr:spPr>
        <a:xfrm>
          <a:off x="3924300" y="232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39334</xdr:rowOff>
    </xdr:from>
    <xdr:to>
      <xdr:col>19</xdr:col>
      <xdr:colOff>38100</xdr:colOff>
      <xdr:row>15</xdr:row>
      <xdr:rowOff>140934</xdr:rowOff>
    </xdr:to>
    <xdr:sp macro="" textlink="">
      <xdr:nvSpPr>
        <xdr:cNvPr id="73" name="楕円 72"/>
        <xdr:cNvSpPr/>
      </xdr:nvSpPr>
      <xdr:spPr bwMode="auto">
        <a:xfrm>
          <a:off x="3556000" y="265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151111</xdr:rowOff>
    </xdr:from>
    <xdr:ext cx="762000" cy="259045"/>
    <xdr:sp macro="" textlink="">
      <xdr:nvSpPr>
        <xdr:cNvPr id="74" name="テキスト ボックス 73"/>
        <xdr:cNvSpPr txBox="1"/>
      </xdr:nvSpPr>
      <xdr:spPr>
        <a:xfrm>
          <a:off x="3225800" y="242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119939</xdr:rowOff>
    </xdr:from>
    <xdr:to>
      <xdr:col>15</xdr:col>
      <xdr:colOff>101600</xdr:colOff>
      <xdr:row>16</xdr:row>
      <xdr:rowOff>50089</xdr:rowOff>
    </xdr:to>
    <xdr:sp macro="" textlink="">
      <xdr:nvSpPr>
        <xdr:cNvPr id="75" name="楕円 74"/>
        <xdr:cNvSpPr/>
      </xdr:nvSpPr>
      <xdr:spPr bwMode="auto">
        <a:xfrm>
          <a:off x="2857500" y="2739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60266</xdr:rowOff>
    </xdr:from>
    <xdr:ext cx="762000" cy="259045"/>
    <xdr:sp macro="" textlink="">
      <xdr:nvSpPr>
        <xdr:cNvPr id="76" name="テキスト ボックス 75"/>
        <xdr:cNvSpPr txBox="1"/>
      </xdr:nvSpPr>
      <xdr:spPr>
        <a:xfrm>
          <a:off x="2527300" y="250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124104</xdr:rowOff>
    </xdr:from>
    <xdr:to>
      <xdr:col>29</xdr:col>
      <xdr:colOff>127000</xdr:colOff>
      <xdr:row>35</xdr:row>
      <xdr:rowOff>217030</xdr:rowOff>
    </xdr:to>
    <xdr:cxnSp macro="">
      <xdr:nvCxnSpPr>
        <xdr:cNvPr id="109" name="直線コネクタ 108"/>
        <xdr:cNvCxnSpPr/>
      </xdr:nvCxnSpPr>
      <xdr:spPr bwMode="auto">
        <a:xfrm>
          <a:off x="5003800" y="6734454"/>
          <a:ext cx="647700" cy="92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124104</xdr:rowOff>
    </xdr:from>
    <xdr:to>
      <xdr:col>26</xdr:col>
      <xdr:colOff>50800</xdr:colOff>
      <xdr:row>35</xdr:row>
      <xdr:rowOff>192951</xdr:rowOff>
    </xdr:to>
    <xdr:cxnSp macro="">
      <xdr:nvCxnSpPr>
        <xdr:cNvPr id="112" name="直線コネクタ 111"/>
        <xdr:cNvCxnSpPr/>
      </xdr:nvCxnSpPr>
      <xdr:spPr bwMode="auto">
        <a:xfrm flipV="1">
          <a:off x="4305300" y="6734454"/>
          <a:ext cx="698500" cy="68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192951</xdr:rowOff>
    </xdr:from>
    <xdr:to>
      <xdr:col>22</xdr:col>
      <xdr:colOff>114300</xdr:colOff>
      <xdr:row>35</xdr:row>
      <xdr:rowOff>249339</xdr:rowOff>
    </xdr:to>
    <xdr:cxnSp macro="">
      <xdr:nvCxnSpPr>
        <xdr:cNvPr id="115" name="直線コネクタ 114"/>
        <xdr:cNvCxnSpPr/>
      </xdr:nvCxnSpPr>
      <xdr:spPr bwMode="auto">
        <a:xfrm flipV="1">
          <a:off x="3606800" y="6803301"/>
          <a:ext cx="698500" cy="56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197447</xdr:rowOff>
    </xdr:from>
    <xdr:to>
      <xdr:col>18</xdr:col>
      <xdr:colOff>177800</xdr:colOff>
      <xdr:row>35</xdr:row>
      <xdr:rowOff>249339</xdr:rowOff>
    </xdr:to>
    <xdr:cxnSp macro="">
      <xdr:nvCxnSpPr>
        <xdr:cNvPr id="118" name="直線コネクタ 117"/>
        <xdr:cNvCxnSpPr/>
      </xdr:nvCxnSpPr>
      <xdr:spPr bwMode="auto">
        <a:xfrm>
          <a:off x="2908300" y="6807797"/>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166230</xdr:rowOff>
    </xdr:from>
    <xdr:to>
      <xdr:col>29</xdr:col>
      <xdr:colOff>177800</xdr:colOff>
      <xdr:row>35</xdr:row>
      <xdr:rowOff>267830</xdr:rowOff>
    </xdr:to>
    <xdr:sp macro="" textlink="">
      <xdr:nvSpPr>
        <xdr:cNvPr id="128" name="楕円 127"/>
        <xdr:cNvSpPr/>
      </xdr:nvSpPr>
      <xdr:spPr bwMode="auto">
        <a:xfrm>
          <a:off x="5600700" y="6776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138307</xdr:rowOff>
    </xdr:from>
    <xdr:ext cx="762000" cy="259045"/>
    <xdr:sp macro="" textlink="">
      <xdr:nvSpPr>
        <xdr:cNvPr id="129" name="人口1人当たり決算額の推移該当値テキスト445"/>
        <xdr:cNvSpPr txBox="1"/>
      </xdr:nvSpPr>
      <xdr:spPr>
        <a:xfrm>
          <a:off x="5740400" y="67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73304</xdr:rowOff>
    </xdr:from>
    <xdr:to>
      <xdr:col>26</xdr:col>
      <xdr:colOff>101600</xdr:colOff>
      <xdr:row>35</xdr:row>
      <xdr:rowOff>174904</xdr:rowOff>
    </xdr:to>
    <xdr:sp macro="" textlink="">
      <xdr:nvSpPr>
        <xdr:cNvPr id="130" name="楕円 129"/>
        <xdr:cNvSpPr/>
      </xdr:nvSpPr>
      <xdr:spPr bwMode="auto">
        <a:xfrm>
          <a:off x="4953000" y="668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185081</xdr:rowOff>
    </xdr:from>
    <xdr:ext cx="736600" cy="259045"/>
    <xdr:sp macro="" textlink="">
      <xdr:nvSpPr>
        <xdr:cNvPr id="131" name="テキスト ボックス 130"/>
        <xdr:cNvSpPr txBox="1"/>
      </xdr:nvSpPr>
      <xdr:spPr>
        <a:xfrm>
          <a:off x="4622800" y="6452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142151</xdr:rowOff>
    </xdr:from>
    <xdr:to>
      <xdr:col>22</xdr:col>
      <xdr:colOff>165100</xdr:colOff>
      <xdr:row>35</xdr:row>
      <xdr:rowOff>243751</xdr:rowOff>
    </xdr:to>
    <xdr:sp macro="" textlink="">
      <xdr:nvSpPr>
        <xdr:cNvPr id="132" name="楕円 131"/>
        <xdr:cNvSpPr/>
      </xdr:nvSpPr>
      <xdr:spPr bwMode="auto">
        <a:xfrm>
          <a:off x="4254500" y="675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228528</xdr:rowOff>
    </xdr:from>
    <xdr:ext cx="762000" cy="259045"/>
    <xdr:sp macro="" textlink="">
      <xdr:nvSpPr>
        <xdr:cNvPr id="133" name="テキスト ボックス 132"/>
        <xdr:cNvSpPr txBox="1"/>
      </xdr:nvSpPr>
      <xdr:spPr>
        <a:xfrm>
          <a:off x="3924300" y="68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198539</xdr:rowOff>
    </xdr:from>
    <xdr:to>
      <xdr:col>19</xdr:col>
      <xdr:colOff>38100</xdr:colOff>
      <xdr:row>35</xdr:row>
      <xdr:rowOff>300139</xdr:rowOff>
    </xdr:to>
    <xdr:sp macro="" textlink="">
      <xdr:nvSpPr>
        <xdr:cNvPr id="134" name="楕円 133"/>
        <xdr:cNvSpPr/>
      </xdr:nvSpPr>
      <xdr:spPr bwMode="auto">
        <a:xfrm>
          <a:off x="3556000" y="6808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284916</xdr:rowOff>
    </xdr:from>
    <xdr:ext cx="762000" cy="259045"/>
    <xdr:sp macro="" textlink="">
      <xdr:nvSpPr>
        <xdr:cNvPr id="135" name="テキスト ボックス 134"/>
        <xdr:cNvSpPr txBox="1"/>
      </xdr:nvSpPr>
      <xdr:spPr>
        <a:xfrm>
          <a:off x="3225800" y="689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146647</xdr:rowOff>
    </xdr:from>
    <xdr:to>
      <xdr:col>15</xdr:col>
      <xdr:colOff>101600</xdr:colOff>
      <xdr:row>35</xdr:row>
      <xdr:rowOff>248247</xdr:rowOff>
    </xdr:to>
    <xdr:sp macro="" textlink="">
      <xdr:nvSpPr>
        <xdr:cNvPr id="136" name="楕円 135"/>
        <xdr:cNvSpPr/>
      </xdr:nvSpPr>
      <xdr:spPr bwMode="auto">
        <a:xfrm>
          <a:off x="2857500" y="675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233024</xdr:rowOff>
    </xdr:from>
    <xdr:ext cx="762000" cy="259045"/>
    <xdr:sp macro="" textlink="">
      <xdr:nvSpPr>
        <xdr:cNvPr id="137" name="テキスト ボックス 136"/>
        <xdr:cNvSpPr txBox="1"/>
      </xdr:nvSpPr>
      <xdr:spPr>
        <a:xfrm>
          <a:off x="2527300" y="684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425,172
409,063
918.32
193,134,440
184,475,537
5,035,752
149,117,566
58,541,270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162217</xdr:rowOff>
    </xdr:from>
    <xdr:to>
      <xdr:col>24</xdr:col>
      <xdr:colOff>63500</xdr:colOff>
      <xdr:row>33</xdr:row>
      <xdr:rowOff>26810</xdr:rowOff>
    </xdr:to>
    <xdr:cxnSp macro="">
      <xdr:nvCxnSpPr>
        <xdr:cNvPr id="61" name="直線コネクタ 60"/>
        <xdr:cNvCxnSpPr/>
      </xdr:nvCxnSpPr>
      <xdr:spPr>
        <a:xfrm flipV="1">
          <a:off x="3797300" y="5648617"/>
          <a:ext cx="8382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131699</xdr:rowOff>
    </xdr:from>
    <xdr:to>
      <xdr:col>19</xdr:col>
      <xdr:colOff>177800</xdr:colOff>
      <xdr:row>33</xdr:row>
      <xdr:rowOff>26810</xdr:rowOff>
    </xdr:to>
    <xdr:cxnSp macro="">
      <xdr:nvCxnSpPr>
        <xdr:cNvPr id="64" name="直線コネクタ 63"/>
        <xdr:cNvCxnSpPr/>
      </xdr:nvCxnSpPr>
      <xdr:spPr>
        <a:xfrm>
          <a:off x="2908300" y="5618099"/>
          <a:ext cx="889000" cy="6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131699</xdr:rowOff>
    </xdr:from>
    <xdr:to>
      <xdr:col>15</xdr:col>
      <xdr:colOff>50800</xdr:colOff>
      <xdr:row>33</xdr:row>
      <xdr:rowOff>30125</xdr:rowOff>
    </xdr:to>
    <xdr:cxnSp macro="">
      <xdr:nvCxnSpPr>
        <xdr:cNvPr id="67" name="直線コネクタ 66"/>
        <xdr:cNvCxnSpPr/>
      </xdr:nvCxnSpPr>
      <xdr:spPr>
        <a:xfrm flipV="1">
          <a:off x="2019300" y="5618099"/>
          <a:ext cx="8890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30125</xdr:rowOff>
    </xdr:from>
    <xdr:to>
      <xdr:col>10</xdr:col>
      <xdr:colOff>114300</xdr:colOff>
      <xdr:row>33</xdr:row>
      <xdr:rowOff>147129</xdr:rowOff>
    </xdr:to>
    <xdr:cxnSp macro="">
      <xdr:nvCxnSpPr>
        <xdr:cNvPr id="70" name="直線コネクタ 69"/>
        <xdr:cNvCxnSpPr/>
      </xdr:nvCxnSpPr>
      <xdr:spPr>
        <a:xfrm flipV="1">
          <a:off x="1130300" y="5687975"/>
          <a:ext cx="889000" cy="11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111417</xdr:rowOff>
    </xdr:from>
    <xdr:to>
      <xdr:col>24</xdr:col>
      <xdr:colOff>114300</xdr:colOff>
      <xdr:row>33</xdr:row>
      <xdr:rowOff>41567</xdr:rowOff>
    </xdr:to>
    <xdr:sp macro="" textlink="">
      <xdr:nvSpPr>
        <xdr:cNvPr id="80" name="楕円 79"/>
        <xdr:cNvSpPr/>
      </xdr:nvSpPr>
      <xdr:spPr>
        <a:xfrm>
          <a:off x="4584700" y="559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134294</xdr:rowOff>
    </xdr:from>
    <xdr:ext cx="534377" cy="259045"/>
    <xdr:sp macro="" textlink="">
      <xdr:nvSpPr>
        <xdr:cNvPr id="81" name="人件費該当値テキスト"/>
        <xdr:cNvSpPr txBox="1"/>
      </xdr:nvSpPr>
      <xdr:spPr>
        <a:xfrm>
          <a:off x="4686300" y="54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147460</xdr:rowOff>
    </xdr:from>
    <xdr:to>
      <xdr:col>20</xdr:col>
      <xdr:colOff>38100</xdr:colOff>
      <xdr:row>33</xdr:row>
      <xdr:rowOff>77610</xdr:rowOff>
    </xdr:to>
    <xdr:sp macro="" textlink="">
      <xdr:nvSpPr>
        <xdr:cNvPr id="82" name="楕円 81"/>
        <xdr:cNvSpPr/>
      </xdr:nvSpPr>
      <xdr:spPr>
        <a:xfrm>
          <a:off x="3746500" y="56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94137</xdr:rowOff>
    </xdr:from>
    <xdr:ext cx="534377" cy="259045"/>
    <xdr:sp macro="" textlink="">
      <xdr:nvSpPr>
        <xdr:cNvPr id="83" name="テキスト ボックス 82"/>
        <xdr:cNvSpPr txBox="1"/>
      </xdr:nvSpPr>
      <xdr:spPr>
        <a:xfrm>
          <a:off x="3530111" y="540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80899</xdr:rowOff>
    </xdr:from>
    <xdr:to>
      <xdr:col>15</xdr:col>
      <xdr:colOff>101600</xdr:colOff>
      <xdr:row>33</xdr:row>
      <xdr:rowOff>11049</xdr:rowOff>
    </xdr:to>
    <xdr:sp macro="" textlink="">
      <xdr:nvSpPr>
        <xdr:cNvPr id="84" name="楕円 83"/>
        <xdr:cNvSpPr/>
      </xdr:nvSpPr>
      <xdr:spPr>
        <a:xfrm>
          <a:off x="2857500" y="55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27576</xdr:rowOff>
    </xdr:from>
    <xdr:ext cx="534377" cy="259045"/>
    <xdr:sp macro="" textlink="">
      <xdr:nvSpPr>
        <xdr:cNvPr id="85" name="テキスト ボックス 84"/>
        <xdr:cNvSpPr txBox="1"/>
      </xdr:nvSpPr>
      <xdr:spPr>
        <a:xfrm>
          <a:off x="2641111" y="53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150775</xdr:rowOff>
    </xdr:from>
    <xdr:to>
      <xdr:col>10</xdr:col>
      <xdr:colOff>165100</xdr:colOff>
      <xdr:row>33</xdr:row>
      <xdr:rowOff>80925</xdr:rowOff>
    </xdr:to>
    <xdr:sp macro="" textlink="">
      <xdr:nvSpPr>
        <xdr:cNvPr id="86" name="楕円 85"/>
        <xdr:cNvSpPr/>
      </xdr:nvSpPr>
      <xdr:spPr>
        <a:xfrm>
          <a:off x="1968500" y="56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97452</xdr:rowOff>
    </xdr:from>
    <xdr:ext cx="534377" cy="259045"/>
    <xdr:sp macro="" textlink="">
      <xdr:nvSpPr>
        <xdr:cNvPr id="87" name="テキスト ボックス 86"/>
        <xdr:cNvSpPr txBox="1"/>
      </xdr:nvSpPr>
      <xdr:spPr>
        <a:xfrm>
          <a:off x="1752111" y="54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96329</xdr:rowOff>
    </xdr:from>
    <xdr:to>
      <xdr:col>6</xdr:col>
      <xdr:colOff>38100</xdr:colOff>
      <xdr:row>34</xdr:row>
      <xdr:rowOff>26479</xdr:rowOff>
    </xdr:to>
    <xdr:sp macro="" textlink="">
      <xdr:nvSpPr>
        <xdr:cNvPr id="88" name="楕円 87"/>
        <xdr:cNvSpPr/>
      </xdr:nvSpPr>
      <xdr:spPr>
        <a:xfrm>
          <a:off x="1079500" y="57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43006</xdr:rowOff>
    </xdr:from>
    <xdr:ext cx="534377" cy="259045"/>
    <xdr:sp macro="" textlink="">
      <xdr:nvSpPr>
        <xdr:cNvPr id="89" name="テキスト ボックス 88"/>
        <xdr:cNvSpPr txBox="1"/>
      </xdr:nvSpPr>
      <xdr:spPr>
        <a:xfrm>
          <a:off x="863111" y="552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83541</xdr:rowOff>
    </xdr:from>
    <xdr:to>
      <xdr:col>24</xdr:col>
      <xdr:colOff>63500</xdr:colOff>
      <xdr:row>50</xdr:row>
      <xdr:rowOff>89370</xdr:rowOff>
    </xdr:to>
    <xdr:cxnSp macro="">
      <xdr:nvCxnSpPr>
        <xdr:cNvPr id="119" name="直線コネクタ 118"/>
        <xdr:cNvCxnSpPr/>
      </xdr:nvCxnSpPr>
      <xdr:spPr>
        <a:xfrm flipV="1">
          <a:off x="3797300" y="8656041"/>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89370</xdr:rowOff>
    </xdr:from>
    <xdr:to>
      <xdr:col>19</xdr:col>
      <xdr:colOff>177800</xdr:colOff>
      <xdr:row>51</xdr:row>
      <xdr:rowOff>4369</xdr:rowOff>
    </xdr:to>
    <xdr:cxnSp macro="">
      <xdr:nvCxnSpPr>
        <xdr:cNvPr id="122" name="直線コネクタ 121"/>
        <xdr:cNvCxnSpPr/>
      </xdr:nvCxnSpPr>
      <xdr:spPr>
        <a:xfrm flipV="1">
          <a:off x="2908300" y="8661870"/>
          <a:ext cx="889000" cy="8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74757</xdr:rowOff>
    </xdr:from>
    <xdr:ext cx="534377" cy="259045"/>
    <xdr:sp macro="" textlink="">
      <xdr:nvSpPr>
        <xdr:cNvPr id="124" name="テキスト ボックス 123"/>
        <xdr:cNvSpPr txBox="1"/>
      </xdr:nvSpPr>
      <xdr:spPr>
        <a:xfrm>
          <a:off x="3530111" y="9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4369</xdr:rowOff>
    </xdr:from>
    <xdr:to>
      <xdr:col>15</xdr:col>
      <xdr:colOff>50800</xdr:colOff>
      <xdr:row>51</xdr:row>
      <xdr:rowOff>61671</xdr:rowOff>
    </xdr:to>
    <xdr:cxnSp macro="">
      <xdr:nvCxnSpPr>
        <xdr:cNvPr id="125" name="直線コネクタ 124"/>
        <xdr:cNvCxnSpPr/>
      </xdr:nvCxnSpPr>
      <xdr:spPr>
        <a:xfrm flipV="1">
          <a:off x="2019300" y="8748319"/>
          <a:ext cx="8890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61671</xdr:rowOff>
    </xdr:from>
    <xdr:to>
      <xdr:col>10</xdr:col>
      <xdr:colOff>114300</xdr:colOff>
      <xdr:row>51</xdr:row>
      <xdr:rowOff>159741</xdr:rowOff>
    </xdr:to>
    <xdr:cxnSp macro="">
      <xdr:nvCxnSpPr>
        <xdr:cNvPr id="128" name="直線コネクタ 127"/>
        <xdr:cNvCxnSpPr/>
      </xdr:nvCxnSpPr>
      <xdr:spPr>
        <a:xfrm flipV="1">
          <a:off x="1130300" y="8805621"/>
          <a:ext cx="889000" cy="9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109275</xdr:rowOff>
    </xdr:from>
    <xdr:ext cx="534377" cy="259045"/>
    <xdr:sp macro="" textlink="">
      <xdr:nvSpPr>
        <xdr:cNvPr id="130" name="テキスト ボックス 129"/>
        <xdr:cNvSpPr txBox="1"/>
      </xdr:nvSpPr>
      <xdr:spPr>
        <a:xfrm>
          <a:off x="1752111" y="95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47362</xdr:rowOff>
    </xdr:from>
    <xdr:ext cx="534377" cy="259045"/>
    <xdr:sp macro="" textlink="">
      <xdr:nvSpPr>
        <xdr:cNvPr id="132" name="テキスト ボックス 131"/>
        <xdr:cNvSpPr txBox="1"/>
      </xdr:nvSpPr>
      <xdr:spPr>
        <a:xfrm>
          <a:off x="863111" y="96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32741</xdr:rowOff>
    </xdr:from>
    <xdr:to>
      <xdr:col>24</xdr:col>
      <xdr:colOff>114300</xdr:colOff>
      <xdr:row>50</xdr:row>
      <xdr:rowOff>134341</xdr:rowOff>
    </xdr:to>
    <xdr:sp macro="" textlink="">
      <xdr:nvSpPr>
        <xdr:cNvPr id="138" name="楕円 137"/>
        <xdr:cNvSpPr/>
      </xdr:nvSpPr>
      <xdr:spPr>
        <a:xfrm>
          <a:off x="4584700" y="860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119118</xdr:rowOff>
    </xdr:from>
    <xdr:ext cx="534377" cy="259045"/>
    <xdr:sp macro="" textlink="">
      <xdr:nvSpPr>
        <xdr:cNvPr id="139" name="物件費該当値テキスト"/>
        <xdr:cNvSpPr txBox="1"/>
      </xdr:nvSpPr>
      <xdr:spPr>
        <a:xfrm>
          <a:off x="4686300" y="852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38570</xdr:rowOff>
    </xdr:from>
    <xdr:to>
      <xdr:col>20</xdr:col>
      <xdr:colOff>38100</xdr:colOff>
      <xdr:row>50</xdr:row>
      <xdr:rowOff>140170</xdr:rowOff>
    </xdr:to>
    <xdr:sp macro="" textlink="">
      <xdr:nvSpPr>
        <xdr:cNvPr id="140" name="楕円 139"/>
        <xdr:cNvSpPr/>
      </xdr:nvSpPr>
      <xdr:spPr>
        <a:xfrm>
          <a:off x="3746500" y="861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48</xdr:row>
      <xdr:rowOff>156697</xdr:rowOff>
    </xdr:from>
    <xdr:ext cx="534377" cy="259045"/>
    <xdr:sp macro="" textlink="">
      <xdr:nvSpPr>
        <xdr:cNvPr id="141" name="テキスト ボックス 140"/>
        <xdr:cNvSpPr txBox="1"/>
      </xdr:nvSpPr>
      <xdr:spPr>
        <a:xfrm>
          <a:off x="3530111" y="83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125019</xdr:rowOff>
    </xdr:from>
    <xdr:to>
      <xdr:col>15</xdr:col>
      <xdr:colOff>101600</xdr:colOff>
      <xdr:row>51</xdr:row>
      <xdr:rowOff>55169</xdr:rowOff>
    </xdr:to>
    <xdr:sp macro="" textlink="">
      <xdr:nvSpPr>
        <xdr:cNvPr id="142" name="楕円 141"/>
        <xdr:cNvSpPr/>
      </xdr:nvSpPr>
      <xdr:spPr>
        <a:xfrm>
          <a:off x="2857500" y="869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71696</xdr:rowOff>
    </xdr:from>
    <xdr:ext cx="534377" cy="259045"/>
    <xdr:sp macro="" textlink="">
      <xdr:nvSpPr>
        <xdr:cNvPr id="143" name="テキスト ボックス 142"/>
        <xdr:cNvSpPr txBox="1"/>
      </xdr:nvSpPr>
      <xdr:spPr>
        <a:xfrm>
          <a:off x="2641111" y="847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10871</xdr:rowOff>
    </xdr:from>
    <xdr:to>
      <xdr:col>10</xdr:col>
      <xdr:colOff>165100</xdr:colOff>
      <xdr:row>51</xdr:row>
      <xdr:rowOff>112471</xdr:rowOff>
    </xdr:to>
    <xdr:sp macro="" textlink="">
      <xdr:nvSpPr>
        <xdr:cNvPr id="144" name="楕円 143"/>
        <xdr:cNvSpPr/>
      </xdr:nvSpPr>
      <xdr:spPr>
        <a:xfrm>
          <a:off x="1968500" y="875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128998</xdr:rowOff>
    </xdr:from>
    <xdr:ext cx="534377" cy="259045"/>
    <xdr:sp macro="" textlink="">
      <xdr:nvSpPr>
        <xdr:cNvPr id="145" name="テキスト ボックス 144"/>
        <xdr:cNvSpPr txBox="1"/>
      </xdr:nvSpPr>
      <xdr:spPr>
        <a:xfrm>
          <a:off x="1752111" y="853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108941</xdr:rowOff>
    </xdr:from>
    <xdr:to>
      <xdr:col>6</xdr:col>
      <xdr:colOff>38100</xdr:colOff>
      <xdr:row>52</xdr:row>
      <xdr:rowOff>39091</xdr:rowOff>
    </xdr:to>
    <xdr:sp macro="" textlink="">
      <xdr:nvSpPr>
        <xdr:cNvPr id="146" name="楕円 145"/>
        <xdr:cNvSpPr/>
      </xdr:nvSpPr>
      <xdr:spPr>
        <a:xfrm>
          <a:off x="1079500" y="885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55618</xdr:rowOff>
    </xdr:from>
    <xdr:ext cx="534377" cy="259045"/>
    <xdr:sp macro="" textlink="">
      <xdr:nvSpPr>
        <xdr:cNvPr id="147" name="テキスト ボックス 146"/>
        <xdr:cNvSpPr txBox="1"/>
      </xdr:nvSpPr>
      <xdr:spPr>
        <a:xfrm>
          <a:off x="863111" y="862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140981</xdr:rowOff>
    </xdr:from>
    <xdr:to>
      <xdr:col>24</xdr:col>
      <xdr:colOff>63500</xdr:colOff>
      <xdr:row>77</xdr:row>
      <xdr:rowOff>61793</xdr:rowOff>
    </xdr:to>
    <xdr:cxnSp macro="">
      <xdr:nvCxnSpPr>
        <xdr:cNvPr id="174" name="直線コネクタ 173"/>
        <xdr:cNvCxnSpPr/>
      </xdr:nvCxnSpPr>
      <xdr:spPr>
        <a:xfrm>
          <a:off x="3797300" y="13171181"/>
          <a:ext cx="838200" cy="9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140981</xdr:rowOff>
    </xdr:from>
    <xdr:to>
      <xdr:col>19</xdr:col>
      <xdr:colOff>177800</xdr:colOff>
      <xdr:row>77</xdr:row>
      <xdr:rowOff>437</xdr:rowOff>
    </xdr:to>
    <xdr:cxnSp macro="">
      <xdr:nvCxnSpPr>
        <xdr:cNvPr id="177" name="直線コネクタ 176"/>
        <xdr:cNvCxnSpPr/>
      </xdr:nvCxnSpPr>
      <xdr:spPr>
        <a:xfrm flipV="1">
          <a:off x="2908300" y="13171181"/>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437</xdr:rowOff>
    </xdr:from>
    <xdr:to>
      <xdr:col>15</xdr:col>
      <xdr:colOff>50800</xdr:colOff>
      <xdr:row>77</xdr:row>
      <xdr:rowOff>23113</xdr:rowOff>
    </xdr:to>
    <xdr:cxnSp macro="">
      <xdr:nvCxnSpPr>
        <xdr:cNvPr id="180" name="直線コネクタ 179"/>
        <xdr:cNvCxnSpPr/>
      </xdr:nvCxnSpPr>
      <xdr:spPr>
        <a:xfrm flipV="1">
          <a:off x="2019300" y="13202087"/>
          <a:ext cx="8890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23113</xdr:rowOff>
    </xdr:from>
    <xdr:to>
      <xdr:col>10</xdr:col>
      <xdr:colOff>114300</xdr:colOff>
      <xdr:row>77</xdr:row>
      <xdr:rowOff>71760</xdr:rowOff>
    </xdr:to>
    <xdr:cxnSp macro="">
      <xdr:nvCxnSpPr>
        <xdr:cNvPr id="183" name="直線コネクタ 182"/>
        <xdr:cNvCxnSpPr/>
      </xdr:nvCxnSpPr>
      <xdr:spPr>
        <a:xfrm flipV="1">
          <a:off x="1130300" y="13224763"/>
          <a:ext cx="889000" cy="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10993</xdr:rowOff>
    </xdr:from>
    <xdr:to>
      <xdr:col>24</xdr:col>
      <xdr:colOff>114300</xdr:colOff>
      <xdr:row>77</xdr:row>
      <xdr:rowOff>112593</xdr:rowOff>
    </xdr:to>
    <xdr:sp macro="" textlink="">
      <xdr:nvSpPr>
        <xdr:cNvPr id="193" name="楕円 192"/>
        <xdr:cNvSpPr/>
      </xdr:nvSpPr>
      <xdr:spPr>
        <a:xfrm>
          <a:off x="4584700" y="132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160870</xdr:rowOff>
    </xdr:from>
    <xdr:ext cx="469744" cy="259045"/>
    <xdr:sp macro="" textlink="">
      <xdr:nvSpPr>
        <xdr:cNvPr id="194" name="維持補修費該当値テキスト"/>
        <xdr:cNvSpPr txBox="1"/>
      </xdr:nvSpPr>
      <xdr:spPr>
        <a:xfrm>
          <a:off x="4686300" y="131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90181</xdr:rowOff>
    </xdr:from>
    <xdr:to>
      <xdr:col>20</xdr:col>
      <xdr:colOff>38100</xdr:colOff>
      <xdr:row>77</xdr:row>
      <xdr:rowOff>20331</xdr:rowOff>
    </xdr:to>
    <xdr:sp macro="" textlink="">
      <xdr:nvSpPr>
        <xdr:cNvPr id="195" name="楕円 194"/>
        <xdr:cNvSpPr/>
      </xdr:nvSpPr>
      <xdr:spPr>
        <a:xfrm>
          <a:off x="3746500" y="131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11458</xdr:rowOff>
    </xdr:from>
    <xdr:ext cx="469744" cy="259045"/>
    <xdr:sp macro="" textlink="">
      <xdr:nvSpPr>
        <xdr:cNvPr id="196" name="テキスト ボックス 195"/>
        <xdr:cNvSpPr txBox="1"/>
      </xdr:nvSpPr>
      <xdr:spPr>
        <a:xfrm>
          <a:off x="3562428" y="1321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121087</xdr:rowOff>
    </xdr:from>
    <xdr:to>
      <xdr:col>15</xdr:col>
      <xdr:colOff>101600</xdr:colOff>
      <xdr:row>77</xdr:row>
      <xdr:rowOff>51237</xdr:rowOff>
    </xdr:to>
    <xdr:sp macro="" textlink="">
      <xdr:nvSpPr>
        <xdr:cNvPr id="197" name="楕円 196"/>
        <xdr:cNvSpPr/>
      </xdr:nvSpPr>
      <xdr:spPr>
        <a:xfrm>
          <a:off x="2857500" y="131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42364</xdr:rowOff>
    </xdr:from>
    <xdr:ext cx="469744" cy="259045"/>
    <xdr:sp macro="" textlink="">
      <xdr:nvSpPr>
        <xdr:cNvPr id="198" name="テキスト ボックス 197"/>
        <xdr:cNvSpPr txBox="1"/>
      </xdr:nvSpPr>
      <xdr:spPr>
        <a:xfrm>
          <a:off x="2673428" y="132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143763</xdr:rowOff>
    </xdr:from>
    <xdr:to>
      <xdr:col>10</xdr:col>
      <xdr:colOff>165100</xdr:colOff>
      <xdr:row>77</xdr:row>
      <xdr:rowOff>73913</xdr:rowOff>
    </xdr:to>
    <xdr:sp macro="" textlink="">
      <xdr:nvSpPr>
        <xdr:cNvPr id="199" name="楕円 198"/>
        <xdr:cNvSpPr/>
      </xdr:nvSpPr>
      <xdr:spPr>
        <a:xfrm>
          <a:off x="1968500" y="131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65040</xdr:rowOff>
    </xdr:from>
    <xdr:ext cx="469744" cy="259045"/>
    <xdr:sp macro="" textlink="">
      <xdr:nvSpPr>
        <xdr:cNvPr id="200" name="テキスト ボックス 199"/>
        <xdr:cNvSpPr txBox="1"/>
      </xdr:nvSpPr>
      <xdr:spPr>
        <a:xfrm>
          <a:off x="1784428" y="1326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20960</xdr:rowOff>
    </xdr:from>
    <xdr:to>
      <xdr:col>6</xdr:col>
      <xdr:colOff>38100</xdr:colOff>
      <xdr:row>77</xdr:row>
      <xdr:rowOff>122560</xdr:rowOff>
    </xdr:to>
    <xdr:sp macro="" textlink="">
      <xdr:nvSpPr>
        <xdr:cNvPr id="201" name="楕円 200"/>
        <xdr:cNvSpPr/>
      </xdr:nvSpPr>
      <xdr:spPr>
        <a:xfrm>
          <a:off x="1079500" y="132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113687</xdr:rowOff>
    </xdr:from>
    <xdr:ext cx="469744" cy="259045"/>
    <xdr:sp macro="" textlink="">
      <xdr:nvSpPr>
        <xdr:cNvPr id="202" name="テキスト ボックス 201"/>
        <xdr:cNvSpPr txBox="1"/>
      </xdr:nvSpPr>
      <xdr:spPr>
        <a:xfrm>
          <a:off x="895428" y="133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105778</xdr:rowOff>
    </xdr:from>
    <xdr:to>
      <xdr:col>24</xdr:col>
      <xdr:colOff>63500</xdr:colOff>
      <xdr:row>98</xdr:row>
      <xdr:rowOff>132017</xdr:rowOff>
    </xdr:to>
    <xdr:cxnSp macro="">
      <xdr:nvCxnSpPr>
        <xdr:cNvPr id="232" name="直線コネクタ 231"/>
        <xdr:cNvCxnSpPr/>
      </xdr:nvCxnSpPr>
      <xdr:spPr>
        <a:xfrm flipV="1">
          <a:off x="3797300" y="16907878"/>
          <a:ext cx="8382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132017</xdr:rowOff>
    </xdr:from>
    <xdr:to>
      <xdr:col>19</xdr:col>
      <xdr:colOff>177800</xdr:colOff>
      <xdr:row>99</xdr:row>
      <xdr:rowOff>7086</xdr:rowOff>
    </xdr:to>
    <xdr:cxnSp macro="">
      <xdr:nvCxnSpPr>
        <xdr:cNvPr id="235" name="直線コネクタ 234"/>
        <xdr:cNvCxnSpPr/>
      </xdr:nvCxnSpPr>
      <xdr:spPr>
        <a:xfrm flipV="1">
          <a:off x="2908300" y="16934117"/>
          <a:ext cx="889000" cy="4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5728</xdr:rowOff>
    </xdr:from>
    <xdr:to>
      <xdr:col>15</xdr:col>
      <xdr:colOff>50800</xdr:colOff>
      <xdr:row>99</xdr:row>
      <xdr:rowOff>7086</xdr:rowOff>
    </xdr:to>
    <xdr:cxnSp macro="">
      <xdr:nvCxnSpPr>
        <xdr:cNvPr id="238" name="直線コネクタ 237"/>
        <xdr:cNvCxnSpPr/>
      </xdr:nvCxnSpPr>
      <xdr:spPr>
        <a:xfrm>
          <a:off x="2019300" y="16979278"/>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5728</xdr:rowOff>
    </xdr:from>
    <xdr:to>
      <xdr:col>10</xdr:col>
      <xdr:colOff>114300</xdr:colOff>
      <xdr:row>99</xdr:row>
      <xdr:rowOff>65024</xdr:rowOff>
    </xdr:to>
    <xdr:cxnSp macro="">
      <xdr:nvCxnSpPr>
        <xdr:cNvPr id="241" name="直線コネクタ 240"/>
        <xdr:cNvCxnSpPr/>
      </xdr:nvCxnSpPr>
      <xdr:spPr>
        <a:xfrm flipV="1">
          <a:off x="1130300" y="16979278"/>
          <a:ext cx="889000" cy="5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54978</xdr:rowOff>
    </xdr:from>
    <xdr:to>
      <xdr:col>24</xdr:col>
      <xdr:colOff>114300</xdr:colOff>
      <xdr:row>98</xdr:row>
      <xdr:rowOff>156578</xdr:rowOff>
    </xdr:to>
    <xdr:sp macro="" textlink="">
      <xdr:nvSpPr>
        <xdr:cNvPr id="251" name="楕円 250"/>
        <xdr:cNvSpPr/>
      </xdr:nvSpPr>
      <xdr:spPr>
        <a:xfrm>
          <a:off x="4584700" y="16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141355</xdr:rowOff>
    </xdr:from>
    <xdr:ext cx="534377" cy="259045"/>
    <xdr:sp macro="" textlink="">
      <xdr:nvSpPr>
        <xdr:cNvPr id="252" name="扶助費該当値テキスト"/>
        <xdr:cNvSpPr txBox="1"/>
      </xdr:nvSpPr>
      <xdr:spPr>
        <a:xfrm>
          <a:off x="4686300" y="1677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81217</xdr:rowOff>
    </xdr:from>
    <xdr:to>
      <xdr:col>20</xdr:col>
      <xdr:colOff>38100</xdr:colOff>
      <xdr:row>99</xdr:row>
      <xdr:rowOff>11367</xdr:rowOff>
    </xdr:to>
    <xdr:sp macro="" textlink="">
      <xdr:nvSpPr>
        <xdr:cNvPr id="253" name="楕円 252"/>
        <xdr:cNvSpPr/>
      </xdr:nvSpPr>
      <xdr:spPr>
        <a:xfrm>
          <a:off x="3746500" y="168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2494</xdr:rowOff>
    </xdr:from>
    <xdr:ext cx="534377" cy="259045"/>
    <xdr:sp macro="" textlink="">
      <xdr:nvSpPr>
        <xdr:cNvPr id="254" name="テキスト ボックス 253"/>
        <xdr:cNvSpPr txBox="1"/>
      </xdr:nvSpPr>
      <xdr:spPr>
        <a:xfrm>
          <a:off x="3530111" y="1697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127736</xdr:rowOff>
    </xdr:from>
    <xdr:to>
      <xdr:col>15</xdr:col>
      <xdr:colOff>101600</xdr:colOff>
      <xdr:row>99</xdr:row>
      <xdr:rowOff>57886</xdr:rowOff>
    </xdr:to>
    <xdr:sp macro="" textlink="">
      <xdr:nvSpPr>
        <xdr:cNvPr id="255" name="楕円 254"/>
        <xdr:cNvSpPr/>
      </xdr:nvSpPr>
      <xdr:spPr>
        <a:xfrm>
          <a:off x="2857500" y="169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49013</xdr:rowOff>
    </xdr:from>
    <xdr:ext cx="534377" cy="259045"/>
    <xdr:sp macro="" textlink="">
      <xdr:nvSpPr>
        <xdr:cNvPr id="256" name="テキスト ボックス 255"/>
        <xdr:cNvSpPr txBox="1"/>
      </xdr:nvSpPr>
      <xdr:spPr>
        <a:xfrm>
          <a:off x="2641111" y="1702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126378</xdr:rowOff>
    </xdr:from>
    <xdr:to>
      <xdr:col>10</xdr:col>
      <xdr:colOff>165100</xdr:colOff>
      <xdr:row>99</xdr:row>
      <xdr:rowOff>56528</xdr:rowOff>
    </xdr:to>
    <xdr:sp macro="" textlink="">
      <xdr:nvSpPr>
        <xdr:cNvPr id="257" name="楕円 256"/>
        <xdr:cNvSpPr/>
      </xdr:nvSpPr>
      <xdr:spPr>
        <a:xfrm>
          <a:off x="1968500" y="169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47655</xdr:rowOff>
    </xdr:from>
    <xdr:ext cx="534377" cy="259045"/>
    <xdr:sp macro="" textlink="">
      <xdr:nvSpPr>
        <xdr:cNvPr id="258" name="テキスト ボックス 257"/>
        <xdr:cNvSpPr txBox="1"/>
      </xdr:nvSpPr>
      <xdr:spPr>
        <a:xfrm>
          <a:off x="1752111" y="1702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14224</xdr:rowOff>
    </xdr:from>
    <xdr:to>
      <xdr:col>6</xdr:col>
      <xdr:colOff>38100</xdr:colOff>
      <xdr:row>99</xdr:row>
      <xdr:rowOff>115824</xdr:rowOff>
    </xdr:to>
    <xdr:sp macro="" textlink="">
      <xdr:nvSpPr>
        <xdr:cNvPr id="259" name="楕円 258"/>
        <xdr:cNvSpPr/>
      </xdr:nvSpPr>
      <xdr:spPr>
        <a:xfrm>
          <a:off x="1079500" y="1698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106951</xdr:rowOff>
    </xdr:from>
    <xdr:ext cx="534377" cy="259045"/>
    <xdr:sp macro="" textlink="">
      <xdr:nvSpPr>
        <xdr:cNvPr id="260" name="テキスト ボックス 259"/>
        <xdr:cNvSpPr txBox="1"/>
      </xdr:nvSpPr>
      <xdr:spPr>
        <a:xfrm>
          <a:off x="863111"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137381</xdr:rowOff>
    </xdr:from>
    <xdr:to>
      <xdr:col>55</xdr:col>
      <xdr:colOff>0</xdr:colOff>
      <xdr:row>34</xdr:row>
      <xdr:rowOff>105345</xdr:rowOff>
    </xdr:to>
    <xdr:cxnSp macro="">
      <xdr:nvCxnSpPr>
        <xdr:cNvPr id="292" name="直線コネクタ 291"/>
        <xdr:cNvCxnSpPr/>
      </xdr:nvCxnSpPr>
      <xdr:spPr>
        <a:xfrm flipV="1">
          <a:off x="9639300" y="5623781"/>
          <a:ext cx="838200" cy="3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82713</xdr:rowOff>
    </xdr:from>
    <xdr:to>
      <xdr:col>50</xdr:col>
      <xdr:colOff>114300</xdr:colOff>
      <xdr:row>34</xdr:row>
      <xdr:rowOff>105345</xdr:rowOff>
    </xdr:to>
    <xdr:cxnSp macro="">
      <xdr:nvCxnSpPr>
        <xdr:cNvPr id="295" name="直線コネクタ 294"/>
        <xdr:cNvCxnSpPr/>
      </xdr:nvCxnSpPr>
      <xdr:spPr>
        <a:xfrm>
          <a:off x="8750300" y="5912013"/>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82713</xdr:rowOff>
    </xdr:from>
    <xdr:to>
      <xdr:col>45</xdr:col>
      <xdr:colOff>177800</xdr:colOff>
      <xdr:row>34</xdr:row>
      <xdr:rowOff>99107</xdr:rowOff>
    </xdr:to>
    <xdr:cxnSp macro="">
      <xdr:nvCxnSpPr>
        <xdr:cNvPr id="298" name="直線コネクタ 297"/>
        <xdr:cNvCxnSpPr/>
      </xdr:nvCxnSpPr>
      <xdr:spPr>
        <a:xfrm flipV="1">
          <a:off x="7861300" y="5912013"/>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64458</xdr:rowOff>
    </xdr:from>
    <xdr:to>
      <xdr:col>41</xdr:col>
      <xdr:colOff>50800</xdr:colOff>
      <xdr:row>34</xdr:row>
      <xdr:rowOff>99107</xdr:rowOff>
    </xdr:to>
    <xdr:cxnSp macro="">
      <xdr:nvCxnSpPr>
        <xdr:cNvPr id="301" name="直線コネクタ 300"/>
        <xdr:cNvCxnSpPr/>
      </xdr:nvCxnSpPr>
      <xdr:spPr>
        <a:xfrm>
          <a:off x="6972300" y="5893758"/>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86581</xdr:rowOff>
    </xdr:from>
    <xdr:to>
      <xdr:col>55</xdr:col>
      <xdr:colOff>50800</xdr:colOff>
      <xdr:row>33</xdr:row>
      <xdr:rowOff>16731</xdr:rowOff>
    </xdr:to>
    <xdr:sp macro="" textlink="">
      <xdr:nvSpPr>
        <xdr:cNvPr id="311" name="楕円 310"/>
        <xdr:cNvSpPr/>
      </xdr:nvSpPr>
      <xdr:spPr>
        <a:xfrm>
          <a:off x="10426700" y="557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109458</xdr:rowOff>
    </xdr:from>
    <xdr:ext cx="534377" cy="259045"/>
    <xdr:sp macro="" textlink="">
      <xdr:nvSpPr>
        <xdr:cNvPr id="312" name="補助費等該当値テキスト"/>
        <xdr:cNvSpPr txBox="1"/>
      </xdr:nvSpPr>
      <xdr:spPr>
        <a:xfrm>
          <a:off x="10528300" y="542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54545</xdr:rowOff>
    </xdr:from>
    <xdr:to>
      <xdr:col>50</xdr:col>
      <xdr:colOff>165100</xdr:colOff>
      <xdr:row>34</xdr:row>
      <xdr:rowOff>156145</xdr:rowOff>
    </xdr:to>
    <xdr:sp macro="" textlink="">
      <xdr:nvSpPr>
        <xdr:cNvPr id="313" name="楕円 312"/>
        <xdr:cNvSpPr/>
      </xdr:nvSpPr>
      <xdr:spPr>
        <a:xfrm>
          <a:off x="9588500" y="58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1222</xdr:rowOff>
    </xdr:from>
    <xdr:ext cx="534377" cy="259045"/>
    <xdr:sp macro="" textlink="">
      <xdr:nvSpPr>
        <xdr:cNvPr id="314" name="テキスト ボックス 313"/>
        <xdr:cNvSpPr txBox="1"/>
      </xdr:nvSpPr>
      <xdr:spPr>
        <a:xfrm>
          <a:off x="9372111" y="56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31913</xdr:rowOff>
    </xdr:from>
    <xdr:to>
      <xdr:col>46</xdr:col>
      <xdr:colOff>38100</xdr:colOff>
      <xdr:row>34</xdr:row>
      <xdr:rowOff>133513</xdr:rowOff>
    </xdr:to>
    <xdr:sp macro="" textlink="">
      <xdr:nvSpPr>
        <xdr:cNvPr id="315" name="楕円 314"/>
        <xdr:cNvSpPr/>
      </xdr:nvSpPr>
      <xdr:spPr>
        <a:xfrm>
          <a:off x="8699500" y="58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150040</xdr:rowOff>
    </xdr:from>
    <xdr:ext cx="534377" cy="259045"/>
    <xdr:sp macro="" textlink="">
      <xdr:nvSpPr>
        <xdr:cNvPr id="316" name="テキスト ボックス 315"/>
        <xdr:cNvSpPr txBox="1"/>
      </xdr:nvSpPr>
      <xdr:spPr>
        <a:xfrm>
          <a:off x="8483111" y="56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48307</xdr:rowOff>
    </xdr:from>
    <xdr:to>
      <xdr:col>41</xdr:col>
      <xdr:colOff>101600</xdr:colOff>
      <xdr:row>34</xdr:row>
      <xdr:rowOff>149907</xdr:rowOff>
    </xdr:to>
    <xdr:sp macro="" textlink="">
      <xdr:nvSpPr>
        <xdr:cNvPr id="317" name="楕円 316"/>
        <xdr:cNvSpPr/>
      </xdr:nvSpPr>
      <xdr:spPr>
        <a:xfrm>
          <a:off x="7810500" y="58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166434</xdr:rowOff>
    </xdr:from>
    <xdr:ext cx="534377" cy="259045"/>
    <xdr:sp macro="" textlink="">
      <xdr:nvSpPr>
        <xdr:cNvPr id="318" name="テキスト ボックス 317"/>
        <xdr:cNvSpPr txBox="1"/>
      </xdr:nvSpPr>
      <xdr:spPr>
        <a:xfrm>
          <a:off x="7594111" y="565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13658</xdr:rowOff>
    </xdr:from>
    <xdr:to>
      <xdr:col>36</xdr:col>
      <xdr:colOff>165100</xdr:colOff>
      <xdr:row>34</xdr:row>
      <xdr:rowOff>115258</xdr:rowOff>
    </xdr:to>
    <xdr:sp macro="" textlink="">
      <xdr:nvSpPr>
        <xdr:cNvPr id="319" name="楕円 318"/>
        <xdr:cNvSpPr/>
      </xdr:nvSpPr>
      <xdr:spPr>
        <a:xfrm>
          <a:off x="6921500" y="584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131785</xdr:rowOff>
    </xdr:from>
    <xdr:ext cx="534377" cy="259045"/>
    <xdr:sp macro="" textlink="">
      <xdr:nvSpPr>
        <xdr:cNvPr id="320" name="テキスト ボックス 319"/>
        <xdr:cNvSpPr txBox="1"/>
      </xdr:nvSpPr>
      <xdr:spPr>
        <a:xfrm>
          <a:off x="6705111" y="561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107772</xdr:rowOff>
    </xdr:from>
    <xdr:to>
      <xdr:col>55</xdr:col>
      <xdr:colOff>0</xdr:colOff>
      <xdr:row>51</xdr:row>
      <xdr:rowOff>63862</xdr:rowOff>
    </xdr:to>
    <xdr:cxnSp macro="">
      <xdr:nvCxnSpPr>
        <xdr:cNvPr id="350" name="直線コネクタ 349"/>
        <xdr:cNvCxnSpPr/>
      </xdr:nvCxnSpPr>
      <xdr:spPr>
        <a:xfrm flipV="1">
          <a:off x="9639300" y="8680272"/>
          <a:ext cx="838200" cy="12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51"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11075</xdr:rowOff>
    </xdr:from>
    <xdr:to>
      <xdr:col>50</xdr:col>
      <xdr:colOff>114300</xdr:colOff>
      <xdr:row>51</xdr:row>
      <xdr:rowOff>63862</xdr:rowOff>
    </xdr:to>
    <xdr:cxnSp macro="">
      <xdr:nvCxnSpPr>
        <xdr:cNvPr id="353" name="直線コネクタ 352"/>
        <xdr:cNvCxnSpPr/>
      </xdr:nvCxnSpPr>
      <xdr:spPr>
        <a:xfrm>
          <a:off x="8750300" y="8755025"/>
          <a:ext cx="889000" cy="5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11075</xdr:rowOff>
    </xdr:from>
    <xdr:to>
      <xdr:col>45</xdr:col>
      <xdr:colOff>177800</xdr:colOff>
      <xdr:row>53</xdr:row>
      <xdr:rowOff>1359</xdr:rowOff>
    </xdr:to>
    <xdr:cxnSp macro="">
      <xdr:nvCxnSpPr>
        <xdr:cNvPr id="356" name="直線コネクタ 355"/>
        <xdr:cNvCxnSpPr/>
      </xdr:nvCxnSpPr>
      <xdr:spPr>
        <a:xfrm flipV="1">
          <a:off x="7861300" y="8755025"/>
          <a:ext cx="889000" cy="3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58" name="テキスト ボックス 357"/>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1206</xdr:rowOff>
    </xdr:from>
    <xdr:to>
      <xdr:col>41</xdr:col>
      <xdr:colOff>50800</xdr:colOff>
      <xdr:row>53</xdr:row>
      <xdr:rowOff>1359</xdr:rowOff>
    </xdr:to>
    <xdr:cxnSp macro="">
      <xdr:nvCxnSpPr>
        <xdr:cNvPr id="359" name="直線コネクタ 358"/>
        <xdr:cNvCxnSpPr/>
      </xdr:nvCxnSpPr>
      <xdr:spPr>
        <a:xfrm>
          <a:off x="6972300" y="8745156"/>
          <a:ext cx="889000" cy="3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169949</xdr:rowOff>
    </xdr:from>
    <xdr:ext cx="534377" cy="259045"/>
    <xdr:sp macro="" textlink="">
      <xdr:nvSpPr>
        <xdr:cNvPr id="361" name="テキスト ボックス 360"/>
        <xdr:cNvSpPr txBox="1"/>
      </xdr:nvSpPr>
      <xdr:spPr>
        <a:xfrm>
          <a:off x="7594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73480</xdr:rowOff>
    </xdr:from>
    <xdr:ext cx="534377" cy="259045"/>
    <xdr:sp macro="" textlink="">
      <xdr:nvSpPr>
        <xdr:cNvPr id="363" name="テキスト ボックス 362"/>
        <xdr:cNvSpPr txBox="1"/>
      </xdr:nvSpPr>
      <xdr:spPr>
        <a:xfrm>
          <a:off x="6705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56972</xdr:rowOff>
    </xdr:from>
    <xdr:to>
      <xdr:col>55</xdr:col>
      <xdr:colOff>50800</xdr:colOff>
      <xdr:row>50</xdr:row>
      <xdr:rowOff>158572</xdr:rowOff>
    </xdr:to>
    <xdr:sp macro="" textlink="">
      <xdr:nvSpPr>
        <xdr:cNvPr id="369" name="楕円 368"/>
        <xdr:cNvSpPr/>
      </xdr:nvSpPr>
      <xdr:spPr>
        <a:xfrm>
          <a:off x="10426700" y="862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9999</xdr:rowOff>
    </xdr:from>
    <xdr:ext cx="534377" cy="259045"/>
    <xdr:sp macro="" textlink="">
      <xdr:nvSpPr>
        <xdr:cNvPr id="370" name="普通建設事業費該当値テキスト"/>
        <xdr:cNvSpPr txBox="1"/>
      </xdr:nvSpPr>
      <xdr:spPr>
        <a:xfrm>
          <a:off x="10528300" y="858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13062</xdr:rowOff>
    </xdr:from>
    <xdr:to>
      <xdr:col>50</xdr:col>
      <xdr:colOff>165100</xdr:colOff>
      <xdr:row>51</xdr:row>
      <xdr:rowOff>114662</xdr:rowOff>
    </xdr:to>
    <xdr:sp macro="" textlink="">
      <xdr:nvSpPr>
        <xdr:cNvPr id="371" name="楕円 370"/>
        <xdr:cNvSpPr/>
      </xdr:nvSpPr>
      <xdr:spPr>
        <a:xfrm>
          <a:off x="9588500" y="87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131189</xdr:rowOff>
    </xdr:from>
    <xdr:ext cx="534377" cy="259045"/>
    <xdr:sp macro="" textlink="">
      <xdr:nvSpPr>
        <xdr:cNvPr id="372" name="テキスト ボックス 371"/>
        <xdr:cNvSpPr txBox="1"/>
      </xdr:nvSpPr>
      <xdr:spPr>
        <a:xfrm>
          <a:off x="9372111" y="853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131725</xdr:rowOff>
    </xdr:from>
    <xdr:to>
      <xdr:col>46</xdr:col>
      <xdr:colOff>38100</xdr:colOff>
      <xdr:row>51</xdr:row>
      <xdr:rowOff>61875</xdr:rowOff>
    </xdr:to>
    <xdr:sp macro="" textlink="">
      <xdr:nvSpPr>
        <xdr:cNvPr id="373" name="楕円 372"/>
        <xdr:cNvSpPr/>
      </xdr:nvSpPr>
      <xdr:spPr>
        <a:xfrm>
          <a:off x="8699500" y="87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78402</xdr:rowOff>
    </xdr:from>
    <xdr:ext cx="534377" cy="259045"/>
    <xdr:sp macro="" textlink="">
      <xdr:nvSpPr>
        <xdr:cNvPr id="374" name="テキスト ボックス 373"/>
        <xdr:cNvSpPr txBox="1"/>
      </xdr:nvSpPr>
      <xdr:spPr>
        <a:xfrm>
          <a:off x="8483111" y="84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122009</xdr:rowOff>
    </xdr:from>
    <xdr:to>
      <xdr:col>41</xdr:col>
      <xdr:colOff>101600</xdr:colOff>
      <xdr:row>53</xdr:row>
      <xdr:rowOff>52159</xdr:rowOff>
    </xdr:to>
    <xdr:sp macro="" textlink="">
      <xdr:nvSpPr>
        <xdr:cNvPr id="375" name="楕円 374"/>
        <xdr:cNvSpPr/>
      </xdr:nvSpPr>
      <xdr:spPr>
        <a:xfrm>
          <a:off x="7810500" y="903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68686</xdr:rowOff>
    </xdr:from>
    <xdr:ext cx="534377" cy="259045"/>
    <xdr:sp macro="" textlink="">
      <xdr:nvSpPr>
        <xdr:cNvPr id="376" name="テキスト ボックス 375"/>
        <xdr:cNvSpPr txBox="1"/>
      </xdr:nvSpPr>
      <xdr:spPr>
        <a:xfrm>
          <a:off x="7594111" y="881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121856</xdr:rowOff>
    </xdr:from>
    <xdr:to>
      <xdr:col>36</xdr:col>
      <xdr:colOff>165100</xdr:colOff>
      <xdr:row>51</xdr:row>
      <xdr:rowOff>52006</xdr:rowOff>
    </xdr:to>
    <xdr:sp macro="" textlink="">
      <xdr:nvSpPr>
        <xdr:cNvPr id="377" name="楕円 376"/>
        <xdr:cNvSpPr/>
      </xdr:nvSpPr>
      <xdr:spPr>
        <a:xfrm>
          <a:off x="6921500" y="86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68533</xdr:rowOff>
    </xdr:from>
    <xdr:ext cx="534377" cy="259045"/>
    <xdr:sp macro="" textlink="">
      <xdr:nvSpPr>
        <xdr:cNvPr id="378" name="テキスト ボックス 377"/>
        <xdr:cNvSpPr txBox="1"/>
      </xdr:nvSpPr>
      <xdr:spPr>
        <a:xfrm>
          <a:off x="6705111" y="84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70549</xdr:rowOff>
    </xdr:from>
    <xdr:to>
      <xdr:col>55</xdr:col>
      <xdr:colOff>0</xdr:colOff>
      <xdr:row>77</xdr:row>
      <xdr:rowOff>119621</xdr:rowOff>
    </xdr:to>
    <xdr:cxnSp macro="">
      <xdr:nvCxnSpPr>
        <xdr:cNvPr id="407" name="直線コネクタ 406"/>
        <xdr:cNvCxnSpPr/>
      </xdr:nvCxnSpPr>
      <xdr:spPr>
        <a:xfrm flipV="1">
          <a:off x="9639300" y="13272199"/>
          <a:ext cx="838200" cy="4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135357</xdr:rowOff>
    </xdr:from>
    <xdr:to>
      <xdr:col>50</xdr:col>
      <xdr:colOff>114300</xdr:colOff>
      <xdr:row>77</xdr:row>
      <xdr:rowOff>119621</xdr:rowOff>
    </xdr:to>
    <xdr:cxnSp macro="">
      <xdr:nvCxnSpPr>
        <xdr:cNvPr id="410" name="直線コネクタ 409"/>
        <xdr:cNvCxnSpPr/>
      </xdr:nvCxnSpPr>
      <xdr:spPr>
        <a:xfrm>
          <a:off x="8750300" y="12479757"/>
          <a:ext cx="889000" cy="8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135357</xdr:rowOff>
    </xdr:from>
    <xdr:to>
      <xdr:col>45</xdr:col>
      <xdr:colOff>177800</xdr:colOff>
      <xdr:row>77</xdr:row>
      <xdr:rowOff>58128</xdr:rowOff>
    </xdr:to>
    <xdr:cxnSp macro="">
      <xdr:nvCxnSpPr>
        <xdr:cNvPr id="413" name="直線コネクタ 412"/>
        <xdr:cNvCxnSpPr/>
      </xdr:nvCxnSpPr>
      <xdr:spPr>
        <a:xfrm flipV="1">
          <a:off x="7861300" y="12479757"/>
          <a:ext cx="889000" cy="78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83900</xdr:rowOff>
    </xdr:from>
    <xdr:ext cx="534377" cy="259045"/>
    <xdr:sp macro="" textlink="">
      <xdr:nvSpPr>
        <xdr:cNvPr id="415" name="テキスト ボックス 414"/>
        <xdr:cNvSpPr txBox="1"/>
      </xdr:nvSpPr>
      <xdr:spPr>
        <a:xfrm>
          <a:off x="8483111" y="129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19749</xdr:rowOff>
    </xdr:from>
    <xdr:to>
      <xdr:col>55</xdr:col>
      <xdr:colOff>50800</xdr:colOff>
      <xdr:row>77</xdr:row>
      <xdr:rowOff>121349</xdr:rowOff>
    </xdr:to>
    <xdr:sp macro="" textlink="">
      <xdr:nvSpPr>
        <xdr:cNvPr id="423" name="楕円 422"/>
        <xdr:cNvSpPr/>
      </xdr:nvSpPr>
      <xdr:spPr>
        <a:xfrm>
          <a:off x="10426700" y="132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169626</xdr:rowOff>
    </xdr:from>
    <xdr:ext cx="469744" cy="259045"/>
    <xdr:sp macro="" textlink="">
      <xdr:nvSpPr>
        <xdr:cNvPr id="424" name="普通建設事業費 （ うち新規整備　）該当値テキスト"/>
        <xdr:cNvSpPr txBox="1"/>
      </xdr:nvSpPr>
      <xdr:spPr>
        <a:xfrm>
          <a:off x="10528300" y="1319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68821</xdr:rowOff>
    </xdr:from>
    <xdr:to>
      <xdr:col>50</xdr:col>
      <xdr:colOff>165100</xdr:colOff>
      <xdr:row>77</xdr:row>
      <xdr:rowOff>170421</xdr:rowOff>
    </xdr:to>
    <xdr:sp macro="" textlink="">
      <xdr:nvSpPr>
        <xdr:cNvPr id="425" name="楕円 424"/>
        <xdr:cNvSpPr/>
      </xdr:nvSpPr>
      <xdr:spPr>
        <a:xfrm>
          <a:off x="9588500" y="132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161548</xdr:rowOff>
    </xdr:from>
    <xdr:ext cx="469744" cy="259045"/>
    <xdr:sp macro="" textlink="">
      <xdr:nvSpPr>
        <xdr:cNvPr id="426" name="テキスト ボックス 425"/>
        <xdr:cNvSpPr txBox="1"/>
      </xdr:nvSpPr>
      <xdr:spPr>
        <a:xfrm>
          <a:off x="9404428" y="1336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84557</xdr:rowOff>
    </xdr:from>
    <xdr:to>
      <xdr:col>46</xdr:col>
      <xdr:colOff>38100</xdr:colOff>
      <xdr:row>73</xdr:row>
      <xdr:rowOff>14707</xdr:rowOff>
    </xdr:to>
    <xdr:sp macro="" textlink="">
      <xdr:nvSpPr>
        <xdr:cNvPr id="427" name="楕円 426"/>
        <xdr:cNvSpPr/>
      </xdr:nvSpPr>
      <xdr:spPr>
        <a:xfrm>
          <a:off x="8699500" y="124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31234</xdr:rowOff>
    </xdr:from>
    <xdr:ext cx="534377" cy="259045"/>
    <xdr:sp macro="" textlink="">
      <xdr:nvSpPr>
        <xdr:cNvPr id="428" name="テキスト ボックス 427"/>
        <xdr:cNvSpPr txBox="1"/>
      </xdr:nvSpPr>
      <xdr:spPr>
        <a:xfrm>
          <a:off x="8483111" y="122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7328</xdr:rowOff>
    </xdr:from>
    <xdr:to>
      <xdr:col>41</xdr:col>
      <xdr:colOff>101600</xdr:colOff>
      <xdr:row>77</xdr:row>
      <xdr:rowOff>108928</xdr:rowOff>
    </xdr:to>
    <xdr:sp macro="" textlink="">
      <xdr:nvSpPr>
        <xdr:cNvPr id="429" name="楕円 428"/>
        <xdr:cNvSpPr/>
      </xdr:nvSpPr>
      <xdr:spPr>
        <a:xfrm>
          <a:off x="7810500" y="1320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100055</xdr:rowOff>
    </xdr:from>
    <xdr:ext cx="469744" cy="259045"/>
    <xdr:sp macro="" textlink="">
      <xdr:nvSpPr>
        <xdr:cNvPr id="430" name="テキスト ボックス 429"/>
        <xdr:cNvSpPr txBox="1"/>
      </xdr:nvSpPr>
      <xdr:spPr>
        <a:xfrm>
          <a:off x="7626428" y="1330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135356</xdr:rowOff>
    </xdr:from>
    <xdr:to>
      <xdr:col>55</xdr:col>
      <xdr:colOff>0</xdr:colOff>
      <xdr:row>91</xdr:row>
      <xdr:rowOff>58776</xdr:rowOff>
    </xdr:to>
    <xdr:cxnSp macro="">
      <xdr:nvCxnSpPr>
        <xdr:cNvPr id="457" name="直線コネクタ 456"/>
        <xdr:cNvCxnSpPr/>
      </xdr:nvCxnSpPr>
      <xdr:spPr>
        <a:xfrm flipV="1">
          <a:off x="9639300" y="15565856"/>
          <a:ext cx="838200" cy="9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58"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58776</xdr:rowOff>
    </xdr:from>
    <xdr:to>
      <xdr:col>50</xdr:col>
      <xdr:colOff>114300</xdr:colOff>
      <xdr:row>92</xdr:row>
      <xdr:rowOff>4232</xdr:rowOff>
    </xdr:to>
    <xdr:cxnSp macro="">
      <xdr:nvCxnSpPr>
        <xdr:cNvPr id="460" name="直線コネクタ 459"/>
        <xdr:cNvCxnSpPr/>
      </xdr:nvCxnSpPr>
      <xdr:spPr>
        <a:xfrm flipV="1">
          <a:off x="8750300" y="15660726"/>
          <a:ext cx="889000" cy="1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2" name="テキスト ボックス 461"/>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112223</xdr:rowOff>
    </xdr:from>
    <xdr:to>
      <xdr:col>45</xdr:col>
      <xdr:colOff>177800</xdr:colOff>
      <xdr:row>92</xdr:row>
      <xdr:rowOff>4232</xdr:rowOff>
    </xdr:to>
    <xdr:cxnSp macro="">
      <xdr:nvCxnSpPr>
        <xdr:cNvPr id="463" name="直線コネクタ 462"/>
        <xdr:cNvCxnSpPr/>
      </xdr:nvCxnSpPr>
      <xdr:spPr>
        <a:xfrm>
          <a:off x="7861300" y="15714173"/>
          <a:ext cx="889000" cy="6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19321</xdr:rowOff>
    </xdr:from>
    <xdr:ext cx="534377" cy="259045"/>
    <xdr:sp macro="" textlink="">
      <xdr:nvSpPr>
        <xdr:cNvPr id="467" name="テキスト ボックス 466"/>
        <xdr:cNvSpPr txBox="1"/>
      </xdr:nvSpPr>
      <xdr:spPr>
        <a:xfrm>
          <a:off x="7594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84556</xdr:rowOff>
    </xdr:from>
    <xdr:to>
      <xdr:col>55</xdr:col>
      <xdr:colOff>50800</xdr:colOff>
      <xdr:row>91</xdr:row>
      <xdr:rowOff>14706</xdr:rowOff>
    </xdr:to>
    <xdr:sp macro="" textlink="">
      <xdr:nvSpPr>
        <xdr:cNvPr id="473" name="楕円 472"/>
        <xdr:cNvSpPr/>
      </xdr:nvSpPr>
      <xdr:spPr>
        <a:xfrm>
          <a:off x="10426700" y="155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37583</xdr:rowOff>
    </xdr:from>
    <xdr:ext cx="534377" cy="259045"/>
    <xdr:sp macro="" textlink="">
      <xdr:nvSpPr>
        <xdr:cNvPr id="474" name="普通建設事業費 （ うち更新整備　）該当値テキスト"/>
        <xdr:cNvSpPr txBox="1"/>
      </xdr:nvSpPr>
      <xdr:spPr>
        <a:xfrm>
          <a:off x="10528300" y="1546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7976</xdr:rowOff>
    </xdr:from>
    <xdr:to>
      <xdr:col>50</xdr:col>
      <xdr:colOff>165100</xdr:colOff>
      <xdr:row>91</xdr:row>
      <xdr:rowOff>109576</xdr:rowOff>
    </xdr:to>
    <xdr:sp macro="" textlink="">
      <xdr:nvSpPr>
        <xdr:cNvPr id="475" name="楕円 474"/>
        <xdr:cNvSpPr/>
      </xdr:nvSpPr>
      <xdr:spPr>
        <a:xfrm>
          <a:off x="9588500" y="156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126103</xdr:rowOff>
    </xdr:from>
    <xdr:ext cx="534377" cy="259045"/>
    <xdr:sp macro="" textlink="">
      <xdr:nvSpPr>
        <xdr:cNvPr id="476" name="テキスト ボックス 475"/>
        <xdr:cNvSpPr txBox="1"/>
      </xdr:nvSpPr>
      <xdr:spPr>
        <a:xfrm>
          <a:off x="9372111" y="1538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124882</xdr:rowOff>
    </xdr:from>
    <xdr:to>
      <xdr:col>46</xdr:col>
      <xdr:colOff>38100</xdr:colOff>
      <xdr:row>92</xdr:row>
      <xdr:rowOff>55032</xdr:rowOff>
    </xdr:to>
    <xdr:sp macro="" textlink="">
      <xdr:nvSpPr>
        <xdr:cNvPr id="477" name="楕円 476"/>
        <xdr:cNvSpPr/>
      </xdr:nvSpPr>
      <xdr:spPr>
        <a:xfrm>
          <a:off x="8699500" y="1572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71559</xdr:rowOff>
    </xdr:from>
    <xdr:ext cx="534377" cy="259045"/>
    <xdr:sp macro="" textlink="">
      <xdr:nvSpPr>
        <xdr:cNvPr id="478" name="テキスト ボックス 477"/>
        <xdr:cNvSpPr txBox="1"/>
      </xdr:nvSpPr>
      <xdr:spPr>
        <a:xfrm>
          <a:off x="8483111" y="1550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61423</xdr:rowOff>
    </xdr:from>
    <xdr:to>
      <xdr:col>41</xdr:col>
      <xdr:colOff>101600</xdr:colOff>
      <xdr:row>91</xdr:row>
      <xdr:rowOff>163023</xdr:rowOff>
    </xdr:to>
    <xdr:sp macro="" textlink="">
      <xdr:nvSpPr>
        <xdr:cNvPr id="479" name="楕円 478"/>
        <xdr:cNvSpPr/>
      </xdr:nvSpPr>
      <xdr:spPr>
        <a:xfrm>
          <a:off x="7810500" y="156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8100</xdr:rowOff>
    </xdr:from>
    <xdr:ext cx="534377" cy="259045"/>
    <xdr:sp macro="" textlink="">
      <xdr:nvSpPr>
        <xdr:cNvPr id="480" name="テキスト ボックス 479"/>
        <xdr:cNvSpPr txBox="1"/>
      </xdr:nvSpPr>
      <xdr:spPr>
        <a:xfrm>
          <a:off x="7594111" y="1543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77880</xdr:rowOff>
    </xdr:from>
    <xdr:to>
      <xdr:col>85</xdr:col>
      <xdr:colOff>127000</xdr:colOff>
      <xdr:row>39</xdr:row>
      <xdr:rowOff>88853</xdr:rowOff>
    </xdr:to>
    <xdr:cxnSp macro="">
      <xdr:nvCxnSpPr>
        <xdr:cNvPr id="511" name="直線コネクタ 510"/>
        <xdr:cNvCxnSpPr/>
      </xdr:nvCxnSpPr>
      <xdr:spPr>
        <a:xfrm flipV="1">
          <a:off x="15481300" y="6764430"/>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88853</xdr:rowOff>
    </xdr:from>
    <xdr:to>
      <xdr:col>81</xdr:col>
      <xdr:colOff>50800</xdr:colOff>
      <xdr:row>39</xdr:row>
      <xdr:rowOff>91890</xdr:rowOff>
    </xdr:to>
    <xdr:cxnSp macro="">
      <xdr:nvCxnSpPr>
        <xdr:cNvPr id="514" name="直線コネクタ 513"/>
        <xdr:cNvCxnSpPr/>
      </xdr:nvCxnSpPr>
      <xdr:spPr>
        <a:xfrm flipV="1">
          <a:off x="14592300" y="677540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83824</xdr:rowOff>
    </xdr:from>
    <xdr:to>
      <xdr:col>76</xdr:col>
      <xdr:colOff>114300</xdr:colOff>
      <xdr:row>39</xdr:row>
      <xdr:rowOff>91890</xdr:rowOff>
    </xdr:to>
    <xdr:cxnSp macro="">
      <xdr:nvCxnSpPr>
        <xdr:cNvPr id="517" name="直線コネクタ 516"/>
        <xdr:cNvCxnSpPr/>
      </xdr:nvCxnSpPr>
      <xdr:spPr>
        <a:xfrm>
          <a:off x="13703300" y="6770374"/>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61584</xdr:rowOff>
    </xdr:from>
    <xdr:to>
      <xdr:col>71</xdr:col>
      <xdr:colOff>177800</xdr:colOff>
      <xdr:row>39</xdr:row>
      <xdr:rowOff>83824</xdr:rowOff>
    </xdr:to>
    <xdr:cxnSp macro="">
      <xdr:nvCxnSpPr>
        <xdr:cNvPr id="520" name="直線コネクタ 519"/>
        <xdr:cNvCxnSpPr/>
      </xdr:nvCxnSpPr>
      <xdr:spPr>
        <a:xfrm>
          <a:off x="12814300" y="6748134"/>
          <a:ext cx="889000" cy="2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108377</xdr:rowOff>
    </xdr:from>
    <xdr:ext cx="378565" cy="259045"/>
    <xdr:sp macro="" textlink="">
      <xdr:nvSpPr>
        <xdr:cNvPr id="524" name="テキスト ボックス 523"/>
        <xdr:cNvSpPr txBox="1"/>
      </xdr:nvSpPr>
      <xdr:spPr>
        <a:xfrm>
          <a:off x="12625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27080</xdr:rowOff>
    </xdr:from>
    <xdr:to>
      <xdr:col>85</xdr:col>
      <xdr:colOff>177800</xdr:colOff>
      <xdr:row>39</xdr:row>
      <xdr:rowOff>128680</xdr:rowOff>
    </xdr:to>
    <xdr:sp macro="" textlink="">
      <xdr:nvSpPr>
        <xdr:cNvPr id="530" name="楕円 529"/>
        <xdr:cNvSpPr/>
      </xdr:nvSpPr>
      <xdr:spPr>
        <a:xfrm>
          <a:off x="16268700" y="671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378565" cy="259045"/>
    <xdr:sp macro="" textlink="">
      <xdr:nvSpPr>
        <xdr:cNvPr id="531" name="災害復旧事業費該当値テキスト"/>
        <xdr:cNvSpPr txBox="1"/>
      </xdr:nvSpPr>
      <xdr:spPr>
        <a:xfrm>
          <a:off x="16370300" y="666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38053</xdr:rowOff>
    </xdr:from>
    <xdr:to>
      <xdr:col>81</xdr:col>
      <xdr:colOff>101600</xdr:colOff>
      <xdr:row>39</xdr:row>
      <xdr:rowOff>139653</xdr:rowOff>
    </xdr:to>
    <xdr:sp macro="" textlink="">
      <xdr:nvSpPr>
        <xdr:cNvPr id="532" name="楕円 531"/>
        <xdr:cNvSpPr/>
      </xdr:nvSpPr>
      <xdr:spPr>
        <a:xfrm>
          <a:off x="15430500" y="672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130780</xdr:rowOff>
    </xdr:from>
    <xdr:ext cx="378565" cy="259045"/>
    <xdr:sp macro="" textlink="">
      <xdr:nvSpPr>
        <xdr:cNvPr id="533" name="テキスト ボックス 532"/>
        <xdr:cNvSpPr txBox="1"/>
      </xdr:nvSpPr>
      <xdr:spPr>
        <a:xfrm>
          <a:off x="15292017" y="6817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41090</xdr:rowOff>
    </xdr:from>
    <xdr:to>
      <xdr:col>76</xdr:col>
      <xdr:colOff>165100</xdr:colOff>
      <xdr:row>39</xdr:row>
      <xdr:rowOff>142690</xdr:rowOff>
    </xdr:to>
    <xdr:sp macro="" textlink="">
      <xdr:nvSpPr>
        <xdr:cNvPr id="534" name="楕円 533"/>
        <xdr:cNvSpPr/>
      </xdr:nvSpPr>
      <xdr:spPr>
        <a:xfrm>
          <a:off x="14541500" y="67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133817</xdr:rowOff>
    </xdr:from>
    <xdr:ext cx="378565" cy="259045"/>
    <xdr:sp macro="" textlink="">
      <xdr:nvSpPr>
        <xdr:cNvPr id="535" name="テキスト ボックス 534"/>
        <xdr:cNvSpPr txBox="1"/>
      </xdr:nvSpPr>
      <xdr:spPr>
        <a:xfrm>
          <a:off x="14403017" y="682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33024</xdr:rowOff>
    </xdr:from>
    <xdr:to>
      <xdr:col>72</xdr:col>
      <xdr:colOff>38100</xdr:colOff>
      <xdr:row>39</xdr:row>
      <xdr:rowOff>134624</xdr:rowOff>
    </xdr:to>
    <xdr:sp macro="" textlink="">
      <xdr:nvSpPr>
        <xdr:cNvPr id="536" name="楕円 535"/>
        <xdr:cNvSpPr/>
      </xdr:nvSpPr>
      <xdr:spPr>
        <a:xfrm>
          <a:off x="13652500" y="67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125751</xdr:rowOff>
    </xdr:from>
    <xdr:ext cx="378565" cy="259045"/>
    <xdr:sp macro="" textlink="">
      <xdr:nvSpPr>
        <xdr:cNvPr id="537" name="テキスト ボックス 536"/>
        <xdr:cNvSpPr txBox="1"/>
      </xdr:nvSpPr>
      <xdr:spPr>
        <a:xfrm>
          <a:off x="13514017" y="681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10784</xdr:rowOff>
    </xdr:from>
    <xdr:to>
      <xdr:col>67</xdr:col>
      <xdr:colOff>101600</xdr:colOff>
      <xdr:row>39</xdr:row>
      <xdr:rowOff>112384</xdr:rowOff>
    </xdr:to>
    <xdr:sp macro="" textlink="">
      <xdr:nvSpPr>
        <xdr:cNvPr id="538" name="楕円 537"/>
        <xdr:cNvSpPr/>
      </xdr:nvSpPr>
      <xdr:spPr>
        <a:xfrm>
          <a:off x="12763500" y="66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128911</xdr:rowOff>
    </xdr:from>
    <xdr:ext cx="469744" cy="259045"/>
    <xdr:sp macro="" textlink="">
      <xdr:nvSpPr>
        <xdr:cNvPr id="539" name="テキスト ボックス 538"/>
        <xdr:cNvSpPr txBox="1"/>
      </xdr:nvSpPr>
      <xdr:spPr>
        <a:xfrm>
          <a:off x="12579428" y="64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83595</xdr:rowOff>
    </xdr:from>
    <xdr:to>
      <xdr:col>85</xdr:col>
      <xdr:colOff>127000</xdr:colOff>
      <xdr:row>75</xdr:row>
      <xdr:rowOff>148256</xdr:rowOff>
    </xdr:to>
    <xdr:cxnSp macro="">
      <xdr:nvCxnSpPr>
        <xdr:cNvPr id="620" name="直線コネクタ 619"/>
        <xdr:cNvCxnSpPr/>
      </xdr:nvCxnSpPr>
      <xdr:spPr>
        <a:xfrm>
          <a:off x="15481300" y="12942345"/>
          <a:ext cx="8382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61650</xdr:rowOff>
    </xdr:from>
    <xdr:to>
      <xdr:col>81</xdr:col>
      <xdr:colOff>50800</xdr:colOff>
      <xdr:row>75</xdr:row>
      <xdr:rowOff>83595</xdr:rowOff>
    </xdr:to>
    <xdr:cxnSp macro="">
      <xdr:nvCxnSpPr>
        <xdr:cNvPr id="623" name="直線コネクタ 622"/>
        <xdr:cNvCxnSpPr/>
      </xdr:nvCxnSpPr>
      <xdr:spPr>
        <a:xfrm>
          <a:off x="14592300" y="12920400"/>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16518</xdr:rowOff>
    </xdr:from>
    <xdr:to>
      <xdr:col>76</xdr:col>
      <xdr:colOff>114300</xdr:colOff>
      <xdr:row>75</xdr:row>
      <xdr:rowOff>61650</xdr:rowOff>
    </xdr:to>
    <xdr:cxnSp macro="">
      <xdr:nvCxnSpPr>
        <xdr:cNvPr id="626" name="直線コネクタ 625"/>
        <xdr:cNvCxnSpPr/>
      </xdr:nvCxnSpPr>
      <xdr:spPr>
        <a:xfrm>
          <a:off x="13703300" y="12875268"/>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16518</xdr:rowOff>
    </xdr:from>
    <xdr:to>
      <xdr:col>71</xdr:col>
      <xdr:colOff>177800</xdr:colOff>
      <xdr:row>75</xdr:row>
      <xdr:rowOff>109492</xdr:rowOff>
    </xdr:to>
    <xdr:cxnSp macro="">
      <xdr:nvCxnSpPr>
        <xdr:cNvPr id="629" name="直線コネクタ 628"/>
        <xdr:cNvCxnSpPr/>
      </xdr:nvCxnSpPr>
      <xdr:spPr>
        <a:xfrm flipV="1">
          <a:off x="12814300" y="12875268"/>
          <a:ext cx="889000" cy="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97456</xdr:rowOff>
    </xdr:from>
    <xdr:to>
      <xdr:col>85</xdr:col>
      <xdr:colOff>177800</xdr:colOff>
      <xdr:row>76</xdr:row>
      <xdr:rowOff>27606</xdr:rowOff>
    </xdr:to>
    <xdr:sp macro="" textlink="">
      <xdr:nvSpPr>
        <xdr:cNvPr id="639" name="楕円 638"/>
        <xdr:cNvSpPr/>
      </xdr:nvSpPr>
      <xdr:spPr>
        <a:xfrm>
          <a:off x="16268700" y="1295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75883</xdr:rowOff>
    </xdr:from>
    <xdr:ext cx="534377" cy="259045"/>
    <xdr:sp macro="" textlink="">
      <xdr:nvSpPr>
        <xdr:cNvPr id="640" name="公債費該当値テキスト"/>
        <xdr:cNvSpPr txBox="1"/>
      </xdr:nvSpPr>
      <xdr:spPr>
        <a:xfrm>
          <a:off x="16370300" y="1293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32795</xdr:rowOff>
    </xdr:from>
    <xdr:to>
      <xdr:col>81</xdr:col>
      <xdr:colOff>101600</xdr:colOff>
      <xdr:row>75</xdr:row>
      <xdr:rowOff>134395</xdr:rowOff>
    </xdr:to>
    <xdr:sp macro="" textlink="">
      <xdr:nvSpPr>
        <xdr:cNvPr id="641" name="楕円 640"/>
        <xdr:cNvSpPr/>
      </xdr:nvSpPr>
      <xdr:spPr>
        <a:xfrm>
          <a:off x="15430500" y="128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125522</xdr:rowOff>
    </xdr:from>
    <xdr:ext cx="534377" cy="259045"/>
    <xdr:sp macro="" textlink="">
      <xdr:nvSpPr>
        <xdr:cNvPr id="642" name="テキスト ボックス 641"/>
        <xdr:cNvSpPr txBox="1"/>
      </xdr:nvSpPr>
      <xdr:spPr>
        <a:xfrm>
          <a:off x="15214111" y="1298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10850</xdr:rowOff>
    </xdr:from>
    <xdr:to>
      <xdr:col>76</xdr:col>
      <xdr:colOff>165100</xdr:colOff>
      <xdr:row>75</xdr:row>
      <xdr:rowOff>112450</xdr:rowOff>
    </xdr:to>
    <xdr:sp macro="" textlink="">
      <xdr:nvSpPr>
        <xdr:cNvPr id="643" name="楕円 642"/>
        <xdr:cNvSpPr/>
      </xdr:nvSpPr>
      <xdr:spPr>
        <a:xfrm>
          <a:off x="14541500" y="128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103577</xdr:rowOff>
    </xdr:from>
    <xdr:ext cx="534377" cy="259045"/>
    <xdr:sp macro="" textlink="">
      <xdr:nvSpPr>
        <xdr:cNvPr id="644" name="テキスト ボックス 643"/>
        <xdr:cNvSpPr txBox="1"/>
      </xdr:nvSpPr>
      <xdr:spPr>
        <a:xfrm>
          <a:off x="14325111" y="1296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137168</xdr:rowOff>
    </xdr:from>
    <xdr:to>
      <xdr:col>72</xdr:col>
      <xdr:colOff>38100</xdr:colOff>
      <xdr:row>75</xdr:row>
      <xdr:rowOff>67318</xdr:rowOff>
    </xdr:to>
    <xdr:sp macro="" textlink="">
      <xdr:nvSpPr>
        <xdr:cNvPr id="645" name="楕円 644"/>
        <xdr:cNvSpPr/>
      </xdr:nvSpPr>
      <xdr:spPr>
        <a:xfrm>
          <a:off x="13652500" y="128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58445</xdr:rowOff>
    </xdr:from>
    <xdr:ext cx="534377" cy="259045"/>
    <xdr:sp macro="" textlink="">
      <xdr:nvSpPr>
        <xdr:cNvPr id="646" name="テキスト ボックス 645"/>
        <xdr:cNvSpPr txBox="1"/>
      </xdr:nvSpPr>
      <xdr:spPr>
        <a:xfrm>
          <a:off x="13436111" y="1291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58692</xdr:rowOff>
    </xdr:from>
    <xdr:to>
      <xdr:col>67</xdr:col>
      <xdr:colOff>101600</xdr:colOff>
      <xdr:row>75</xdr:row>
      <xdr:rowOff>160291</xdr:rowOff>
    </xdr:to>
    <xdr:sp macro="" textlink="">
      <xdr:nvSpPr>
        <xdr:cNvPr id="647" name="楕円 646"/>
        <xdr:cNvSpPr/>
      </xdr:nvSpPr>
      <xdr:spPr>
        <a:xfrm>
          <a:off x="12763500" y="129174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151420</xdr:rowOff>
    </xdr:from>
    <xdr:ext cx="534377" cy="259045"/>
    <xdr:sp macro="" textlink="">
      <xdr:nvSpPr>
        <xdr:cNvPr id="648" name="テキスト ボックス 647"/>
        <xdr:cNvSpPr txBox="1"/>
      </xdr:nvSpPr>
      <xdr:spPr>
        <a:xfrm>
          <a:off x="12547111" y="1301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65793</xdr:rowOff>
    </xdr:from>
    <xdr:to>
      <xdr:col>85</xdr:col>
      <xdr:colOff>126364</xdr:colOff>
      <xdr:row>98</xdr:row>
      <xdr:rowOff>132773</xdr:rowOff>
    </xdr:to>
    <xdr:cxnSp macro="">
      <xdr:nvCxnSpPr>
        <xdr:cNvPr id="670" name="直線コネクタ 669"/>
        <xdr:cNvCxnSpPr/>
      </xdr:nvCxnSpPr>
      <xdr:spPr>
        <a:xfrm flipV="1">
          <a:off x="16317595" y="16353543"/>
          <a:ext cx="1269" cy="58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136600</xdr:rowOff>
    </xdr:from>
    <xdr:ext cx="378565" cy="259045"/>
    <xdr:sp macro="" textlink="">
      <xdr:nvSpPr>
        <xdr:cNvPr id="671" name="積立金最小値テキスト"/>
        <xdr:cNvSpPr txBox="1"/>
      </xdr:nvSpPr>
      <xdr:spPr>
        <a:xfrm>
          <a:off x="16370300" y="16938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132773</xdr:rowOff>
    </xdr:from>
    <xdr:to>
      <xdr:col>86</xdr:col>
      <xdr:colOff>25400</xdr:colOff>
      <xdr:row>98</xdr:row>
      <xdr:rowOff>132773</xdr:rowOff>
    </xdr:to>
    <xdr:cxnSp macro="">
      <xdr:nvCxnSpPr>
        <xdr:cNvPr id="672" name="直線コネクタ 671"/>
        <xdr:cNvCxnSpPr/>
      </xdr:nvCxnSpPr>
      <xdr:spPr>
        <a:xfrm>
          <a:off x="16230600" y="1693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12470</xdr:rowOff>
    </xdr:from>
    <xdr:ext cx="534377" cy="259045"/>
    <xdr:sp macro="" textlink="">
      <xdr:nvSpPr>
        <xdr:cNvPr id="673" name="積立金最大値テキスト"/>
        <xdr:cNvSpPr txBox="1"/>
      </xdr:nvSpPr>
      <xdr:spPr>
        <a:xfrm>
          <a:off x="16370300" y="1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65793</xdr:rowOff>
    </xdr:from>
    <xdr:to>
      <xdr:col>86</xdr:col>
      <xdr:colOff>25400</xdr:colOff>
      <xdr:row>95</xdr:row>
      <xdr:rowOff>65793</xdr:rowOff>
    </xdr:to>
    <xdr:cxnSp macro="">
      <xdr:nvCxnSpPr>
        <xdr:cNvPr id="674" name="直線コネクタ 673"/>
        <xdr:cNvCxnSpPr/>
      </xdr:nvCxnSpPr>
      <xdr:spPr>
        <a:xfrm>
          <a:off x="16230600" y="1635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90436</xdr:rowOff>
    </xdr:from>
    <xdr:to>
      <xdr:col>85</xdr:col>
      <xdr:colOff>127000</xdr:colOff>
      <xdr:row>97</xdr:row>
      <xdr:rowOff>49609</xdr:rowOff>
    </xdr:to>
    <xdr:cxnSp macro="">
      <xdr:nvCxnSpPr>
        <xdr:cNvPr id="675" name="直線コネクタ 674"/>
        <xdr:cNvCxnSpPr/>
      </xdr:nvCxnSpPr>
      <xdr:spPr>
        <a:xfrm>
          <a:off x="15481300" y="16206736"/>
          <a:ext cx="838200" cy="47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109938</xdr:rowOff>
    </xdr:from>
    <xdr:ext cx="469744" cy="259045"/>
    <xdr:sp macro="" textlink="">
      <xdr:nvSpPr>
        <xdr:cNvPr id="676" name="積立金平均値テキスト"/>
        <xdr:cNvSpPr txBox="1"/>
      </xdr:nvSpPr>
      <xdr:spPr>
        <a:xfrm>
          <a:off x="16370300" y="1674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131511</xdr:rowOff>
    </xdr:from>
    <xdr:to>
      <xdr:col>85</xdr:col>
      <xdr:colOff>177800</xdr:colOff>
      <xdr:row>98</xdr:row>
      <xdr:rowOff>61661</xdr:rowOff>
    </xdr:to>
    <xdr:sp macro="" textlink="">
      <xdr:nvSpPr>
        <xdr:cNvPr id="677" name="フローチャート: 判断 676"/>
        <xdr:cNvSpPr/>
      </xdr:nvSpPr>
      <xdr:spPr>
        <a:xfrm>
          <a:off x="16268700" y="1676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63325</xdr:rowOff>
    </xdr:from>
    <xdr:to>
      <xdr:col>81</xdr:col>
      <xdr:colOff>50800</xdr:colOff>
      <xdr:row>94</xdr:row>
      <xdr:rowOff>90436</xdr:rowOff>
    </xdr:to>
    <xdr:cxnSp macro="">
      <xdr:nvCxnSpPr>
        <xdr:cNvPr id="678" name="直線コネクタ 677"/>
        <xdr:cNvCxnSpPr/>
      </xdr:nvCxnSpPr>
      <xdr:spPr>
        <a:xfrm>
          <a:off x="14592300" y="16008175"/>
          <a:ext cx="889000" cy="19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114320</xdr:rowOff>
    </xdr:from>
    <xdr:to>
      <xdr:col>81</xdr:col>
      <xdr:colOff>101600</xdr:colOff>
      <xdr:row>98</xdr:row>
      <xdr:rowOff>44470</xdr:rowOff>
    </xdr:to>
    <xdr:sp macro="" textlink="">
      <xdr:nvSpPr>
        <xdr:cNvPr id="679" name="フローチャート: 判断 678"/>
        <xdr:cNvSpPr/>
      </xdr:nvSpPr>
      <xdr:spPr>
        <a:xfrm>
          <a:off x="15430500" y="1674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35597</xdr:rowOff>
    </xdr:from>
    <xdr:ext cx="469744" cy="259045"/>
    <xdr:sp macro="" textlink="">
      <xdr:nvSpPr>
        <xdr:cNvPr id="680" name="テキスト ボックス 679"/>
        <xdr:cNvSpPr txBox="1"/>
      </xdr:nvSpPr>
      <xdr:spPr>
        <a:xfrm>
          <a:off x="15246428" y="1683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157302</xdr:rowOff>
    </xdr:from>
    <xdr:to>
      <xdr:col>76</xdr:col>
      <xdr:colOff>114300</xdr:colOff>
      <xdr:row>93</xdr:row>
      <xdr:rowOff>63325</xdr:rowOff>
    </xdr:to>
    <xdr:cxnSp macro="">
      <xdr:nvCxnSpPr>
        <xdr:cNvPr id="681" name="直線コネクタ 680"/>
        <xdr:cNvCxnSpPr/>
      </xdr:nvCxnSpPr>
      <xdr:spPr>
        <a:xfrm>
          <a:off x="13703300" y="15587802"/>
          <a:ext cx="889000" cy="42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105130</xdr:rowOff>
    </xdr:from>
    <xdr:to>
      <xdr:col>76</xdr:col>
      <xdr:colOff>165100</xdr:colOff>
      <xdr:row>98</xdr:row>
      <xdr:rowOff>35280</xdr:rowOff>
    </xdr:to>
    <xdr:sp macro="" textlink="">
      <xdr:nvSpPr>
        <xdr:cNvPr id="682" name="フローチャート: 判断 681"/>
        <xdr:cNvSpPr/>
      </xdr:nvSpPr>
      <xdr:spPr>
        <a:xfrm>
          <a:off x="14541500" y="167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26407</xdr:rowOff>
    </xdr:from>
    <xdr:ext cx="469744" cy="259045"/>
    <xdr:sp macro="" textlink="">
      <xdr:nvSpPr>
        <xdr:cNvPr id="683" name="テキスト ボックス 682"/>
        <xdr:cNvSpPr txBox="1"/>
      </xdr:nvSpPr>
      <xdr:spPr>
        <a:xfrm>
          <a:off x="14357428" y="168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157302</xdr:rowOff>
    </xdr:from>
    <xdr:to>
      <xdr:col>71</xdr:col>
      <xdr:colOff>177800</xdr:colOff>
      <xdr:row>97</xdr:row>
      <xdr:rowOff>36396</xdr:rowOff>
    </xdr:to>
    <xdr:cxnSp macro="">
      <xdr:nvCxnSpPr>
        <xdr:cNvPr id="684" name="直線コネクタ 683"/>
        <xdr:cNvCxnSpPr/>
      </xdr:nvCxnSpPr>
      <xdr:spPr>
        <a:xfrm flipV="1">
          <a:off x="12814300" y="15587802"/>
          <a:ext cx="889000" cy="107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64646</xdr:rowOff>
    </xdr:from>
    <xdr:to>
      <xdr:col>72</xdr:col>
      <xdr:colOff>38100</xdr:colOff>
      <xdr:row>97</xdr:row>
      <xdr:rowOff>166246</xdr:rowOff>
    </xdr:to>
    <xdr:sp macro="" textlink="">
      <xdr:nvSpPr>
        <xdr:cNvPr id="685" name="フローチャート: 判断 684"/>
        <xdr:cNvSpPr/>
      </xdr:nvSpPr>
      <xdr:spPr>
        <a:xfrm>
          <a:off x="13652500" y="1669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157373</xdr:rowOff>
    </xdr:from>
    <xdr:ext cx="469744" cy="259045"/>
    <xdr:sp macro="" textlink="">
      <xdr:nvSpPr>
        <xdr:cNvPr id="686" name="テキスト ボックス 685"/>
        <xdr:cNvSpPr txBox="1"/>
      </xdr:nvSpPr>
      <xdr:spPr>
        <a:xfrm>
          <a:off x="13468428" y="1678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38334</xdr:rowOff>
    </xdr:from>
    <xdr:to>
      <xdr:col>67</xdr:col>
      <xdr:colOff>101600</xdr:colOff>
      <xdr:row>97</xdr:row>
      <xdr:rowOff>139934</xdr:rowOff>
    </xdr:to>
    <xdr:sp macro="" textlink="">
      <xdr:nvSpPr>
        <xdr:cNvPr id="687" name="フローチャート: 判断 686"/>
        <xdr:cNvSpPr/>
      </xdr:nvSpPr>
      <xdr:spPr>
        <a:xfrm>
          <a:off x="12763500" y="1666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131061</xdr:rowOff>
    </xdr:from>
    <xdr:ext cx="469744" cy="259045"/>
    <xdr:sp macro="" textlink="">
      <xdr:nvSpPr>
        <xdr:cNvPr id="688" name="テキスト ボックス 687"/>
        <xdr:cNvSpPr txBox="1"/>
      </xdr:nvSpPr>
      <xdr:spPr>
        <a:xfrm>
          <a:off x="12579428" y="1676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170259</xdr:rowOff>
    </xdr:from>
    <xdr:to>
      <xdr:col>85</xdr:col>
      <xdr:colOff>177800</xdr:colOff>
      <xdr:row>97</xdr:row>
      <xdr:rowOff>100409</xdr:rowOff>
    </xdr:to>
    <xdr:sp macro="" textlink="">
      <xdr:nvSpPr>
        <xdr:cNvPr id="694" name="楕円 693"/>
        <xdr:cNvSpPr/>
      </xdr:nvSpPr>
      <xdr:spPr>
        <a:xfrm>
          <a:off x="16268700" y="166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21686</xdr:rowOff>
    </xdr:from>
    <xdr:ext cx="534377" cy="259045"/>
    <xdr:sp macro="" textlink="">
      <xdr:nvSpPr>
        <xdr:cNvPr id="695" name="積立金該当値テキスト"/>
        <xdr:cNvSpPr txBox="1"/>
      </xdr:nvSpPr>
      <xdr:spPr>
        <a:xfrm>
          <a:off x="16370300" y="1648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39636</xdr:rowOff>
    </xdr:from>
    <xdr:to>
      <xdr:col>81</xdr:col>
      <xdr:colOff>101600</xdr:colOff>
      <xdr:row>94</xdr:row>
      <xdr:rowOff>141236</xdr:rowOff>
    </xdr:to>
    <xdr:sp macro="" textlink="">
      <xdr:nvSpPr>
        <xdr:cNvPr id="696" name="楕円 695"/>
        <xdr:cNvSpPr/>
      </xdr:nvSpPr>
      <xdr:spPr>
        <a:xfrm>
          <a:off x="15430500" y="161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157763</xdr:rowOff>
    </xdr:from>
    <xdr:ext cx="534377" cy="259045"/>
    <xdr:sp macro="" textlink="">
      <xdr:nvSpPr>
        <xdr:cNvPr id="697" name="テキスト ボックス 696"/>
        <xdr:cNvSpPr txBox="1"/>
      </xdr:nvSpPr>
      <xdr:spPr>
        <a:xfrm>
          <a:off x="15214111" y="159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12525</xdr:rowOff>
    </xdr:from>
    <xdr:to>
      <xdr:col>76</xdr:col>
      <xdr:colOff>165100</xdr:colOff>
      <xdr:row>93</xdr:row>
      <xdr:rowOff>114125</xdr:rowOff>
    </xdr:to>
    <xdr:sp macro="" textlink="">
      <xdr:nvSpPr>
        <xdr:cNvPr id="698" name="楕円 697"/>
        <xdr:cNvSpPr/>
      </xdr:nvSpPr>
      <xdr:spPr>
        <a:xfrm>
          <a:off x="14541500" y="1595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130652</xdr:rowOff>
    </xdr:from>
    <xdr:ext cx="534377" cy="259045"/>
    <xdr:sp macro="" textlink="">
      <xdr:nvSpPr>
        <xdr:cNvPr id="699" name="テキスト ボックス 698"/>
        <xdr:cNvSpPr txBox="1"/>
      </xdr:nvSpPr>
      <xdr:spPr>
        <a:xfrm>
          <a:off x="14325111" y="1573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106502</xdr:rowOff>
    </xdr:from>
    <xdr:to>
      <xdr:col>72</xdr:col>
      <xdr:colOff>38100</xdr:colOff>
      <xdr:row>91</xdr:row>
      <xdr:rowOff>36652</xdr:rowOff>
    </xdr:to>
    <xdr:sp macro="" textlink="">
      <xdr:nvSpPr>
        <xdr:cNvPr id="700" name="楕円 699"/>
        <xdr:cNvSpPr/>
      </xdr:nvSpPr>
      <xdr:spPr>
        <a:xfrm>
          <a:off x="13652500" y="155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53179</xdr:rowOff>
    </xdr:from>
    <xdr:ext cx="534377" cy="259045"/>
    <xdr:sp macro="" textlink="">
      <xdr:nvSpPr>
        <xdr:cNvPr id="701" name="テキスト ボックス 700"/>
        <xdr:cNvSpPr txBox="1"/>
      </xdr:nvSpPr>
      <xdr:spPr>
        <a:xfrm>
          <a:off x="13436111" y="1531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157046</xdr:rowOff>
    </xdr:from>
    <xdr:to>
      <xdr:col>67</xdr:col>
      <xdr:colOff>101600</xdr:colOff>
      <xdr:row>97</xdr:row>
      <xdr:rowOff>87196</xdr:rowOff>
    </xdr:to>
    <xdr:sp macro="" textlink="">
      <xdr:nvSpPr>
        <xdr:cNvPr id="702" name="楕円 701"/>
        <xdr:cNvSpPr/>
      </xdr:nvSpPr>
      <xdr:spPr>
        <a:xfrm>
          <a:off x="12763500" y="166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103723</xdr:rowOff>
    </xdr:from>
    <xdr:ext cx="534377" cy="259045"/>
    <xdr:sp macro="" textlink="">
      <xdr:nvSpPr>
        <xdr:cNvPr id="703" name="テキスト ボックス 702"/>
        <xdr:cNvSpPr txBox="1"/>
      </xdr:nvSpPr>
      <xdr:spPr>
        <a:xfrm>
          <a:off x="12547111" y="1639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56896</xdr:rowOff>
    </xdr:from>
    <xdr:to>
      <xdr:col>116</xdr:col>
      <xdr:colOff>63500</xdr:colOff>
      <xdr:row>37</xdr:row>
      <xdr:rowOff>85344</xdr:rowOff>
    </xdr:to>
    <xdr:cxnSp macro="">
      <xdr:nvCxnSpPr>
        <xdr:cNvPr id="732" name="直線コネクタ 731"/>
        <xdr:cNvCxnSpPr/>
      </xdr:nvCxnSpPr>
      <xdr:spPr>
        <a:xfrm>
          <a:off x="21323300" y="6229096"/>
          <a:ext cx="838200" cy="1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68851</xdr:rowOff>
    </xdr:from>
    <xdr:ext cx="469744" cy="259045"/>
    <xdr:sp macro="" textlink="">
      <xdr:nvSpPr>
        <xdr:cNvPr id="733" name="投資及び出資金平均値テキスト"/>
        <xdr:cNvSpPr txBox="1"/>
      </xdr:nvSpPr>
      <xdr:spPr>
        <a:xfrm>
          <a:off x="22212300" y="6412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56007</xdr:rowOff>
    </xdr:from>
    <xdr:to>
      <xdr:col>111</xdr:col>
      <xdr:colOff>177800</xdr:colOff>
      <xdr:row>36</xdr:row>
      <xdr:rowOff>56896</xdr:rowOff>
    </xdr:to>
    <xdr:cxnSp macro="">
      <xdr:nvCxnSpPr>
        <xdr:cNvPr id="735" name="直線コネクタ 734"/>
        <xdr:cNvCxnSpPr/>
      </xdr:nvCxnSpPr>
      <xdr:spPr>
        <a:xfrm>
          <a:off x="20434300" y="6228207"/>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15384</xdr:rowOff>
    </xdr:from>
    <xdr:ext cx="469744" cy="259045"/>
    <xdr:sp macro="" textlink="">
      <xdr:nvSpPr>
        <xdr:cNvPr id="737" name="テキスト ボックス 736"/>
        <xdr:cNvSpPr txBox="1"/>
      </xdr:nvSpPr>
      <xdr:spPr>
        <a:xfrm>
          <a:off x="21088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55499</xdr:rowOff>
    </xdr:from>
    <xdr:to>
      <xdr:col>107</xdr:col>
      <xdr:colOff>50800</xdr:colOff>
      <xdr:row>36</xdr:row>
      <xdr:rowOff>56007</xdr:rowOff>
    </xdr:to>
    <xdr:cxnSp macro="">
      <xdr:nvCxnSpPr>
        <xdr:cNvPr id="738" name="直線コネクタ 737"/>
        <xdr:cNvCxnSpPr/>
      </xdr:nvCxnSpPr>
      <xdr:spPr>
        <a:xfrm>
          <a:off x="19545300" y="6227699"/>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24655</xdr:rowOff>
    </xdr:from>
    <xdr:ext cx="469744" cy="259045"/>
    <xdr:sp macro="" textlink="">
      <xdr:nvSpPr>
        <xdr:cNvPr id="740" name="テキスト ボックス 739"/>
        <xdr:cNvSpPr txBox="1"/>
      </xdr:nvSpPr>
      <xdr:spPr>
        <a:xfrm>
          <a:off x="20199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55499</xdr:rowOff>
    </xdr:from>
    <xdr:to>
      <xdr:col>102</xdr:col>
      <xdr:colOff>114300</xdr:colOff>
      <xdr:row>37</xdr:row>
      <xdr:rowOff>124079</xdr:rowOff>
    </xdr:to>
    <xdr:cxnSp macro="">
      <xdr:nvCxnSpPr>
        <xdr:cNvPr id="741" name="直線コネクタ 740"/>
        <xdr:cNvCxnSpPr/>
      </xdr:nvCxnSpPr>
      <xdr:spPr>
        <a:xfrm flipV="1">
          <a:off x="18656300" y="6227699"/>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9669</xdr:rowOff>
    </xdr:from>
    <xdr:ext cx="469744" cy="259045"/>
    <xdr:sp macro="" textlink="">
      <xdr:nvSpPr>
        <xdr:cNvPr id="743" name="テキスト ボックス 742"/>
        <xdr:cNvSpPr txBox="1"/>
      </xdr:nvSpPr>
      <xdr:spPr>
        <a:xfrm>
          <a:off x="19310428" y="65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84853</xdr:rowOff>
    </xdr:from>
    <xdr:ext cx="469744" cy="259045"/>
    <xdr:sp macro="" textlink="">
      <xdr:nvSpPr>
        <xdr:cNvPr id="745" name="テキスト ボックス 744"/>
        <xdr:cNvSpPr txBox="1"/>
      </xdr:nvSpPr>
      <xdr:spPr>
        <a:xfrm>
          <a:off x="18421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34544</xdr:rowOff>
    </xdr:from>
    <xdr:to>
      <xdr:col>116</xdr:col>
      <xdr:colOff>114300</xdr:colOff>
      <xdr:row>37</xdr:row>
      <xdr:rowOff>136144</xdr:rowOff>
    </xdr:to>
    <xdr:sp macro="" textlink="">
      <xdr:nvSpPr>
        <xdr:cNvPr id="751" name="楕円 750"/>
        <xdr:cNvSpPr/>
      </xdr:nvSpPr>
      <xdr:spPr>
        <a:xfrm>
          <a:off x="221107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57421</xdr:rowOff>
    </xdr:from>
    <xdr:ext cx="469744" cy="259045"/>
    <xdr:sp macro="" textlink="">
      <xdr:nvSpPr>
        <xdr:cNvPr id="752" name="投資及び出資金該当値テキスト"/>
        <xdr:cNvSpPr txBox="1"/>
      </xdr:nvSpPr>
      <xdr:spPr>
        <a:xfrm>
          <a:off x="22212300"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6096</xdr:rowOff>
    </xdr:from>
    <xdr:to>
      <xdr:col>112</xdr:col>
      <xdr:colOff>38100</xdr:colOff>
      <xdr:row>36</xdr:row>
      <xdr:rowOff>107696</xdr:rowOff>
    </xdr:to>
    <xdr:sp macro="" textlink="">
      <xdr:nvSpPr>
        <xdr:cNvPr id="753" name="楕円 752"/>
        <xdr:cNvSpPr/>
      </xdr:nvSpPr>
      <xdr:spPr>
        <a:xfrm>
          <a:off x="21272500" y="61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124223</xdr:rowOff>
    </xdr:from>
    <xdr:ext cx="469744" cy="259045"/>
    <xdr:sp macro="" textlink="">
      <xdr:nvSpPr>
        <xdr:cNvPr id="754" name="テキスト ボックス 753"/>
        <xdr:cNvSpPr txBox="1"/>
      </xdr:nvSpPr>
      <xdr:spPr>
        <a:xfrm>
          <a:off x="21088428" y="595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5207</xdr:rowOff>
    </xdr:from>
    <xdr:to>
      <xdr:col>107</xdr:col>
      <xdr:colOff>101600</xdr:colOff>
      <xdr:row>36</xdr:row>
      <xdr:rowOff>106807</xdr:rowOff>
    </xdr:to>
    <xdr:sp macro="" textlink="">
      <xdr:nvSpPr>
        <xdr:cNvPr id="755" name="楕円 754"/>
        <xdr:cNvSpPr/>
      </xdr:nvSpPr>
      <xdr:spPr>
        <a:xfrm>
          <a:off x="20383500" y="61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123334</xdr:rowOff>
    </xdr:from>
    <xdr:ext cx="469744" cy="259045"/>
    <xdr:sp macro="" textlink="">
      <xdr:nvSpPr>
        <xdr:cNvPr id="756" name="テキスト ボックス 755"/>
        <xdr:cNvSpPr txBox="1"/>
      </xdr:nvSpPr>
      <xdr:spPr>
        <a:xfrm>
          <a:off x="20199428" y="59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4699</xdr:rowOff>
    </xdr:from>
    <xdr:to>
      <xdr:col>102</xdr:col>
      <xdr:colOff>165100</xdr:colOff>
      <xdr:row>36</xdr:row>
      <xdr:rowOff>106299</xdr:rowOff>
    </xdr:to>
    <xdr:sp macro="" textlink="">
      <xdr:nvSpPr>
        <xdr:cNvPr id="757" name="楕円 756"/>
        <xdr:cNvSpPr/>
      </xdr:nvSpPr>
      <xdr:spPr>
        <a:xfrm>
          <a:off x="19494500" y="61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122826</xdr:rowOff>
    </xdr:from>
    <xdr:ext cx="469744" cy="259045"/>
    <xdr:sp macro="" textlink="">
      <xdr:nvSpPr>
        <xdr:cNvPr id="758" name="テキスト ボックス 757"/>
        <xdr:cNvSpPr txBox="1"/>
      </xdr:nvSpPr>
      <xdr:spPr>
        <a:xfrm>
          <a:off x="19310428" y="595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73279</xdr:rowOff>
    </xdr:from>
    <xdr:to>
      <xdr:col>98</xdr:col>
      <xdr:colOff>38100</xdr:colOff>
      <xdr:row>38</xdr:row>
      <xdr:rowOff>3429</xdr:rowOff>
    </xdr:to>
    <xdr:sp macro="" textlink="">
      <xdr:nvSpPr>
        <xdr:cNvPr id="759" name="楕円 758"/>
        <xdr:cNvSpPr/>
      </xdr:nvSpPr>
      <xdr:spPr>
        <a:xfrm>
          <a:off x="186055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19956</xdr:rowOff>
    </xdr:from>
    <xdr:ext cx="469744" cy="259045"/>
    <xdr:sp macro="" textlink="">
      <xdr:nvSpPr>
        <xdr:cNvPr id="760" name="テキスト ボックス 759"/>
        <xdr:cNvSpPr txBox="1"/>
      </xdr:nvSpPr>
      <xdr:spPr>
        <a:xfrm>
          <a:off x="18421428" y="619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45631</xdr:rowOff>
    </xdr:from>
    <xdr:to>
      <xdr:col>116</xdr:col>
      <xdr:colOff>63500</xdr:colOff>
      <xdr:row>58</xdr:row>
      <xdr:rowOff>78474</xdr:rowOff>
    </xdr:to>
    <xdr:cxnSp macro="">
      <xdr:nvCxnSpPr>
        <xdr:cNvPr id="789" name="直線コネクタ 788"/>
        <xdr:cNvCxnSpPr/>
      </xdr:nvCxnSpPr>
      <xdr:spPr>
        <a:xfrm>
          <a:off x="21323300" y="9989731"/>
          <a:ext cx="8382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28257</xdr:rowOff>
    </xdr:from>
    <xdr:to>
      <xdr:col>111</xdr:col>
      <xdr:colOff>177800</xdr:colOff>
      <xdr:row>58</xdr:row>
      <xdr:rowOff>45631</xdr:rowOff>
    </xdr:to>
    <xdr:cxnSp macro="">
      <xdr:nvCxnSpPr>
        <xdr:cNvPr id="792" name="直線コネクタ 791"/>
        <xdr:cNvCxnSpPr/>
      </xdr:nvCxnSpPr>
      <xdr:spPr>
        <a:xfrm>
          <a:off x="20434300" y="997235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28257</xdr:rowOff>
    </xdr:from>
    <xdr:to>
      <xdr:col>107</xdr:col>
      <xdr:colOff>50800</xdr:colOff>
      <xdr:row>58</xdr:row>
      <xdr:rowOff>154330</xdr:rowOff>
    </xdr:to>
    <xdr:cxnSp macro="">
      <xdr:nvCxnSpPr>
        <xdr:cNvPr id="795" name="直線コネクタ 794"/>
        <xdr:cNvCxnSpPr/>
      </xdr:nvCxnSpPr>
      <xdr:spPr>
        <a:xfrm flipV="1">
          <a:off x="19545300" y="9972357"/>
          <a:ext cx="889000" cy="1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141948</xdr:rowOff>
    </xdr:from>
    <xdr:to>
      <xdr:col>102</xdr:col>
      <xdr:colOff>114300</xdr:colOff>
      <xdr:row>58</xdr:row>
      <xdr:rowOff>154330</xdr:rowOff>
    </xdr:to>
    <xdr:cxnSp macro="">
      <xdr:nvCxnSpPr>
        <xdr:cNvPr id="798" name="直線コネクタ 797"/>
        <xdr:cNvCxnSpPr/>
      </xdr:nvCxnSpPr>
      <xdr:spPr>
        <a:xfrm>
          <a:off x="18656300" y="10086048"/>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27674</xdr:rowOff>
    </xdr:from>
    <xdr:to>
      <xdr:col>116</xdr:col>
      <xdr:colOff>114300</xdr:colOff>
      <xdr:row>58</xdr:row>
      <xdr:rowOff>129274</xdr:rowOff>
    </xdr:to>
    <xdr:sp macro="" textlink="">
      <xdr:nvSpPr>
        <xdr:cNvPr id="808" name="楕円 807"/>
        <xdr:cNvSpPr/>
      </xdr:nvSpPr>
      <xdr:spPr>
        <a:xfrm>
          <a:off x="22110700" y="99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6101</xdr:rowOff>
    </xdr:from>
    <xdr:ext cx="469744" cy="259045"/>
    <xdr:sp macro="" textlink="">
      <xdr:nvSpPr>
        <xdr:cNvPr id="809" name="貸付金該当値テキスト"/>
        <xdr:cNvSpPr txBox="1"/>
      </xdr:nvSpPr>
      <xdr:spPr>
        <a:xfrm>
          <a:off x="22212300" y="995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166281</xdr:rowOff>
    </xdr:from>
    <xdr:to>
      <xdr:col>112</xdr:col>
      <xdr:colOff>38100</xdr:colOff>
      <xdr:row>58</xdr:row>
      <xdr:rowOff>96431</xdr:rowOff>
    </xdr:to>
    <xdr:sp macro="" textlink="">
      <xdr:nvSpPr>
        <xdr:cNvPr id="810" name="楕円 809"/>
        <xdr:cNvSpPr/>
      </xdr:nvSpPr>
      <xdr:spPr>
        <a:xfrm>
          <a:off x="21272500" y="99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87558</xdr:rowOff>
    </xdr:from>
    <xdr:ext cx="469744" cy="259045"/>
    <xdr:sp macro="" textlink="">
      <xdr:nvSpPr>
        <xdr:cNvPr id="811" name="テキスト ボックス 810"/>
        <xdr:cNvSpPr txBox="1"/>
      </xdr:nvSpPr>
      <xdr:spPr>
        <a:xfrm>
          <a:off x="21088428" y="1003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148907</xdr:rowOff>
    </xdr:from>
    <xdr:to>
      <xdr:col>107</xdr:col>
      <xdr:colOff>101600</xdr:colOff>
      <xdr:row>58</xdr:row>
      <xdr:rowOff>79057</xdr:rowOff>
    </xdr:to>
    <xdr:sp macro="" textlink="">
      <xdr:nvSpPr>
        <xdr:cNvPr id="812" name="楕円 811"/>
        <xdr:cNvSpPr/>
      </xdr:nvSpPr>
      <xdr:spPr>
        <a:xfrm>
          <a:off x="20383500" y="99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70184</xdr:rowOff>
    </xdr:from>
    <xdr:ext cx="469744" cy="259045"/>
    <xdr:sp macro="" textlink="">
      <xdr:nvSpPr>
        <xdr:cNvPr id="813" name="テキスト ボックス 812"/>
        <xdr:cNvSpPr txBox="1"/>
      </xdr:nvSpPr>
      <xdr:spPr>
        <a:xfrm>
          <a:off x="20199428" y="1001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103530</xdr:rowOff>
    </xdr:from>
    <xdr:to>
      <xdr:col>102</xdr:col>
      <xdr:colOff>165100</xdr:colOff>
      <xdr:row>59</xdr:row>
      <xdr:rowOff>33680</xdr:rowOff>
    </xdr:to>
    <xdr:sp macro="" textlink="">
      <xdr:nvSpPr>
        <xdr:cNvPr id="814" name="楕円 813"/>
        <xdr:cNvSpPr/>
      </xdr:nvSpPr>
      <xdr:spPr>
        <a:xfrm>
          <a:off x="19494500" y="100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24807</xdr:rowOff>
    </xdr:from>
    <xdr:ext cx="469744" cy="259045"/>
    <xdr:sp macro="" textlink="">
      <xdr:nvSpPr>
        <xdr:cNvPr id="815" name="テキスト ボックス 814"/>
        <xdr:cNvSpPr txBox="1"/>
      </xdr:nvSpPr>
      <xdr:spPr>
        <a:xfrm>
          <a:off x="19310428" y="101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91148</xdr:rowOff>
    </xdr:from>
    <xdr:to>
      <xdr:col>98</xdr:col>
      <xdr:colOff>38100</xdr:colOff>
      <xdr:row>59</xdr:row>
      <xdr:rowOff>21298</xdr:rowOff>
    </xdr:to>
    <xdr:sp macro="" textlink="">
      <xdr:nvSpPr>
        <xdr:cNvPr id="816" name="楕円 815"/>
        <xdr:cNvSpPr/>
      </xdr:nvSpPr>
      <xdr:spPr>
        <a:xfrm>
          <a:off x="18605500" y="100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12425</xdr:rowOff>
    </xdr:from>
    <xdr:ext cx="469744" cy="259045"/>
    <xdr:sp macro="" textlink="">
      <xdr:nvSpPr>
        <xdr:cNvPr id="817" name="テキスト ボックス 816"/>
        <xdr:cNvSpPr txBox="1"/>
      </xdr:nvSpPr>
      <xdr:spPr>
        <a:xfrm>
          <a:off x="18421428" y="1012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162626</xdr:rowOff>
    </xdr:from>
    <xdr:to>
      <xdr:col>116</xdr:col>
      <xdr:colOff>63500</xdr:colOff>
      <xdr:row>77</xdr:row>
      <xdr:rowOff>6786</xdr:rowOff>
    </xdr:to>
    <xdr:cxnSp macro="">
      <xdr:nvCxnSpPr>
        <xdr:cNvPr id="849" name="直線コネクタ 848"/>
        <xdr:cNvCxnSpPr/>
      </xdr:nvCxnSpPr>
      <xdr:spPr>
        <a:xfrm flipV="1">
          <a:off x="21323300" y="13192826"/>
          <a:ext cx="8382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6786</xdr:rowOff>
    </xdr:from>
    <xdr:to>
      <xdr:col>111</xdr:col>
      <xdr:colOff>177800</xdr:colOff>
      <xdr:row>78</xdr:row>
      <xdr:rowOff>56195</xdr:rowOff>
    </xdr:to>
    <xdr:cxnSp macro="">
      <xdr:nvCxnSpPr>
        <xdr:cNvPr id="852" name="直線コネクタ 851"/>
        <xdr:cNvCxnSpPr/>
      </xdr:nvCxnSpPr>
      <xdr:spPr>
        <a:xfrm flipV="1">
          <a:off x="20434300" y="13208436"/>
          <a:ext cx="889000" cy="2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56195</xdr:rowOff>
    </xdr:from>
    <xdr:to>
      <xdr:col>107</xdr:col>
      <xdr:colOff>50800</xdr:colOff>
      <xdr:row>78</xdr:row>
      <xdr:rowOff>79251</xdr:rowOff>
    </xdr:to>
    <xdr:cxnSp macro="">
      <xdr:nvCxnSpPr>
        <xdr:cNvPr id="855" name="直線コネクタ 854"/>
        <xdr:cNvCxnSpPr/>
      </xdr:nvCxnSpPr>
      <xdr:spPr>
        <a:xfrm flipV="1">
          <a:off x="19545300" y="13429295"/>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79251</xdr:rowOff>
    </xdr:from>
    <xdr:to>
      <xdr:col>102</xdr:col>
      <xdr:colOff>114300</xdr:colOff>
      <xdr:row>79</xdr:row>
      <xdr:rowOff>76346</xdr:rowOff>
    </xdr:to>
    <xdr:cxnSp macro="">
      <xdr:nvCxnSpPr>
        <xdr:cNvPr id="858" name="直線コネクタ 857"/>
        <xdr:cNvCxnSpPr/>
      </xdr:nvCxnSpPr>
      <xdr:spPr>
        <a:xfrm flipV="1">
          <a:off x="18656300" y="13452351"/>
          <a:ext cx="889000" cy="16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111826</xdr:rowOff>
    </xdr:from>
    <xdr:to>
      <xdr:col>116</xdr:col>
      <xdr:colOff>114300</xdr:colOff>
      <xdr:row>77</xdr:row>
      <xdr:rowOff>41976</xdr:rowOff>
    </xdr:to>
    <xdr:sp macro="" textlink="">
      <xdr:nvSpPr>
        <xdr:cNvPr id="868" name="楕円 867"/>
        <xdr:cNvSpPr/>
      </xdr:nvSpPr>
      <xdr:spPr>
        <a:xfrm>
          <a:off x="22110700" y="131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90253</xdr:rowOff>
    </xdr:from>
    <xdr:ext cx="534377" cy="259045"/>
    <xdr:sp macro="" textlink="">
      <xdr:nvSpPr>
        <xdr:cNvPr id="869" name="繰出金該当値テキスト"/>
        <xdr:cNvSpPr txBox="1"/>
      </xdr:nvSpPr>
      <xdr:spPr>
        <a:xfrm>
          <a:off x="22212300" y="131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127436</xdr:rowOff>
    </xdr:from>
    <xdr:to>
      <xdr:col>112</xdr:col>
      <xdr:colOff>38100</xdr:colOff>
      <xdr:row>77</xdr:row>
      <xdr:rowOff>57586</xdr:rowOff>
    </xdr:to>
    <xdr:sp macro="" textlink="">
      <xdr:nvSpPr>
        <xdr:cNvPr id="870" name="楕円 869"/>
        <xdr:cNvSpPr/>
      </xdr:nvSpPr>
      <xdr:spPr>
        <a:xfrm>
          <a:off x="21272500" y="1315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48713</xdr:rowOff>
    </xdr:from>
    <xdr:ext cx="534377" cy="259045"/>
    <xdr:sp macro="" textlink="">
      <xdr:nvSpPr>
        <xdr:cNvPr id="871" name="テキスト ボックス 870"/>
        <xdr:cNvSpPr txBox="1"/>
      </xdr:nvSpPr>
      <xdr:spPr>
        <a:xfrm>
          <a:off x="21056111" y="132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5395</xdr:rowOff>
    </xdr:from>
    <xdr:to>
      <xdr:col>107</xdr:col>
      <xdr:colOff>101600</xdr:colOff>
      <xdr:row>78</xdr:row>
      <xdr:rowOff>106995</xdr:rowOff>
    </xdr:to>
    <xdr:sp macro="" textlink="">
      <xdr:nvSpPr>
        <xdr:cNvPr id="872" name="楕円 871"/>
        <xdr:cNvSpPr/>
      </xdr:nvSpPr>
      <xdr:spPr>
        <a:xfrm>
          <a:off x="20383500" y="1337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98122</xdr:rowOff>
    </xdr:from>
    <xdr:ext cx="534377" cy="259045"/>
    <xdr:sp macro="" textlink="">
      <xdr:nvSpPr>
        <xdr:cNvPr id="873" name="テキスト ボックス 872"/>
        <xdr:cNvSpPr txBox="1"/>
      </xdr:nvSpPr>
      <xdr:spPr>
        <a:xfrm>
          <a:off x="20167111" y="1347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28451</xdr:rowOff>
    </xdr:from>
    <xdr:to>
      <xdr:col>102</xdr:col>
      <xdr:colOff>165100</xdr:colOff>
      <xdr:row>78</xdr:row>
      <xdr:rowOff>130051</xdr:rowOff>
    </xdr:to>
    <xdr:sp macro="" textlink="">
      <xdr:nvSpPr>
        <xdr:cNvPr id="874" name="楕円 873"/>
        <xdr:cNvSpPr/>
      </xdr:nvSpPr>
      <xdr:spPr>
        <a:xfrm>
          <a:off x="19494500" y="134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121178</xdr:rowOff>
    </xdr:from>
    <xdr:ext cx="534377" cy="259045"/>
    <xdr:sp macro="" textlink="">
      <xdr:nvSpPr>
        <xdr:cNvPr id="875" name="テキスト ボックス 874"/>
        <xdr:cNvSpPr txBox="1"/>
      </xdr:nvSpPr>
      <xdr:spPr>
        <a:xfrm>
          <a:off x="19278111" y="1349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25546</xdr:rowOff>
    </xdr:from>
    <xdr:to>
      <xdr:col>98</xdr:col>
      <xdr:colOff>38100</xdr:colOff>
      <xdr:row>79</xdr:row>
      <xdr:rowOff>127146</xdr:rowOff>
    </xdr:to>
    <xdr:sp macro="" textlink="">
      <xdr:nvSpPr>
        <xdr:cNvPr id="876" name="楕円 875"/>
        <xdr:cNvSpPr/>
      </xdr:nvSpPr>
      <xdr:spPr>
        <a:xfrm>
          <a:off x="18605500" y="135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118273</xdr:rowOff>
    </xdr:from>
    <xdr:ext cx="534377" cy="259045"/>
    <xdr:sp macro="" textlink="">
      <xdr:nvSpPr>
        <xdr:cNvPr id="877" name="テキスト ボックス 876"/>
        <xdr:cNvSpPr txBox="1"/>
      </xdr:nvSpPr>
      <xdr:spPr>
        <a:xfrm>
          <a:off x="18389111" y="1366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１年度決算から企業業績の悪化による地方税の大幅な減収により、予算規模の縮小を図っていたが、平成２６年度以降は改善し、平成２９年度決算においても多くの項目が前年度と同程度の水準で推移している。</a:t>
          </a:r>
        </a:p>
        <a:p>
          <a:r>
            <a:rPr kumimoji="1" lang="ja-JP" altLang="en-US" sz="1300">
              <a:latin typeface="ＭＳ Ｐゴシック" panose="020B0600070205080204" pitchFamily="50" charset="-128"/>
              <a:ea typeface="ＭＳ Ｐゴシック" panose="020B0600070205080204" pitchFamily="50" charset="-128"/>
            </a:rPr>
            <a:t>　本市は公共施設数が類似団体平均に比べて多いため、物件費が多額となっている。また、普通建設事業費においては、道路建設や区画整理事業の推進により、住民一人当たりのコストが類似団体よりも４９，５８８円と大幅に高くなっている。補助費等の住民一人当たりのコストが前年度から９，５１９円増えているのは、平成２９年度に法人市民税の高額還付があったためである。一方で、扶助費や公債費は例年類似団体平均を下回っている。扶助費は生活保護率や老年人口割合が低い等の要因により支出が抑制されているが、今後は高齢化に伴い増加が予想される。公債費については、豊田市版プライマリーバランス（元金返済額以上の新規地方債の借入れをしない）の黒字化を維持し抑制を図っていた結果である。平成２２年度に黒字化の制限を解除したが、過去の多額の地方債を償還したことと、現在は黒字化を再び維持していることから、今後も減少する見込みである。また、積立金は、平成２９年度の法人市民税等の減収に対応するため、財政調整基金を取り崩している状況もあ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今後は、法人市民税の一部国税化による地方税の減収が予想されるため、引き続き財務体質の強化を図り経費削減に努めていく。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425,172
409,063
918.32
193,134,440
184,475,537
5,035,752
149,117,566
58,541,270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42817</xdr:rowOff>
    </xdr:from>
    <xdr:to>
      <xdr:col>24</xdr:col>
      <xdr:colOff>63500</xdr:colOff>
      <xdr:row>34</xdr:row>
      <xdr:rowOff>61323</xdr:rowOff>
    </xdr:to>
    <xdr:cxnSp macro="">
      <xdr:nvCxnSpPr>
        <xdr:cNvPr id="63" name="直線コネクタ 62"/>
        <xdr:cNvCxnSpPr/>
      </xdr:nvCxnSpPr>
      <xdr:spPr>
        <a:xfrm>
          <a:off x="3797300" y="5872117"/>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36830</xdr:rowOff>
    </xdr:from>
    <xdr:to>
      <xdr:col>19</xdr:col>
      <xdr:colOff>177800</xdr:colOff>
      <xdr:row>34</xdr:row>
      <xdr:rowOff>42817</xdr:rowOff>
    </xdr:to>
    <xdr:cxnSp macro="">
      <xdr:nvCxnSpPr>
        <xdr:cNvPr id="66" name="直線コネクタ 65"/>
        <xdr:cNvCxnSpPr/>
      </xdr:nvCxnSpPr>
      <xdr:spPr>
        <a:xfrm>
          <a:off x="2908300" y="5694680"/>
          <a:ext cx="889000" cy="17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36830</xdr:rowOff>
    </xdr:from>
    <xdr:to>
      <xdr:col>15</xdr:col>
      <xdr:colOff>50800</xdr:colOff>
      <xdr:row>34</xdr:row>
      <xdr:rowOff>2540</xdr:rowOff>
    </xdr:to>
    <xdr:cxnSp macro="">
      <xdr:nvCxnSpPr>
        <xdr:cNvPr id="69" name="直線コネクタ 68"/>
        <xdr:cNvCxnSpPr/>
      </xdr:nvCxnSpPr>
      <xdr:spPr>
        <a:xfrm flipV="1">
          <a:off x="2019300" y="56946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150586</xdr:rowOff>
    </xdr:from>
    <xdr:to>
      <xdr:col>10</xdr:col>
      <xdr:colOff>114300</xdr:colOff>
      <xdr:row>34</xdr:row>
      <xdr:rowOff>2540</xdr:rowOff>
    </xdr:to>
    <xdr:cxnSp macro="">
      <xdr:nvCxnSpPr>
        <xdr:cNvPr id="72" name="直線コネクタ 71"/>
        <xdr:cNvCxnSpPr/>
      </xdr:nvCxnSpPr>
      <xdr:spPr>
        <a:xfrm>
          <a:off x="1130300" y="5636986"/>
          <a:ext cx="889000" cy="19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34126</xdr:rowOff>
    </xdr:from>
    <xdr:ext cx="469744" cy="259045"/>
    <xdr:sp macro="" textlink="">
      <xdr:nvSpPr>
        <xdr:cNvPr id="76" name="テキスト ボックス 75"/>
        <xdr:cNvSpPr txBox="1"/>
      </xdr:nvSpPr>
      <xdr:spPr>
        <a:xfrm>
          <a:off x="895428"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10523</xdr:rowOff>
    </xdr:from>
    <xdr:to>
      <xdr:col>24</xdr:col>
      <xdr:colOff>114300</xdr:colOff>
      <xdr:row>34</xdr:row>
      <xdr:rowOff>112123</xdr:rowOff>
    </xdr:to>
    <xdr:sp macro="" textlink="">
      <xdr:nvSpPr>
        <xdr:cNvPr id="82" name="楕円 81"/>
        <xdr:cNvSpPr/>
      </xdr:nvSpPr>
      <xdr:spPr>
        <a:xfrm>
          <a:off x="45847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33400</xdr:rowOff>
    </xdr:from>
    <xdr:ext cx="469744" cy="259045"/>
    <xdr:sp macro="" textlink="">
      <xdr:nvSpPr>
        <xdr:cNvPr id="83" name="議会費該当値テキスト"/>
        <xdr:cNvSpPr txBox="1"/>
      </xdr:nvSpPr>
      <xdr:spPr>
        <a:xfrm>
          <a:off x="4686300" y="569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163467</xdr:rowOff>
    </xdr:from>
    <xdr:to>
      <xdr:col>20</xdr:col>
      <xdr:colOff>38100</xdr:colOff>
      <xdr:row>34</xdr:row>
      <xdr:rowOff>93617</xdr:rowOff>
    </xdr:to>
    <xdr:sp macro="" textlink="">
      <xdr:nvSpPr>
        <xdr:cNvPr id="84" name="楕円 83"/>
        <xdr:cNvSpPr/>
      </xdr:nvSpPr>
      <xdr:spPr>
        <a:xfrm>
          <a:off x="3746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110144</xdr:rowOff>
    </xdr:from>
    <xdr:ext cx="469744" cy="259045"/>
    <xdr:sp macro="" textlink="">
      <xdr:nvSpPr>
        <xdr:cNvPr id="85" name="テキスト ボックス 84"/>
        <xdr:cNvSpPr txBox="1"/>
      </xdr:nvSpPr>
      <xdr:spPr>
        <a:xfrm>
          <a:off x="3562428" y="559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157480</xdr:rowOff>
    </xdr:from>
    <xdr:to>
      <xdr:col>15</xdr:col>
      <xdr:colOff>101600</xdr:colOff>
      <xdr:row>33</xdr:row>
      <xdr:rowOff>87630</xdr:rowOff>
    </xdr:to>
    <xdr:sp macro="" textlink="">
      <xdr:nvSpPr>
        <xdr:cNvPr id="86" name="楕円 85"/>
        <xdr:cNvSpPr/>
      </xdr:nvSpPr>
      <xdr:spPr>
        <a:xfrm>
          <a:off x="28575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104157</xdr:rowOff>
    </xdr:from>
    <xdr:ext cx="469744" cy="259045"/>
    <xdr:sp macro="" textlink="">
      <xdr:nvSpPr>
        <xdr:cNvPr id="87" name="テキスト ボックス 86"/>
        <xdr:cNvSpPr txBox="1"/>
      </xdr:nvSpPr>
      <xdr:spPr>
        <a:xfrm>
          <a:off x="2673428" y="54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123190</xdr:rowOff>
    </xdr:from>
    <xdr:to>
      <xdr:col>10</xdr:col>
      <xdr:colOff>165100</xdr:colOff>
      <xdr:row>34</xdr:row>
      <xdr:rowOff>53340</xdr:rowOff>
    </xdr:to>
    <xdr:sp macro="" textlink="">
      <xdr:nvSpPr>
        <xdr:cNvPr id="88" name="楕円 87"/>
        <xdr:cNvSpPr/>
      </xdr:nvSpPr>
      <xdr:spPr>
        <a:xfrm>
          <a:off x="1968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69867</xdr:rowOff>
    </xdr:from>
    <xdr:ext cx="469744" cy="259045"/>
    <xdr:sp macro="" textlink="">
      <xdr:nvSpPr>
        <xdr:cNvPr id="89" name="テキスト ボックス 88"/>
        <xdr:cNvSpPr txBox="1"/>
      </xdr:nvSpPr>
      <xdr:spPr>
        <a:xfrm>
          <a:off x="1784428"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99786</xdr:rowOff>
    </xdr:from>
    <xdr:to>
      <xdr:col>6</xdr:col>
      <xdr:colOff>38100</xdr:colOff>
      <xdr:row>33</xdr:row>
      <xdr:rowOff>29936</xdr:rowOff>
    </xdr:to>
    <xdr:sp macro="" textlink="">
      <xdr:nvSpPr>
        <xdr:cNvPr id="90" name="楕円 89"/>
        <xdr:cNvSpPr/>
      </xdr:nvSpPr>
      <xdr:spPr>
        <a:xfrm>
          <a:off x="1079500" y="55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46463</xdr:rowOff>
    </xdr:from>
    <xdr:ext cx="469744" cy="259045"/>
    <xdr:sp macro="" textlink="">
      <xdr:nvSpPr>
        <xdr:cNvPr id="91" name="テキスト ボックス 90"/>
        <xdr:cNvSpPr txBox="1"/>
      </xdr:nvSpPr>
      <xdr:spPr>
        <a:xfrm>
          <a:off x="895428" y="53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134808</xdr:rowOff>
    </xdr:from>
    <xdr:to>
      <xdr:col>24</xdr:col>
      <xdr:colOff>62865</xdr:colOff>
      <xdr:row>58</xdr:row>
      <xdr:rowOff>84607</xdr:rowOff>
    </xdr:to>
    <xdr:cxnSp macro="">
      <xdr:nvCxnSpPr>
        <xdr:cNvPr id="114" name="直線コネクタ 113"/>
        <xdr:cNvCxnSpPr/>
      </xdr:nvCxnSpPr>
      <xdr:spPr>
        <a:xfrm flipV="1">
          <a:off x="4633595" y="9050208"/>
          <a:ext cx="1270" cy="978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88434</xdr:rowOff>
    </xdr:from>
    <xdr:ext cx="534377" cy="259045"/>
    <xdr:sp macro="" textlink="">
      <xdr:nvSpPr>
        <xdr:cNvPr id="115" name="総務費最小値テキスト"/>
        <xdr:cNvSpPr txBox="1"/>
      </xdr:nvSpPr>
      <xdr:spPr>
        <a:xfrm>
          <a:off x="4686300" y="100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84607</xdr:rowOff>
    </xdr:from>
    <xdr:to>
      <xdr:col>24</xdr:col>
      <xdr:colOff>152400</xdr:colOff>
      <xdr:row>58</xdr:row>
      <xdr:rowOff>84607</xdr:rowOff>
    </xdr:to>
    <xdr:cxnSp macro="">
      <xdr:nvCxnSpPr>
        <xdr:cNvPr id="116" name="直線コネクタ 115"/>
        <xdr:cNvCxnSpPr/>
      </xdr:nvCxnSpPr>
      <xdr:spPr>
        <a:xfrm>
          <a:off x="4546600" y="1002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81485</xdr:rowOff>
    </xdr:from>
    <xdr:ext cx="534377" cy="259045"/>
    <xdr:sp macro="" textlink="">
      <xdr:nvSpPr>
        <xdr:cNvPr id="117" name="総務費最大値テキスト"/>
        <xdr:cNvSpPr txBox="1"/>
      </xdr:nvSpPr>
      <xdr:spPr>
        <a:xfrm>
          <a:off x="4686300" y="88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134808</xdr:rowOff>
    </xdr:from>
    <xdr:to>
      <xdr:col>24</xdr:col>
      <xdr:colOff>152400</xdr:colOff>
      <xdr:row>52</xdr:row>
      <xdr:rowOff>134808</xdr:rowOff>
    </xdr:to>
    <xdr:cxnSp macro="">
      <xdr:nvCxnSpPr>
        <xdr:cNvPr id="118" name="直線コネクタ 117"/>
        <xdr:cNvCxnSpPr/>
      </xdr:nvCxnSpPr>
      <xdr:spPr>
        <a:xfrm>
          <a:off x="4546600" y="905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48009</xdr:rowOff>
    </xdr:from>
    <xdr:to>
      <xdr:col>24</xdr:col>
      <xdr:colOff>63500</xdr:colOff>
      <xdr:row>54</xdr:row>
      <xdr:rowOff>78275</xdr:rowOff>
    </xdr:to>
    <xdr:cxnSp macro="">
      <xdr:nvCxnSpPr>
        <xdr:cNvPr id="119" name="直線コネクタ 118"/>
        <xdr:cNvCxnSpPr/>
      </xdr:nvCxnSpPr>
      <xdr:spPr>
        <a:xfrm>
          <a:off x="3797300" y="8963409"/>
          <a:ext cx="838200" cy="3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69842</xdr:rowOff>
    </xdr:from>
    <xdr:ext cx="534377" cy="259045"/>
    <xdr:sp macro="" textlink="">
      <xdr:nvSpPr>
        <xdr:cNvPr id="120" name="総務費平均値テキスト"/>
        <xdr:cNvSpPr txBox="1"/>
      </xdr:nvSpPr>
      <xdr:spPr>
        <a:xfrm>
          <a:off x="4686300" y="9671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91415</xdr:rowOff>
    </xdr:from>
    <xdr:to>
      <xdr:col>24</xdr:col>
      <xdr:colOff>114300</xdr:colOff>
      <xdr:row>57</xdr:row>
      <xdr:rowOff>21565</xdr:rowOff>
    </xdr:to>
    <xdr:sp macro="" textlink="">
      <xdr:nvSpPr>
        <xdr:cNvPr id="121" name="フローチャート: 判断 120"/>
        <xdr:cNvSpPr/>
      </xdr:nvSpPr>
      <xdr:spPr>
        <a:xfrm>
          <a:off x="45847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48009</xdr:rowOff>
    </xdr:from>
    <xdr:to>
      <xdr:col>19</xdr:col>
      <xdr:colOff>177800</xdr:colOff>
      <xdr:row>53</xdr:row>
      <xdr:rowOff>155748</xdr:rowOff>
    </xdr:to>
    <xdr:cxnSp macro="">
      <xdr:nvCxnSpPr>
        <xdr:cNvPr id="122" name="直線コネクタ 121"/>
        <xdr:cNvCxnSpPr/>
      </xdr:nvCxnSpPr>
      <xdr:spPr>
        <a:xfrm flipV="1">
          <a:off x="2908300" y="8963409"/>
          <a:ext cx="889000" cy="27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52781</xdr:rowOff>
    </xdr:from>
    <xdr:to>
      <xdr:col>20</xdr:col>
      <xdr:colOff>38100</xdr:colOff>
      <xdr:row>56</xdr:row>
      <xdr:rowOff>154381</xdr:rowOff>
    </xdr:to>
    <xdr:sp macro="" textlink="">
      <xdr:nvSpPr>
        <xdr:cNvPr id="123" name="フローチャート: 判断 122"/>
        <xdr:cNvSpPr/>
      </xdr:nvSpPr>
      <xdr:spPr>
        <a:xfrm>
          <a:off x="3746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145508</xdr:rowOff>
    </xdr:from>
    <xdr:ext cx="534377" cy="259045"/>
    <xdr:sp macro="" textlink="">
      <xdr:nvSpPr>
        <xdr:cNvPr id="124" name="テキスト ボックス 123"/>
        <xdr:cNvSpPr txBox="1"/>
      </xdr:nvSpPr>
      <xdr:spPr>
        <a:xfrm>
          <a:off x="3530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58616</xdr:rowOff>
    </xdr:from>
    <xdr:to>
      <xdr:col>15</xdr:col>
      <xdr:colOff>50800</xdr:colOff>
      <xdr:row>53</xdr:row>
      <xdr:rowOff>155748</xdr:rowOff>
    </xdr:to>
    <xdr:cxnSp macro="">
      <xdr:nvCxnSpPr>
        <xdr:cNvPr id="125" name="直線コネクタ 124"/>
        <xdr:cNvCxnSpPr/>
      </xdr:nvCxnSpPr>
      <xdr:spPr>
        <a:xfrm>
          <a:off x="2019300" y="8802566"/>
          <a:ext cx="889000" cy="44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35682</xdr:rowOff>
    </xdr:from>
    <xdr:to>
      <xdr:col>15</xdr:col>
      <xdr:colOff>101600</xdr:colOff>
      <xdr:row>56</xdr:row>
      <xdr:rowOff>137282</xdr:rowOff>
    </xdr:to>
    <xdr:sp macro="" textlink="">
      <xdr:nvSpPr>
        <xdr:cNvPr id="126" name="フローチャート: 判断 125"/>
        <xdr:cNvSpPr/>
      </xdr:nvSpPr>
      <xdr:spPr>
        <a:xfrm>
          <a:off x="2857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128409</xdr:rowOff>
    </xdr:from>
    <xdr:ext cx="534377" cy="259045"/>
    <xdr:sp macro="" textlink="">
      <xdr:nvSpPr>
        <xdr:cNvPr id="127" name="テキスト ボックス 126"/>
        <xdr:cNvSpPr txBox="1"/>
      </xdr:nvSpPr>
      <xdr:spPr>
        <a:xfrm>
          <a:off x="2641111" y="9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58616</xdr:rowOff>
    </xdr:from>
    <xdr:to>
      <xdr:col>10</xdr:col>
      <xdr:colOff>114300</xdr:colOff>
      <xdr:row>54</xdr:row>
      <xdr:rowOff>120246</xdr:rowOff>
    </xdr:to>
    <xdr:cxnSp macro="">
      <xdr:nvCxnSpPr>
        <xdr:cNvPr id="128" name="直線コネクタ 127"/>
        <xdr:cNvCxnSpPr/>
      </xdr:nvCxnSpPr>
      <xdr:spPr>
        <a:xfrm flipV="1">
          <a:off x="1130300" y="8802566"/>
          <a:ext cx="889000" cy="57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31728</xdr:rowOff>
    </xdr:from>
    <xdr:to>
      <xdr:col>10</xdr:col>
      <xdr:colOff>165100</xdr:colOff>
      <xdr:row>56</xdr:row>
      <xdr:rowOff>133328</xdr:rowOff>
    </xdr:to>
    <xdr:sp macro="" textlink="">
      <xdr:nvSpPr>
        <xdr:cNvPr id="129" name="フローチャート: 判断 128"/>
        <xdr:cNvSpPr/>
      </xdr:nvSpPr>
      <xdr:spPr>
        <a:xfrm>
          <a:off x="1968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124455</xdr:rowOff>
    </xdr:from>
    <xdr:ext cx="534377" cy="259045"/>
    <xdr:sp macro="" textlink="">
      <xdr:nvSpPr>
        <xdr:cNvPr id="130" name="テキスト ボックス 129"/>
        <xdr:cNvSpPr txBox="1"/>
      </xdr:nvSpPr>
      <xdr:spPr>
        <a:xfrm>
          <a:off x="1752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168042</xdr:rowOff>
    </xdr:from>
    <xdr:to>
      <xdr:col>6</xdr:col>
      <xdr:colOff>38100</xdr:colOff>
      <xdr:row>56</xdr:row>
      <xdr:rowOff>98192</xdr:rowOff>
    </xdr:to>
    <xdr:sp macro="" textlink="">
      <xdr:nvSpPr>
        <xdr:cNvPr id="131" name="フローチャート: 判断 130"/>
        <xdr:cNvSpPr/>
      </xdr:nvSpPr>
      <xdr:spPr>
        <a:xfrm>
          <a:off x="1079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89319</xdr:rowOff>
    </xdr:from>
    <xdr:ext cx="534377" cy="259045"/>
    <xdr:sp macro="" textlink="">
      <xdr:nvSpPr>
        <xdr:cNvPr id="132" name="テキスト ボックス 131"/>
        <xdr:cNvSpPr txBox="1"/>
      </xdr:nvSpPr>
      <xdr:spPr>
        <a:xfrm>
          <a:off x="863111" y="96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27475</xdr:rowOff>
    </xdr:from>
    <xdr:to>
      <xdr:col>24</xdr:col>
      <xdr:colOff>114300</xdr:colOff>
      <xdr:row>54</xdr:row>
      <xdr:rowOff>129075</xdr:rowOff>
    </xdr:to>
    <xdr:sp macro="" textlink="">
      <xdr:nvSpPr>
        <xdr:cNvPr id="138" name="楕円 137"/>
        <xdr:cNvSpPr/>
      </xdr:nvSpPr>
      <xdr:spPr>
        <a:xfrm>
          <a:off x="4584700" y="92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50352</xdr:rowOff>
    </xdr:from>
    <xdr:ext cx="534377" cy="259045"/>
    <xdr:sp macro="" textlink="">
      <xdr:nvSpPr>
        <xdr:cNvPr id="139" name="総務費該当値テキスト"/>
        <xdr:cNvSpPr txBox="1"/>
      </xdr:nvSpPr>
      <xdr:spPr>
        <a:xfrm>
          <a:off x="4686300" y="91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168659</xdr:rowOff>
    </xdr:from>
    <xdr:to>
      <xdr:col>20</xdr:col>
      <xdr:colOff>38100</xdr:colOff>
      <xdr:row>52</xdr:row>
      <xdr:rowOff>98809</xdr:rowOff>
    </xdr:to>
    <xdr:sp macro="" textlink="">
      <xdr:nvSpPr>
        <xdr:cNvPr id="140" name="楕円 139"/>
        <xdr:cNvSpPr/>
      </xdr:nvSpPr>
      <xdr:spPr>
        <a:xfrm>
          <a:off x="3746500" y="89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115336</xdr:rowOff>
    </xdr:from>
    <xdr:ext cx="534377" cy="259045"/>
    <xdr:sp macro="" textlink="">
      <xdr:nvSpPr>
        <xdr:cNvPr id="141" name="テキスト ボックス 140"/>
        <xdr:cNvSpPr txBox="1"/>
      </xdr:nvSpPr>
      <xdr:spPr>
        <a:xfrm>
          <a:off x="3530111" y="86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104948</xdr:rowOff>
    </xdr:from>
    <xdr:to>
      <xdr:col>15</xdr:col>
      <xdr:colOff>101600</xdr:colOff>
      <xdr:row>54</xdr:row>
      <xdr:rowOff>35098</xdr:rowOff>
    </xdr:to>
    <xdr:sp macro="" textlink="">
      <xdr:nvSpPr>
        <xdr:cNvPr id="142" name="楕円 141"/>
        <xdr:cNvSpPr/>
      </xdr:nvSpPr>
      <xdr:spPr>
        <a:xfrm>
          <a:off x="2857500" y="91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51625</xdr:rowOff>
    </xdr:from>
    <xdr:ext cx="534377" cy="259045"/>
    <xdr:sp macro="" textlink="">
      <xdr:nvSpPr>
        <xdr:cNvPr id="143" name="テキスト ボックス 142"/>
        <xdr:cNvSpPr txBox="1"/>
      </xdr:nvSpPr>
      <xdr:spPr>
        <a:xfrm>
          <a:off x="2641111" y="896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7816</xdr:rowOff>
    </xdr:from>
    <xdr:to>
      <xdr:col>10</xdr:col>
      <xdr:colOff>165100</xdr:colOff>
      <xdr:row>51</xdr:row>
      <xdr:rowOff>109416</xdr:rowOff>
    </xdr:to>
    <xdr:sp macro="" textlink="">
      <xdr:nvSpPr>
        <xdr:cNvPr id="144" name="楕円 143"/>
        <xdr:cNvSpPr/>
      </xdr:nvSpPr>
      <xdr:spPr>
        <a:xfrm>
          <a:off x="1968500" y="87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125943</xdr:rowOff>
    </xdr:from>
    <xdr:ext cx="534377" cy="259045"/>
    <xdr:sp macro="" textlink="">
      <xdr:nvSpPr>
        <xdr:cNvPr id="145" name="テキスト ボックス 144"/>
        <xdr:cNvSpPr txBox="1"/>
      </xdr:nvSpPr>
      <xdr:spPr>
        <a:xfrm>
          <a:off x="1752111" y="852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69446</xdr:rowOff>
    </xdr:from>
    <xdr:to>
      <xdr:col>6</xdr:col>
      <xdr:colOff>38100</xdr:colOff>
      <xdr:row>54</xdr:row>
      <xdr:rowOff>171046</xdr:rowOff>
    </xdr:to>
    <xdr:sp macro="" textlink="">
      <xdr:nvSpPr>
        <xdr:cNvPr id="146" name="楕円 145"/>
        <xdr:cNvSpPr/>
      </xdr:nvSpPr>
      <xdr:spPr>
        <a:xfrm>
          <a:off x="1079500" y="93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16123</xdr:rowOff>
    </xdr:from>
    <xdr:ext cx="534377" cy="259045"/>
    <xdr:sp macro="" textlink="">
      <xdr:nvSpPr>
        <xdr:cNvPr id="147" name="テキスト ボックス 146"/>
        <xdr:cNvSpPr txBox="1"/>
      </xdr:nvSpPr>
      <xdr:spPr>
        <a:xfrm>
          <a:off x="863111" y="910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67190</xdr:rowOff>
    </xdr:from>
    <xdr:to>
      <xdr:col>24</xdr:col>
      <xdr:colOff>62865</xdr:colOff>
      <xdr:row>77</xdr:row>
      <xdr:rowOff>138579</xdr:rowOff>
    </xdr:to>
    <xdr:cxnSp macro="">
      <xdr:nvCxnSpPr>
        <xdr:cNvPr id="174" name="直線コネクタ 173"/>
        <xdr:cNvCxnSpPr/>
      </xdr:nvCxnSpPr>
      <xdr:spPr>
        <a:xfrm flipV="1">
          <a:off x="4633595" y="12068690"/>
          <a:ext cx="1270" cy="1271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142406</xdr:rowOff>
    </xdr:from>
    <xdr:ext cx="599010" cy="259045"/>
    <xdr:sp macro="" textlink="">
      <xdr:nvSpPr>
        <xdr:cNvPr id="175" name="民生費最小値テキスト"/>
        <xdr:cNvSpPr txBox="1"/>
      </xdr:nvSpPr>
      <xdr:spPr>
        <a:xfrm>
          <a:off x="4686300" y="1334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138579</xdr:rowOff>
    </xdr:from>
    <xdr:to>
      <xdr:col>24</xdr:col>
      <xdr:colOff>152400</xdr:colOff>
      <xdr:row>77</xdr:row>
      <xdr:rowOff>138579</xdr:rowOff>
    </xdr:to>
    <xdr:cxnSp macro="">
      <xdr:nvCxnSpPr>
        <xdr:cNvPr id="176" name="直線コネクタ 175"/>
        <xdr:cNvCxnSpPr/>
      </xdr:nvCxnSpPr>
      <xdr:spPr>
        <a:xfrm>
          <a:off x="4546600" y="13340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13867</xdr:rowOff>
    </xdr:from>
    <xdr:ext cx="599010" cy="259045"/>
    <xdr:sp macro="" textlink="">
      <xdr:nvSpPr>
        <xdr:cNvPr id="177" name="民生費最大値テキスト"/>
        <xdr:cNvSpPr txBox="1"/>
      </xdr:nvSpPr>
      <xdr:spPr>
        <a:xfrm>
          <a:off x="4686300" y="1184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67190</xdr:rowOff>
    </xdr:from>
    <xdr:to>
      <xdr:col>24</xdr:col>
      <xdr:colOff>152400</xdr:colOff>
      <xdr:row>70</xdr:row>
      <xdr:rowOff>67190</xdr:rowOff>
    </xdr:to>
    <xdr:cxnSp macro="">
      <xdr:nvCxnSpPr>
        <xdr:cNvPr id="178" name="直線コネクタ 177"/>
        <xdr:cNvCxnSpPr/>
      </xdr:nvCxnSpPr>
      <xdr:spPr>
        <a:xfrm>
          <a:off x="4546600" y="1206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57502</xdr:rowOff>
    </xdr:from>
    <xdr:to>
      <xdr:col>24</xdr:col>
      <xdr:colOff>63500</xdr:colOff>
      <xdr:row>77</xdr:row>
      <xdr:rowOff>115174</xdr:rowOff>
    </xdr:to>
    <xdr:cxnSp macro="">
      <xdr:nvCxnSpPr>
        <xdr:cNvPr id="179" name="直線コネクタ 178"/>
        <xdr:cNvCxnSpPr/>
      </xdr:nvCxnSpPr>
      <xdr:spPr>
        <a:xfrm flipV="1">
          <a:off x="3797300" y="13259152"/>
          <a:ext cx="838200" cy="5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139231</xdr:rowOff>
    </xdr:from>
    <xdr:ext cx="599010" cy="259045"/>
    <xdr:sp macro="" textlink="">
      <xdr:nvSpPr>
        <xdr:cNvPr id="180" name="民生費平均値テキスト"/>
        <xdr:cNvSpPr txBox="1"/>
      </xdr:nvSpPr>
      <xdr:spPr>
        <a:xfrm>
          <a:off x="4686300" y="12655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116354</xdr:rowOff>
    </xdr:from>
    <xdr:to>
      <xdr:col>24</xdr:col>
      <xdr:colOff>114300</xdr:colOff>
      <xdr:row>75</xdr:row>
      <xdr:rowOff>46504</xdr:rowOff>
    </xdr:to>
    <xdr:sp macro="" textlink="">
      <xdr:nvSpPr>
        <xdr:cNvPr id="181" name="フローチャート: 判断 180"/>
        <xdr:cNvSpPr/>
      </xdr:nvSpPr>
      <xdr:spPr>
        <a:xfrm>
          <a:off x="4584700" y="128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115174</xdr:rowOff>
    </xdr:from>
    <xdr:to>
      <xdr:col>19</xdr:col>
      <xdr:colOff>177800</xdr:colOff>
      <xdr:row>77</xdr:row>
      <xdr:rowOff>156268</xdr:rowOff>
    </xdr:to>
    <xdr:cxnSp macro="">
      <xdr:nvCxnSpPr>
        <xdr:cNvPr id="182" name="直線コネクタ 181"/>
        <xdr:cNvCxnSpPr/>
      </xdr:nvCxnSpPr>
      <xdr:spPr>
        <a:xfrm flipV="1">
          <a:off x="2908300" y="13316824"/>
          <a:ext cx="889000" cy="4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127414</xdr:rowOff>
    </xdr:from>
    <xdr:to>
      <xdr:col>20</xdr:col>
      <xdr:colOff>38100</xdr:colOff>
      <xdr:row>75</xdr:row>
      <xdr:rowOff>57564</xdr:rowOff>
    </xdr:to>
    <xdr:sp macro="" textlink="">
      <xdr:nvSpPr>
        <xdr:cNvPr id="183" name="フローチャート: 判断 182"/>
        <xdr:cNvSpPr/>
      </xdr:nvSpPr>
      <xdr:spPr>
        <a:xfrm>
          <a:off x="3746500" y="1281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74091</xdr:rowOff>
    </xdr:from>
    <xdr:ext cx="599010" cy="259045"/>
    <xdr:sp macro="" textlink="">
      <xdr:nvSpPr>
        <xdr:cNvPr id="184" name="テキスト ボックス 183"/>
        <xdr:cNvSpPr txBox="1"/>
      </xdr:nvSpPr>
      <xdr:spPr>
        <a:xfrm>
          <a:off x="3497795" y="125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156268</xdr:rowOff>
    </xdr:from>
    <xdr:to>
      <xdr:col>15</xdr:col>
      <xdr:colOff>50800</xdr:colOff>
      <xdr:row>78</xdr:row>
      <xdr:rowOff>49861</xdr:rowOff>
    </xdr:to>
    <xdr:cxnSp macro="">
      <xdr:nvCxnSpPr>
        <xdr:cNvPr id="185" name="直線コネクタ 184"/>
        <xdr:cNvCxnSpPr/>
      </xdr:nvCxnSpPr>
      <xdr:spPr>
        <a:xfrm flipV="1">
          <a:off x="2019300" y="13357918"/>
          <a:ext cx="889000" cy="6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26035</xdr:rowOff>
    </xdr:from>
    <xdr:to>
      <xdr:col>15</xdr:col>
      <xdr:colOff>101600</xdr:colOff>
      <xdr:row>75</xdr:row>
      <xdr:rowOff>127635</xdr:rowOff>
    </xdr:to>
    <xdr:sp macro="" textlink="">
      <xdr:nvSpPr>
        <xdr:cNvPr id="186" name="フローチャート: 判断 185"/>
        <xdr:cNvSpPr/>
      </xdr:nvSpPr>
      <xdr:spPr>
        <a:xfrm>
          <a:off x="2857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144162</xdr:rowOff>
    </xdr:from>
    <xdr:ext cx="599010" cy="259045"/>
    <xdr:sp macro="" textlink="">
      <xdr:nvSpPr>
        <xdr:cNvPr id="187" name="テキスト ボックス 186"/>
        <xdr:cNvSpPr txBox="1"/>
      </xdr:nvSpPr>
      <xdr:spPr>
        <a:xfrm>
          <a:off x="2608795" y="1266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49861</xdr:rowOff>
    </xdr:from>
    <xdr:to>
      <xdr:col>10</xdr:col>
      <xdr:colOff>114300</xdr:colOff>
      <xdr:row>78</xdr:row>
      <xdr:rowOff>82114</xdr:rowOff>
    </xdr:to>
    <xdr:cxnSp macro="">
      <xdr:nvCxnSpPr>
        <xdr:cNvPr id="188" name="直線コネクタ 187"/>
        <xdr:cNvCxnSpPr/>
      </xdr:nvCxnSpPr>
      <xdr:spPr>
        <a:xfrm flipV="1">
          <a:off x="1130300" y="13422961"/>
          <a:ext cx="889000" cy="3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59269</xdr:rowOff>
    </xdr:from>
    <xdr:to>
      <xdr:col>10</xdr:col>
      <xdr:colOff>165100</xdr:colOff>
      <xdr:row>75</xdr:row>
      <xdr:rowOff>160869</xdr:rowOff>
    </xdr:to>
    <xdr:sp macro="" textlink="">
      <xdr:nvSpPr>
        <xdr:cNvPr id="189" name="フローチャート: 判断 188"/>
        <xdr:cNvSpPr/>
      </xdr:nvSpPr>
      <xdr:spPr>
        <a:xfrm>
          <a:off x="1968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5946</xdr:rowOff>
    </xdr:from>
    <xdr:ext cx="599010" cy="259045"/>
    <xdr:sp macro="" textlink="">
      <xdr:nvSpPr>
        <xdr:cNvPr id="190" name="テキスト ボックス 189"/>
        <xdr:cNvSpPr txBox="1"/>
      </xdr:nvSpPr>
      <xdr:spPr>
        <a:xfrm>
          <a:off x="1719795"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160344</xdr:rowOff>
    </xdr:from>
    <xdr:to>
      <xdr:col>6</xdr:col>
      <xdr:colOff>38100</xdr:colOff>
      <xdr:row>76</xdr:row>
      <xdr:rowOff>90494</xdr:rowOff>
    </xdr:to>
    <xdr:sp macro="" textlink="">
      <xdr:nvSpPr>
        <xdr:cNvPr id="191" name="フローチャート: 判断 190"/>
        <xdr:cNvSpPr/>
      </xdr:nvSpPr>
      <xdr:spPr>
        <a:xfrm>
          <a:off x="1079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107020</xdr:rowOff>
    </xdr:from>
    <xdr:ext cx="599010" cy="259045"/>
    <xdr:sp macro="" textlink="">
      <xdr:nvSpPr>
        <xdr:cNvPr id="192" name="テキスト ボックス 191"/>
        <xdr:cNvSpPr txBox="1"/>
      </xdr:nvSpPr>
      <xdr:spPr>
        <a:xfrm>
          <a:off x="830795"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6702</xdr:rowOff>
    </xdr:from>
    <xdr:to>
      <xdr:col>24</xdr:col>
      <xdr:colOff>114300</xdr:colOff>
      <xdr:row>77</xdr:row>
      <xdr:rowOff>108302</xdr:rowOff>
    </xdr:to>
    <xdr:sp macro="" textlink="">
      <xdr:nvSpPr>
        <xdr:cNvPr id="198" name="楕円 197"/>
        <xdr:cNvSpPr/>
      </xdr:nvSpPr>
      <xdr:spPr>
        <a:xfrm>
          <a:off x="4584700" y="132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93079</xdr:rowOff>
    </xdr:from>
    <xdr:ext cx="599010" cy="259045"/>
    <xdr:sp macro="" textlink="">
      <xdr:nvSpPr>
        <xdr:cNvPr id="199" name="民生費該当値テキスト"/>
        <xdr:cNvSpPr txBox="1"/>
      </xdr:nvSpPr>
      <xdr:spPr>
        <a:xfrm>
          <a:off x="4686300" y="1312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64374</xdr:rowOff>
    </xdr:from>
    <xdr:to>
      <xdr:col>20</xdr:col>
      <xdr:colOff>38100</xdr:colOff>
      <xdr:row>77</xdr:row>
      <xdr:rowOff>165974</xdr:rowOff>
    </xdr:to>
    <xdr:sp macro="" textlink="">
      <xdr:nvSpPr>
        <xdr:cNvPr id="200" name="楕円 199"/>
        <xdr:cNvSpPr/>
      </xdr:nvSpPr>
      <xdr:spPr>
        <a:xfrm>
          <a:off x="3746500" y="1326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157101</xdr:rowOff>
    </xdr:from>
    <xdr:ext cx="599010" cy="259045"/>
    <xdr:sp macro="" textlink="">
      <xdr:nvSpPr>
        <xdr:cNvPr id="201" name="テキスト ボックス 200"/>
        <xdr:cNvSpPr txBox="1"/>
      </xdr:nvSpPr>
      <xdr:spPr>
        <a:xfrm>
          <a:off x="3497795" y="1335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105468</xdr:rowOff>
    </xdr:from>
    <xdr:to>
      <xdr:col>15</xdr:col>
      <xdr:colOff>101600</xdr:colOff>
      <xdr:row>78</xdr:row>
      <xdr:rowOff>35618</xdr:rowOff>
    </xdr:to>
    <xdr:sp macro="" textlink="">
      <xdr:nvSpPr>
        <xdr:cNvPr id="202" name="楕円 201"/>
        <xdr:cNvSpPr/>
      </xdr:nvSpPr>
      <xdr:spPr>
        <a:xfrm>
          <a:off x="2857500" y="133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26745</xdr:rowOff>
    </xdr:from>
    <xdr:ext cx="599010" cy="259045"/>
    <xdr:sp macro="" textlink="">
      <xdr:nvSpPr>
        <xdr:cNvPr id="203" name="テキスト ボックス 202"/>
        <xdr:cNvSpPr txBox="1"/>
      </xdr:nvSpPr>
      <xdr:spPr>
        <a:xfrm>
          <a:off x="2608795" y="1339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170511</xdr:rowOff>
    </xdr:from>
    <xdr:to>
      <xdr:col>10</xdr:col>
      <xdr:colOff>165100</xdr:colOff>
      <xdr:row>78</xdr:row>
      <xdr:rowOff>100661</xdr:rowOff>
    </xdr:to>
    <xdr:sp macro="" textlink="">
      <xdr:nvSpPr>
        <xdr:cNvPr id="204" name="楕円 203"/>
        <xdr:cNvSpPr/>
      </xdr:nvSpPr>
      <xdr:spPr>
        <a:xfrm>
          <a:off x="1968500" y="133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91788</xdr:rowOff>
    </xdr:from>
    <xdr:ext cx="599010" cy="259045"/>
    <xdr:sp macro="" textlink="">
      <xdr:nvSpPr>
        <xdr:cNvPr id="205" name="テキスト ボックス 204"/>
        <xdr:cNvSpPr txBox="1"/>
      </xdr:nvSpPr>
      <xdr:spPr>
        <a:xfrm>
          <a:off x="1719795" y="1346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31314</xdr:rowOff>
    </xdr:from>
    <xdr:to>
      <xdr:col>6</xdr:col>
      <xdr:colOff>38100</xdr:colOff>
      <xdr:row>78</xdr:row>
      <xdr:rowOff>132914</xdr:rowOff>
    </xdr:to>
    <xdr:sp macro="" textlink="">
      <xdr:nvSpPr>
        <xdr:cNvPr id="206" name="楕円 205"/>
        <xdr:cNvSpPr/>
      </xdr:nvSpPr>
      <xdr:spPr>
        <a:xfrm>
          <a:off x="1079500" y="1340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124041</xdr:rowOff>
    </xdr:from>
    <xdr:ext cx="599010" cy="259045"/>
    <xdr:sp macro="" textlink="">
      <xdr:nvSpPr>
        <xdr:cNvPr id="207" name="テキスト ボックス 206"/>
        <xdr:cNvSpPr txBox="1"/>
      </xdr:nvSpPr>
      <xdr:spPr>
        <a:xfrm>
          <a:off x="830795" y="134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0" name="直線コネクタ 229"/>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1"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2" name="直線コネクタ 231"/>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3"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4" name="直線コネクタ 233"/>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155634</xdr:rowOff>
    </xdr:from>
    <xdr:to>
      <xdr:col>24</xdr:col>
      <xdr:colOff>63500</xdr:colOff>
      <xdr:row>96</xdr:row>
      <xdr:rowOff>165188</xdr:rowOff>
    </xdr:to>
    <xdr:cxnSp macro="">
      <xdr:nvCxnSpPr>
        <xdr:cNvPr id="235" name="直線コネクタ 234"/>
        <xdr:cNvCxnSpPr/>
      </xdr:nvCxnSpPr>
      <xdr:spPr>
        <a:xfrm flipV="1">
          <a:off x="3797300" y="16614834"/>
          <a:ext cx="838200" cy="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125345</xdr:rowOff>
    </xdr:from>
    <xdr:ext cx="534377" cy="259045"/>
    <xdr:sp macro="" textlink="">
      <xdr:nvSpPr>
        <xdr:cNvPr id="236" name="衛生費平均値テキスト"/>
        <xdr:cNvSpPr txBox="1"/>
      </xdr:nvSpPr>
      <xdr:spPr>
        <a:xfrm>
          <a:off x="4686300" y="16584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7" name="フローチャート: 判断 236"/>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139700</xdr:rowOff>
    </xdr:from>
    <xdr:to>
      <xdr:col>19</xdr:col>
      <xdr:colOff>177800</xdr:colOff>
      <xdr:row>96</xdr:row>
      <xdr:rowOff>165188</xdr:rowOff>
    </xdr:to>
    <xdr:cxnSp macro="">
      <xdr:nvCxnSpPr>
        <xdr:cNvPr id="238" name="直線コネクタ 237"/>
        <xdr:cNvCxnSpPr/>
      </xdr:nvCxnSpPr>
      <xdr:spPr>
        <a:xfrm>
          <a:off x="2908300" y="16084550"/>
          <a:ext cx="889000" cy="53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39" name="フローチャート: 判断 238"/>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0" name="テキスト ボックス 239"/>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139700</xdr:rowOff>
    </xdr:from>
    <xdr:to>
      <xdr:col>15</xdr:col>
      <xdr:colOff>50800</xdr:colOff>
      <xdr:row>96</xdr:row>
      <xdr:rowOff>98871</xdr:rowOff>
    </xdr:to>
    <xdr:cxnSp macro="">
      <xdr:nvCxnSpPr>
        <xdr:cNvPr id="241" name="直線コネクタ 240"/>
        <xdr:cNvCxnSpPr/>
      </xdr:nvCxnSpPr>
      <xdr:spPr>
        <a:xfrm flipV="1">
          <a:off x="2019300" y="16084550"/>
          <a:ext cx="889000" cy="47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2" name="フローチャート: 判断 241"/>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38112</xdr:rowOff>
    </xdr:from>
    <xdr:ext cx="534377" cy="259045"/>
    <xdr:sp macro="" textlink="">
      <xdr:nvSpPr>
        <xdr:cNvPr id="243" name="テキスト ボックス 242"/>
        <xdr:cNvSpPr txBox="1"/>
      </xdr:nvSpPr>
      <xdr:spPr>
        <a:xfrm>
          <a:off x="2641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98871</xdr:rowOff>
    </xdr:from>
    <xdr:to>
      <xdr:col>10</xdr:col>
      <xdr:colOff>114300</xdr:colOff>
      <xdr:row>96</xdr:row>
      <xdr:rowOff>170538</xdr:rowOff>
    </xdr:to>
    <xdr:cxnSp macro="">
      <xdr:nvCxnSpPr>
        <xdr:cNvPr id="244" name="直線コネクタ 243"/>
        <xdr:cNvCxnSpPr/>
      </xdr:nvCxnSpPr>
      <xdr:spPr>
        <a:xfrm flipV="1">
          <a:off x="1130300" y="16558071"/>
          <a:ext cx="889000" cy="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5" name="フローチャート: 判断 244"/>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79443</xdr:rowOff>
    </xdr:from>
    <xdr:ext cx="534377" cy="259045"/>
    <xdr:sp macro="" textlink="">
      <xdr:nvSpPr>
        <xdr:cNvPr id="246" name="テキスト ボックス 245"/>
        <xdr:cNvSpPr txBox="1"/>
      </xdr:nvSpPr>
      <xdr:spPr>
        <a:xfrm>
          <a:off x="1752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7" name="フローチャート: 判断 246"/>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113733</xdr:rowOff>
    </xdr:from>
    <xdr:ext cx="534377" cy="259045"/>
    <xdr:sp macro="" textlink="">
      <xdr:nvSpPr>
        <xdr:cNvPr id="248" name="テキスト ボックス 247"/>
        <xdr:cNvSpPr txBox="1"/>
      </xdr:nvSpPr>
      <xdr:spPr>
        <a:xfrm>
          <a:off x="863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104834</xdr:rowOff>
    </xdr:from>
    <xdr:to>
      <xdr:col>24</xdr:col>
      <xdr:colOff>114300</xdr:colOff>
      <xdr:row>97</xdr:row>
      <xdr:rowOff>34984</xdr:rowOff>
    </xdr:to>
    <xdr:sp macro="" textlink="">
      <xdr:nvSpPr>
        <xdr:cNvPr id="254" name="楕円 253"/>
        <xdr:cNvSpPr/>
      </xdr:nvSpPr>
      <xdr:spPr>
        <a:xfrm>
          <a:off x="4584700" y="165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127711</xdr:rowOff>
    </xdr:from>
    <xdr:ext cx="534377" cy="259045"/>
    <xdr:sp macro="" textlink="">
      <xdr:nvSpPr>
        <xdr:cNvPr id="255" name="衛生費該当値テキスト"/>
        <xdr:cNvSpPr txBox="1"/>
      </xdr:nvSpPr>
      <xdr:spPr>
        <a:xfrm>
          <a:off x="4686300" y="164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114388</xdr:rowOff>
    </xdr:from>
    <xdr:to>
      <xdr:col>20</xdr:col>
      <xdr:colOff>38100</xdr:colOff>
      <xdr:row>97</xdr:row>
      <xdr:rowOff>44538</xdr:rowOff>
    </xdr:to>
    <xdr:sp macro="" textlink="">
      <xdr:nvSpPr>
        <xdr:cNvPr id="256" name="楕円 255"/>
        <xdr:cNvSpPr/>
      </xdr:nvSpPr>
      <xdr:spPr>
        <a:xfrm>
          <a:off x="3746500" y="165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61065</xdr:rowOff>
    </xdr:from>
    <xdr:ext cx="534377" cy="259045"/>
    <xdr:sp macro="" textlink="">
      <xdr:nvSpPr>
        <xdr:cNvPr id="257" name="テキスト ボックス 256"/>
        <xdr:cNvSpPr txBox="1"/>
      </xdr:nvSpPr>
      <xdr:spPr>
        <a:xfrm>
          <a:off x="3530111" y="163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88900</xdr:rowOff>
    </xdr:from>
    <xdr:to>
      <xdr:col>15</xdr:col>
      <xdr:colOff>101600</xdr:colOff>
      <xdr:row>94</xdr:row>
      <xdr:rowOff>19050</xdr:rowOff>
    </xdr:to>
    <xdr:sp macro="" textlink="">
      <xdr:nvSpPr>
        <xdr:cNvPr id="258" name="楕円 257"/>
        <xdr:cNvSpPr/>
      </xdr:nvSpPr>
      <xdr:spPr>
        <a:xfrm>
          <a:off x="2857500" y="160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35577</xdr:rowOff>
    </xdr:from>
    <xdr:ext cx="534377" cy="259045"/>
    <xdr:sp macro="" textlink="">
      <xdr:nvSpPr>
        <xdr:cNvPr id="259" name="テキスト ボックス 258"/>
        <xdr:cNvSpPr txBox="1"/>
      </xdr:nvSpPr>
      <xdr:spPr>
        <a:xfrm>
          <a:off x="2641111" y="158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48071</xdr:rowOff>
    </xdr:from>
    <xdr:to>
      <xdr:col>10</xdr:col>
      <xdr:colOff>165100</xdr:colOff>
      <xdr:row>96</xdr:row>
      <xdr:rowOff>149671</xdr:rowOff>
    </xdr:to>
    <xdr:sp macro="" textlink="">
      <xdr:nvSpPr>
        <xdr:cNvPr id="260" name="楕円 259"/>
        <xdr:cNvSpPr/>
      </xdr:nvSpPr>
      <xdr:spPr>
        <a:xfrm>
          <a:off x="1968500" y="165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166198</xdr:rowOff>
    </xdr:from>
    <xdr:ext cx="534377" cy="259045"/>
    <xdr:sp macro="" textlink="">
      <xdr:nvSpPr>
        <xdr:cNvPr id="261" name="テキスト ボックス 260"/>
        <xdr:cNvSpPr txBox="1"/>
      </xdr:nvSpPr>
      <xdr:spPr>
        <a:xfrm>
          <a:off x="1752111" y="1628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119738</xdr:rowOff>
    </xdr:from>
    <xdr:to>
      <xdr:col>6</xdr:col>
      <xdr:colOff>38100</xdr:colOff>
      <xdr:row>97</xdr:row>
      <xdr:rowOff>49888</xdr:rowOff>
    </xdr:to>
    <xdr:sp macro="" textlink="">
      <xdr:nvSpPr>
        <xdr:cNvPr id="262" name="楕円 261"/>
        <xdr:cNvSpPr/>
      </xdr:nvSpPr>
      <xdr:spPr>
        <a:xfrm>
          <a:off x="1079500" y="1657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66415</xdr:rowOff>
    </xdr:from>
    <xdr:ext cx="534377" cy="259045"/>
    <xdr:sp macro="" textlink="">
      <xdr:nvSpPr>
        <xdr:cNvPr id="263" name="テキスト ボックス 262"/>
        <xdr:cNvSpPr txBox="1"/>
      </xdr:nvSpPr>
      <xdr:spPr>
        <a:xfrm>
          <a:off x="863111" y="1635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5" name="直線コネクタ 284"/>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88"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89" name="直線コネクタ 288"/>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57404</xdr:rowOff>
    </xdr:from>
    <xdr:to>
      <xdr:col>55</xdr:col>
      <xdr:colOff>0</xdr:colOff>
      <xdr:row>36</xdr:row>
      <xdr:rowOff>94437</xdr:rowOff>
    </xdr:to>
    <xdr:cxnSp macro="">
      <xdr:nvCxnSpPr>
        <xdr:cNvPr id="290" name="直線コネクタ 289"/>
        <xdr:cNvCxnSpPr/>
      </xdr:nvCxnSpPr>
      <xdr:spPr>
        <a:xfrm flipV="1">
          <a:off x="9639300" y="6229604"/>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107561</xdr:rowOff>
    </xdr:from>
    <xdr:ext cx="378565" cy="259045"/>
    <xdr:sp macro="" textlink="">
      <xdr:nvSpPr>
        <xdr:cNvPr id="291" name="労働費平均値テキスト"/>
        <xdr:cNvSpPr txBox="1"/>
      </xdr:nvSpPr>
      <xdr:spPr>
        <a:xfrm>
          <a:off x="10528300" y="6279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2" name="フローチャート: 判断 291"/>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93066</xdr:rowOff>
    </xdr:from>
    <xdr:to>
      <xdr:col>50</xdr:col>
      <xdr:colOff>114300</xdr:colOff>
      <xdr:row>36</xdr:row>
      <xdr:rowOff>94437</xdr:rowOff>
    </xdr:to>
    <xdr:cxnSp macro="">
      <xdr:nvCxnSpPr>
        <xdr:cNvPr id="293" name="直線コネクタ 292"/>
        <xdr:cNvCxnSpPr/>
      </xdr:nvCxnSpPr>
      <xdr:spPr>
        <a:xfrm>
          <a:off x="8750300" y="626526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4" name="フローチャート: 判断 293"/>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38523</xdr:rowOff>
    </xdr:from>
    <xdr:ext cx="378565" cy="259045"/>
    <xdr:sp macro="" textlink="">
      <xdr:nvSpPr>
        <xdr:cNvPr id="295" name="テキスト ボックス 294"/>
        <xdr:cNvSpPr txBox="1"/>
      </xdr:nvSpPr>
      <xdr:spPr>
        <a:xfrm>
          <a:off x="9450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93066</xdr:rowOff>
    </xdr:from>
    <xdr:to>
      <xdr:col>45</xdr:col>
      <xdr:colOff>177800</xdr:colOff>
      <xdr:row>36</xdr:row>
      <xdr:rowOff>115011</xdr:rowOff>
    </xdr:to>
    <xdr:cxnSp macro="">
      <xdr:nvCxnSpPr>
        <xdr:cNvPr id="296" name="直線コネクタ 295"/>
        <xdr:cNvCxnSpPr/>
      </xdr:nvCxnSpPr>
      <xdr:spPr>
        <a:xfrm flipV="1">
          <a:off x="7861300" y="626526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7" name="フローチャート: 判断 296"/>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168825</xdr:rowOff>
    </xdr:from>
    <xdr:ext cx="378565" cy="259045"/>
    <xdr:sp macro="" textlink="">
      <xdr:nvSpPr>
        <xdr:cNvPr id="298" name="テキスト ボックス 297"/>
        <xdr:cNvSpPr txBox="1"/>
      </xdr:nvSpPr>
      <xdr:spPr>
        <a:xfrm>
          <a:off x="8561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88493</xdr:rowOff>
    </xdr:from>
    <xdr:to>
      <xdr:col>41</xdr:col>
      <xdr:colOff>50800</xdr:colOff>
      <xdr:row>36</xdr:row>
      <xdr:rowOff>115011</xdr:rowOff>
    </xdr:to>
    <xdr:cxnSp macro="">
      <xdr:nvCxnSpPr>
        <xdr:cNvPr id="299" name="直線コネクタ 298"/>
        <xdr:cNvCxnSpPr/>
      </xdr:nvCxnSpPr>
      <xdr:spPr>
        <a:xfrm>
          <a:off x="6972300" y="6089243"/>
          <a:ext cx="889000" cy="1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0" name="フローチャート: 判断 299"/>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1" name="テキスト ボックス 300"/>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2" name="フローチャート: 判断 301"/>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158310</xdr:rowOff>
    </xdr:from>
    <xdr:ext cx="469744" cy="259045"/>
    <xdr:sp macro="" textlink="">
      <xdr:nvSpPr>
        <xdr:cNvPr id="303" name="テキスト ボックス 302"/>
        <xdr:cNvSpPr txBox="1"/>
      </xdr:nvSpPr>
      <xdr:spPr>
        <a:xfrm>
          <a:off x="6737428"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6604</xdr:rowOff>
    </xdr:from>
    <xdr:to>
      <xdr:col>55</xdr:col>
      <xdr:colOff>50800</xdr:colOff>
      <xdr:row>36</xdr:row>
      <xdr:rowOff>108204</xdr:rowOff>
    </xdr:to>
    <xdr:sp macro="" textlink="">
      <xdr:nvSpPr>
        <xdr:cNvPr id="309" name="楕円 308"/>
        <xdr:cNvSpPr/>
      </xdr:nvSpPr>
      <xdr:spPr>
        <a:xfrm>
          <a:off x="104267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29481</xdr:rowOff>
    </xdr:from>
    <xdr:ext cx="378565" cy="259045"/>
    <xdr:sp macro="" textlink="">
      <xdr:nvSpPr>
        <xdr:cNvPr id="310" name="労働費該当値テキスト"/>
        <xdr:cNvSpPr txBox="1"/>
      </xdr:nvSpPr>
      <xdr:spPr>
        <a:xfrm>
          <a:off x="10528300" y="6030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43637</xdr:rowOff>
    </xdr:from>
    <xdr:to>
      <xdr:col>50</xdr:col>
      <xdr:colOff>165100</xdr:colOff>
      <xdr:row>36</xdr:row>
      <xdr:rowOff>145237</xdr:rowOff>
    </xdr:to>
    <xdr:sp macro="" textlink="">
      <xdr:nvSpPr>
        <xdr:cNvPr id="311" name="楕円 310"/>
        <xdr:cNvSpPr/>
      </xdr:nvSpPr>
      <xdr:spPr>
        <a:xfrm>
          <a:off x="9588500" y="62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161764</xdr:rowOff>
    </xdr:from>
    <xdr:ext cx="378565" cy="259045"/>
    <xdr:sp macro="" textlink="">
      <xdr:nvSpPr>
        <xdr:cNvPr id="312" name="テキスト ボックス 311"/>
        <xdr:cNvSpPr txBox="1"/>
      </xdr:nvSpPr>
      <xdr:spPr>
        <a:xfrm>
          <a:off x="9450017" y="599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42266</xdr:rowOff>
    </xdr:from>
    <xdr:to>
      <xdr:col>46</xdr:col>
      <xdr:colOff>38100</xdr:colOff>
      <xdr:row>36</xdr:row>
      <xdr:rowOff>143866</xdr:rowOff>
    </xdr:to>
    <xdr:sp macro="" textlink="">
      <xdr:nvSpPr>
        <xdr:cNvPr id="313" name="楕円 312"/>
        <xdr:cNvSpPr/>
      </xdr:nvSpPr>
      <xdr:spPr>
        <a:xfrm>
          <a:off x="8699500" y="62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160393</xdr:rowOff>
    </xdr:from>
    <xdr:ext cx="378565" cy="259045"/>
    <xdr:sp macro="" textlink="">
      <xdr:nvSpPr>
        <xdr:cNvPr id="314" name="テキスト ボックス 313"/>
        <xdr:cNvSpPr txBox="1"/>
      </xdr:nvSpPr>
      <xdr:spPr>
        <a:xfrm>
          <a:off x="8561017" y="5989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64211</xdr:rowOff>
    </xdr:from>
    <xdr:to>
      <xdr:col>41</xdr:col>
      <xdr:colOff>101600</xdr:colOff>
      <xdr:row>36</xdr:row>
      <xdr:rowOff>165811</xdr:rowOff>
    </xdr:to>
    <xdr:sp macro="" textlink="">
      <xdr:nvSpPr>
        <xdr:cNvPr id="315" name="楕円 314"/>
        <xdr:cNvSpPr/>
      </xdr:nvSpPr>
      <xdr:spPr>
        <a:xfrm>
          <a:off x="7810500" y="6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156938</xdr:rowOff>
    </xdr:from>
    <xdr:ext cx="378565" cy="259045"/>
    <xdr:sp macro="" textlink="">
      <xdr:nvSpPr>
        <xdr:cNvPr id="316" name="テキスト ボックス 315"/>
        <xdr:cNvSpPr txBox="1"/>
      </xdr:nvSpPr>
      <xdr:spPr>
        <a:xfrm>
          <a:off x="7672017" y="632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37693</xdr:rowOff>
    </xdr:from>
    <xdr:to>
      <xdr:col>36</xdr:col>
      <xdr:colOff>165100</xdr:colOff>
      <xdr:row>35</xdr:row>
      <xdr:rowOff>139293</xdr:rowOff>
    </xdr:to>
    <xdr:sp macro="" textlink="">
      <xdr:nvSpPr>
        <xdr:cNvPr id="317" name="楕円 316"/>
        <xdr:cNvSpPr/>
      </xdr:nvSpPr>
      <xdr:spPr>
        <a:xfrm>
          <a:off x="6921500" y="6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155820</xdr:rowOff>
    </xdr:from>
    <xdr:ext cx="469744" cy="259045"/>
    <xdr:sp macro="" textlink="">
      <xdr:nvSpPr>
        <xdr:cNvPr id="318" name="テキスト ボックス 317"/>
        <xdr:cNvSpPr txBox="1"/>
      </xdr:nvSpPr>
      <xdr:spPr>
        <a:xfrm>
          <a:off x="6737428" y="581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2" name="テキスト ボックス 331"/>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0" name="直線コネクタ 339"/>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1"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2" name="直線コネクタ 341"/>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3"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4" name="直線コネクタ 343"/>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11958</xdr:rowOff>
    </xdr:from>
    <xdr:to>
      <xdr:col>55</xdr:col>
      <xdr:colOff>0</xdr:colOff>
      <xdr:row>55</xdr:row>
      <xdr:rowOff>30338</xdr:rowOff>
    </xdr:to>
    <xdr:cxnSp macro="">
      <xdr:nvCxnSpPr>
        <xdr:cNvPr id="345" name="直線コネクタ 344"/>
        <xdr:cNvCxnSpPr/>
      </xdr:nvCxnSpPr>
      <xdr:spPr>
        <a:xfrm>
          <a:off x="9639300" y="9441708"/>
          <a:ext cx="8382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6"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7" name="フローチャート: 判断 346"/>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11958</xdr:rowOff>
    </xdr:from>
    <xdr:to>
      <xdr:col>50</xdr:col>
      <xdr:colOff>114300</xdr:colOff>
      <xdr:row>55</xdr:row>
      <xdr:rowOff>20096</xdr:rowOff>
    </xdr:to>
    <xdr:cxnSp macro="">
      <xdr:nvCxnSpPr>
        <xdr:cNvPr id="348" name="直線コネクタ 347"/>
        <xdr:cNvCxnSpPr/>
      </xdr:nvCxnSpPr>
      <xdr:spPr>
        <a:xfrm flipV="1">
          <a:off x="8750300" y="9441708"/>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49" name="フローチャート: 判断 348"/>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0" name="テキスト ボックス 349"/>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20096</xdr:rowOff>
    </xdr:from>
    <xdr:to>
      <xdr:col>45</xdr:col>
      <xdr:colOff>177800</xdr:colOff>
      <xdr:row>55</xdr:row>
      <xdr:rowOff>58410</xdr:rowOff>
    </xdr:to>
    <xdr:cxnSp macro="">
      <xdr:nvCxnSpPr>
        <xdr:cNvPr id="351" name="直線コネクタ 350"/>
        <xdr:cNvCxnSpPr/>
      </xdr:nvCxnSpPr>
      <xdr:spPr>
        <a:xfrm flipV="1">
          <a:off x="7861300" y="9449846"/>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2" name="フローチャート: 判断 351"/>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3" name="テキスト ボックス 352"/>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58410</xdr:rowOff>
    </xdr:from>
    <xdr:to>
      <xdr:col>41</xdr:col>
      <xdr:colOff>50800</xdr:colOff>
      <xdr:row>55</xdr:row>
      <xdr:rowOff>160548</xdr:rowOff>
    </xdr:to>
    <xdr:cxnSp macro="">
      <xdr:nvCxnSpPr>
        <xdr:cNvPr id="354" name="直線コネクタ 353"/>
        <xdr:cNvCxnSpPr/>
      </xdr:nvCxnSpPr>
      <xdr:spPr>
        <a:xfrm flipV="1">
          <a:off x="6972300" y="9488160"/>
          <a:ext cx="889000" cy="10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5" name="フローチャート: 判断 354"/>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56" name="テキスト ボックス 355"/>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7" name="フローチャート: 判断 356"/>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109298</xdr:rowOff>
    </xdr:from>
    <xdr:ext cx="469744" cy="259045"/>
    <xdr:sp macro="" textlink="">
      <xdr:nvSpPr>
        <xdr:cNvPr id="358" name="テキスト ボックス 357"/>
        <xdr:cNvSpPr txBox="1"/>
      </xdr:nvSpPr>
      <xdr:spPr>
        <a:xfrm>
          <a:off x="6737428" y="9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150988</xdr:rowOff>
    </xdr:from>
    <xdr:to>
      <xdr:col>55</xdr:col>
      <xdr:colOff>50800</xdr:colOff>
      <xdr:row>55</xdr:row>
      <xdr:rowOff>81138</xdr:rowOff>
    </xdr:to>
    <xdr:sp macro="" textlink="">
      <xdr:nvSpPr>
        <xdr:cNvPr id="364" name="楕円 363"/>
        <xdr:cNvSpPr/>
      </xdr:nvSpPr>
      <xdr:spPr>
        <a:xfrm>
          <a:off x="10426700" y="94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2415</xdr:rowOff>
    </xdr:from>
    <xdr:ext cx="469744" cy="259045"/>
    <xdr:sp macro="" textlink="">
      <xdr:nvSpPr>
        <xdr:cNvPr id="365" name="農林水産業費該当値テキスト"/>
        <xdr:cNvSpPr txBox="1"/>
      </xdr:nvSpPr>
      <xdr:spPr>
        <a:xfrm>
          <a:off x="10528300" y="926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132608</xdr:rowOff>
    </xdr:from>
    <xdr:to>
      <xdr:col>50</xdr:col>
      <xdr:colOff>165100</xdr:colOff>
      <xdr:row>55</xdr:row>
      <xdr:rowOff>62758</xdr:rowOff>
    </xdr:to>
    <xdr:sp macro="" textlink="">
      <xdr:nvSpPr>
        <xdr:cNvPr id="366" name="楕円 365"/>
        <xdr:cNvSpPr/>
      </xdr:nvSpPr>
      <xdr:spPr>
        <a:xfrm>
          <a:off x="9588500" y="93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79285</xdr:rowOff>
    </xdr:from>
    <xdr:ext cx="469744" cy="259045"/>
    <xdr:sp macro="" textlink="">
      <xdr:nvSpPr>
        <xdr:cNvPr id="367" name="テキスト ボックス 366"/>
        <xdr:cNvSpPr txBox="1"/>
      </xdr:nvSpPr>
      <xdr:spPr>
        <a:xfrm>
          <a:off x="9404428" y="916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140746</xdr:rowOff>
    </xdr:from>
    <xdr:to>
      <xdr:col>46</xdr:col>
      <xdr:colOff>38100</xdr:colOff>
      <xdr:row>55</xdr:row>
      <xdr:rowOff>70896</xdr:rowOff>
    </xdr:to>
    <xdr:sp macro="" textlink="">
      <xdr:nvSpPr>
        <xdr:cNvPr id="368" name="楕円 367"/>
        <xdr:cNvSpPr/>
      </xdr:nvSpPr>
      <xdr:spPr>
        <a:xfrm>
          <a:off x="8699500" y="93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87423</xdr:rowOff>
    </xdr:from>
    <xdr:ext cx="469744" cy="259045"/>
    <xdr:sp macro="" textlink="">
      <xdr:nvSpPr>
        <xdr:cNvPr id="369" name="テキスト ボックス 368"/>
        <xdr:cNvSpPr txBox="1"/>
      </xdr:nvSpPr>
      <xdr:spPr>
        <a:xfrm>
          <a:off x="8515428" y="917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7610</xdr:rowOff>
    </xdr:from>
    <xdr:to>
      <xdr:col>41</xdr:col>
      <xdr:colOff>101600</xdr:colOff>
      <xdr:row>55</xdr:row>
      <xdr:rowOff>109210</xdr:rowOff>
    </xdr:to>
    <xdr:sp macro="" textlink="">
      <xdr:nvSpPr>
        <xdr:cNvPr id="370" name="楕円 369"/>
        <xdr:cNvSpPr/>
      </xdr:nvSpPr>
      <xdr:spPr>
        <a:xfrm>
          <a:off x="7810500" y="943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125737</xdr:rowOff>
    </xdr:from>
    <xdr:ext cx="469744" cy="259045"/>
    <xdr:sp macro="" textlink="">
      <xdr:nvSpPr>
        <xdr:cNvPr id="371" name="テキスト ボックス 370"/>
        <xdr:cNvSpPr txBox="1"/>
      </xdr:nvSpPr>
      <xdr:spPr>
        <a:xfrm>
          <a:off x="7626428" y="92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109748</xdr:rowOff>
    </xdr:from>
    <xdr:to>
      <xdr:col>36</xdr:col>
      <xdr:colOff>165100</xdr:colOff>
      <xdr:row>56</xdr:row>
      <xdr:rowOff>39898</xdr:rowOff>
    </xdr:to>
    <xdr:sp macro="" textlink="">
      <xdr:nvSpPr>
        <xdr:cNvPr id="372" name="楕円 371"/>
        <xdr:cNvSpPr/>
      </xdr:nvSpPr>
      <xdr:spPr>
        <a:xfrm>
          <a:off x="6921500" y="95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56425</xdr:rowOff>
    </xdr:from>
    <xdr:ext cx="469744" cy="259045"/>
    <xdr:sp macro="" textlink="">
      <xdr:nvSpPr>
        <xdr:cNvPr id="373" name="テキスト ボックス 372"/>
        <xdr:cNvSpPr txBox="1"/>
      </xdr:nvSpPr>
      <xdr:spPr>
        <a:xfrm>
          <a:off x="6737428" y="931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399" name="直線コネクタ 398"/>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0"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1" name="直線コネクタ 400"/>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2"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3" name="直線コネクタ 402"/>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16811</xdr:rowOff>
    </xdr:from>
    <xdr:to>
      <xdr:col>55</xdr:col>
      <xdr:colOff>0</xdr:colOff>
      <xdr:row>78</xdr:row>
      <xdr:rowOff>11815</xdr:rowOff>
    </xdr:to>
    <xdr:cxnSp macro="">
      <xdr:nvCxnSpPr>
        <xdr:cNvPr id="404" name="直線コネクタ 403"/>
        <xdr:cNvCxnSpPr/>
      </xdr:nvCxnSpPr>
      <xdr:spPr>
        <a:xfrm flipV="1">
          <a:off x="9639300" y="13218461"/>
          <a:ext cx="838200" cy="16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20628</xdr:rowOff>
    </xdr:from>
    <xdr:ext cx="534377" cy="259045"/>
    <xdr:sp macro="" textlink="">
      <xdr:nvSpPr>
        <xdr:cNvPr id="405" name="商工費平均値テキスト"/>
        <xdr:cNvSpPr txBox="1"/>
      </xdr:nvSpPr>
      <xdr:spPr>
        <a:xfrm>
          <a:off x="10528300" y="1322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6" name="フローチャート: 判断 405"/>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164683</xdr:rowOff>
    </xdr:from>
    <xdr:to>
      <xdr:col>50</xdr:col>
      <xdr:colOff>114300</xdr:colOff>
      <xdr:row>78</xdr:row>
      <xdr:rowOff>11815</xdr:rowOff>
    </xdr:to>
    <xdr:cxnSp macro="">
      <xdr:nvCxnSpPr>
        <xdr:cNvPr id="407" name="直線コネクタ 406"/>
        <xdr:cNvCxnSpPr/>
      </xdr:nvCxnSpPr>
      <xdr:spPr>
        <a:xfrm>
          <a:off x="8750300" y="13366333"/>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08" name="フローチャート: 判断 407"/>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09" name="テキスト ボックス 408"/>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83693</xdr:rowOff>
    </xdr:from>
    <xdr:to>
      <xdr:col>45</xdr:col>
      <xdr:colOff>177800</xdr:colOff>
      <xdr:row>77</xdr:row>
      <xdr:rowOff>164683</xdr:rowOff>
    </xdr:to>
    <xdr:cxnSp macro="">
      <xdr:nvCxnSpPr>
        <xdr:cNvPr id="410" name="直線コネクタ 409"/>
        <xdr:cNvCxnSpPr/>
      </xdr:nvCxnSpPr>
      <xdr:spPr>
        <a:xfrm>
          <a:off x="7861300" y="13285343"/>
          <a:ext cx="8890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1" name="フローチャート: 判断 410"/>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2" name="テキスト ボックス 411"/>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83693</xdr:rowOff>
    </xdr:from>
    <xdr:to>
      <xdr:col>41</xdr:col>
      <xdr:colOff>50800</xdr:colOff>
      <xdr:row>78</xdr:row>
      <xdr:rowOff>36471</xdr:rowOff>
    </xdr:to>
    <xdr:cxnSp macro="">
      <xdr:nvCxnSpPr>
        <xdr:cNvPr id="413" name="直線コネクタ 412"/>
        <xdr:cNvCxnSpPr/>
      </xdr:nvCxnSpPr>
      <xdr:spPr>
        <a:xfrm flipV="1">
          <a:off x="6972300" y="13285343"/>
          <a:ext cx="889000" cy="12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4" name="フローチャート: 判断 413"/>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5" name="テキスト ボックス 414"/>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6" name="フローチャート: 判断 415"/>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7" name="テキスト ボックス 416"/>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137461</xdr:rowOff>
    </xdr:from>
    <xdr:to>
      <xdr:col>55</xdr:col>
      <xdr:colOff>50800</xdr:colOff>
      <xdr:row>77</xdr:row>
      <xdr:rowOff>67611</xdr:rowOff>
    </xdr:to>
    <xdr:sp macro="" textlink="">
      <xdr:nvSpPr>
        <xdr:cNvPr id="423" name="楕円 422"/>
        <xdr:cNvSpPr/>
      </xdr:nvSpPr>
      <xdr:spPr>
        <a:xfrm>
          <a:off x="10426700" y="1316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160338</xdr:rowOff>
    </xdr:from>
    <xdr:ext cx="534377" cy="259045"/>
    <xdr:sp macro="" textlink="">
      <xdr:nvSpPr>
        <xdr:cNvPr id="424" name="商工費該当値テキスト"/>
        <xdr:cNvSpPr txBox="1"/>
      </xdr:nvSpPr>
      <xdr:spPr>
        <a:xfrm>
          <a:off x="10528300" y="1301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132465</xdr:rowOff>
    </xdr:from>
    <xdr:to>
      <xdr:col>50</xdr:col>
      <xdr:colOff>165100</xdr:colOff>
      <xdr:row>78</xdr:row>
      <xdr:rowOff>62615</xdr:rowOff>
    </xdr:to>
    <xdr:sp macro="" textlink="">
      <xdr:nvSpPr>
        <xdr:cNvPr id="425" name="楕円 424"/>
        <xdr:cNvSpPr/>
      </xdr:nvSpPr>
      <xdr:spPr>
        <a:xfrm>
          <a:off x="9588500" y="133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53742</xdr:rowOff>
    </xdr:from>
    <xdr:ext cx="469744" cy="259045"/>
    <xdr:sp macro="" textlink="">
      <xdr:nvSpPr>
        <xdr:cNvPr id="426" name="テキスト ボックス 425"/>
        <xdr:cNvSpPr txBox="1"/>
      </xdr:nvSpPr>
      <xdr:spPr>
        <a:xfrm>
          <a:off x="9404428" y="1342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113883</xdr:rowOff>
    </xdr:from>
    <xdr:to>
      <xdr:col>46</xdr:col>
      <xdr:colOff>38100</xdr:colOff>
      <xdr:row>78</xdr:row>
      <xdr:rowOff>44033</xdr:rowOff>
    </xdr:to>
    <xdr:sp macro="" textlink="">
      <xdr:nvSpPr>
        <xdr:cNvPr id="427" name="楕円 426"/>
        <xdr:cNvSpPr/>
      </xdr:nvSpPr>
      <xdr:spPr>
        <a:xfrm>
          <a:off x="8699500" y="133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35160</xdr:rowOff>
    </xdr:from>
    <xdr:ext cx="469744" cy="259045"/>
    <xdr:sp macro="" textlink="">
      <xdr:nvSpPr>
        <xdr:cNvPr id="428" name="テキスト ボックス 427"/>
        <xdr:cNvSpPr txBox="1"/>
      </xdr:nvSpPr>
      <xdr:spPr>
        <a:xfrm>
          <a:off x="8515428" y="1340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32893</xdr:rowOff>
    </xdr:from>
    <xdr:to>
      <xdr:col>41</xdr:col>
      <xdr:colOff>101600</xdr:colOff>
      <xdr:row>77</xdr:row>
      <xdr:rowOff>134493</xdr:rowOff>
    </xdr:to>
    <xdr:sp macro="" textlink="">
      <xdr:nvSpPr>
        <xdr:cNvPr id="429" name="楕円 428"/>
        <xdr:cNvSpPr/>
      </xdr:nvSpPr>
      <xdr:spPr>
        <a:xfrm>
          <a:off x="7810500" y="132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125620</xdr:rowOff>
    </xdr:from>
    <xdr:ext cx="534377" cy="259045"/>
    <xdr:sp macro="" textlink="">
      <xdr:nvSpPr>
        <xdr:cNvPr id="430" name="テキスト ボックス 429"/>
        <xdr:cNvSpPr txBox="1"/>
      </xdr:nvSpPr>
      <xdr:spPr>
        <a:xfrm>
          <a:off x="7594111" y="133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157121</xdr:rowOff>
    </xdr:from>
    <xdr:to>
      <xdr:col>36</xdr:col>
      <xdr:colOff>165100</xdr:colOff>
      <xdr:row>78</xdr:row>
      <xdr:rowOff>87271</xdr:rowOff>
    </xdr:to>
    <xdr:sp macro="" textlink="">
      <xdr:nvSpPr>
        <xdr:cNvPr id="431" name="楕円 430"/>
        <xdr:cNvSpPr/>
      </xdr:nvSpPr>
      <xdr:spPr>
        <a:xfrm>
          <a:off x="6921500" y="1335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78398</xdr:rowOff>
    </xdr:from>
    <xdr:ext cx="469744" cy="259045"/>
    <xdr:sp macro="" textlink="">
      <xdr:nvSpPr>
        <xdr:cNvPr id="432" name="テキスト ボックス 431"/>
        <xdr:cNvSpPr txBox="1"/>
      </xdr:nvSpPr>
      <xdr:spPr>
        <a:xfrm>
          <a:off x="6737428" y="1345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7" name="直線コネクタ 456"/>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58"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59" name="直線コネクタ 458"/>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0"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1" name="直線コネクタ 460"/>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170866</xdr:rowOff>
    </xdr:from>
    <xdr:to>
      <xdr:col>55</xdr:col>
      <xdr:colOff>0</xdr:colOff>
      <xdr:row>91</xdr:row>
      <xdr:rowOff>28790</xdr:rowOff>
    </xdr:to>
    <xdr:cxnSp macro="">
      <xdr:nvCxnSpPr>
        <xdr:cNvPr id="462" name="直線コネクタ 461"/>
        <xdr:cNvCxnSpPr/>
      </xdr:nvCxnSpPr>
      <xdr:spPr>
        <a:xfrm>
          <a:off x="9639300" y="15601366"/>
          <a:ext cx="838200" cy="2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3"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4" name="フローチャート: 判断 463"/>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170866</xdr:rowOff>
    </xdr:from>
    <xdr:to>
      <xdr:col>50</xdr:col>
      <xdr:colOff>114300</xdr:colOff>
      <xdr:row>93</xdr:row>
      <xdr:rowOff>42411</xdr:rowOff>
    </xdr:to>
    <xdr:cxnSp macro="">
      <xdr:nvCxnSpPr>
        <xdr:cNvPr id="465" name="直線コネクタ 464"/>
        <xdr:cNvCxnSpPr/>
      </xdr:nvCxnSpPr>
      <xdr:spPr>
        <a:xfrm flipV="1">
          <a:off x="8750300" y="15601366"/>
          <a:ext cx="889000" cy="38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6" name="フローチャート: 判断 465"/>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152404</xdr:rowOff>
    </xdr:from>
    <xdr:ext cx="534377" cy="259045"/>
    <xdr:sp macro="" textlink="">
      <xdr:nvSpPr>
        <xdr:cNvPr id="467" name="テキスト ボックス 466"/>
        <xdr:cNvSpPr txBox="1"/>
      </xdr:nvSpPr>
      <xdr:spPr>
        <a:xfrm>
          <a:off x="9372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16923</xdr:rowOff>
    </xdr:from>
    <xdr:to>
      <xdr:col>45</xdr:col>
      <xdr:colOff>177800</xdr:colOff>
      <xdr:row>93</xdr:row>
      <xdr:rowOff>42411</xdr:rowOff>
    </xdr:to>
    <xdr:cxnSp macro="">
      <xdr:nvCxnSpPr>
        <xdr:cNvPr id="468" name="直線コネクタ 467"/>
        <xdr:cNvCxnSpPr/>
      </xdr:nvCxnSpPr>
      <xdr:spPr>
        <a:xfrm>
          <a:off x="7861300" y="15790323"/>
          <a:ext cx="889000" cy="19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69" name="フローチャート: 判断 468"/>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165740</xdr:rowOff>
    </xdr:from>
    <xdr:ext cx="534377" cy="259045"/>
    <xdr:sp macro="" textlink="">
      <xdr:nvSpPr>
        <xdr:cNvPr id="470" name="テキスト ボックス 469"/>
        <xdr:cNvSpPr txBox="1"/>
      </xdr:nvSpPr>
      <xdr:spPr>
        <a:xfrm>
          <a:off x="8483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16923</xdr:rowOff>
    </xdr:from>
    <xdr:to>
      <xdr:col>41</xdr:col>
      <xdr:colOff>50800</xdr:colOff>
      <xdr:row>94</xdr:row>
      <xdr:rowOff>15894</xdr:rowOff>
    </xdr:to>
    <xdr:cxnSp macro="">
      <xdr:nvCxnSpPr>
        <xdr:cNvPr id="471" name="直線コネクタ 470"/>
        <xdr:cNvCxnSpPr/>
      </xdr:nvCxnSpPr>
      <xdr:spPr>
        <a:xfrm flipV="1">
          <a:off x="6972300" y="15790323"/>
          <a:ext cx="889000" cy="34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2" name="フローチャート: 判断 471"/>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102436</xdr:rowOff>
    </xdr:from>
    <xdr:ext cx="534377" cy="259045"/>
    <xdr:sp macro="" textlink="">
      <xdr:nvSpPr>
        <xdr:cNvPr id="473" name="テキスト ボックス 472"/>
        <xdr:cNvSpPr txBox="1"/>
      </xdr:nvSpPr>
      <xdr:spPr>
        <a:xfrm>
          <a:off x="7594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4" name="フローチャート: 判断 473"/>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100322</xdr:rowOff>
    </xdr:from>
    <xdr:ext cx="534377" cy="259045"/>
    <xdr:sp macro="" textlink="">
      <xdr:nvSpPr>
        <xdr:cNvPr id="475" name="テキスト ボックス 474"/>
        <xdr:cNvSpPr txBox="1"/>
      </xdr:nvSpPr>
      <xdr:spPr>
        <a:xfrm>
          <a:off x="6705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149440</xdr:rowOff>
    </xdr:from>
    <xdr:to>
      <xdr:col>55</xdr:col>
      <xdr:colOff>50800</xdr:colOff>
      <xdr:row>91</xdr:row>
      <xdr:rowOff>79590</xdr:rowOff>
    </xdr:to>
    <xdr:sp macro="" textlink="">
      <xdr:nvSpPr>
        <xdr:cNvPr id="481" name="楕円 480"/>
        <xdr:cNvSpPr/>
      </xdr:nvSpPr>
      <xdr:spPr>
        <a:xfrm>
          <a:off x="10426700" y="155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102467</xdr:rowOff>
    </xdr:from>
    <xdr:ext cx="534377" cy="259045"/>
    <xdr:sp macro="" textlink="">
      <xdr:nvSpPr>
        <xdr:cNvPr id="482" name="土木費該当値テキスト"/>
        <xdr:cNvSpPr txBox="1"/>
      </xdr:nvSpPr>
      <xdr:spPr>
        <a:xfrm>
          <a:off x="10528300" y="1553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120066</xdr:rowOff>
    </xdr:from>
    <xdr:to>
      <xdr:col>50</xdr:col>
      <xdr:colOff>165100</xdr:colOff>
      <xdr:row>91</xdr:row>
      <xdr:rowOff>50216</xdr:rowOff>
    </xdr:to>
    <xdr:sp macro="" textlink="">
      <xdr:nvSpPr>
        <xdr:cNvPr id="483" name="楕円 482"/>
        <xdr:cNvSpPr/>
      </xdr:nvSpPr>
      <xdr:spPr>
        <a:xfrm>
          <a:off x="9588500" y="155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66743</xdr:rowOff>
    </xdr:from>
    <xdr:ext cx="534377" cy="259045"/>
    <xdr:sp macro="" textlink="">
      <xdr:nvSpPr>
        <xdr:cNvPr id="484" name="テキスト ボックス 483"/>
        <xdr:cNvSpPr txBox="1"/>
      </xdr:nvSpPr>
      <xdr:spPr>
        <a:xfrm>
          <a:off x="9372111" y="153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163061</xdr:rowOff>
    </xdr:from>
    <xdr:to>
      <xdr:col>46</xdr:col>
      <xdr:colOff>38100</xdr:colOff>
      <xdr:row>93</xdr:row>
      <xdr:rowOff>93211</xdr:rowOff>
    </xdr:to>
    <xdr:sp macro="" textlink="">
      <xdr:nvSpPr>
        <xdr:cNvPr id="485" name="楕円 484"/>
        <xdr:cNvSpPr/>
      </xdr:nvSpPr>
      <xdr:spPr>
        <a:xfrm>
          <a:off x="8699500" y="159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109738</xdr:rowOff>
    </xdr:from>
    <xdr:ext cx="534377" cy="259045"/>
    <xdr:sp macro="" textlink="">
      <xdr:nvSpPr>
        <xdr:cNvPr id="486" name="テキスト ボックス 485"/>
        <xdr:cNvSpPr txBox="1"/>
      </xdr:nvSpPr>
      <xdr:spPr>
        <a:xfrm>
          <a:off x="8483111" y="1571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137573</xdr:rowOff>
    </xdr:from>
    <xdr:to>
      <xdr:col>41</xdr:col>
      <xdr:colOff>101600</xdr:colOff>
      <xdr:row>92</xdr:row>
      <xdr:rowOff>67723</xdr:rowOff>
    </xdr:to>
    <xdr:sp macro="" textlink="">
      <xdr:nvSpPr>
        <xdr:cNvPr id="487" name="楕円 486"/>
        <xdr:cNvSpPr/>
      </xdr:nvSpPr>
      <xdr:spPr>
        <a:xfrm>
          <a:off x="7810500" y="157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84250</xdr:rowOff>
    </xdr:from>
    <xdr:ext cx="534377" cy="259045"/>
    <xdr:sp macro="" textlink="">
      <xdr:nvSpPr>
        <xdr:cNvPr id="488" name="テキスト ボックス 487"/>
        <xdr:cNvSpPr txBox="1"/>
      </xdr:nvSpPr>
      <xdr:spPr>
        <a:xfrm>
          <a:off x="7594111" y="1551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136544</xdr:rowOff>
    </xdr:from>
    <xdr:to>
      <xdr:col>36</xdr:col>
      <xdr:colOff>165100</xdr:colOff>
      <xdr:row>94</xdr:row>
      <xdr:rowOff>66694</xdr:rowOff>
    </xdr:to>
    <xdr:sp macro="" textlink="">
      <xdr:nvSpPr>
        <xdr:cNvPr id="489" name="楕円 488"/>
        <xdr:cNvSpPr/>
      </xdr:nvSpPr>
      <xdr:spPr>
        <a:xfrm>
          <a:off x="6921500" y="160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83221</xdr:rowOff>
    </xdr:from>
    <xdr:ext cx="534377" cy="259045"/>
    <xdr:sp macro="" textlink="">
      <xdr:nvSpPr>
        <xdr:cNvPr id="490" name="テキスト ボックス 489"/>
        <xdr:cNvSpPr txBox="1"/>
      </xdr:nvSpPr>
      <xdr:spPr>
        <a:xfrm>
          <a:off x="6705111" y="158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7" name="直線コネクタ 516"/>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18"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19" name="直線コネクタ 518"/>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0"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1" name="直線コネクタ 520"/>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117493</xdr:rowOff>
    </xdr:from>
    <xdr:to>
      <xdr:col>85</xdr:col>
      <xdr:colOff>127000</xdr:colOff>
      <xdr:row>31</xdr:row>
      <xdr:rowOff>94797</xdr:rowOff>
    </xdr:to>
    <xdr:cxnSp macro="">
      <xdr:nvCxnSpPr>
        <xdr:cNvPr id="522" name="直線コネクタ 521"/>
        <xdr:cNvCxnSpPr/>
      </xdr:nvCxnSpPr>
      <xdr:spPr>
        <a:xfrm flipV="1">
          <a:off x="15481300" y="5260993"/>
          <a:ext cx="838200" cy="14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3"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4" name="フローチャート: 判断 523"/>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94797</xdr:rowOff>
    </xdr:from>
    <xdr:to>
      <xdr:col>81</xdr:col>
      <xdr:colOff>50800</xdr:colOff>
      <xdr:row>32</xdr:row>
      <xdr:rowOff>141823</xdr:rowOff>
    </xdr:to>
    <xdr:cxnSp macro="">
      <xdr:nvCxnSpPr>
        <xdr:cNvPr id="525" name="直線コネクタ 524"/>
        <xdr:cNvCxnSpPr/>
      </xdr:nvCxnSpPr>
      <xdr:spPr>
        <a:xfrm flipV="1">
          <a:off x="14592300" y="5409747"/>
          <a:ext cx="889000" cy="21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6" name="フローチャート: 判断 525"/>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39242</xdr:rowOff>
    </xdr:from>
    <xdr:ext cx="534377" cy="259045"/>
    <xdr:sp macro="" textlink="">
      <xdr:nvSpPr>
        <xdr:cNvPr id="527" name="テキスト ボックス 526"/>
        <xdr:cNvSpPr txBox="1"/>
      </xdr:nvSpPr>
      <xdr:spPr>
        <a:xfrm>
          <a:off x="15214111" y="62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141823</xdr:rowOff>
    </xdr:from>
    <xdr:to>
      <xdr:col>76</xdr:col>
      <xdr:colOff>114300</xdr:colOff>
      <xdr:row>33</xdr:row>
      <xdr:rowOff>63935</xdr:rowOff>
    </xdr:to>
    <xdr:cxnSp macro="">
      <xdr:nvCxnSpPr>
        <xdr:cNvPr id="528" name="直線コネクタ 527"/>
        <xdr:cNvCxnSpPr/>
      </xdr:nvCxnSpPr>
      <xdr:spPr>
        <a:xfrm flipV="1">
          <a:off x="13703300" y="5628223"/>
          <a:ext cx="889000" cy="9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29" name="フローチャート: 判断 528"/>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8381</xdr:rowOff>
    </xdr:from>
    <xdr:ext cx="534377" cy="259045"/>
    <xdr:sp macro="" textlink="">
      <xdr:nvSpPr>
        <xdr:cNvPr id="530" name="テキスト ボックス 529"/>
        <xdr:cNvSpPr txBox="1"/>
      </xdr:nvSpPr>
      <xdr:spPr>
        <a:xfrm>
          <a:off x="14325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56424</xdr:rowOff>
    </xdr:from>
    <xdr:to>
      <xdr:col>71</xdr:col>
      <xdr:colOff>177800</xdr:colOff>
      <xdr:row>33</xdr:row>
      <xdr:rowOff>63935</xdr:rowOff>
    </xdr:to>
    <xdr:cxnSp macro="">
      <xdr:nvCxnSpPr>
        <xdr:cNvPr id="531" name="直線コネクタ 530"/>
        <xdr:cNvCxnSpPr/>
      </xdr:nvCxnSpPr>
      <xdr:spPr>
        <a:xfrm>
          <a:off x="12814300" y="5714274"/>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2" name="フローチャート: 判断 531"/>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152889</xdr:rowOff>
    </xdr:from>
    <xdr:ext cx="534377" cy="259045"/>
    <xdr:sp macro="" textlink="">
      <xdr:nvSpPr>
        <xdr:cNvPr id="533" name="テキスト ボックス 532"/>
        <xdr:cNvSpPr txBox="1"/>
      </xdr:nvSpPr>
      <xdr:spPr>
        <a:xfrm>
          <a:off x="13436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4" name="フローチャート: 判断 533"/>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80716</xdr:rowOff>
    </xdr:from>
    <xdr:ext cx="534377" cy="259045"/>
    <xdr:sp macro="" textlink="">
      <xdr:nvSpPr>
        <xdr:cNvPr id="535" name="テキスト ボックス 534"/>
        <xdr:cNvSpPr txBox="1"/>
      </xdr:nvSpPr>
      <xdr:spPr>
        <a:xfrm>
          <a:off x="12547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66693</xdr:rowOff>
    </xdr:from>
    <xdr:to>
      <xdr:col>85</xdr:col>
      <xdr:colOff>177800</xdr:colOff>
      <xdr:row>30</xdr:row>
      <xdr:rowOff>168293</xdr:rowOff>
    </xdr:to>
    <xdr:sp macro="" textlink="">
      <xdr:nvSpPr>
        <xdr:cNvPr id="541" name="楕円 540"/>
        <xdr:cNvSpPr/>
      </xdr:nvSpPr>
      <xdr:spPr>
        <a:xfrm>
          <a:off x="16268700" y="521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19720</xdr:rowOff>
    </xdr:from>
    <xdr:ext cx="534377" cy="259045"/>
    <xdr:sp macro="" textlink="">
      <xdr:nvSpPr>
        <xdr:cNvPr id="542" name="消防費該当値テキスト"/>
        <xdr:cNvSpPr txBox="1"/>
      </xdr:nvSpPr>
      <xdr:spPr>
        <a:xfrm>
          <a:off x="16370300" y="516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43997</xdr:rowOff>
    </xdr:from>
    <xdr:to>
      <xdr:col>81</xdr:col>
      <xdr:colOff>101600</xdr:colOff>
      <xdr:row>31</xdr:row>
      <xdr:rowOff>145597</xdr:rowOff>
    </xdr:to>
    <xdr:sp macro="" textlink="">
      <xdr:nvSpPr>
        <xdr:cNvPr id="543" name="楕円 542"/>
        <xdr:cNvSpPr/>
      </xdr:nvSpPr>
      <xdr:spPr>
        <a:xfrm>
          <a:off x="15430500" y="53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162124</xdr:rowOff>
    </xdr:from>
    <xdr:ext cx="534377" cy="259045"/>
    <xdr:sp macro="" textlink="">
      <xdr:nvSpPr>
        <xdr:cNvPr id="544" name="テキスト ボックス 543"/>
        <xdr:cNvSpPr txBox="1"/>
      </xdr:nvSpPr>
      <xdr:spPr>
        <a:xfrm>
          <a:off x="15214111" y="513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91023</xdr:rowOff>
    </xdr:from>
    <xdr:to>
      <xdr:col>76</xdr:col>
      <xdr:colOff>165100</xdr:colOff>
      <xdr:row>33</xdr:row>
      <xdr:rowOff>21173</xdr:rowOff>
    </xdr:to>
    <xdr:sp macro="" textlink="">
      <xdr:nvSpPr>
        <xdr:cNvPr id="545" name="楕円 544"/>
        <xdr:cNvSpPr/>
      </xdr:nvSpPr>
      <xdr:spPr>
        <a:xfrm>
          <a:off x="14541500" y="557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37700</xdr:rowOff>
    </xdr:from>
    <xdr:ext cx="534377" cy="259045"/>
    <xdr:sp macro="" textlink="">
      <xdr:nvSpPr>
        <xdr:cNvPr id="546" name="テキスト ボックス 545"/>
        <xdr:cNvSpPr txBox="1"/>
      </xdr:nvSpPr>
      <xdr:spPr>
        <a:xfrm>
          <a:off x="14325111" y="535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13135</xdr:rowOff>
    </xdr:from>
    <xdr:to>
      <xdr:col>72</xdr:col>
      <xdr:colOff>38100</xdr:colOff>
      <xdr:row>33</xdr:row>
      <xdr:rowOff>114735</xdr:rowOff>
    </xdr:to>
    <xdr:sp macro="" textlink="">
      <xdr:nvSpPr>
        <xdr:cNvPr id="547" name="楕円 546"/>
        <xdr:cNvSpPr/>
      </xdr:nvSpPr>
      <xdr:spPr>
        <a:xfrm>
          <a:off x="13652500" y="56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131262</xdr:rowOff>
    </xdr:from>
    <xdr:ext cx="534377" cy="259045"/>
    <xdr:sp macro="" textlink="">
      <xdr:nvSpPr>
        <xdr:cNvPr id="548" name="テキスト ボックス 547"/>
        <xdr:cNvSpPr txBox="1"/>
      </xdr:nvSpPr>
      <xdr:spPr>
        <a:xfrm>
          <a:off x="13436111" y="54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5624</xdr:rowOff>
    </xdr:from>
    <xdr:to>
      <xdr:col>67</xdr:col>
      <xdr:colOff>101600</xdr:colOff>
      <xdr:row>33</xdr:row>
      <xdr:rowOff>107224</xdr:rowOff>
    </xdr:to>
    <xdr:sp macro="" textlink="">
      <xdr:nvSpPr>
        <xdr:cNvPr id="549" name="楕円 548"/>
        <xdr:cNvSpPr/>
      </xdr:nvSpPr>
      <xdr:spPr>
        <a:xfrm>
          <a:off x="127635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123751</xdr:rowOff>
    </xdr:from>
    <xdr:ext cx="534377" cy="259045"/>
    <xdr:sp macro="" textlink="">
      <xdr:nvSpPr>
        <xdr:cNvPr id="550" name="テキスト ボックス 549"/>
        <xdr:cNvSpPr txBox="1"/>
      </xdr:nvSpPr>
      <xdr:spPr>
        <a:xfrm>
          <a:off x="12547111" y="543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158064</xdr:rowOff>
    </xdr:from>
    <xdr:to>
      <xdr:col>85</xdr:col>
      <xdr:colOff>126364</xdr:colOff>
      <xdr:row>59</xdr:row>
      <xdr:rowOff>71806</xdr:rowOff>
    </xdr:to>
    <xdr:cxnSp macro="">
      <xdr:nvCxnSpPr>
        <xdr:cNvPr id="575" name="直線コネクタ 574"/>
        <xdr:cNvCxnSpPr/>
      </xdr:nvCxnSpPr>
      <xdr:spPr>
        <a:xfrm flipV="1">
          <a:off x="16317595" y="9073464"/>
          <a:ext cx="1269" cy="1113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75633</xdr:rowOff>
    </xdr:from>
    <xdr:ext cx="534377" cy="259045"/>
    <xdr:sp macro="" textlink="">
      <xdr:nvSpPr>
        <xdr:cNvPr id="576" name="教育費最小値テキスト"/>
        <xdr:cNvSpPr txBox="1"/>
      </xdr:nvSpPr>
      <xdr:spPr>
        <a:xfrm>
          <a:off x="16370300" y="101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71806</xdr:rowOff>
    </xdr:from>
    <xdr:to>
      <xdr:col>86</xdr:col>
      <xdr:colOff>25400</xdr:colOff>
      <xdr:row>59</xdr:row>
      <xdr:rowOff>71806</xdr:rowOff>
    </xdr:to>
    <xdr:cxnSp macro="">
      <xdr:nvCxnSpPr>
        <xdr:cNvPr id="577" name="直線コネクタ 576"/>
        <xdr:cNvCxnSpPr/>
      </xdr:nvCxnSpPr>
      <xdr:spPr>
        <a:xfrm>
          <a:off x="16230600" y="10187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104741</xdr:rowOff>
    </xdr:from>
    <xdr:ext cx="534377" cy="259045"/>
    <xdr:sp macro="" textlink="">
      <xdr:nvSpPr>
        <xdr:cNvPr id="578" name="教育費最大値テキスト"/>
        <xdr:cNvSpPr txBox="1"/>
      </xdr:nvSpPr>
      <xdr:spPr>
        <a:xfrm>
          <a:off x="16370300" y="884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158064</xdr:rowOff>
    </xdr:from>
    <xdr:to>
      <xdr:col>86</xdr:col>
      <xdr:colOff>25400</xdr:colOff>
      <xdr:row>52</xdr:row>
      <xdr:rowOff>158064</xdr:rowOff>
    </xdr:to>
    <xdr:cxnSp macro="">
      <xdr:nvCxnSpPr>
        <xdr:cNvPr id="579" name="直線コネクタ 578"/>
        <xdr:cNvCxnSpPr/>
      </xdr:nvCxnSpPr>
      <xdr:spPr>
        <a:xfrm>
          <a:off x="16230600" y="907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158064</xdr:rowOff>
    </xdr:from>
    <xdr:to>
      <xdr:col>85</xdr:col>
      <xdr:colOff>127000</xdr:colOff>
      <xdr:row>53</xdr:row>
      <xdr:rowOff>61900</xdr:rowOff>
    </xdr:to>
    <xdr:cxnSp macro="">
      <xdr:nvCxnSpPr>
        <xdr:cNvPr id="580" name="直線コネクタ 579"/>
        <xdr:cNvCxnSpPr/>
      </xdr:nvCxnSpPr>
      <xdr:spPr>
        <a:xfrm flipV="1">
          <a:off x="15481300" y="9073464"/>
          <a:ext cx="8382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50372</xdr:rowOff>
    </xdr:from>
    <xdr:ext cx="534377" cy="259045"/>
    <xdr:sp macro="" textlink="">
      <xdr:nvSpPr>
        <xdr:cNvPr id="581" name="教育費平均値テキスト"/>
        <xdr:cNvSpPr txBox="1"/>
      </xdr:nvSpPr>
      <xdr:spPr>
        <a:xfrm>
          <a:off x="16370300" y="965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71945</xdr:rowOff>
    </xdr:from>
    <xdr:to>
      <xdr:col>85</xdr:col>
      <xdr:colOff>177800</xdr:colOff>
      <xdr:row>57</xdr:row>
      <xdr:rowOff>2095</xdr:rowOff>
    </xdr:to>
    <xdr:sp macro="" textlink="">
      <xdr:nvSpPr>
        <xdr:cNvPr id="582" name="フローチャート: 判断 581"/>
        <xdr:cNvSpPr/>
      </xdr:nvSpPr>
      <xdr:spPr>
        <a:xfrm>
          <a:off x="162687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19685</xdr:rowOff>
    </xdr:from>
    <xdr:to>
      <xdr:col>81</xdr:col>
      <xdr:colOff>50800</xdr:colOff>
      <xdr:row>53</xdr:row>
      <xdr:rowOff>61900</xdr:rowOff>
    </xdr:to>
    <xdr:cxnSp macro="">
      <xdr:nvCxnSpPr>
        <xdr:cNvPr id="583" name="直線コネクタ 582"/>
        <xdr:cNvCxnSpPr/>
      </xdr:nvCxnSpPr>
      <xdr:spPr>
        <a:xfrm>
          <a:off x="14592300" y="8592185"/>
          <a:ext cx="889000" cy="55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116675</xdr:rowOff>
    </xdr:from>
    <xdr:to>
      <xdr:col>81</xdr:col>
      <xdr:colOff>101600</xdr:colOff>
      <xdr:row>57</xdr:row>
      <xdr:rowOff>46825</xdr:rowOff>
    </xdr:to>
    <xdr:sp macro="" textlink="">
      <xdr:nvSpPr>
        <xdr:cNvPr id="584" name="フローチャート: 判断 583"/>
        <xdr:cNvSpPr/>
      </xdr:nvSpPr>
      <xdr:spPr>
        <a:xfrm>
          <a:off x="15430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37952</xdr:rowOff>
    </xdr:from>
    <xdr:ext cx="534377" cy="259045"/>
    <xdr:sp macro="" textlink="">
      <xdr:nvSpPr>
        <xdr:cNvPr id="585" name="テキスト ボックス 584"/>
        <xdr:cNvSpPr txBox="1"/>
      </xdr:nvSpPr>
      <xdr:spPr>
        <a:xfrm>
          <a:off x="15214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19685</xdr:rowOff>
    </xdr:from>
    <xdr:to>
      <xdr:col>76</xdr:col>
      <xdr:colOff>114300</xdr:colOff>
      <xdr:row>52</xdr:row>
      <xdr:rowOff>108572</xdr:rowOff>
    </xdr:to>
    <xdr:cxnSp macro="">
      <xdr:nvCxnSpPr>
        <xdr:cNvPr id="586" name="直線コネクタ 585"/>
        <xdr:cNvCxnSpPr/>
      </xdr:nvCxnSpPr>
      <xdr:spPr>
        <a:xfrm flipV="1">
          <a:off x="13703300" y="8592185"/>
          <a:ext cx="889000" cy="4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14719</xdr:rowOff>
    </xdr:from>
    <xdr:to>
      <xdr:col>76</xdr:col>
      <xdr:colOff>165100</xdr:colOff>
      <xdr:row>56</xdr:row>
      <xdr:rowOff>116319</xdr:rowOff>
    </xdr:to>
    <xdr:sp macro="" textlink="">
      <xdr:nvSpPr>
        <xdr:cNvPr id="587" name="フローチャート: 判断 586"/>
        <xdr:cNvSpPr/>
      </xdr:nvSpPr>
      <xdr:spPr>
        <a:xfrm>
          <a:off x="14541500" y="96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107446</xdr:rowOff>
    </xdr:from>
    <xdr:ext cx="534377" cy="259045"/>
    <xdr:sp macro="" textlink="">
      <xdr:nvSpPr>
        <xdr:cNvPr id="588" name="テキスト ボックス 587"/>
        <xdr:cNvSpPr txBox="1"/>
      </xdr:nvSpPr>
      <xdr:spPr>
        <a:xfrm>
          <a:off x="14325111" y="97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178</xdr:rowOff>
    </xdr:from>
    <xdr:to>
      <xdr:col>71</xdr:col>
      <xdr:colOff>177800</xdr:colOff>
      <xdr:row>52</xdr:row>
      <xdr:rowOff>108572</xdr:rowOff>
    </xdr:to>
    <xdr:cxnSp macro="">
      <xdr:nvCxnSpPr>
        <xdr:cNvPr id="589" name="直線コネクタ 588"/>
        <xdr:cNvCxnSpPr/>
      </xdr:nvCxnSpPr>
      <xdr:spPr>
        <a:xfrm>
          <a:off x="12814300" y="8744128"/>
          <a:ext cx="889000" cy="27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73584</xdr:rowOff>
    </xdr:from>
    <xdr:to>
      <xdr:col>72</xdr:col>
      <xdr:colOff>38100</xdr:colOff>
      <xdr:row>57</xdr:row>
      <xdr:rowOff>3734</xdr:rowOff>
    </xdr:to>
    <xdr:sp macro="" textlink="">
      <xdr:nvSpPr>
        <xdr:cNvPr id="590" name="フローチャート: 判断 589"/>
        <xdr:cNvSpPr/>
      </xdr:nvSpPr>
      <xdr:spPr>
        <a:xfrm>
          <a:off x="13652500" y="967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166311</xdr:rowOff>
    </xdr:from>
    <xdr:ext cx="534377" cy="259045"/>
    <xdr:sp macro="" textlink="">
      <xdr:nvSpPr>
        <xdr:cNvPr id="591" name="テキスト ボックス 590"/>
        <xdr:cNvSpPr txBox="1"/>
      </xdr:nvSpPr>
      <xdr:spPr>
        <a:xfrm>
          <a:off x="13436111" y="97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165100</xdr:rowOff>
    </xdr:from>
    <xdr:to>
      <xdr:col>67</xdr:col>
      <xdr:colOff>101600</xdr:colOff>
      <xdr:row>57</xdr:row>
      <xdr:rowOff>95250</xdr:rowOff>
    </xdr:to>
    <xdr:sp macro="" textlink="">
      <xdr:nvSpPr>
        <xdr:cNvPr id="592" name="フローチャート: 判断 591"/>
        <xdr:cNvSpPr/>
      </xdr:nvSpPr>
      <xdr:spPr>
        <a:xfrm>
          <a:off x="127635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86377</xdr:rowOff>
    </xdr:from>
    <xdr:ext cx="534377" cy="259045"/>
    <xdr:sp macro="" textlink="">
      <xdr:nvSpPr>
        <xdr:cNvPr id="593" name="テキスト ボックス 592"/>
        <xdr:cNvSpPr txBox="1"/>
      </xdr:nvSpPr>
      <xdr:spPr>
        <a:xfrm>
          <a:off x="12547111" y="98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107264</xdr:rowOff>
    </xdr:from>
    <xdr:to>
      <xdr:col>85</xdr:col>
      <xdr:colOff>177800</xdr:colOff>
      <xdr:row>53</xdr:row>
      <xdr:rowOff>37414</xdr:rowOff>
    </xdr:to>
    <xdr:sp macro="" textlink="">
      <xdr:nvSpPr>
        <xdr:cNvPr id="599" name="楕円 598"/>
        <xdr:cNvSpPr/>
      </xdr:nvSpPr>
      <xdr:spPr>
        <a:xfrm>
          <a:off x="16268700" y="902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60291</xdr:rowOff>
    </xdr:from>
    <xdr:ext cx="534377" cy="259045"/>
    <xdr:sp macro="" textlink="">
      <xdr:nvSpPr>
        <xdr:cNvPr id="600" name="教育費該当値テキスト"/>
        <xdr:cNvSpPr txBox="1"/>
      </xdr:nvSpPr>
      <xdr:spPr>
        <a:xfrm>
          <a:off x="16370300" y="897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11100</xdr:rowOff>
    </xdr:from>
    <xdr:to>
      <xdr:col>81</xdr:col>
      <xdr:colOff>101600</xdr:colOff>
      <xdr:row>53</xdr:row>
      <xdr:rowOff>112700</xdr:rowOff>
    </xdr:to>
    <xdr:sp macro="" textlink="">
      <xdr:nvSpPr>
        <xdr:cNvPr id="601" name="楕円 600"/>
        <xdr:cNvSpPr/>
      </xdr:nvSpPr>
      <xdr:spPr>
        <a:xfrm>
          <a:off x="15430500" y="909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129227</xdr:rowOff>
    </xdr:from>
    <xdr:ext cx="534377" cy="259045"/>
    <xdr:sp macro="" textlink="">
      <xdr:nvSpPr>
        <xdr:cNvPr id="602" name="テキスト ボックス 601"/>
        <xdr:cNvSpPr txBox="1"/>
      </xdr:nvSpPr>
      <xdr:spPr>
        <a:xfrm>
          <a:off x="15214111" y="88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140335</xdr:rowOff>
    </xdr:from>
    <xdr:to>
      <xdr:col>76</xdr:col>
      <xdr:colOff>165100</xdr:colOff>
      <xdr:row>50</xdr:row>
      <xdr:rowOff>70485</xdr:rowOff>
    </xdr:to>
    <xdr:sp macro="" textlink="">
      <xdr:nvSpPr>
        <xdr:cNvPr id="603" name="楕円 602"/>
        <xdr:cNvSpPr/>
      </xdr:nvSpPr>
      <xdr:spPr>
        <a:xfrm>
          <a:off x="14541500" y="854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87012</xdr:rowOff>
    </xdr:from>
    <xdr:ext cx="534377" cy="259045"/>
    <xdr:sp macro="" textlink="">
      <xdr:nvSpPr>
        <xdr:cNvPr id="604" name="テキスト ボックス 603"/>
        <xdr:cNvSpPr txBox="1"/>
      </xdr:nvSpPr>
      <xdr:spPr>
        <a:xfrm>
          <a:off x="14325111" y="831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57772</xdr:rowOff>
    </xdr:from>
    <xdr:to>
      <xdr:col>72</xdr:col>
      <xdr:colOff>38100</xdr:colOff>
      <xdr:row>52</xdr:row>
      <xdr:rowOff>159372</xdr:rowOff>
    </xdr:to>
    <xdr:sp macro="" textlink="">
      <xdr:nvSpPr>
        <xdr:cNvPr id="605" name="楕円 604"/>
        <xdr:cNvSpPr/>
      </xdr:nvSpPr>
      <xdr:spPr>
        <a:xfrm>
          <a:off x="13652500" y="897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4449</xdr:rowOff>
    </xdr:from>
    <xdr:ext cx="534377" cy="259045"/>
    <xdr:sp macro="" textlink="">
      <xdr:nvSpPr>
        <xdr:cNvPr id="606" name="テキスト ボックス 605"/>
        <xdr:cNvSpPr txBox="1"/>
      </xdr:nvSpPr>
      <xdr:spPr>
        <a:xfrm>
          <a:off x="13436111" y="874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120828</xdr:rowOff>
    </xdr:from>
    <xdr:to>
      <xdr:col>67</xdr:col>
      <xdr:colOff>101600</xdr:colOff>
      <xdr:row>51</xdr:row>
      <xdr:rowOff>50978</xdr:rowOff>
    </xdr:to>
    <xdr:sp macro="" textlink="">
      <xdr:nvSpPr>
        <xdr:cNvPr id="607" name="楕円 606"/>
        <xdr:cNvSpPr/>
      </xdr:nvSpPr>
      <xdr:spPr>
        <a:xfrm>
          <a:off x="12763500" y="86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67505</xdr:rowOff>
    </xdr:from>
    <xdr:ext cx="534377" cy="259045"/>
    <xdr:sp macro="" textlink="">
      <xdr:nvSpPr>
        <xdr:cNvPr id="608" name="テキスト ボックス 607"/>
        <xdr:cNvSpPr txBox="1"/>
      </xdr:nvSpPr>
      <xdr:spPr>
        <a:xfrm>
          <a:off x="12547111" y="846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77881</xdr:rowOff>
    </xdr:from>
    <xdr:to>
      <xdr:col>85</xdr:col>
      <xdr:colOff>127000</xdr:colOff>
      <xdr:row>79</xdr:row>
      <xdr:rowOff>88853</xdr:rowOff>
    </xdr:to>
    <xdr:cxnSp macro="">
      <xdr:nvCxnSpPr>
        <xdr:cNvPr id="639" name="直線コネクタ 638"/>
        <xdr:cNvCxnSpPr/>
      </xdr:nvCxnSpPr>
      <xdr:spPr>
        <a:xfrm flipV="1">
          <a:off x="15481300" y="13622431"/>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88853</xdr:rowOff>
    </xdr:from>
    <xdr:to>
      <xdr:col>81</xdr:col>
      <xdr:colOff>50800</xdr:colOff>
      <xdr:row>79</xdr:row>
      <xdr:rowOff>91891</xdr:rowOff>
    </xdr:to>
    <xdr:cxnSp macro="">
      <xdr:nvCxnSpPr>
        <xdr:cNvPr id="642" name="直線コネクタ 641"/>
        <xdr:cNvCxnSpPr/>
      </xdr:nvCxnSpPr>
      <xdr:spPr>
        <a:xfrm flipV="1">
          <a:off x="14592300" y="13633403"/>
          <a:ext cx="889000" cy="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83824</xdr:rowOff>
    </xdr:from>
    <xdr:to>
      <xdr:col>76</xdr:col>
      <xdr:colOff>114300</xdr:colOff>
      <xdr:row>79</xdr:row>
      <xdr:rowOff>91891</xdr:rowOff>
    </xdr:to>
    <xdr:cxnSp macro="">
      <xdr:nvCxnSpPr>
        <xdr:cNvPr id="645" name="直線コネクタ 644"/>
        <xdr:cNvCxnSpPr/>
      </xdr:nvCxnSpPr>
      <xdr:spPr>
        <a:xfrm>
          <a:off x="13703300" y="13628374"/>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61584</xdr:rowOff>
    </xdr:from>
    <xdr:to>
      <xdr:col>71</xdr:col>
      <xdr:colOff>177800</xdr:colOff>
      <xdr:row>79</xdr:row>
      <xdr:rowOff>83824</xdr:rowOff>
    </xdr:to>
    <xdr:cxnSp macro="">
      <xdr:nvCxnSpPr>
        <xdr:cNvPr id="648" name="直線コネクタ 647"/>
        <xdr:cNvCxnSpPr/>
      </xdr:nvCxnSpPr>
      <xdr:spPr>
        <a:xfrm>
          <a:off x="12814300" y="13606134"/>
          <a:ext cx="889000" cy="2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108377</xdr:rowOff>
    </xdr:from>
    <xdr:ext cx="378565" cy="259045"/>
    <xdr:sp macro="" textlink="">
      <xdr:nvSpPr>
        <xdr:cNvPr id="652" name="テキスト ボックス 651"/>
        <xdr:cNvSpPr txBox="1"/>
      </xdr:nvSpPr>
      <xdr:spPr>
        <a:xfrm>
          <a:off x="12625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27081</xdr:rowOff>
    </xdr:from>
    <xdr:to>
      <xdr:col>85</xdr:col>
      <xdr:colOff>177800</xdr:colOff>
      <xdr:row>79</xdr:row>
      <xdr:rowOff>128681</xdr:rowOff>
    </xdr:to>
    <xdr:sp macro="" textlink="">
      <xdr:nvSpPr>
        <xdr:cNvPr id="658" name="楕円 657"/>
        <xdr:cNvSpPr/>
      </xdr:nvSpPr>
      <xdr:spPr>
        <a:xfrm>
          <a:off x="16268700" y="1357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378565" cy="259045"/>
    <xdr:sp macro="" textlink="">
      <xdr:nvSpPr>
        <xdr:cNvPr id="659" name="災害復旧費該当値テキスト"/>
        <xdr:cNvSpPr txBox="1"/>
      </xdr:nvSpPr>
      <xdr:spPr>
        <a:xfrm>
          <a:off x="16370300" y="13526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38053</xdr:rowOff>
    </xdr:from>
    <xdr:to>
      <xdr:col>81</xdr:col>
      <xdr:colOff>101600</xdr:colOff>
      <xdr:row>79</xdr:row>
      <xdr:rowOff>139653</xdr:rowOff>
    </xdr:to>
    <xdr:sp macro="" textlink="">
      <xdr:nvSpPr>
        <xdr:cNvPr id="660" name="楕円 659"/>
        <xdr:cNvSpPr/>
      </xdr:nvSpPr>
      <xdr:spPr>
        <a:xfrm>
          <a:off x="15430500" y="135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130780</xdr:rowOff>
    </xdr:from>
    <xdr:ext cx="378565" cy="259045"/>
    <xdr:sp macro="" textlink="">
      <xdr:nvSpPr>
        <xdr:cNvPr id="661" name="テキスト ボックス 660"/>
        <xdr:cNvSpPr txBox="1"/>
      </xdr:nvSpPr>
      <xdr:spPr>
        <a:xfrm>
          <a:off x="15292017" y="1367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41091</xdr:rowOff>
    </xdr:from>
    <xdr:to>
      <xdr:col>76</xdr:col>
      <xdr:colOff>165100</xdr:colOff>
      <xdr:row>79</xdr:row>
      <xdr:rowOff>142691</xdr:rowOff>
    </xdr:to>
    <xdr:sp macro="" textlink="">
      <xdr:nvSpPr>
        <xdr:cNvPr id="662" name="楕円 661"/>
        <xdr:cNvSpPr/>
      </xdr:nvSpPr>
      <xdr:spPr>
        <a:xfrm>
          <a:off x="14541500" y="1358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133818</xdr:rowOff>
    </xdr:from>
    <xdr:ext cx="378565" cy="259045"/>
    <xdr:sp macro="" textlink="">
      <xdr:nvSpPr>
        <xdr:cNvPr id="663" name="テキスト ボックス 662"/>
        <xdr:cNvSpPr txBox="1"/>
      </xdr:nvSpPr>
      <xdr:spPr>
        <a:xfrm>
          <a:off x="14403017" y="13678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33024</xdr:rowOff>
    </xdr:from>
    <xdr:to>
      <xdr:col>72</xdr:col>
      <xdr:colOff>38100</xdr:colOff>
      <xdr:row>79</xdr:row>
      <xdr:rowOff>134624</xdr:rowOff>
    </xdr:to>
    <xdr:sp macro="" textlink="">
      <xdr:nvSpPr>
        <xdr:cNvPr id="664" name="楕円 663"/>
        <xdr:cNvSpPr/>
      </xdr:nvSpPr>
      <xdr:spPr>
        <a:xfrm>
          <a:off x="13652500" y="1357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125751</xdr:rowOff>
    </xdr:from>
    <xdr:ext cx="378565" cy="259045"/>
    <xdr:sp macro="" textlink="">
      <xdr:nvSpPr>
        <xdr:cNvPr id="665" name="テキスト ボックス 664"/>
        <xdr:cNvSpPr txBox="1"/>
      </xdr:nvSpPr>
      <xdr:spPr>
        <a:xfrm>
          <a:off x="13514017" y="1367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10784</xdr:rowOff>
    </xdr:from>
    <xdr:to>
      <xdr:col>67</xdr:col>
      <xdr:colOff>101600</xdr:colOff>
      <xdr:row>79</xdr:row>
      <xdr:rowOff>112384</xdr:rowOff>
    </xdr:to>
    <xdr:sp macro="" textlink="">
      <xdr:nvSpPr>
        <xdr:cNvPr id="666" name="楕円 665"/>
        <xdr:cNvSpPr/>
      </xdr:nvSpPr>
      <xdr:spPr>
        <a:xfrm>
          <a:off x="12763500" y="135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128911</xdr:rowOff>
    </xdr:from>
    <xdr:ext cx="469744" cy="259045"/>
    <xdr:sp macro="" textlink="">
      <xdr:nvSpPr>
        <xdr:cNvPr id="667" name="テキスト ボックス 666"/>
        <xdr:cNvSpPr txBox="1"/>
      </xdr:nvSpPr>
      <xdr:spPr>
        <a:xfrm>
          <a:off x="12579428" y="133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83595</xdr:rowOff>
    </xdr:from>
    <xdr:to>
      <xdr:col>85</xdr:col>
      <xdr:colOff>127000</xdr:colOff>
      <xdr:row>95</xdr:row>
      <xdr:rowOff>148256</xdr:rowOff>
    </xdr:to>
    <xdr:cxnSp macro="">
      <xdr:nvCxnSpPr>
        <xdr:cNvPr id="699" name="直線コネクタ 698"/>
        <xdr:cNvCxnSpPr/>
      </xdr:nvCxnSpPr>
      <xdr:spPr>
        <a:xfrm>
          <a:off x="15481300" y="16371345"/>
          <a:ext cx="8382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61649</xdr:rowOff>
    </xdr:from>
    <xdr:to>
      <xdr:col>81</xdr:col>
      <xdr:colOff>50800</xdr:colOff>
      <xdr:row>95</xdr:row>
      <xdr:rowOff>83595</xdr:rowOff>
    </xdr:to>
    <xdr:cxnSp macro="">
      <xdr:nvCxnSpPr>
        <xdr:cNvPr id="702" name="直線コネクタ 701"/>
        <xdr:cNvCxnSpPr/>
      </xdr:nvCxnSpPr>
      <xdr:spPr>
        <a:xfrm>
          <a:off x="14592300" y="16349399"/>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16517</xdr:rowOff>
    </xdr:from>
    <xdr:to>
      <xdr:col>76</xdr:col>
      <xdr:colOff>114300</xdr:colOff>
      <xdr:row>95</xdr:row>
      <xdr:rowOff>61649</xdr:rowOff>
    </xdr:to>
    <xdr:cxnSp macro="">
      <xdr:nvCxnSpPr>
        <xdr:cNvPr id="705" name="直線コネクタ 704"/>
        <xdr:cNvCxnSpPr/>
      </xdr:nvCxnSpPr>
      <xdr:spPr>
        <a:xfrm>
          <a:off x="13703300" y="16304267"/>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16517</xdr:rowOff>
    </xdr:from>
    <xdr:to>
      <xdr:col>71</xdr:col>
      <xdr:colOff>177800</xdr:colOff>
      <xdr:row>95</xdr:row>
      <xdr:rowOff>109493</xdr:rowOff>
    </xdr:to>
    <xdr:cxnSp macro="">
      <xdr:nvCxnSpPr>
        <xdr:cNvPr id="708" name="直線コネクタ 707"/>
        <xdr:cNvCxnSpPr/>
      </xdr:nvCxnSpPr>
      <xdr:spPr>
        <a:xfrm flipV="1">
          <a:off x="12814300" y="16304267"/>
          <a:ext cx="889000" cy="9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97456</xdr:rowOff>
    </xdr:from>
    <xdr:to>
      <xdr:col>85</xdr:col>
      <xdr:colOff>177800</xdr:colOff>
      <xdr:row>96</xdr:row>
      <xdr:rowOff>27606</xdr:rowOff>
    </xdr:to>
    <xdr:sp macro="" textlink="">
      <xdr:nvSpPr>
        <xdr:cNvPr id="718" name="楕円 717"/>
        <xdr:cNvSpPr/>
      </xdr:nvSpPr>
      <xdr:spPr>
        <a:xfrm>
          <a:off x="16268700" y="163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75883</xdr:rowOff>
    </xdr:from>
    <xdr:ext cx="534377" cy="259045"/>
    <xdr:sp macro="" textlink="">
      <xdr:nvSpPr>
        <xdr:cNvPr id="719" name="公債費該当値テキスト"/>
        <xdr:cNvSpPr txBox="1"/>
      </xdr:nvSpPr>
      <xdr:spPr>
        <a:xfrm>
          <a:off x="16370300" y="163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32795</xdr:rowOff>
    </xdr:from>
    <xdr:to>
      <xdr:col>81</xdr:col>
      <xdr:colOff>101600</xdr:colOff>
      <xdr:row>95</xdr:row>
      <xdr:rowOff>134395</xdr:rowOff>
    </xdr:to>
    <xdr:sp macro="" textlink="">
      <xdr:nvSpPr>
        <xdr:cNvPr id="720" name="楕円 719"/>
        <xdr:cNvSpPr/>
      </xdr:nvSpPr>
      <xdr:spPr>
        <a:xfrm>
          <a:off x="15430500" y="163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125522</xdr:rowOff>
    </xdr:from>
    <xdr:ext cx="534377" cy="259045"/>
    <xdr:sp macro="" textlink="">
      <xdr:nvSpPr>
        <xdr:cNvPr id="721" name="テキスト ボックス 720"/>
        <xdr:cNvSpPr txBox="1"/>
      </xdr:nvSpPr>
      <xdr:spPr>
        <a:xfrm>
          <a:off x="15214111" y="1641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10849</xdr:rowOff>
    </xdr:from>
    <xdr:to>
      <xdr:col>76</xdr:col>
      <xdr:colOff>165100</xdr:colOff>
      <xdr:row>95</xdr:row>
      <xdr:rowOff>112449</xdr:rowOff>
    </xdr:to>
    <xdr:sp macro="" textlink="">
      <xdr:nvSpPr>
        <xdr:cNvPr id="722" name="楕円 721"/>
        <xdr:cNvSpPr/>
      </xdr:nvSpPr>
      <xdr:spPr>
        <a:xfrm>
          <a:off x="14541500" y="16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103576</xdr:rowOff>
    </xdr:from>
    <xdr:ext cx="534377" cy="259045"/>
    <xdr:sp macro="" textlink="">
      <xdr:nvSpPr>
        <xdr:cNvPr id="723" name="テキスト ボックス 722"/>
        <xdr:cNvSpPr txBox="1"/>
      </xdr:nvSpPr>
      <xdr:spPr>
        <a:xfrm>
          <a:off x="14325111" y="1639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137167</xdr:rowOff>
    </xdr:from>
    <xdr:to>
      <xdr:col>72</xdr:col>
      <xdr:colOff>38100</xdr:colOff>
      <xdr:row>95</xdr:row>
      <xdr:rowOff>67317</xdr:rowOff>
    </xdr:to>
    <xdr:sp macro="" textlink="">
      <xdr:nvSpPr>
        <xdr:cNvPr id="724" name="楕円 723"/>
        <xdr:cNvSpPr/>
      </xdr:nvSpPr>
      <xdr:spPr>
        <a:xfrm>
          <a:off x="13652500" y="162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58444</xdr:rowOff>
    </xdr:from>
    <xdr:ext cx="534377" cy="259045"/>
    <xdr:sp macro="" textlink="">
      <xdr:nvSpPr>
        <xdr:cNvPr id="725" name="テキスト ボックス 724"/>
        <xdr:cNvSpPr txBox="1"/>
      </xdr:nvSpPr>
      <xdr:spPr>
        <a:xfrm>
          <a:off x="13436111" y="1634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58693</xdr:rowOff>
    </xdr:from>
    <xdr:to>
      <xdr:col>67</xdr:col>
      <xdr:colOff>101600</xdr:colOff>
      <xdr:row>95</xdr:row>
      <xdr:rowOff>160293</xdr:rowOff>
    </xdr:to>
    <xdr:sp macro="" textlink="">
      <xdr:nvSpPr>
        <xdr:cNvPr id="726" name="楕円 725"/>
        <xdr:cNvSpPr/>
      </xdr:nvSpPr>
      <xdr:spPr>
        <a:xfrm>
          <a:off x="12763500" y="163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151420</xdr:rowOff>
    </xdr:from>
    <xdr:ext cx="534377" cy="259045"/>
    <xdr:sp macro="" textlink="">
      <xdr:nvSpPr>
        <xdr:cNvPr id="727" name="テキスト ボックス 726"/>
        <xdr:cNvSpPr txBox="1"/>
      </xdr:nvSpPr>
      <xdr:spPr>
        <a:xfrm>
          <a:off x="12547111" y="1643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37020</xdr:rowOff>
    </xdr:from>
    <xdr:to>
      <xdr:col>111</xdr:col>
      <xdr:colOff>177800</xdr:colOff>
      <xdr:row>39</xdr:row>
      <xdr:rowOff>44450</xdr:rowOff>
    </xdr:to>
    <xdr:cxnSp macro="">
      <xdr:nvCxnSpPr>
        <xdr:cNvPr id="759" name="直線コネクタ 758"/>
        <xdr:cNvCxnSpPr/>
      </xdr:nvCxnSpPr>
      <xdr:spPr>
        <a:xfrm>
          <a:off x="20434300" y="6723570"/>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31686</xdr:rowOff>
    </xdr:from>
    <xdr:to>
      <xdr:col>107</xdr:col>
      <xdr:colOff>50800</xdr:colOff>
      <xdr:row>39</xdr:row>
      <xdr:rowOff>37020</xdr:rowOff>
    </xdr:to>
    <xdr:cxnSp macro="">
      <xdr:nvCxnSpPr>
        <xdr:cNvPr id="762" name="直線コネクタ 761"/>
        <xdr:cNvCxnSpPr/>
      </xdr:nvCxnSpPr>
      <xdr:spPr>
        <a:xfrm>
          <a:off x="19545300" y="671823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118745</xdr:rowOff>
    </xdr:from>
    <xdr:to>
      <xdr:col>102</xdr:col>
      <xdr:colOff>114300</xdr:colOff>
      <xdr:row>39</xdr:row>
      <xdr:rowOff>31686</xdr:rowOff>
    </xdr:to>
    <xdr:cxnSp macro="">
      <xdr:nvCxnSpPr>
        <xdr:cNvPr id="765" name="直線コネクタ 764"/>
        <xdr:cNvCxnSpPr/>
      </xdr:nvCxnSpPr>
      <xdr:spPr>
        <a:xfrm>
          <a:off x="18656300" y="6633845"/>
          <a:ext cx="889000" cy="8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21417</xdr:rowOff>
    </xdr:from>
    <xdr:ext cx="378565" cy="259045"/>
    <xdr:sp macro="" textlink="">
      <xdr:nvSpPr>
        <xdr:cNvPr id="769" name="テキスト ボックス 768"/>
        <xdr:cNvSpPr txBox="1"/>
      </xdr:nvSpPr>
      <xdr:spPr>
        <a:xfrm>
          <a:off x="18467017" y="670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157670</xdr:rowOff>
    </xdr:from>
    <xdr:to>
      <xdr:col>107</xdr:col>
      <xdr:colOff>101600</xdr:colOff>
      <xdr:row>39</xdr:row>
      <xdr:rowOff>87820</xdr:rowOff>
    </xdr:to>
    <xdr:sp macro="" textlink="">
      <xdr:nvSpPr>
        <xdr:cNvPr id="779" name="楕円 778"/>
        <xdr:cNvSpPr/>
      </xdr:nvSpPr>
      <xdr:spPr>
        <a:xfrm>
          <a:off x="20383500" y="66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78947</xdr:rowOff>
    </xdr:from>
    <xdr:ext cx="313932" cy="259045"/>
    <xdr:sp macro="" textlink="">
      <xdr:nvSpPr>
        <xdr:cNvPr id="780" name="テキスト ボックス 779"/>
        <xdr:cNvSpPr txBox="1"/>
      </xdr:nvSpPr>
      <xdr:spPr>
        <a:xfrm>
          <a:off x="20277333" y="6765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152336</xdr:rowOff>
    </xdr:from>
    <xdr:to>
      <xdr:col>102</xdr:col>
      <xdr:colOff>165100</xdr:colOff>
      <xdr:row>39</xdr:row>
      <xdr:rowOff>82486</xdr:rowOff>
    </xdr:to>
    <xdr:sp macro="" textlink="">
      <xdr:nvSpPr>
        <xdr:cNvPr id="781" name="楕円 780"/>
        <xdr:cNvSpPr/>
      </xdr:nvSpPr>
      <xdr:spPr>
        <a:xfrm>
          <a:off x="19494500" y="66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73613</xdr:rowOff>
    </xdr:from>
    <xdr:ext cx="313932" cy="259045"/>
    <xdr:sp macro="" textlink="">
      <xdr:nvSpPr>
        <xdr:cNvPr id="782" name="テキスト ボックス 781"/>
        <xdr:cNvSpPr txBox="1"/>
      </xdr:nvSpPr>
      <xdr:spPr>
        <a:xfrm>
          <a:off x="19388333" y="67601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67945</xdr:rowOff>
    </xdr:from>
    <xdr:to>
      <xdr:col>98</xdr:col>
      <xdr:colOff>38100</xdr:colOff>
      <xdr:row>38</xdr:row>
      <xdr:rowOff>169545</xdr:rowOff>
    </xdr:to>
    <xdr:sp macro="" textlink="">
      <xdr:nvSpPr>
        <xdr:cNvPr id="783" name="楕円 782"/>
        <xdr:cNvSpPr/>
      </xdr:nvSpPr>
      <xdr:spPr>
        <a:xfrm>
          <a:off x="18605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14622</xdr:rowOff>
    </xdr:from>
    <xdr:ext cx="378565" cy="259045"/>
    <xdr:sp macro="" textlink="">
      <xdr:nvSpPr>
        <xdr:cNvPr id="784" name="テキスト ボックス 783"/>
        <xdr:cNvSpPr txBox="1"/>
      </xdr:nvSpPr>
      <xdr:spPr>
        <a:xfrm>
          <a:off x="18467017" y="6358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決算においては、引き続き土木費、消防費、教育費において、類似団体と比較して住民一人当たりのコストが高い数値となっている。土木費については道路建設や区画整理事業の推進が要因である。消防費については本市が広域であることから人件費等のコストがかかるためであり、教育費については公共施設が多く、施設の管理運営費が膨らむ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民生費や公債費は例年類似団体平均を下回っている。民生費については、老年人口割合が低い等の要因により少額となっているが、推移を見ると微増の傾向があり、今後は高齢化に伴い更なる増加が見込まれる。公債費については、性質別歳出の分析欄でも述べたとおり、豊田市版プライマリーバランスの黒字化を維持し抑制を図ってた結果であり、今後も改善が予想される。</a:t>
          </a:r>
        </a:p>
        <a:p>
          <a:r>
            <a:rPr kumimoji="1" lang="ja-JP" altLang="en-US" sz="1300">
              <a:latin typeface="ＭＳ Ｐゴシック" panose="020B0600070205080204" pitchFamily="50" charset="-128"/>
              <a:ea typeface="ＭＳ Ｐゴシック" panose="020B0600070205080204" pitchFamily="50" charset="-128"/>
            </a:rPr>
            <a:t>　今後は、法人市民税の一部国税化による地方税の減収が予想されるため、引き続き財務体質の強化を図り経費削減に努めていく。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２９年度は法人市民税等の減収に対応するため取崩しを行った。よって標準財政規模に対する比率は前年度比△５．１３％となった。実質収支額については、依然として黒字額を維持しているものの、前述のとおり平成２９年度決算においては財政調整基金を取り崩しているため、実質単年度収支はマイナスの値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平成２９年度の連結赤字比率は△１６．７２で、数値の変化は標準財政規模の増加によるものである。</a:t>
          </a:r>
          <a:r>
            <a:rPr kumimoji="1" lang="ja-JP" altLang="en-US" sz="1400">
              <a:latin typeface="ＭＳ ゴシック" pitchFamily="49" charset="-128"/>
              <a:ea typeface="ＭＳ ゴシック" pitchFamily="49" charset="-128"/>
            </a:rPr>
            <a:t>平成１９年度以降、全ての会計において黒字が維持されており、健全財政が保たれていると判断できる。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今後は、より一層の歳入確保や短期・中期的な見通しに立った財政運営に努め、引き続き財務体質の強化を図る。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drawing" Target="../drawings/drawing9.xml"/><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drawing" Target="../drawings/drawing10.xml"/><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5" Type="http://schemas.openxmlformats.org/officeDocument/2006/relationships/drawing" Target="../drawings/drawing11.xml"/><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5" Type="http://schemas.openxmlformats.org/officeDocument/2006/relationships/drawing" Target="../drawings/drawing12.xml"/><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5.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4" Type="http://schemas.openxmlformats.org/officeDocument/2006/relationships/printerSettings" Target="../printerSettings/printerSettings5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1.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2.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3.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4.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6.xml"/><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drawing" Target="../drawings/drawing7.xml"/><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drawing" Target="../drawings/drawing8.xml"/><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193134440</v>
      </c>
      <c r="BO4" s="410"/>
      <c r="BP4" s="410"/>
      <c r="BQ4" s="410"/>
      <c r="BR4" s="410"/>
      <c r="BS4" s="410"/>
      <c r="BT4" s="410"/>
      <c r="BU4" s="411"/>
      <c r="BV4" s="409">
        <v>195401696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3.4</v>
      </c>
      <c r="CU4" s="416"/>
      <c r="CV4" s="416"/>
      <c r="CW4" s="416"/>
      <c r="CX4" s="416"/>
      <c r="CY4" s="416"/>
      <c r="CZ4" s="416"/>
      <c r="DA4" s="417"/>
      <c r="DB4" s="415">
        <v>3.5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184475537</v>
      </c>
      <c r="BO5" s="447"/>
      <c r="BP5" s="447"/>
      <c r="BQ5" s="447"/>
      <c r="BR5" s="447"/>
      <c r="BS5" s="447"/>
      <c r="BT5" s="447"/>
      <c r="BU5" s="448"/>
      <c r="BV5" s="446">
        <v>186529705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76.400000000000006</v>
      </c>
      <c r="CU5" s="444"/>
      <c r="CV5" s="444"/>
      <c r="CW5" s="444"/>
      <c r="CX5" s="444"/>
      <c r="CY5" s="444"/>
      <c r="CZ5" s="444"/>
      <c r="DA5" s="445"/>
      <c r="DB5" s="443">
        <v>66.5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8658903</v>
      </c>
      <c r="BO6" s="447"/>
      <c r="BP6" s="447"/>
      <c r="BQ6" s="447"/>
      <c r="BR6" s="447"/>
      <c r="BS6" s="447"/>
      <c r="BT6" s="447"/>
      <c r="BU6" s="448"/>
      <c r="BV6" s="446">
        <v>8871991</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76.400000000000006</v>
      </c>
      <c r="CU6" s="484"/>
      <c r="CV6" s="484"/>
      <c r="CW6" s="484"/>
      <c r="CX6" s="484"/>
      <c r="CY6" s="484"/>
      <c r="CZ6" s="484"/>
      <c r="DA6" s="485"/>
      <c r="DB6" s="483">
        <v>66.5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3623151</v>
      </c>
      <c r="BO7" s="447"/>
      <c r="BP7" s="447"/>
      <c r="BQ7" s="447"/>
      <c r="BR7" s="447"/>
      <c r="BS7" s="447"/>
      <c r="BT7" s="447"/>
      <c r="BU7" s="448"/>
      <c r="BV7" s="446">
        <v>3760983</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149117566</v>
      </c>
      <c r="CU7" s="447"/>
      <c r="CV7" s="447"/>
      <c r="CW7" s="447"/>
      <c r="CX7" s="447"/>
      <c r="CY7" s="447"/>
      <c r="CZ7" s="447"/>
      <c r="DA7" s="448"/>
      <c r="DB7" s="446">
        <v>144885598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5035752</v>
      </c>
      <c r="BO8" s="447"/>
      <c r="BP8" s="447"/>
      <c r="BQ8" s="447"/>
      <c r="BR8" s="447"/>
      <c r="BS8" s="447"/>
      <c r="BT8" s="447"/>
      <c r="BU8" s="448"/>
      <c r="BV8" s="446">
        <v>5111008</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1.52</v>
      </c>
      <c r="CU8" s="487"/>
      <c r="CV8" s="487"/>
      <c r="CW8" s="487"/>
      <c r="CX8" s="487"/>
      <c r="CY8" s="487"/>
      <c r="CZ8" s="487"/>
      <c r="DA8" s="488"/>
      <c r="DB8" s="486">
        <v>1.3</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422542</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96</v>
      </c>
      <c r="AV9" s="479"/>
      <c r="AW9" s="479"/>
      <c r="AX9" s="479"/>
      <c r="AY9" s="480" t="s">
        <v>111</v>
      </c>
      <c r="AZ9" s="481"/>
      <c r="BA9" s="481"/>
      <c r="BB9" s="481"/>
      <c r="BC9" s="481"/>
      <c r="BD9" s="481"/>
      <c r="BE9" s="481"/>
      <c r="BF9" s="481"/>
      <c r="BG9" s="481"/>
      <c r="BH9" s="481"/>
      <c r="BI9" s="481"/>
      <c r="BJ9" s="481"/>
      <c r="BK9" s="481"/>
      <c r="BL9" s="481"/>
      <c r="BM9" s="482"/>
      <c r="BN9" s="446">
        <v>-75256</v>
      </c>
      <c r="BO9" s="447"/>
      <c r="BP9" s="447"/>
      <c r="BQ9" s="447"/>
      <c r="BR9" s="447"/>
      <c r="BS9" s="447"/>
      <c r="BT9" s="447"/>
      <c r="BU9" s="448"/>
      <c r="BV9" s="446">
        <v>-562147</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8.6999999999999993</v>
      </c>
      <c r="CU9" s="444"/>
      <c r="CV9" s="444"/>
      <c r="CW9" s="444"/>
      <c r="CX9" s="444"/>
      <c r="CY9" s="444"/>
      <c r="CZ9" s="444"/>
      <c r="DA9" s="445"/>
      <c r="DB9" s="443">
        <v>8.6999999999999993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421487</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2830000</v>
      </c>
      <c r="BO10" s="447"/>
      <c r="BP10" s="447"/>
      <c r="BQ10" s="447"/>
      <c r="BR10" s="447"/>
      <c r="BS10" s="447"/>
      <c r="BT10" s="447"/>
      <c r="BU10" s="448"/>
      <c r="BV10" s="446">
        <v>8000000</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425172</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9330000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135</v>
      </c>
      <c r="N13" s="535"/>
      <c r="O13" s="535"/>
      <c r="P13" s="535"/>
      <c r="Q13" s="536"/>
      <c r="R13" s="527">
        <v>409063</v>
      </c>
      <c r="S13" s="528"/>
      <c r="T13" s="528"/>
      <c r="U13" s="528"/>
      <c r="V13" s="529"/>
      <c r="W13" s="462" t="s">
        <v>136</v>
      </c>
      <c r="X13" s="463"/>
      <c r="Y13" s="463"/>
      <c r="Z13" s="463"/>
      <c r="AA13" s="463"/>
      <c r="AB13" s="453"/>
      <c r="AC13" s="497">
        <v>3961</v>
      </c>
      <c r="AD13" s="498"/>
      <c r="AE13" s="498"/>
      <c r="AF13" s="498"/>
      <c r="AG13" s="537"/>
      <c r="AH13" s="497">
        <v>4355</v>
      </c>
      <c r="AI13" s="498"/>
      <c r="AJ13" s="498"/>
      <c r="AK13" s="498"/>
      <c r="AL13" s="499"/>
      <c r="AM13" s="475" t="s">
        <v>137</v>
      </c>
      <c r="AN13" s="476"/>
      <c r="AO13" s="476"/>
      <c r="AP13" s="476"/>
      <c r="AQ13" s="476"/>
      <c r="AR13" s="476"/>
      <c r="AS13" s="476"/>
      <c r="AT13" s="477"/>
      <c r="AU13" s="478" t="s">
        <v>115</v>
      </c>
      <c r="AV13" s="479"/>
      <c r="AW13" s="479"/>
      <c r="AX13" s="479"/>
      <c r="AY13" s="480" t="s">
        <v>138</v>
      </c>
      <c r="AZ13" s="481"/>
      <c r="BA13" s="481"/>
      <c r="BB13" s="481"/>
      <c r="BC13" s="481"/>
      <c r="BD13" s="481"/>
      <c r="BE13" s="481"/>
      <c r="BF13" s="481"/>
      <c r="BG13" s="481"/>
      <c r="BH13" s="481"/>
      <c r="BI13" s="481"/>
      <c r="BJ13" s="481"/>
      <c r="BK13" s="481"/>
      <c r="BL13" s="481"/>
      <c r="BM13" s="482"/>
      <c r="BN13" s="446">
        <v>-6575256</v>
      </c>
      <c r="BO13" s="447"/>
      <c r="BP13" s="447"/>
      <c r="BQ13" s="447"/>
      <c r="BR13" s="447"/>
      <c r="BS13" s="447"/>
      <c r="BT13" s="447"/>
      <c r="BU13" s="448"/>
      <c r="BV13" s="446">
        <v>7437853</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3.4</v>
      </c>
      <c r="CU13" s="444"/>
      <c r="CV13" s="444"/>
      <c r="CW13" s="444"/>
      <c r="CX13" s="444"/>
      <c r="CY13" s="444"/>
      <c r="CZ13" s="444"/>
      <c r="DA13" s="445"/>
      <c r="DB13" s="443">
        <v>3.9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424095</v>
      </c>
      <c r="S14" s="528"/>
      <c r="T14" s="528"/>
      <c r="U14" s="528"/>
      <c r="V14" s="529"/>
      <c r="W14" s="436"/>
      <c r="X14" s="437"/>
      <c r="Y14" s="437"/>
      <c r="Z14" s="437"/>
      <c r="AA14" s="437"/>
      <c r="AB14" s="426"/>
      <c r="AC14" s="530">
        <v>2</v>
      </c>
      <c r="AD14" s="531"/>
      <c r="AE14" s="531"/>
      <c r="AF14" s="531"/>
      <c r="AG14" s="532"/>
      <c r="AH14" s="530">
        <v>2.1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t="s">
        <v>124</v>
      </c>
      <c r="CU14" s="542"/>
      <c r="CV14" s="542"/>
      <c r="CW14" s="542"/>
      <c r="CX14" s="542"/>
      <c r="CY14" s="542"/>
      <c r="CZ14" s="542"/>
      <c r="DA14" s="543"/>
      <c r="DB14" s="541" t="s">
        <v>124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142</v>
      </c>
      <c r="N15" s="535"/>
      <c r="O15" s="535"/>
      <c r="P15" s="535"/>
      <c r="Q15" s="536"/>
      <c r="R15" s="527">
        <v>409105</v>
      </c>
      <c r="S15" s="528"/>
      <c r="T15" s="528"/>
      <c r="U15" s="528"/>
      <c r="V15" s="529"/>
      <c r="W15" s="462" t="s">
        <v>143</v>
      </c>
      <c r="X15" s="463"/>
      <c r="Y15" s="463"/>
      <c r="Z15" s="463"/>
      <c r="AA15" s="463"/>
      <c r="AB15" s="453"/>
      <c r="AC15" s="497">
        <v>96032</v>
      </c>
      <c r="AD15" s="498"/>
      <c r="AE15" s="498"/>
      <c r="AF15" s="498"/>
      <c r="AG15" s="537"/>
      <c r="AH15" s="497">
        <v>96761</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109965167</v>
      </c>
      <c r="BO15" s="410"/>
      <c r="BP15" s="410"/>
      <c r="BQ15" s="410"/>
      <c r="BR15" s="410"/>
      <c r="BS15" s="410"/>
      <c r="BT15" s="410"/>
      <c r="BU15" s="411"/>
      <c r="BV15" s="409">
        <v>105203833</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47.3</v>
      </c>
      <c r="AD16" s="531"/>
      <c r="AE16" s="531"/>
      <c r="AF16" s="531"/>
      <c r="AG16" s="532"/>
      <c r="AH16" s="530">
        <v>47.7</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65321841</v>
      </c>
      <c r="BO16" s="447"/>
      <c r="BP16" s="447"/>
      <c r="BQ16" s="447"/>
      <c r="BR16" s="447"/>
      <c r="BS16" s="447"/>
      <c r="BT16" s="447"/>
      <c r="BU16" s="448"/>
      <c r="BV16" s="446">
        <v>65702412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103006</v>
      </c>
      <c r="AD17" s="498"/>
      <c r="AE17" s="498"/>
      <c r="AF17" s="498"/>
      <c r="AG17" s="537"/>
      <c r="AH17" s="497">
        <v>101654</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143881920</v>
      </c>
      <c r="BO17" s="447"/>
      <c r="BP17" s="447"/>
      <c r="BQ17" s="447"/>
      <c r="BR17" s="447"/>
      <c r="BS17" s="447"/>
      <c r="BT17" s="447"/>
      <c r="BU17" s="448"/>
      <c r="BV17" s="446">
        <v>137551445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918.32</v>
      </c>
      <c r="M18" s="559"/>
      <c r="N18" s="559"/>
      <c r="O18" s="559"/>
      <c r="P18" s="559"/>
      <c r="Q18" s="559"/>
      <c r="R18" s="560"/>
      <c r="S18" s="560"/>
      <c r="T18" s="560"/>
      <c r="U18" s="560"/>
      <c r="V18" s="561"/>
      <c r="W18" s="464"/>
      <c r="X18" s="465"/>
      <c r="Y18" s="465"/>
      <c r="Z18" s="465"/>
      <c r="AA18" s="465"/>
      <c r="AB18" s="456"/>
      <c r="AC18" s="562">
        <v>50.7</v>
      </c>
      <c r="AD18" s="563"/>
      <c r="AE18" s="563"/>
      <c r="AF18" s="563"/>
      <c r="AG18" s="564"/>
      <c r="AH18" s="562">
        <v>50.1</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91457776</v>
      </c>
      <c r="BO18" s="447"/>
      <c r="BP18" s="447"/>
      <c r="BQ18" s="447"/>
      <c r="BR18" s="447"/>
      <c r="BS18" s="447"/>
      <c r="BT18" s="447"/>
      <c r="BU18" s="448"/>
      <c r="BV18" s="446">
        <v>90903528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460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140968431</v>
      </c>
      <c r="BO19" s="447"/>
      <c r="BP19" s="447"/>
      <c r="BQ19" s="447"/>
      <c r="BR19" s="447"/>
      <c r="BS19" s="447"/>
      <c r="BT19" s="447"/>
      <c r="BU19" s="448"/>
      <c r="BV19" s="446">
        <v>148897257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169598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58541270</v>
      </c>
      <c r="BO23" s="447"/>
      <c r="BP23" s="447"/>
      <c r="BQ23" s="447"/>
      <c r="BR23" s="447"/>
      <c r="BS23" s="447"/>
      <c r="BT23" s="447"/>
      <c r="BU23" s="448"/>
      <c r="BV23" s="446">
        <v>64598456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11290</v>
      </c>
      <c r="R24" s="498"/>
      <c r="S24" s="498"/>
      <c r="T24" s="498"/>
      <c r="U24" s="498"/>
      <c r="V24" s="537"/>
      <c r="W24" s="596"/>
      <c r="X24" s="584"/>
      <c r="Y24" s="585"/>
      <c r="Z24" s="496" t="s">
        <v>167</v>
      </c>
      <c r="AA24" s="476"/>
      <c r="AB24" s="476"/>
      <c r="AC24" s="476"/>
      <c r="AD24" s="476"/>
      <c r="AE24" s="476"/>
      <c r="AF24" s="476"/>
      <c r="AG24" s="477"/>
      <c r="AH24" s="497">
        <v>2995</v>
      </c>
      <c r="AI24" s="498"/>
      <c r="AJ24" s="498"/>
      <c r="AK24" s="498"/>
      <c r="AL24" s="537"/>
      <c r="AM24" s="497">
        <v>9020940</v>
      </c>
      <c r="AN24" s="498"/>
      <c r="AO24" s="498"/>
      <c r="AP24" s="498"/>
      <c r="AQ24" s="498"/>
      <c r="AR24" s="537"/>
      <c r="AS24" s="497">
        <v>3012</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32154016</v>
      </c>
      <c r="BO24" s="447"/>
      <c r="BP24" s="447"/>
      <c r="BQ24" s="447"/>
      <c r="BR24" s="447"/>
      <c r="BS24" s="447"/>
      <c r="BT24" s="447"/>
      <c r="BU24" s="448"/>
      <c r="BV24" s="446">
        <v>35026042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v>2</v>
      </c>
      <c r="M25" s="498"/>
      <c r="N25" s="498"/>
      <c r="O25" s="498"/>
      <c r="P25" s="537"/>
      <c r="Q25" s="497">
        <v>9510</v>
      </c>
      <c r="R25" s="498"/>
      <c r="S25" s="498"/>
      <c r="T25" s="498"/>
      <c r="U25" s="498"/>
      <c r="V25" s="537"/>
      <c r="W25" s="596"/>
      <c r="X25" s="584"/>
      <c r="Y25" s="585"/>
      <c r="Z25" s="496" t="s">
        <v>170</v>
      </c>
      <c r="AA25" s="476"/>
      <c r="AB25" s="476"/>
      <c r="AC25" s="476"/>
      <c r="AD25" s="476"/>
      <c r="AE25" s="476"/>
      <c r="AF25" s="476"/>
      <c r="AG25" s="477"/>
      <c r="AH25" s="497">
        <v>501</v>
      </c>
      <c r="AI25" s="498"/>
      <c r="AJ25" s="498"/>
      <c r="AK25" s="498"/>
      <c r="AL25" s="537"/>
      <c r="AM25" s="497">
        <v>1535064</v>
      </c>
      <c r="AN25" s="498"/>
      <c r="AO25" s="498"/>
      <c r="AP25" s="498"/>
      <c r="AQ25" s="498"/>
      <c r="AR25" s="537"/>
      <c r="AS25" s="497">
        <v>3064</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46887003</v>
      </c>
      <c r="BO25" s="410"/>
      <c r="BP25" s="410"/>
      <c r="BQ25" s="410"/>
      <c r="BR25" s="410"/>
      <c r="BS25" s="410"/>
      <c r="BT25" s="410"/>
      <c r="BU25" s="411"/>
      <c r="BV25" s="409">
        <v>30078349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7630</v>
      </c>
      <c r="R26" s="498"/>
      <c r="S26" s="498"/>
      <c r="T26" s="498"/>
      <c r="U26" s="498"/>
      <c r="V26" s="537"/>
      <c r="W26" s="596"/>
      <c r="X26" s="584"/>
      <c r="Y26" s="585"/>
      <c r="Z26" s="496" t="s">
        <v>173</v>
      </c>
      <c r="AA26" s="606"/>
      <c r="AB26" s="606"/>
      <c r="AC26" s="606"/>
      <c r="AD26" s="606"/>
      <c r="AE26" s="606"/>
      <c r="AF26" s="606"/>
      <c r="AG26" s="607"/>
      <c r="AH26" s="497">
        <v>180</v>
      </c>
      <c r="AI26" s="498"/>
      <c r="AJ26" s="498"/>
      <c r="AK26" s="498"/>
      <c r="AL26" s="537"/>
      <c r="AM26" s="497">
        <v>523800</v>
      </c>
      <c r="AN26" s="498"/>
      <c r="AO26" s="498"/>
      <c r="AP26" s="498"/>
      <c r="AQ26" s="498"/>
      <c r="AR26" s="537"/>
      <c r="AS26" s="497">
        <v>2910</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124</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7530</v>
      </c>
      <c r="R27" s="498"/>
      <c r="S27" s="498"/>
      <c r="T27" s="498"/>
      <c r="U27" s="498"/>
      <c r="V27" s="537"/>
      <c r="W27" s="596"/>
      <c r="X27" s="584"/>
      <c r="Y27" s="585"/>
      <c r="Z27" s="496" t="s">
        <v>176</v>
      </c>
      <c r="AA27" s="476"/>
      <c r="AB27" s="476"/>
      <c r="AC27" s="476"/>
      <c r="AD27" s="476"/>
      <c r="AE27" s="476"/>
      <c r="AF27" s="476"/>
      <c r="AG27" s="477"/>
      <c r="AH27" s="497">
        <v>77</v>
      </c>
      <c r="AI27" s="498"/>
      <c r="AJ27" s="498"/>
      <c r="AK27" s="498"/>
      <c r="AL27" s="537"/>
      <c r="AM27" s="497">
        <v>253162</v>
      </c>
      <c r="AN27" s="498"/>
      <c r="AO27" s="498"/>
      <c r="AP27" s="498"/>
      <c r="AQ27" s="498"/>
      <c r="AR27" s="537"/>
      <c r="AS27" s="497">
        <v>3288</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15000000</v>
      </c>
      <c r="BO27" s="620"/>
      <c r="BP27" s="620"/>
      <c r="BQ27" s="620"/>
      <c r="BR27" s="620"/>
      <c r="BS27" s="620"/>
      <c r="BT27" s="620"/>
      <c r="BU27" s="621"/>
      <c r="BV27" s="619">
        <v>15000000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6870</v>
      </c>
      <c r="R28" s="498"/>
      <c r="S28" s="498"/>
      <c r="T28" s="498"/>
      <c r="U28" s="498"/>
      <c r="V28" s="537"/>
      <c r="W28" s="596"/>
      <c r="X28" s="584"/>
      <c r="Y28" s="585"/>
      <c r="Z28" s="496" t="s">
        <v>179</v>
      </c>
      <c r="AA28" s="476"/>
      <c r="AB28" s="476"/>
      <c r="AC28" s="476"/>
      <c r="AD28" s="476"/>
      <c r="AE28" s="476"/>
      <c r="AF28" s="476"/>
      <c r="AG28" s="477"/>
      <c r="AH28" s="497" t="s">
        <v>134</v>
      </c>
      <c r="AI28" s="498"/>
      <c r="AJ28" s="498"/>
      <c r="AK28" s="498"/>
      <c r="AL28" s="537"/>
      <c r="AM28" s="497" t="s">
        <v>134</v>
      </c>
      <c r="AN28" s="498"/>
      <c r="AO28" s="498"/>
      <c r="AP28" s="498"/>
      <c r="AQ28" s="498"/>
      <c r="AR28" s="537"/>
      <c r="AS28" s="497" t="s">
        <v>134</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32500000</v>
      </c>
      <c r="BO28" s="410"/>
      <c r="BP28" s="410"/>
      <c r="BQ28" s="410"/>
      <c r="BR28" s="410"/>
      <c r="BS28" s="410"/>
      <c r="BT28" s="410"/>
      <c r="BU28" s="411"/>
      <c r="BV28" s="409">
        <v>39000000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43</v>
      </c>
      <c r="M29" s="498"/>
      <c r="N29" s="498"/>
      <c r="O29" s="498"/>
      <c r="P29" s="537"/>
      <c r="Q29" s="497">
        <v>6370</v>
      </c>
      <c r="R29" s="498"/>
      <c r="S29" s="498"/>
      <c r="T29" s="498"/>
      <c r="U29" s="498"/>
      <c r="V29" s="537"/>
      <c r="W29" s="597"/>
      <c r="X29" s="598"/>
      <c r="Y29" s="599"/>
      <c r="Z29" s="496" t="s">
        <v>182</v>
      </c>
      <c r="AA29" s="476"/>
      <c r="AB29" s="476"/>
      <c r="AC29" s="476"/>
      <c r="AD29" s="476"/>
      <c r="AE29" s="476"/>
      <c r="AF29" s="476"/>
      <c r="AG29" s="477"/>
      <c r="AH29" s="497">
        <v>3072</v>
      </c>
      <c r="AI29" s="498"/>
      <c r="AJ29" s="498"/>
      <c r="AK29" s="498"/>
      <c r="AL29" s="537"/>
      <c r="AM29" s="497">
        <v>9274102</v>
      </c>
      <c r="AN29" s="498"/>
      <c r="AO29" s="498"/>
      <c r="AP29" s="498"/>
      <c r="AQ29" s="498"/>
      <c r="AR29" s="537"/>
      <c r="AS29" s="497">
        <v>3019</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2151043</v>
      </c>
      <c r="BO29" s="447"/>
      <c r="BP29" s="447"/>
      <c r="BQ29" s="447"/>
      <c r="BR29" s="447"/>
      <c r="BS29" s="447"/>
      <c r="BT29" s="447"/>
      <c r="BU29" s="448"/>
      <c r="BV29" s="446">
        <v>2150000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100.3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47451559</v>
      </c>
      <c r="BO30" s="620"/>
      <c r="BP30" s="620"/>
      <c r="BQ30" s="620"/>
      <c r="BR30" s="620"/>
      <c r="BS30" s="620"/>
      <c r="BT30" s="620"/>
      <c r="BU30" s="621"/>
      <c r="BV30" s="619">
        <v>46841682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192</v>
      </c>
      <c r="X33" s="435"/>
      <c r="Y33" s="435"/>
      <c r="Z33" s="435"/>
      <c r="AA33" s="435"/>
      <c r="AB33" s="435"/>
      <c r="AC33" s="435"/>
      <c r="AD33" s="435"/>
      <c r="AE33" s="435"/>
      <c r="AF33" s="435"/>
      <c r="AG33" s="435"/>
      <c r="AH33" s="435"/>
      <c r="AI33" s="435"/>
      <c r="AJ33" s="435"/>
      <c r="AK33" s="435"/>
      <c r="AL33" s="195"/>
      <c r="AM33" s="470" t="s">
        <v>194</v>
      </c>
      <c r="AN33" s="470"/>
      <c r="AO33" s="435" t="s">
        <v>192</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198</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IF('各会計、関係団体の財政状況及び健全化判断比率'!B33="","",'各会計、関係団体の財政状況及び健全化判断比率'!B33)</f>
        <v>卸売市場特別会計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愛知県後期高齢者医療広域連合（一般会計）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豊田市国際交流協会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水道水源保全事業特別会計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IF('各会計、関係団体の財政状況及び健全化判断比率'!B34="","",'各会計、関係団体の財政状況及び健全化判断比率'!B34)</f>
        <v>都市計画事業土地区画整理特別会計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愛知県後期高齢者医療広域連合（後期高齢者医療特別会計）</v>
      </c>
      <c r="BZ35" s="633"/>
      <c r="CA35" s="633"/>
      <c r="CB35" s="633"/>
      <c r="CC35" s="633"/>
      <c r="CD35" s="633"/>
      <c r="CE35" s="633"/>
      <c r="CF35" s="633"/>
      <c r="CG35" s="633"/>
      <c r="CH35" s="633"/>
      <c r="CI35" s="633"/>
      <c r="CJ35" s="633"/>
      <c r="CK35" s="633"/>
      <c r="CL35" s="633"/>
      <c r="CM35" s="633"/>
      <c r="CN35" s="193"/>
      <c r="CO35" s="632">
        <f t="shared" ref="CO35:CO43" si="3">IF(CQ35="","",CO34+1)</f>
        <v>16</v>
      </c>
      <c r="CP35" s="632"/>
      <c r="CQ35" s="633" t="str">
        <f>IF('各会計、関係団体の財政状況及び健全化判断比率'!BS8="","",'各会計、関係団体の財政状況及び健全化判断比率'!BS8)</f>
        <v>豊田地域医療センター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母子父子寡婦福祉資金貸付事業特別会計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11</v>
      </c>
      <c r="BF36" s="632"/>
      <c r="BG36" s="633" t="str">
        <f>IF('各会計、関係団体の財政状況及び健全化判断比率'!B35="","",'各会計、関係団体の財政状況及び健全化判断比率'!B35)</f>
        <v>分譲住宅建設事業特別会計</v>
      </c>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f t="shared" si="3"/>
        <v>17</v>
      </c>
      <c r="CP36" s="632"/>
      <c r="CQ36" s="633" t="str">
        <f>IF('各会計、関係団体の財政状況及び健全化判断比率'!BS9="","",'各会計、関係団体の財政状況及び健全化判断比率'!BS9)</f>
        <v>豊田ほっとかん</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12</v>
      </c>
      <c r="BF37" s="632"/>
      <c r="BG37" s="633" t="str">
        <f>IF('各会計、関係団体の財政状況及び健全化判断比率'!B36="","",'各会計、関係団体の財政状況及び健全化判断比率'!B36)</f>
        <v>産業用地造成事業特別会計</v>
      </c>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f t="shared" si="3"/>
        <v>18</v>
      </c>
      <c r="CP37" s="632"/>
      <c r="CQ37" s="633" t="str">
        <f>IF('各会計、関係団体の財政状況及び健全化判断比率'!BS10="","",'各会計、関係団体の財政状況及び健全化判断比率'!BS10)</f>
        <v>豊田加茂環境整備公社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f t="shared" si="3"/>
        <v>19</v>
      </c>
      <c r="CP38" s="632"/>
      <c r="CQ38" s="633" t="str">
        <f>IF('各会計、関係団体の財政状況及び健全化判断比率'!BS11="","",'各会計、関係団体の財政状況及び健全化判断比率'!BS11)</f>
        <v>豊田都市交通研究所</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f t="shared" si="3"/>
        <v>20</v>
      </c>
      <c r="CP39" s="632"/>
      <c r="CQ39" s="633" t="str">
        <f>IF('各会計、関係団体の財政状況及び健全化判断比率'!BS12="","",'各会計、関係団体の財政状況及び健全化判断比率'!BS12)</f>
        <v>豊田市駅前開発</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f t="shared" si="3"/>
        <v>21</v>
      </c>
      <c r="CP40" s="632"/>
      <c r="CQ40" s="633" t="str">
        <f>IF('各会計、関係団体の財政状況及び健全化判断比率'!BS13="","",'各会計、関係団体の財政状況及び健全化判断比率'!BS13)</f>
        <v>豊田市水道サービス協会</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f t="shared" si="3"/>
        <v>22</v>
      </c>
      <c r="CP41" s="632"/>
      <c r="CQ41" s="633" t="str">
        <f>IF('各会計、関係団体の財政状況及び健全化判断比率'!BS14="","",'各会計、関係団体の財政状況及び健全化判断比率'!BS14)</f>
        <v>豊田市学校給食協会</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f t="shared" si="3"/>
        <v>23</v>
      </c>
      <c r="CP42" s="632"/>
      <c r="CQ42" s="633" t="str">
        <f>IF('各会計、関係団体の財政状況及び健全化判断比率'!BS15="","",'各会計、関係団体の財政状況及び健全化判断比率'!BS15)</f>
        <v>豊田市文化振興財団</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f t="shared" si="3"/>
        <v>24</v>
      </c>
      <c r="CP43" s="632"/>
      <c r="CQ43" s="633" t="str">
        <f>IF('各会計、関係団体の財政状況及び健全化判断比率'!BS16="","",'各会計、関係団体の財政状況及び健全化判断比率'!BS16)</f>
        <v>豊田市体育協会</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b2AWpVV6kmD/bPXD7InPXY9TIgi5QPanzIG4fA23t+WXkd7HIISBVPwoGXi6M3cNamg9pUzZI94IKNAorE16A==" saltValue="X7jYhnH/OPWd7/0IPnmJzg==" spinCount="100000" sheet="1" objects="1" scenarios="1"/>
  <customSheetViews>
    <customSheetView guid="{633CBD45-B24C-4CA1-8076-F51090C95400}"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 guid="{260C00DE-D790-482C-BDEA-7E3359EABBB8}"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2"/>
      <headerFooter>
        <oddFooter>&amp;C&amp;P/&amp;N</oddFooter>
      </headerFooter>
    </customSheetView>
    <customSheetView guid="{56F8CDF2-BE77-4811-92EF-6F06321BDDC9}"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3"/>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4"/>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24" t="s">
        <v>563</v>
      </c>
      <c r="D34" s="1224"/>
      <c r="E34" s="1225"/>
      <c r="F34" s="32">
        <v>18.09</v>
      </c>
      <c r="G34" s="33">
        <v>17.649999999999999</v>
      </c>
      <c r="H34" s="33">
        <v>12.73</v>
      </c>
      <c r="I34" s="33">
        <v>9.82</v>
      </c>
      <c r="J34" s="34">
        <v>9.16</v>
      </c>
      <c r="K34" s="22"/>
      <c r="L34" s="22"/>
      <c r="M34" s="22"/>
      <c r="N34" s="22"/>
      <c r="O34" s="22"/>
      <c r="P34" s="22"/>
    </row>
    <row r="35" spans="1:16" ht="39" customHeight="1" x14ac:dyDescent="0.15">
      <c r="A35" s="22"/>
      <c r="B35" s="35"/>
      <c r="C35" s="1218" t="s">
        <v>564</v>
      </c>
      <c r="D35" s="1219"/>
      <c r="E35" s="1220"/>
      <c r="F35" s="36">
        <v>8.23</v>
      </c>
      <c r="G35" s="37">
        <v>5.54</v>
      </c>
      <c r="H35" s="37">
        <v>4.78</v>
      </c>
      <c r="I35" s="37">
        <v>3.49</v>
      </c>
      <c r="J35" s="38">
        <v>3.35</v>
      </c>
      <c r="K35" s="22"/>
      <c r="L35" s="22"/>
      <c r="M35" s="22"/>
      <c r="N35" s="22"/>
      <c r="O35" s="22"/>
      <c r="P35" s="22"/>
    </row>
    <row r="36" spans="1:16" ht="39" customHeight="1" x14ac:dyDescent="0.15">
      <c r="A36" s="22"/>
      <c r="B36" s="35"/>
      <c r="C36" s="1218" t="s">
        <v>565</v>
      </c>
      <c r="D36" s="1219"/>
      <c r="E36" s="1220"/>
      <c r="F36" s="36">
        <v>2.79</v>
      </c>
      <c r="G36" s="37">
        <v>3.05</v>
      </c>
      <c r="H36" s="37">
        <v>2.39</v>
      </c>
      <c r="I36" s="37">
        <v>2.2200000000000002</v>
      </c>
      <c r="J36" s="38">
        <v>2.27</v>
      </c>
      <c r="K36" s="22"/>
      <c r="L36" s="22"/>
      <c r="M36" s="22"/>
      <c r="N36" s="22"/>
      <c r="O36" s="22"/>
      <c r="P36" s="22"/>
    </row>
    <row r="37" spans="1:16" ht="39" customHeight="1" x14ac:dyDescent="0.15">
      <c r="A37" s="22"/>
      <c r="B37" s="35"/>
      <c r="C37" s="1218" t="s">
        <v>566</v>
      </c>
      <c r="D37" s="1219"/>
      <c r="E37" s="1220"/>
      <c r="F37" s="36">
        <v>0.99</v>
      </c>
      <c r="G37" s="37">
        <v>1.19</v>
      </c>
      <c r="H37" s="37">
        <v>1.22</v>
      </c>
      <c r="I37" s="37">
        <v>1.37</v>
      </c>
      <c r="J37" s="38">
        <v>1.31</v>
      </c>
      <c r="K37" s="22"/>
      <c r="L37" s="22"/>
      <c r="M37" s="22"/>
      <c r="N37" s="22"/>
      <c r="O37" s="22"/>
      <c r="P37" s="22"/>
    </row>
    <row r="38" spans="1:16" ht="39" customHeight="1" x14ac:dyDescent="0.15">
      <c r="A38" s="22"/>
      <c r="B38" s="35"/>
      <c r="C38" s="1218" t="s">
        <v>567</v>
      </c>
      <c r="D38" s="1219"/>
      <c r="E38" s="1220"/>
      <c r="F38" s="36">
        <v>0.33</v>
      </c>
      <c r="G38" s="37">
        <v>0.45</v>
      </c>
      <c r="H38" s="37">
        <v>0.31</v>
      </c>
      <c r="I38" s="37">
        <v>0.39</v>
      </c>
      <c r="J38" s="38">
        <v>0.53</v>
      </c>
      <c r="K38" s="22"/>
      <c r="L38" s="22"/>
      <c r="M38" s="22"/>
      <c r="N38" s="22"/>
      <c r="O38" s="22"/>
      <c r="P38" s="22"/>
    </row>
    <row r="39" spans="1:16" ht="39" customHeight="1" x14ac:dyDescent="0.15">
      <c r="A39" s="22"/>
      <c r="B39" s="35"/>
      <c r="C39" s="1218" t="s">
        <v>568</v>
      </c>
      <c r="D39" s="1219"/>
      <c r="E39" s="1220"/>
      <c r="F39" s="36">
        <v>0</v>
      </c>
      <c r="G39" s="37">
        <v>0</v>
      </c>
      <c r="H39" s="37">
        <v>0</v>
      </c>
      <c r="I39" s="37">
        <v>0.02</v>
      </c>
      <c r="J39" s="38">
        <v>0.03</v>
      </c>
      <c r="K39" s="22"/>
      <c r="L39" s="22"/>
      <c r="M39" s="22"/>
      <c r="N39" s="22"/>
      <c r="O39" s="22"/>
      <c r="P39" s="22"/>
    </row>
    <row r="40" spans="1:16" ht="39" customHeight="1" x14ac:dyDescent="0.15">
      <c r="A40" s="22"/>
      <c r="B40" s="35"/>
      <c r="C40" s="1218" t="s">
        <v>569</v>
      </c>
      <c r="D40" s="1219"/>
      <c r="E40" s="1220"/>
      <c r="F40" s="36">
        <v>0.01</v>
      </c>
      <c r="G40" s="37">
        <v>0.02</v>
      </c>
      <c r="H40" s="37">
        <v>0.02</v>
      </c>
      <c r="I40" s="37">
        <v>0.03</v>
      </c>
      <c r="J40" s="38">
        <v>0.02</v>
      </c>
      <c r="K40" s="22"/>
      <c r="L40" s="22"/>
      <c r="M40" s="22"/>
      <c r="N40" s="22"/>
      <c r="O40" s="22"/>
      <c r="P40" s="22"/>
    </row>
    <row r="41" spans="1:16" ht="39" customHeight="1" x14ac:dyDescent="0.15">
      <c r="A41" s="22"/>
      <c r="B41" s="35"/>
      <c r="C41" s="1218" t="s">
        <v>570</v>
      </c>
      <c r="D41" s="1219"/>
      <c r="E41" s="1220"/>
      <c r="F41" s="36">
        <v>0.01</v>
      </c>
      <c r="G41" s="37">
        <v>0.02</v>
      </c>
      <c r="H41" s="37">
        <v>0.02</v>
      </c>
      <c r="I41" s="37">
        <v>0.02</v>
      </c>
      <c r="J41" s="38">
        <v>0.01</v>
      </c>
      <c r="K41" s="22"/>
      <c r="L41" s="22"/>
      <c r="M41" s="22"/>
      <c r="N41" s="22"/>
      <c r="O41" s="22"/>
      <c r="P41" s="22"/>
    </row>
    <row r="42" spans="1:16" ht="39" customHeight="1" x14ac:dyDescent="0.15">
      <c r="A42" s="22"/>
      <c r="B42" s="39"/>
      <c r="C42" s="1218" t="s">
        <v>571</v>
      </c>
      <c r="D42" s="1219"/>
      <c r="E42" s="1220"/>
      <c r="F42" s="36" t="s">
        <v>511</v>
      </c>
      <c r="G42" s="37" t="s">
        <v>511</v>
      </c>
      <c r="H42" s="37" t="s">
        <v>511</v>
      </c>
      <c r="I42" s="37" t="s">
        <v>511</v>
      </c>
      <c r="J42" s="38" t="s">
        <v>511</v>
      </c>
      <c r="K42" s="22"/>
      <c r="L42" s="22"/>
      <c r="M42" s="22"/>
      <c r="N42" s="22"/>
      <c r="O42" s="22"/>
      <c r="P42" s="22"/>
    </row>
    <row r="43" spans="1:16" ht="39" customHeight="1" thickBot="1" x14ac:dyDescent="0.2">
      <c r="A43" s="22"/>
      <c r="B43" s="40"/>
      <c r="C43" s="1221" t="s">
        <v>572</v>
      </c>
      <c r="D43" s="1222"/>
      <c r="E43" s="1223"/>
      <c r="F43" s="41">
        <v>0.17</v>
      </c>
      <c r="G43" s="42">
        <v>0.1</v>
      </c>
      <c r="H43" s="42">
        <v>0.15</v>
      </c>
      <c r="I43" s="42">
        <v>0.37</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fQpZb6bqAR4RjTbBv40zFMLNGGLyxWKhAnN0EMO2dxTboD4jZOA+PE2Y1HOL0zmSSlPz5++4EuH3nJDd/ryNA==" saltValue="+IbH/F2m5IiwiHx8hjdBWw==" spinCount="100000" sheet="1" objects="1" scenarios="1"/>
  <customSheetViews>
    <customSheetView guid="{633CBD45-B24C-4CA1-8076-F51090C95400}" showGridLines="0" fitToPage="1" hiddenRows="1" hiddenColumns="1" topLeftCell="A16">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260C00DE-D790-482C-BDEA-7E3359EABBB8}"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 guid="{56F8CDF2-BE77-4811-92EF-6F06321BDDC9}"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3"/>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4"/>
  <headerFooter alignWithMargins="0">
    <oddFooter>&amp;C&amp;P/&amp;N</oddFooter>
  </headerFooter>
  <rowBreaks count="1" manualBreakCount="1">
    <brk id="47" max="15" man="1"/>
  </rowBreaks>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12947</v>
      </c>
      <c r="L45" s="60">
        <v>14136</v>
      </c>
      <c r="M45" s="60">
        <v>13581</v>
      </c>
      <c r="N45" s="60">
        <v>13346</v>
      </c>
      <c r="O45" s="61">
        <v>12538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15</v>
      </c>
      <c r="F48" s="1228"/>
      <c r="G48" s="1228"/>
      <c r="H48" s="1228"/>
      <c r="I48" s="1228"/>
      <c r="J48" s="1229"/>
      <c r="K48" s="63">
        <v>3395</v>
      </c>
      <c r="L48" s="64">
        <v>2967</v>
      </c>
      <c r="M48" s="64">
        <v>3030</v>
      </c>
      <c r="N48" s="64">
        <v>3025</v>
      </c>
      <c r="O48" s="65">
        <v>2444</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511</v>
      </c>
      <c r="L49" s="64" t="s">
        <v>511</v>
      </c>
      <c r="M49" s="64" t="s">
        <v>511</v>
      </c>
      <c r="N49" s="64" t="s">
        <v>511</v>
      </c>
      <c r="O49" s="65" t="s">
        <v>511</v>
      </c>
      <c r="P49" s="48"/>
      <c r="Q49" s="48"/>
      <c r="R49" s="48"/>
      <c r="S49" s="48"/>
      <c r="T49" s="48"/>
      <c r="U49" s="48"/>
    </row>
    <row r="50" spans="1:21" ht="30.75" customHeight="1" x14ac:dyDescent="0.15">
      <c r="A50" s="48"/>
      <c r="B50" s="1236"/>
      <c r="C50" s="1237"/>
      <c r="D50" s="62"/>
      <c r="E50" s="1228" t="s">
        <v>17</v>
      </c>
      <c r="F50" s="1228"/>
      <c r="G50" s="1228"/>
      <c r="H50" s="1228"/>
      <c r="I50" s="1228"/>
      <c r="J50" s="1229"/>
      <c r="K50" s="63">
        <v>346</v>
      </c>
      <c r="L50" s="64">
        <v>347</v>
      </c>
      <c r="M50" s="64">
        <v>347</v>
      </c>
      <c r="N50" s="64">
        <v>347</v>
      </c>
      <c r="O50" s="65">
        <v>348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511</v>
      </c>
      <c r="L51" s="64" t="s">
        <v>511</v>
      </c>
      <c r="M51" s="64" t="s">
        <v>511</v>
      </c>
      <c r="N51" s="64" t="s">
        <v>511</v>
      </c>
      <c r="O51" s="65" t="s">
        <v>511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12614</v>
      </c>
      <c r="L52" s="64">
        <v>13956</v>
      </c>
      <c r="M52" s="64">
        <v>12830</v>
      </c>
      <c r="N52" s="64">
        <v>11809</v>
      </c>
      <c r="O52" s="65">
        <v>11444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4074</v>
      </c>
      <c r="L53" s="69">
        <v>3494</v>
      </c>
      <c r="M53" s="69">
        <v>4128</v>
      </c>
      <c r="N53" s="69">
        <v>4909</v>
      </c>
      <c r="O53" s="70">
        <v>3886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GX+J6QSFMhEfbhlpzzI9QDH4KkL+WtbBzChQLf3oW38VaSODQQc6C9ywxPQ8rTtxHKmmP2nyyyJgua3G99VOQ==" saltValue="5Jyn79FjvkdVdmj9bYbAWA==" spinCount="100000" sheet="1" objects="1" scenarios="1"/>
  <customSheetViews>
    <customSheetView guid="{633CBD45-B24C-4CA1-8076-F51090C95400}"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260C00DE-D790-482C-BDEA-7E3359EABBB8}"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 guid="{56F8CDF2-BE77-4811-92EF-6F06321BDDC9}"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3"/>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4"/>
  <headerFooter alignWithMargins="0">
    <oddFooter>&amp;C&amp;P/&amp;N</oddFooter>
  </headerFooter>
  <rowBreaks count="1" manualBreakCount="1">
    <brk id="56" max="15" man="1"/>
  </rowBreaks>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42" t="s">
        <v>24</v>
      </c>
      <c r="C41" s="1243"/>
      <c r="D41" s="81"/>
      <c r="E41" s="1248" t="s">
        <v>25</v>
      </c>
      <c r="F41" s="1248"/>
      <c r="G41" s="1248"/>
      <c r="H41" s="1249"/>
      <c r="I41" s="82">
        <v>89847</v>
      </c>
      <c r="J41" s="83">
        <v>81226</v>
      </c>
      <c r="K41" s="83">
        <v>73034</v>
      </c>
      <c r="L41" s="83">
        <v>64693</v>
      </c>
      <c r="M41" s="84">
        <v>58636</v>
      </c>
    </row>
    <row r="42" spans="2:13" ht="27.75" customHeight="1" x14ac:dyDescent="0.15">
      <c r="B42" s="1244"/>
      <c r="C42" s="1245"/>
      <c r="D42" s="85"/>
      <c r="E42" s="1250" t="s">
        <v>26</v>
      </c>
      <c r="F42" s="1250"/>
      <c r="G42" s="1250"/>
      <c r="H42" s="1251"/>
      <c r="I42" s="86">
        <v>8631</v>
      </c>
      <c r="J42" s="87">
        <v>6428</v>
      </c>
      <c r="K42" s="87">
        <v>7312</v>
      </c>
      <c r="L42" s="87">
        <v>7069</v>
      </c>
      <c r="M42" s="88">
        <v>7744</v>
      </c>
    </row>
    <row r="43" spans="2:13" ht="27.75" customHeight="1" x14ac:dyDescent="0.15">
      <c r="B43" s="1244"/>
      <c r="C43" s="1245"/>
      <c r="D43" s="85"/>
      <c r="E43" s="1250" t="s">
        <v>27</v>
      </c>
      <c r="F43" s="1250"/>
      <c r="G43" s="1250"/>
      <c r="H43" s="1251"/>
      <c r="I43" s="86">
        <v>39869</v>
      </c>
      <c r="J43" s="87">
        <v>38340</v>
      </c>
      <c r="K43" s="87">
        <v>37335</v>
      </c>
      <c r="L43" s="87">
        <v>33869</v>
      </c>
      <c r="M43" s="88">
        <v>29256</v>
      </c>
    </row>
    <row r="44" spans="2:13" ht="27.75" customHeight="1" x14ac:dyDescent="0.15">
      <c r="B44" s="1244"/>
      <c r="C44" s="1245"/>
      <c r="D44" s="85"/>
      <c r="E44" s="1250" t="s">
        <v>28</v>
      </c>
      <c r="F44" s="1250"/>
      <c r="G44" s="1250"/>
      <c r="H44" s="1251"/>
      <c r="I44" s="86" t="s">
        <v>511</v>
      </c>
      <c r="J44" s="87" t="s">
        <v>511</v>
      </c>
      <c r="K44" s="87" t="s">
        <v>511</v>
      </c>
      <c r="L44" s="87" t="s">
        <v>511</v>
      </c>
      <c r="M44" s="88" t="s">
        <v>511</v>
      </c>
    </row>
    <row r="45" spans="2:13" ht="27.75" customHeight="1" x14ac:dyDescent="0.15">
      <c r="B45" s="1244"/>
      <c r="C45" s="1245"/>
      <c r="D45" s="85"/>
      <c r="E45" s="1250" t="s">
        <v>29</v>
      </c>
      <c r="F45" s="1250"/>
      <c r="G45" s="1250"/>
      <c r="H45" s="1251"/>
      <c r="I45" s="86">
        <v>21185</v>
      </c>
      <c r="J45" s="87">
        <v>19941</v>
      </c>
      <c r="K45" s="87">
        <v>19756</v>
      </c>
      <c r="L45" s="87">
        <v>19259</v>
      </c>
      <c r="M45" s="88">
        <v>19135</v>
      </c>
    </row>
    <row r="46" spans="2:13" ht="27.75" customHeight="1" x14ac:dyDescent="0.15">
      <c r="B46" s="1244"/>
      <c r="C46" s="1245"/>
      <c r="D46" s="89"/>
      <c r="E46" s="1250" t="s">
        <v>30</v>
      </c>
      <c r="F46" s="1250"/>
      <c r="G46" s="1250"/>
      <c r="H46" s="1251"/>
      <c r="I46" s="86">
        <v>5</v>
      </c>
      <c r="J46" s="87">
        <v>2</v>
      </c>
      <c r="K46" s="87" t="s">
        <v>511</v>
      </c>
      <c r="L46" s="87" t="s">
        <v>511</v>
      </c>
      <c r="M46" s="88" t="s">
        <v>511</v>
      </c>
    </row>
    <row r="47" spans="2:13" ht="27.75" customHeight="1" x14ac:dyDescent="0.15">
      <c r="B47" s="1244"/>
      <c r="C47" s="1245"/>
      <c r="D47" s="90"/>
      <c r="E47" s="1252" t="s">
        <v>31</v>
      </c>
      <c r="F47" s="1253"/>
      <c r="G47" s="1253"/>
      <c r="H47" s="1254"/>
      <c r="I47" s="86" t="s">
        <v>511</v>
      </c>
      <c r="J47" s="87" t="s">
        <v>511</v>
      </c>
      <c r="K47" s="87" t="s">
        <v>511</v>
      </c>
      <c r="L47" s="87" t="s">
        <v>511</v>
      </c>
      <c r="M47" s="88" t="s">
        <v>511</v>
      </c>
    </row>
    <row r="48" spans="2:13" ht="27.75" customHeight="1" x14ac:dyDescent="0.15">
      <c r="B48" s="1244"/>
      <c r="C48" s="1245"/>
      <c r="D48" s="85"/>
      <c r="E48" s="1250" t="s">
        <v>32</v>
      </c>
      <c r="F48" s="1250"/>
      <c r="G48" s="1250"/>
      <c r="H48" s="1251"/>
      <c r="I48" s="86" t="s">
        <v>511</v>
      </c>
      <c r="J48" s="87" t="s">
        <v>511</v>
      </c>
      <c r="K48" s="87" t="s">
        <v>511</v>
      </c>
      <c r="L48" s="87" t="s">
        <v>511</v>
      </c>
      <c r="M48" s="88" t="s">
        <v>511</v>
      </c>
    </row>
    <row r="49" spans="2:13" ht="27.75" customHeight="1" x14ac:dyDescent="0.15">
      <c r="B49" s="1246"/>
      <c r="C49" s="1247"/>
      <c r="D49" s="85"/>
      <c r="E49" s="1250" t="s">
        <v>33</v>
      </c>
      <c r="F49" s="1250"/>
      <c r="G49" s="1250"/>
      <c r="H49" s="1251"/>
      <c r="I49" s="86" t="s">
        <v>511</v>
      </c>
      <c r="J49" s="87" t="s">
        <v>511</v>
      </c>
      <c r="K49" s="87" t="s">
        <v>511</v>
      </c>
      <c r="L49" s="87" t="s">
        <v>511</v>
      </c>
      <c r="M49" s="88" t="s">
        <v>511</v>
      </c>
    </row>
    <row r="50" spans="2:13" ht="27.75" customHeight="1" x14ac:dyDescent="0.15">
      <c r="B50" s="1255" t="s">
        <v>34</v>
      </c>
      <c r="C50" s="1256"/>
      <c r="D50" s="91"/>
      <c r="E50" s="1250" t="s">
        <v>35</v>
      </c>
      <c r="F50" s="1250"/>
      <c r="G50" s="1250"/>
      <c r="H50" s="1251"/>
      <c r="I50" s="86">
        <v>54135</v>
      </c>
      <c r="J50" s="87">
        <v>77907</v>
      </c>
      <c r="K50" s="87">
        <v>91772</v>
      </c>
      <c r="L50" s="87">
        <v>105481</v>
      </c>
      <c r="M50" s="88">
        <v>101005</v>
      </c>
    </row>
    <row r="51" spans="2:13" ht="27.75" customHeight="1" x14ac:dyDescent="0.15">
      <c r="B51" s="1244"/>
      <c r="C51" s="1245"/>
      <c r="D51" s="85"/>
      <c r="E51" s="1250" t="s">
        <v>36</v>
      </c>
      <c r="F51" s="1250"/>
      <c r="G51" s="1250"/>
      <c r="H51" s="1251"/>
      <c r="I51" s="86">
        <v>26038</v>
      </c>
      <c r="J51" s="87">
        <v>23613</v>
      </c>
      <c r="K51" s="87">
        <v>21658</v>
      </c>
      <c r="L51" s="87">
        <v>17737</v>
      </c>
      <c r="M51" s="88">
        <v>14483</v>
      </c>
    </row>
    <row r="52" spans="2:13" ht="27.75" customHeight="1" x14ac:dyDescent="0.15">
      <c r="B52" s="1246"/>
      <c r="C52" s="1247"/>
      <c r="D52" s="85"/>
      <c r="E52" s="1250" t="s">
        <v>37</v>
      </c>
      <c r="F52" s="1250"/>
      <c r="G52" s="1250"/>
      <c r="H52" s="1251"/>
      <c r="I52" s="86">
        <v>106780</v>
      </c>
      <c r="J52" s="87">
        <v>97857</v>
      </c>
      <c r="K52" s="87">
        <v>90617</v>
      </c>
      <c r="L52" s="87">
        <v>84765</v>
      </c>
      <c r="M52" s="88">
        <v>76901</v>
      </c>
    </row>
    <row r="53" spans="2:13" ht="27.75" customHeight="1" thickBot="1" x14ac:dyDescent="0.2">
      <c r="B53" s="1257" t="s">
        <v>38</v>
      </c>
      <c r="C53" s="1258"/>
      <c r="D53" s="92"/>
      <c r="E53" s="1259" t="s">
        <v>39</v>
      </c>
      <c r="F53" s="1259"/>
      <c r="G53" s="1259"/>
      <c r="H53" s="1260"/>
      <c r="I53" s="93">
        <v>-27416</v>
      </c>
      <c r="J53" s="94">
        <v>-53440</v>
      </c>
      <c r="K53" s="94">
        <v>-66610</v>
      </c>
      <c r="L53" s="94">
        <v>-83094</v>
      </c>
      <c r="M53" s="95">
        <v>-77618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OR2ijJvfgmTIS8+wdvfexgtkJFNF5hArY7vhHsExEhHWDgtu5wOkdXhiLfZgDbJqpp8P/+lhpVW5CHXKFUHQ==" saltValue="3sfOFSP0czpIAmueoRwqSQ==" spinCount="100000" sheet="1" objects="1" scenarios="1"/>
  <customSheetViews>
    <customSheetView guid="{633CBD45-B24C-4CA1-8076-F51090C95400}"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 guid="{260C00DE-D790-482C-BDEA-7E3359EABBB8}"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2"/>
      <headerFooter alignWithMargins="0">
        <oddFooter>&amp;C&amp;P/&amp;N</oddFooter>
      </headerFooter>
    </customSheetView>
    <customSheetView guid="{56F8CDF2-BE77-4811-92EF-6F06321BDDC9}"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3"/>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4"/>
  <headerFooter alignWithMargins="0">
    <oddFooter>&amp;C&amp;P/&amp;N</oddFooter>
  </headerFooter>
  <rowBreaks count="1" manualBreakCount="1">
    <brk id="58" max="15" man="1"/>
  </rowBreaks>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69" t="s">
        <v>42</v>
      </c>
      <c r="D55" s="1269"/>
      <c r="E55" s="1270"/>
      <c r="F55" s="107">
        <v>31000</v>
      </c>
      <c r="G55" s="107">
        <v>39000</v>
      </c>
      <c r="H55" s="108">
        <v>32500</v>
      </c>
    </row>
    <row r="56" spans="2:8" ht="52.5" customHeight="1" x14ac:dyDescent="0.15">
      <c r="B56" s="109"/>
      <c r="C56" s="1271" t="s">
        <v>43</v>
      </c>
      <c r="D56" s="1271"/>
      <c r="E56" s="1272"/>
      <c r="F56" s="110">
        <v>2140</v>
      </c>
      <c r="G56" s="110">
        <v>2150</v>
      </c>
      <c r="H56" s="111">
        <v>2151</v>
      </c>
    </row>
    <row r="57" spans="2:8" ht="53.25" customHeight="1" x14ac:dyDescent="0.15">
      <c r="B57" s="109"/>
      <c r="C57" s="1273" t="s">
        <v>44</v>
      </c>
      <c r="D57" s="1273"/>
      <c r="E57" s="1274"/>
      <c r="F57" s="112">
        <v>41545</v>
      </c>
      <c r="G57" s="112">
        <v>46842</v>
      </c>
      <c r="H57" s="113">
        <v>47452</v>
      </c>
    </row>
    <row r="58" spans="2:8" ht="45.75" customHeight="1" x14ac:dyDescent="0.15">
      <c r="B58" s="114"/>
      <c r="C58" s="1261" t="s">
        <v>573</v>
      </c>
      <c r="D58" s="1262"/>
      <c r="E58" s="1263"/>
      <c r="F58" s="115">
        <v>19800</v>
      </c>
      <c r="G58" s="115">
        <v>19800</v>
      </c>
      <c r="H58" s="116">
        <v>19300</v>
      </c>
    </row>
    <row r="59" spans="2:8" ht="45.75" customHeight="1" x14ac:dyDescent="0.15">
      <c r="B59" s="114"/>
      <c r="C59" s="1261" t="s">
        <v>574</v>
      </c>
      <c r="D59" s="1262"/>
      <c r="E59" s="1263"/>
      <c r="F59" s="115">
        <v>3000</v>
      </c>
      <c r="G59" s="115">
        <v>6000</v>
      </c>
      <c r="H59" s="116">
        <v>6000</v>
      </c>
    </row>
    <row r="60" spans="2:8" ht="45.75" customHeight="1" x14ac:dyDescent="0.15">
      <c r="B60" s="114"/>
      <c r="C60" s="1261" t="s">
        <v>577</v>
      </c>
      <c r="D60" s="1262"/>
      <c r="E60" s="1263"/>
      <c r="F60" s="115">
        <v>5000</v>
      </c>
      <c r="G60" s="115">
        <v>5000</v>
      </c>
      <c r="H60" s="116">
        <v>5000</v>
      </c>
    </row>
    <row r="61" spans="2:8" ht="45.75" customHeight="1" x14ac:dyDescent="0.15">
      <c r="B61" s="114"/>
      <c r="C61" s="1261" t="s">
        <v>575</v>
      </c>
      <c r="D61" s="1262"/>
      <c r="E61" s="1263"/>
      <c r="F61" s="115">
        <v>1450</v>
      </c>
      <c r="G61" s="115">
        <v>2451</v>
      </c>
      <c r="H61" s="116">
        <v>4452</v>
      </c>
    </row>
    <row r="62" spans="2:8" ht="45.75" customHeight="1" thickBot="1" x14ac:dyDescent="0.2">
      <c r="B62" s="117"/>
      <c r="C62" s="1264" t="s">
        <v>576</v>
      </c>
      <c r="D62" s="1265"/>
      <c r="E62" s="1266"/>
      <c r="F62" s="118">
        <v>3860</v>
      </c>
      <c r="G62" s="118">
        <v>3860</v>
      </c>
      <c r="H62" s="119">
        <v>3660</v>
      </c>
    </row>
    <row r="63" spans="2:8" ht="52.5" customHeight="1" thickBot="1" x14ac:dyDescent="0.2">
      <c r="B63" s="120"/>
      <c r="C63" s="1267" t="s">
        <v>45</v>
      </c>
      <c r="D63" s="1267"/>
      <c r="E63" s="1268"/>
      <c r="F63" s="121">
        <v>74685</v>
      </c>
      <c r="G63" s="121">
        <v>87992</v>
      </c>
      <c r="H63" s="122">
        <v>82103</v>
      </c>
    </row>
    <row r="64" spans="2:8" ht="15" customHeight="1" x14ac:dyDescent="0.15"/>
    <row r="65" ht="0" hidden="1" customHeight="1" x14ac:dyDescent="0.15"/>
    <row r="66" ht="0" hidden="1" customHeight="1" x14ac:dyDescent="0.15"/>
  </sheetData>
  <sheetProtection algorithmName="SHA-512" hashValue="NyQSZoXIHjxzDmDagT+JkgTyz9/wr4m3smdsHTiAJicI4FXpfyBgeSLei00L27sXZ6nxTKCQLFQ7ENJsyyJMcw==" saltValue="gbjBoH1O4/KirwQudlKK4g==" spinCount="100000" sheet="1" objects="1" scenarios="1"/>
  <customSheetViews>
    <customSheetView guid="{633CBD45-B24C-4CA1-8076-F51090C95400}" scale="55" showGridLines="0" fitToPage="1" hiddenRows="1" hiddenColumns="1" topLeftCell="A7">
      <selection activeCell="H53" sqref="H53"/>
      <rowBreaks count="1" manualBreakCount="1">
        <brk id="65" max="15" man="1"/>
      </rowBreaks>
      <pageMargins left="0" right="0" top="0.19685039370078741" bottom="0" header="0" footer="0"/>
      <printOptions horizontalCentered="1"/>
      <pageSetup paperSize="9" scale="44" orientation="landscape" r:id="rId1"/>
      <headerFooter alignWithMargins="0">
        <oddFooter>&amp;C&amp;P/&amp;N</oddFooter>
      </headerFooter>
    </customSheetView>
    <customSheetView guid="{260C00DE-D790-482C-BDEA-7E3359EABBB8}" scale="70" showGridLines="0" fitToPage="1" hiddenRows="1" hiddenColumns="1">
      <selection activeCell="G58" sqref="G58"/>
      <rowBreaks count="1" manualBreakCount="1">
        <brk id="65" max="15" man="1"/>
      </rowBreaks>
      <pageMargins left="0" right="0" top="0.19685039370078741" bottom="0" header="0" footer="0"/>
      <printOptions horizontalCentered="1"/>
      <pageSetup paperSize="9" scale="43" orientation="landscape" verticalDpi="300" r:id="rId2"/>
      <headerFooter alignWithMargins="0">
        <oddFooter>&amp;C&amp;P/&amp;N</oddFooter>
      </headerFooter>
    </customSheetView>
    <customSheetView guid="{56F8CDF2-BE77-4811-92EF-6F06321BDDC9}"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3"/>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4"/>
  <headerFooter alignWithMargins="0">
    <oddFooter>&amp;C&amp;P/&amp;N</oddFooter>
  </headerFooter>
  <rowBreaks count="1" manualBreakCount="1">
    <brk id="65" max="15" man="1"/>
  </rowBreaks>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607</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556</v>
      </c>
      <c r="BQ50" s="1279"/>
      <c r="BR50" s="1279"/>
      <c r="BS50" s="1279"/>
      <c r="BT50" s="1279"/>
      <c r="BU50" s="1279"/>
      <c r="BV50" s="1279"/>
      <c r="BW50" s="1279"/>
      <c r="BX50" s="1279" t="s">
        <v>557</v>
      </c>
      <c r="BY50" s="1279"/>
      <c r="BZ50" s="1279"/>
      <c r="CA50" s="1279"/>
      <c r="CB50" s="1279"/>
      <c r="CC50" s="1279"/>
      <c r="CD50" s="1279"/>
      <c r="CE50" s="1279"/>
      <c r="CF50" s="1279" t="s">
        <v>558</v>
      </c>
      <c r="CG50" s="1279"/>
      <c r="CH50" s="1279"/>
      <c r="CI50" s="1279"/>
      <c r="CJ50" s="1279"/>
      <c r="CK50" s="1279"/>
      <c r="CL50" s="1279"/>
      <c r="CM50" s="1279"/>
      <c r="CN50" s="1279" t="s">
        <v>559</v>
      </c>
      <c r="CO50" s="1279"/>
      <c r="CP50" s="1279"/>
      <c r="CQ50" s="1279"/>
      <c r="CR50" s="1279"/>
      <c r="CS50" s="1279"/>
      <c r="CT50" s="1279"/>
      <c r="CU50" s="1279"/>
      <c r="CV50" s="1279" t="s">
        <v>560</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608</v>
      </c>
      <c r="AO51" s="1282"/>
      <c r="AP51" s="1282"/>
      <c r="AQ51" s="1282"/>
      <c r="AR51" s="1282"/>
      <c r="AS51" s="1282"/>
      <c r="AT51" s="1282"/>
      <c r="AU51" s="1282"/>
      <c r="AV51" s="1282"/>
      <c r="AW51" s="1282"/>
      <c r="AX51" s="1282"/>
      <c r="AY51" s="1282"/>
      <c r="AZ51" s="1282"/>
      <c r="BA51" s="1282"/>
      <c r="BB51" s="1282" t="s">
        <v>609</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610</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51.2</v>
      </c>
      <c r="CG53" s="1280"/>
      <c r="CH53" s="1280"/>
      <c r="CI53" s="1280"/>
      <c r="CJ53" s="1280"/>
      <c r="CK53" s="1280"/>
      <c r="CL53" s="1280"/>
      <c r="CM53" s="1280"/>
      <c r="CN53" s="1280">
        <v>52.8</v>
      </c>
      <c r="CO53" s="1280"/>
      <c r="CP53" s="1280"/>
      <c r="CQ53" s="1280"/>
      <c r="CR53" s="1280"/>
      <c r="CS53" s="1280"/>
      <c r="CT53" s="1280"/>
      <c r="CU53" s="1280"/>
      <c r="CV53" s="1280">
        <v>54.4</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611</v>
      </c>
      <c r="AO55" s="1279"/>
      <c r="AP55" s="1279"/>
      <c r="AQ55" s="1279"/>
      <c r="AR55" s="1279"/>
      <c r="AS55" s="1279"/>
      <c r="AT55" s="1279"/>
      <c r="AU55" s="1279"/>
      <c r="AV55" s="1279"/>
      <c r="AW55" s="1279"/>
      <c r="AX55" s="1279"/>
      <c r="AY55" s="1279"/>
      <c r="AZ55" s="1279"/>
      <c r="BA55" s="1279"/>
      <c r="BB55" s="1282" t="s">
        <v>609</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41.4</v>
      </c>
      <c r="CG55" s="1280"/>
      <c r="CH55" s="1280"/>
      <c r="CI55" s="1280"/>
      <c r="CJ55" s="1280"/>
      <c r="CK55" s="1280"/>
      <c r="CL55" s="1280"/>
      <c r="CM55" s="1280"/>
      <c r="CN55" s="1280">
        <v>38.9</v>
      </c>
      <c r="CO55" s="1280"/>
      <c r="CP55" s="1280"/>
      <c r="CQ55" s="1280"/>
      <c r="CR55" s="1280"/>
      <c r="CS55" s="1280"/>
      <c r="CT55" s="1280"/>
      <c r="CU55" s="1280"/>
      <c r="CV55" s="1280">
        <v>37.6</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610</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60.2</v>
      </c>
      <c r="CG57" s="1280"/>
      <c r="CH57" s="1280"/>
      <c r="CI57" s="1280"/>
      <c r="CJ57" s="1280"/>
      <c r="CK57" s="1280"/>
      <c r="CL57" s="1280"/>
      <c r="CM57" s="1280"/>
      <c r="CN57" s="1280">
        <v>59.3</v>
      </c>
      <c r="CO57" s="1280"/>
      <c r="CP57" s="1280"/>
      <c r="CQ57" s="1280"/>
      <c r="CR57" s="1280"/>
      <c r="CS57" s="1280"/>
      <c r="CT57" s="1280"/>
      <c r="CU57" s="1280"/>
      <c r="CV57" s="1280">
        <v>60</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612</v>
      </c>
    </row>
    <row r="64" spans="1:109" x14ac:dyDescent="0.15">
      <c r="B64" s="374"/>
      <c r="G64" s="381"/>
      <c r="I64" s="394"/>
      <c r="J64" s="394"/>
      <c r="K64" s="394"/>
      <c r="L64" s="394"/>
      <c r="M64" s="394"/>
      <c r="N64" s="395"/>
      <c r="AM64" s="381"/>
      <c r="AN64" s="381" t="s">
        <v>605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607</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556</v>
      </c>
      <c r="BQ72" s="1279"/>
      <c r="BR72" s="1279"/>
      <c r="BS72" s="1279"/>
      <c r="BT72" s="1279"/>
      <c r="BU72" s="1279"/>
      <c r="BV72" s="1279"/>
      <c r="BW72" s="1279"/>
      <c r="BX72" s="1279" t="s">
        <v>557</v>
      </c>
      <c r="BY72" s="1279"/>
      <c r="BZ72" s="1279"/>
      <c r="CA72" s="1279"/>
      <c r="CB72" s="1279"/>
      <c r="CC72" s="1279"/>
      <c r="CD72" s="1279"/>
      <c r="CE72" s="1279"/>
      <c r="CF72" s="1279" t="s">
        <v>558</v>
      </c>
      <c r="CG72" s="1279"/>
      <c r="CH72" s="1279"/>
      <c r="CI72" s="1279"/>
      <c r="CJ72" s="1279"/>
      <c r="CK72" s="1279"/>
      <c r="CL72" s="1279"/>
      <c r="CM72" s="1279"/>
      <c r="CN72" s="1279" t="s">
        <v>559</v>
      </c>
      <c r="CO72" s="1279"/>
      <c r="CP72" s="1279"/>
      <c r="CQ72" s="1279"/>
      <c r="CR72" s="1279"/>
      <c r="CS72" s="1279"/>
      <c r="CT72" s="1279"/>
      <c r="CU72" s="1279"/>
      <c r="CV72" s="1279" t="s">
        <v>560</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608</v>
      </c>
      <c r="AO73" s="1282"/>
      <c r="AP73" s="1282"/>
      <c r="AQ73" s="1282"/>
      <c r="AR73" s="1282"/>
      <c r="AS73" s="1282"/>
      <c r="AT73" s="1282"/>
      <c r="AU73" s="1282"/>
      <c r="AV73" s="1282"/>
      <c r="AW73" s="1282"/>
      <c r="AX73" s="1282"/>
      <c r="AY73" s="1282"/>
      <c r="AZ73" s="1282"/>
      <c r="BA73" s="1282"/>
      <c r="BB73" s="1282" t="s">
        <v>609</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614</v>
      </c>
      <c r="BC75" s="1282"/>
      <c r="BD75" s="1282"/>
      <c r="BE75" s="1282"/>
      <c r="BF75" s="1282"/>
      <c r="BG75" s="1282"/>
      <c r="BH75" s="1282"/>
      <c r="BI75" s="1282"/>
      <c r="BJ75" s="1282"/>
      <c r="BK75" s="1282"/>
      <c r="BL75" s="1282"/>
      <c r="BM75" s="1282"/>
      <c r="BN75" s="1282"/>
      <c r="BO75" s="1282"/>
      <c r="BP75" s="1280">
        <v>4.0999999999999996</v>
      </c>
      <c r="BQ75" s="1280"/>
      <c r="BR75" s="1280"/>
      <c r="BS75" s="1280"/>
      <c r="BT75" s="1280"/>
      <c r="BU75" s="1280"/>
      <c r="BV75" s="1280"/>
      <c r="BW75" s="1280"/>
      <c r="BX75" s="1280">
        <v>4.3</v>
      </c>
      <c r="BY75" s="1280"/>
      <c r="BZ75" s="1280"/>
      <c r="CA75" s="1280"/>
      <c r="CB75" s="1280"/>
      <c r="CC75" s="1280"/>
      <c r="CD75" s="1280"/>
      <c r="CE75" s="1280"/>
      <c r="CF75" s="1280">
        <v>4.3</v>
      </c>
      <c r="CG75" s="1280"/>
      <c r="CH75" s="1280"/>
      <c r="CI75" s="1280"/>
      <c r="CJ75" s="1280"/>
      <c r="CK75" s="1280"/>
      <c r="CL75" s="1280"/>
      <c r="CM75" s="1280"/>
      <c r="CN75" s="1280">
        <v>3.9</v>
      </c>
      <c r="CO75" s="1280"/>
      <c r="CP75" s="1280"/>
      <c r="CQ75" s="1280"/>
      <c r="CR75" s="1280"/>
      <c r="CS75" s="1280"/>
      <c r="CT75" s="1280"/>
      <c r="CU75" s="1280"/>
      <c r="CV75" s="1280">
        <v>3.4</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611</v>
      </c>
      <c r="AO77" s="1279"/>
      <c r="AP77" s="1279"/>
      <c r="AQ77" s="1279"/>
      <c r="AR77" s="1279"/>
      <c r="AS77" s="1279"/>
      <c r="AT77" s="1279"/>
      <c r="AU77" s="1279"/>
      <c r="AV77" s="1279"/>
      <c r="AW77" s="1279"/>
      <c r="AX77" s="1279"/>
      <c r="AY77" s="1279"/>
      <c r="AZ77" s="1279"/>
      <c r="BA77" s="1279"/>
      <c r="BB77" s="1282" t="s">
        <v>609</v>
      </c>
      <c r="BC77" s="1282"/>
      <c r="BD77" s="1282"/>
      <c r="BE77" s="1282"/>
      <c r="BF77" s="1282"/>
      <c r="BG77" s="1282"/>
      <c r="BH77" s="1282"/>
      <c r="BI77" s="1282"/>
      <c r="BJ77" s="1282"/>
      <c r="BK77" s="1282"/>
      <c r="BL77" s="1282"/>
      <c r="BM77" s="1282"/>
      <c r="BN77" s="1282"/>
      <c r="BO77" s="1282"/>
      <c r="BP77" s="1280">
        <v>54.4</v>
      </c>
      <c r="BQ77" s="1280"/>
      <c r="BR77" s="1280"/>
      <c r="BS77" s="1280"/>
      <c r="BT77" s="1280"/>
      <c r="BU77" s="1280"/>
      <c r="BV77" s="1280"/>
      <c r="BW77" s="1280"/>
      <c r="BX77" s="1280">
        <v>47</v>
      </c>
      <c r="BY77" s="1280"/>
      <c r="BZ77" s="1280"/>
      <c r="CA77" s="1280"/>
      <c r="CB77" s="1280"/>
      <c r="CC77" s="1280"/>
      <c r="CD77" s="1280"/>
      <c r="CE77" s="1280"/>
      <c r="CF77" s="1280">
        <v>41.4</v>
      </c>
      <c r="CG77" s="1280"/>
      <c r="CH77" s="1280"/>
      <c r="CI77" s="1280"/>
      <c r="CJ77" s="1280"/>
      <c r="CK77" s="1280"/>
      <c r="CL77" s="1280"/>
      <c r="CM77" s="1280"/>
      <c r="CN77" s="1280">
        <v>38.9</v>
      </c>
      <c r="CO77" s="1280"/>
      <c r="CP77" s="1280"/>
      <c r="CQ77" s="1280"/>
      <c r="CR77" s="1280"/>
      <c r="CS77" s="1280"/>
      <c r="CT77" s="1280"/>
      <c r="CU77" s="1280"/>
      <c r="CV77" s="1280">
        <v>37.6</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614</v>
      </c>
      <c r="BC79" s="1282"/>
      <c r="BD79" s="1282"/>
      <c r="BE79" s="1282"/>
      <c r="BF79" s="1282"/>
      <c r="BG79" s="1282"/>
      <c r="BH79" s="1282"/>
      <c r="BI79" s="1282"/>
      <c r="BJ79" s="1282"/>
      <c r="BK79" s="1282"/>
      <c r="BL79" s="1282"/>
      <c r="BM79" s="1282"/>
      <c r="BN79" s="1282"/>
      <c r="BO79" s="1282"/>
      <c r="BP79" s="1280">
        <v>8.1</v>
      </c>
      <c r="BQ79" s="1280"/>
      <c r="BR79" s="1280"/>
      <c r="BS79" s="1280"/>
      <c r="BT79" s="1280"/>
      <c r="BU79" s="1280"/>
      <c r="BV79" s="1280"/>
      <c r="BW79" s="1280"/>
      <c r="BX79" s="1280">
        <v>7.3</v>
      </c>
      <c r="BY79" s="1280"/>
      <c r="BZ79" s="1280"/>
      <c r="CA79" s="1280"/>
      <c r="CB79" s="1280"/>
      <c r="CC79" s="1280"/>
      <c r="CD79" s="1280"/>
      <c r="CE79" s="1280"/>
      <c r="CF79" s="1280">
        <v>6.7</v>
      </c>
      <c r="CG79" s="1280"/>
      <c r="CH79" s="1280"/>
      <c r="CI79" s="1280"/>
      <c r="CJ79" s="1280"/>
      <c r="CK79" s="1280"/>
      <c r="CL79" s="1280"/>
      <c r="CM79" s="1280"/>
      <c r="CN79" s="1280">
        <v>6.4</v>
      </c>
      <c r="CO79" s="1280"/>
      <c r="CP79" s="1280"/>
      <c r="CQ79" s="1280"/>
      <c r="CR79" s="1280"/>
      <c r="CS79" s="1280"/>
      <c r="CT79" s="1280"/>
      <c r="CU79" s="1280"/>
      <c r="CV79" s="1280">
        <v>6.1</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Zj2muUoIzyynlPGup+57+7oEH3dtc9R2j5aqWUgs/vXRZ5aP6QpdJ+KK/M+v/fsS6Vv43/m0EqEPAK8YVds9Q==" saltValue="Lzi43bBjfyR8/iXqR3kZk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j4r1mXDv07QP2JsuMhaBEDZY1xfqJuM1+IqOWIzdR5t5qkf9ngri4wQD1XxYSPItuGUdGUf9U7L8QNxnbuBSw==" saltValue="j70Cs67i3k5bvXSU6lYP6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CiNZSMH8vArBW2pjS5QwRmn4LE7f544jGn0v6u1xPRZYwMYbmYztHdxvRxZ38srIMx45iqHjXXeoO8sJGrnlg==" saltValue="gbF1wgzh6dxVR5vMHW9h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94270</v>
      </c>
      <c r="E3" s="141"/>
      <c r="F3" s="142">
        <v>47677</v>
      </c>
      <c r="G3" s="143"/>
      <c r="H3" s="144"/>
    </row>
    <row r="4" spans="1:8" x14ac:dyDescent="0.15">
      <c r="A4" s="145"/>
      <c r="B4" s="146"/>
      <c r="C4" s="147"/>
      <c r="D4" s="148">
        <v>62361</v>
      </c>
      <c r="E4" s="149"/>
      <c r="F4" s="150">
        <v>23360</v>
      </c>
      <c r="G4" s="151"/>
      <c r="H4" s="152"/>
    </row>
    <row r="5" spans="1:8" x14ac:dyDescent="0.15">
      <c r="A5" s="133" t="s">
        <v>548</v>
      </c>
      <c r="B5" s="138"/>
      <c r="C5" s="139"/>
      <c r="D5" s="140">
        <v>76262</v>
      </c>
      <c r="E5" s="141"/>
      <c r="F5" s="142">
        <v>51613</v>
      </c>
      <c r="G5" s="143"/>
      <c r="H5" s="144"/>
    </row>
    <row r="6" spans="1:8" x14ac:dyDescent="0.15">
      <c r="A6" s="145"/>
      <c r="B6" s="146"/>
      <c r="C6" s="147"/>
      <c r="D6" s="148">
        <v>48910</v>
      </c>
      <c r="E6" s="149"/>
      <c r="F6" s="150">
        <v>25872</v>
      </c>
      <c r="G6" s="151"/>
      <c r="H6" s="152"/>
    </row>
    <row r="7" spans="1:8" x14ac:dyDescent="0.15">
      <c r="A7" s="133" t="s">
        <v>549</v>
      </c>
      <c r="B7" s="138"/>
      <c r="C7" s="139"/>
      <c r="D7" s="140">
        <v>93752</v>
      </c>
      <c r="E7" s="141"/>
      <c r="F7" s="142">
        <v>50880</v>
      </c>
      <c r="G7" s="143"/>
      <c r="H7" s="144"/>
    </row>
    <row r="8" spans="1:8" x14ac:dyDescent="0.15">
      <c r="A8" s="145"/>
      <c r="B8" s="146"/>
      <c r="C8" s="147"/>
      <c r="D8" s="148">
        <v>63167</v>
      </c>
      <c r="E8" s="149"/>
      <c r="F8" s="150">
        <v>27819</v>
      </c>
      <c r="G8" s="151"/>
      <c r="H8" s="152"/>
    </row>
    <row r="9" spans="1:8" x14ac:dyDescent="0.15">
      <c r="A9" s="133" t="s">
        <v>550</v>
      </c>
      <c r="B9" s="138"/>
      <c r="C9" s="139"/>
      <c r="D9" s="140">
        <v>90981</v>
      </c>
      <c r="E9" s="141"/>
      <c r="F9" s="142">
        <v>46395</v>
      </c>
      <c r="G9" s="143"/>
      <c r="H9" s="144"/>
    </row>
    <row r="10" spans="1:8" x14ac:dyDescent="0.15">
      <c r="A10" s="145"/>
      <c r="B10" s="146"/>
      <c r="C10" s="147"/>
      <c r="D10" s="148">
        <v>52690</v>
      </c>
      <c r="E10" s="149"/>
      <c r="F10" s="150">
        <v>26304</v>
      </c>
      <c r="G10" s="151"/>
      <c r="H10" s="152"/>
    </row>
    <row r="11" spans="1:8" x14ac:dyDescent="0.15">
      <c r="A11" s="133" t="s">
        <v>551</v>
      </c>
      <c r="B11" s="138"/>
      <c r="C11" s="139"/>
      <c r="D11" s="140">
        <v>97676</v>
      </c>
      <c r="E11" s="141"/>
      <c r="F11" s="142">
        <v>48088</v>
      </c>
      <c r="G11" s="143"/>
      <c r="H11" s="144"/>
    </row>
    <row r="12" spans="1:8" x14ac:dyDescent="0.15">
      <c r="A12" s="145"/>
      <c r="B12" s="146"/>
      <c r="C12" s="153"/>
      <c r="D12" s="148">
        <v>57387</v>
      </c>
      <c r="E12" s="149"/>
      <c r="F12" s="150">
        <v>25183</v>
      </c>
      <c r="G12" s="151"/>
      <c r="H12" s="152"/>
    </row>
    <row r="13" spans="1:8" x14ac:dyDescent="0.15">
      <c r="A13" s="133"/>
      <c r="B13" s="138"/>
      <c r="C13" s="154"/>
      <c r="D13" s="155">
        <v>90588</v>
      </c>
      <c r="E13" s="156"/>
      <c r="F13" s="157">
        <v>48931</v>
      </c>
      <c r="G13" s="158"/>
      <c r="H13" s="144"/>
    </row>
    <row r="14" spans="1:8" x14ac:dyDescent="0.15">
      <c r="A14" s="145"/>
      <c r="B14" s="146"/>
      <c r="C14" s="147"/>
      <c r="D14" s="148">
        <v>56903</v>
      </c>
      <c r="E14" s="149"/>
      <c r="F14" s="150">
        <v>25708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8.25</v>
      </c>
      <c r="C19" s="159">
        <f>ROUND(VALUE(SUBSTITUTE(実質収支比率等に係る経年分析!G$48,"▲","-")),2)</f>
        <v>5.57</v>
      </c>
      <c r="D19" s="159">
        <f>ROUND(VALUE(SUBSTITUTE(実質収支比率等に係る経年分析!H$48,"▲","-")),2)</f>
        <v>4.82</v>
      </c>
      <c r="E19" s="159">
        <f>ROUND(VALUE(SUBSTITUTE(実質収支比率等に係る経年分析!I$48,"▲","-")),2)</f>
        <v>3.53</v>
      </c>
      <c r="F19" s="159">
        <f>ROUND(VALUE(SUBSTITUTE(実質収支比率等に係る経年分析!J$48,"▲","-")),2)</f>
        <v>3.38</v>
      </c>
    </row>
    <row r="20" spans="1:11" x14ac:dyDescent="0.15">
      <c r="A20" s="159" t="s">
        <v>49</v>
      </c>
      <c r="B20" s="159">
        <f>ROUND(VALUE(SUBSTITUTE(実質収支比率等に係る経年分析!F$47,"▲","-")),2)</f>
        <v>12.16</v>
      </c>
      <c r="C20" s="159">
        <f>ROUND(VALUE(SUBSTITUTE(実質収支比率等に係る経年分析!G$47,"▲","-")),2)</f>
        <v>25.23</v>
      </c>
      <c r="D20" s="159">
        <f>ROUND(VALUE(SUBSTITUTE(実質収支比率等に係る経年分析!H$47,"▲","-")),2)</f>
        <v>26.32</v>
      </c>
      <c r="E20" s="159">
        <f>ROUND(VALUE(SUBSTITUTE(実質収支比率等に係る経年分析!I$47,"▲","-")),2)</f>
        <v>26.92</v>
      </c>
      <c r="F20" s="159">
        <f>ROUND(VALUE(SUBSTITUTE(実質収支比率等に係る経年分析!J$47,"▲","-")),2)</f>
        <v>21.79</v>
      </c>
    </row>
    <row r="21" spans="1:11" x14ac:dyDescent="0.15">
      <c r="A21" s="159" t="s">
        <v>50</v>
      </c>
      <c r="B21" s="159">
        <f>IF(ISNUMBER(VALUE(SUBSTITUTE(実質収支比率等に係る経年分析!F$49,"▲","-"))),ROUND(VALUE(SUBSTITUTE(実質収支比率等に係る経年分析!F$49,"▲","-")),2),NA())</f>
        <v>-1.44</v>
      </c>
      <c r="C21" s="159">
        <f>IF(ISNUMBER(VALUE(SUBSTITUTE(実質収支比率等に係る経年分析!G$49,"▲","-"))),ROUND(VALUE(SUBSTITUTE(実質収支比率等に係る経年分析!G$49,"▲","-")),2),NA())</f>
        <v>11.02</v>
      </c>
      <c r="D21" s="159">
        <f>IF(ISNUMBER(VALUE(SUBSTITUTE(実質収支比率等に係る経年分析!H$49,"▲","-"))),ROUND(VALUE(SUBSTITUTE(実質収支比率等に係る経年分析!H$49,"▲","-")),2),NA())</f>
        <v>6.06</v>
      </c>
      <c r="E21" s="159">
        <f>IF(ISNUMBER(VALUE(SUBSTITUTE(実質収支比率等に係る経年分析!I$49,"▲","-"))),ROUND(VALUE(SUBSTITUTE(実質収支比率等に係る経年分析!I$49,"▲","-")),2),NA())</f>
        <v>5.13</v>
      </c>
      <c r="F21" s="159">
        <f>IF(ISNUMBER(VALUE(SUBSTITUTE(実質収支比率等に係る経年分析!J$49,"▲","-"))),ROUND(VALUE(SUBSTITUTE(実質収支比率等に係る経年分析!J$49,"▲","-")),2),NA())</f>
        <v>-4.41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卸売市場特別会計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母子父子寡婦福祉資金貸付事業特別会計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都市計画事業土地区画整理特別会計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0.53</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1.31</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2.2200000000000002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8.23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3.35</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17.649999999999999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12.73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9.82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9.16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12614</v>
      </c>
      <c r="E42" s="161"/>
      <c r="F42" s="161"/>
      <c r="G42" s="161">
        <f>'実質公債費比率（分子）の構造'!L$52</f>
        <v>13956</v>
      </c>
      <c r="H42" s="161"/>
      <c r="I42" s="161"/>
      <c r="J42" s="161">
        <f>'実質公債費比率（分子）の構造'!M$52</f>
        <v>12830</v>
      </c>
      <c r="K42" s="161"/>
      <c r="L42" s="161"/>
      <c r="M42" s="161">
        <f>'実質公債費比率（分子）の構造'!N$52</f>
        <v>11809</v>
      </c>
      <c r="N42" s="161"/>
      <c r="O42" s="161"/>
      <c r="P42" s="161">
        <f>'実質公債費比率（分子）の構造'!O$52</f>
        <v>11444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346</v>
      </c>
      <c r="C44" s="161"/>
      <c r="D44" s="161"/>
      <c r="E44" s="161">
        <f>'実質公債費比率（分子）の構造'!L$50</f>
        <v>347</v>
      </c>
      <c r="F44" s="161"/>
      <c r="G44" s="161"/>
      <c r="H44" s="161">
        <f>'実質公債費比率（分子）の構造'!M$50</f>
        <v>347</v>
      </c>
      <c r="I44" s="161"/>
      <c r="J44" s="161"/>
      <c r="K44" s="161">
        <f>'実質公債費比率（分子）の構造'!N$50</f>
        <v>347</v>
      </c>
      <c r="L44" s="161"/>
      <c r="M44" s="161"/>
      <c r="N44" s="161">
        <f>'実質公債費比率（分子）の構造'!O$50</f>
        <v>348</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3395</v>
      </c>
      <c r="C46" s="161"/>
      <c r="D46" s="161"/>
      <c r="E46" s="161">
        <f>'実質公債費比率（分子）の構造'!L$48</f>
        <v>2967</v>
      </c>
      <c r="F46" s="161"/>
      <c r="G46" s="161"/>
      <c r="H46" s="161">
        <f>'実質公債費比率（分子）の構造'!M$48</f>
        <v>3030</v>
      </c>
      <c r="I46" s="161"/>
      <c r="J46" s="161"/>
      <c r="K46" s="161">
        <f>'実質公債費比率（分子）の構造'!N$48</f>
        <v>3025</v>
      </c>
      <c r="L46" s="161"/>
      <c r="M46" s="161"/>
      <c r="N46" s="161">
        <f>'実質公債費比率（分子）の構造'!O$48</f>
        <v>2444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12947</v>
      </c>
      <c r="C49" s="161"/>
      <c r="D49" s="161"/>
      <c r="E49" s="161">
        <f>'実質公債費比率（分子）の構造'!L$45</f>
        <v>14136</v>
      </c>
      <c r="F49" s="161"/>
      <c r="G49" s="161"/>
      <c r="H49" s="161">
        <f>'実質公債費比率（分子）の構造'!M$45</f>
        <v>13581</v>
      </c>
      <c r="I49" s="161"/>
      <c r="J49" s="161"/>
      <c r="K49" s="161">
        <f>'実質公債費比率（分子）の構造'!N$45</f>
        <v>13346</v>
      </c>
      <c r="L49" s="161"/>
      <c r="M49" s="161"/>
      <c r="N49" s="161">
        <f>'実質公債費比率（分子）の構造'!O$45</f>
        <v>12538</v>
      </c>
      <c r="O49" s="161"/>
      <c r="P49" s="161"/>
    </row>
    <row r="50" spans="1:16" x14ac:dyDescent="0.15">
      <c r="A50" s="161" t="s">
        <v>65</v>
      </c>
      <c r="B50" s="161" t="e">
        <f>NA()</f>
        <v>#N/A</v>
      </c>
      <c r="C50" s="161">
        <f>IF(ISNUMBER('実質公債費比率（分子）の構造'!K$53),'実質公債費比率（分子）の構造'!K$53,NA())</f>
        <v>4074</v>
      </c>
      <c r="D50" s="161" t="e">
        <f>NA()</f>
        <v>#N/A</v>
      </c>
      <c r="E50" s="161" t="e">
        <f>NA()</f>
        <v>#N/A</v>
      </c>
      <c r="F50" s="161">
        <f>IF(ISNUMBER('実質公債費比率（分子）の構造'!L$53),'実質公債費比率（分子）の構造'!L$53,NA())</f>
        <v>3494</v>
      </c>
      <c r="G50" s="161" t="e">
        <f>NA()</f>
        <v>#N/A</v>
      </c>
      <c r="H50" s="161" t="e">
        <f>NA()</f>
        <v>#N/A</v>
      </c>
      <c r="I50" s="161">
        <f>IF(ISNUMBER('実質公債費比率（分子）の構造'!M$53),'実質公債費比率（分子）の構造'!M$53,NA())</f>
        <v>4128</v>
      </c>
      <c r="J50" s="161" t="e">
        <f>NA()</f>
        <v>#N/A</v>
      </c>
      <c r="K50" s="161" t="e">
        <f>NA()</f>
        <v>#N/A</v>
      </c>
      <c r="L50" s="161">
        <f>IF(ISNUMBER('実質公債費比率（分子）の構造'!N$53),'実質公債費比率（分子）の構造'!N$53,NA())</f>
        <v>4909</v>
      </c>
      <c r="M50" s="161" t="e">
        <f>NA()</f>
        <v>#N/A</v>
      </c>
      <c r="N50" s="161" t="e">
        <f>NA()</f>
        <v>#N/A</v>
      </c>
      <c r="O50" s="161">
        <f>IF(ISNUMBER('実質公債費比率（分子）の構造'!O$53),'実質公債費比率（分子）の構造'!O$53,NA())</f>
        <v>3886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106780</v>
      </c>
      <c r="E56" s="160"/>
      <c r="F56" s="160"/>
      <c r="G56" s="160">
        <f>'将来負担比率（分子）の構造'!J$52</f>
        <v>97857</v>
      </c>
      <c r="H56" s="160"/>
      <c r="I56" s="160"/>
      <c r="J56" s="160">
        <f>'将来負担比率（分子）の構造'!K$52</f>
        <v>90617</v>
      </c>
      <c r="K56" s="160"/>
      <c r="L56" s="160"/>
      <c r="M56" s="160">
        <f>'将来負担比率（分子）の構造'!L$52</f>
        <v>84765</v>
      </c>
      <c r="N56" s="160"/>
      <c r="O56" s="160"/>
      <c r="P56" s="160">
        <f>'将来負担比率（分子）の構造'!M$52</f>
        <v>76901</v>
      </c>
    </row>
    <row r="57" spans="1:16" x14ac:dyDescent="0.15">
      <c r="A57" s="160" t="s">
        <v>36</v>
      </c>
      <c r="B57" s="160"/>
      <c r="C57" s="160"/>
      <c r="D57" s="160">
        <f>'将来負担比率（分子）の構造'!I$51</f>
        <v>26038</v>
      </c>
      <c r="E57" s="160"/>
      <c r="F57" s="160"/>
      <c r="G57" s="160">
        <f>'将来負担比率（分子）の構造'!J$51</f>
        <v>23613</v>
      </c>
      <c r="H57" s="160"/>
      <c r="I57" s="160"/>
      <c r="J57" s="160">
        <f>'将来負担比率（分子）の構造'!K$51</f>
        <v>21658</v>
      </c>
      <c r="K57" s="160"/>
      <c r="L57" s="160"/>
      <c r="M57" s="160">
        <f>'将来負担比率（分子）の構造'!L$51</f>
        <v>17737</v>
      </c>
      <c r="N57" s="160"/>
      <c r="O57" s="160"/>
      <c r="P57" s="160">
        <f>'将来負担比率（分子）の構造'!M$51</f>
        <v>14483</v>
      </c>
    </row>
    <row r="58" spans="1:16" x14ac:dyDescent="0.15">
      <c r="A58" s="160" t="s">
        <v>35</v>
      </c>
      <c r="B58" s="160"/>
      <c r="C58" s="160"/>
      <c r="D58" s="160">
        <f>'将来負担比率（分子）の構造'!I$50</f>
        <v>54135</v>
      </c>
      <c r="E58" s="160"/>
      <c r="F58" s="160"/>
      <c r="G58" s="160">
        <f>'将来負担比率（分子）の構造'!J$50</f>
        <v>77907</v>
      </c>
      <c r="H58" s="160"/>
      <c r="I58" s="160"/>
      <c r="J58" s="160">
        <f>'将来負担比率（分子）の構造'!K$50</f>
        <v>91772</v>
      </c>
      <c r="K58" s="160"/>
      <c r="L58" s="160"/>
      <c r="M58" s="160">
        <f>'将来負担比率（分子）の構造'!L$50</f>
        <v>105481</v>
      </c>
      <c r="N58" s="160"/>
      <c r="O58" s="160"/>
      <c r="P58" s="160">
        <f>'将来負担比率（分子）の構造'!M$50</f>
        <v>101005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5</v>
      </c>
      <c r="C61" s="160"/>
      <c r="D61" s="160"/>
      <c r="E61" s="160">
        <f>'将来負担比率（分子）の構造'!J$46</f>
        <v>2</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21185</v>
      </c>
      <c r="C62" s="160"/>
      <c r="D62" s="160"/>
      <c r="E62" s="160">
        <f>'将来負担比率（分子）の構造'!J$45</f>
        <v>19941</v>
      </c>
      <c r="F62" s="160"/>
      <c r="G62" s="160"/>
      <c r="H62" s="160">
        <f>'将来負担比率（分子）の構造'!K$45</f>
        <v>19756</v>
      </c>
      <c r="I62" s="160"/>
      <c r="J62" s="160"/>
      <c r="K62" s="160">
        <f>'将来負担比率（分子）の構造'!L$45</f>
        <v>19259</v>
      </c>
      <c r="L62" s="160"/>
      <c r="M62" s="160"/>
      <c r="N62" s="160">
        <f>'将来負担比率（分子）の構造'!M$45</f>
        <v>19135</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39869</v>
      </c>
      <c r="C64" s="160"/>
      <c r="D64" s="160"/>
      <c r="E64" s="160">
        <f>'将来負担比率（分子）の構造'!J$43</f>
        <v>38340</v>
      </c>
      <c r="F64" s="160"/>
      <c r="G64" s="160"/>
      <c r="H64" s="160">
        <f>'将来負担比率（分子）の構造'!K$43</f>
        <v>37335</v>
      </c>
      <c r="I64" s="160"/>
      <c r="J64" s="160"/>
      <c r="K64" s="160">
        <f>'将来負担比率（分子）の構造'!L$43</f>
        <v>33869</v>
      </c>
      <c r="L64" s="160"/>
      <c r="M64" s="160"/>
      <c r="N64" s="160">
        <f>'将来負担比率（分子）の構造'!M$43</f>
        <v>29256</v>
      </c>
      <c r="O64" s="160"/>
      <c r="P64" s="160"/>
    </row>
    <row r="65" spans="1:16" x14ac:dyDescent="0.15">
      <c r="A65" s="160" t="s">
        <v>26</v>
      </c>
      <c r="B65" s="160">
        <f>'将来負担比率（分子）の構造'!I$42</f>
        <v>8631</v>
      </c>
      <c r="C65" s="160"/>
      <c r="D65" s="160"/>
      <c r="E65" s="160">
        <f>'将来負担比率（分子）の構造'!J$42</f>
        <v>6428</v>
      </c>
      <c r="F65" s="160"/>
      <c r="G65" s="160"/>
      <c r="H65" s="160">
        <f>'将来負担比率（分子）の構造'!K$42</f>
        <v>7312</v>
      </c>
      <c r="I65" s="160"/>
      <c r="J65" s="160"/>
      <c r="K65" s="160">
        <f>'将来負担比率（分子）の構造'!L$42</f>
        <v>7069</v>
      </c>
      <c r="L65" s="160"/>
      <c r="M65" s="160"/>
      <c r="N65" s="160">
        <f>'将来負担比率（分子）の構造'!M$42</f>
        <v>7744</v>
      </c>
      <c r="O65" s="160"/>
      <c r="P65" s="160"/>
    </row>
    <row r="66" spans="1:16" x14ac:dyDescent="0.15">
      <c r="A66" s="160" t="s">
        <v>25</v>
      </c>
      <c r="B66" s="160">
        <f>'将来負担比率（分子）の構造'!I$41</f>
        <v>89847</v>
      </c>
      <c r="C66" s="160"/>
      <c r="D66" s="160"/>
      <c r="E66" s="160">
        <f>'将来負担比率（分子）の構造'!J$41</f>
        <v>81226</v>
      </c>
      <c r="F66" s="160"/>
      <c r="G66" s="160"/>
      <c r="H66" s="160">
        <f>'将来負担比率（分子）の構造'!K$41</f>
        <v>73034</v>
      </c>
      <c r="I66" s="160"/>
      <c r="J66" s="160"/>
      <c r="K66" s="160">
        <f>'将来負担比率（分子）の構造'!L$41</f>
        <v>64693</v>
      </c>
      <c r="L66" s="160"/>
      <c r="M66" s="160"/>
      <c r="N66" s="160">
        <f>'将来負担比率（分子）の構造'!M$41</f>
        <v>58636</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31000</v>
      </c>
      <c r="C72" s="164">
        <f>基金残高に係る経年分析!G55</f>
        <v>39000</v>
      </c>
      <c r="D72" s="164">
        <f>基金残高に係る経年分析!H55</f>
        <v>32500</v>
      </c>
    </row>
    <row r="73" spans="1:16" x14ac:dyDescent="0.15">
      <c r="A73" s="163" t="s">
        <v>72</v>
      </c>
      <c r="B73" s="164">
        <f>基金残高に係る経年分析!F56</f>
        <v>2140</v>
      </c>
      <c r="C73" s="164">
        <f>基金残高に係る経年分析!G56</f>
        <v>2150</v>
      </c>
      <c r="D73" s="164">
        <f>基金残高に係る経年分析!H56</f>
        <v>2151</v>
      </c>
    </row>
    <row r="74" spans="1:16" x14ac:dyDescent="0.15">
      <c r="A74" s="163" t="s">
        <v>73</v>
      </c>
      <c r="B74" s="164">
        <f>基金残高に係る経年分析!F57</f>
        <v>41545</v>
      </c>
      <c r="C74" s="164">
        <f>基金残高に係る経年分析!G57</f>
        <v>46842</v>
      </c>
      <c r="D74" s="164">
        <f>基金残高に係る経年分析!H57</f>
        <v>47452</v>
      </c>
    </row>
  </sheetData>
  <sheetProtection algorithmName="SHA-512" hashValue="YpA6PcmOhKibquKgKN3TK6TUqi7/hyXtK6DONe4qjiBvWmJxLfPC0TLZY/sIbrsqmAvyFc+9n7aEViWyRwAiWg==" saltValue="TaEXz5zY70CBkn064DV3lw==" spinCount="100000" sheet="1" objects="1" scenarios="1"/>
  <customSheetViews>
    <customSheetView guid="{633CBD45-B24C-4CA1-8076-F51090C95400}"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 guid="{260C00DE-D790-482C-BDEA-7E3359EABBB8}" state="hidden">
      <pageMargins left="0.78700000000000003" right="0.78700000000000003" top="0.98399999999999999" bottom="0.98399999999999999" header="0.51200000000000001" footer="0.51200000000000001"/>
      <pageSetup paperSize="9" orientation="portrait" verticalDpi="0" r:id="rId2"/>
      <headerFooter alignWithMargins="0"/>
    </customSheetView>
    <customSheetView guid="{56F8CDF2-BE77-4811-92EF-6F06321BDDC9}" state="hidden">
      <pageMargins left="0.78700000000000003" right="0.78700000000000003" top="0.98399999999999999" bottom="0.98399999999999999" header="0.51200000000000001" footer="0.51200000000000001"/>
      <pageSetup paperSize="9" orientation="portrait" verticalDpi="0" r:id="rId3"/>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106007526</v>
      </c>
      <c r="S5" s="649"/>
      <c r="T5" s="649"/>
      <c r="U5" s="649"/>
      <c r="V5" s="649"/>
      <c r="W5" s="649"/>
      <c r="X5" s="649"/>
      <c r="Y5" s="650"/>
      <c r="Z5" s="651">
        <v>54.9</v>
      </c>
      <c r="AA5" s="651"/>
      <c r="AB5" s="651"/>
      <c r="AC5" s="651"/>
      <c r="AD5" s="652">
        <v>102023039</v>
      </c>
      <c r="AE5" s="652"/>
      <c r="AF5" s="652"/>
      <c r="AG5" s="652"/>
      <c r="AH5" s="652"/>
      <c r="AI5" s="652"/>
      <c r="AJ5" s="652"/>
      <c r="AK5" s="652"/>
      <c r="AL5" s="653">
        <v>85.2</v>
      </c>
      <c r="AM5" s="654"/>
      <c r="AN5" s="654"/>
      <c r="AO5" s="655"/>
      <c r="AP5" s="645" t="s">
        <v>224</v>
      </c>
      <c r="AQ5" s="646"/>
      <c r="AR5" s="646"/>
      <c r="AS5" s="646"/>
      <c r="AT5" s="646"/>
      <c r="AU5" s="646"/>
      <c r="AV5" s="646"/>
      <c r="AW5" s="646"/>
      <c r="AX5" s="646"/>
      <c r="AY5" s="646"/>
      <c r="AZ5" s="646"/>
      <c r="BA5" s="646"/>
      <c r="BB5" s="646"/>
      <c r="BC5" s="646"/>
      <c r="BD5" s="646"/>
      <c r="BE5" s="646"/>
      <c r="BF5" s="647"/>
      <c r="BG5" s="659">
        <v>94832708</v>
      </c>
      <c r="BH5" s="660"/>
      <c r="BI5" s="660"/>
      <c r="BJ5" s="660"/>
      <c r="BK5" s="660"/>
      <c r="BL5" s="660"/>
      <c r="BM5" s="660"/>
      <c r="BN5" s="661"/>
      <c r="BO5" s="662">
        <v>89.5</v>
      </c>
      <c r="BP5" s="662"/>
      <c r="BQ5" s="662"/>
      <c r="BR5" s="662"/>
      <c r="BS5" s="663" t="s">
        <v>134</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1184680</v>
      </c>
      <c r="S6" s="660"/>
      <c r="T6" s="660"/>
      <c r="U6" s="660"/>
      <c r="V6" s="660"/>
      <c r="W6" s="660"/>
      <c r="X6" s="660"/>
      <c r="Y6" s="661"/>
      <c r="Z6" s="662">
        <v>0.6</v>
      </c>
      <c r="AA6" s="662"/>
      <c r="AB6" s="662"/>
      <c r="AC6" s="662"/>
      <c r="AD6" s="663">
        <v>1184680</v>
      </c>
      <c r="AE6" s="663"/>
      <c r="AF6" s="663"/>
      <c r="AG6" s="663"/>
      <c r="AH6" s="663"/>
      <c r="AI6" s="663"/>
      <c r="AJ6" s="663"/>
      <c r="AK6" s="663"/>
      <c r="AL6" s="664">
        <v>1</v>
      </c>
      <c r="AM6" s="665"/>
      <c r="AN6" s="665"/>
      <c r="AO6" s="666"/>
      <c r="AP6" s="656" t="s">
        <v>229</v>
      </c>
      <c r="AQ6" s="657"/>
      <c r="AR6" s="657"/>
      <c r="AS6" s="657"/>
      <c r="AT6" s="657"/>
      <c r="AU6" s="657"/>
      <c r="AV6" s="657"/>
      <c r="AW6" s="657"/>
      <c r="AX6" s="657"/>
      <c r="AY6" s="657"/>
      <c r="AZ6" s="657"/>
      <c r="BA6" s="657"/>
      <c r="BB6" s="657"/>
      <c r="BC6" s="657"/>
      <c r="BD6" s="657"/>
      <c r="BE6" s="657"/>
      <c r="BF6" s="658"/>
      <c r="BG6" s="659">
        <v>94832708</v>
      </c>
      <c r="BH6" s="660"/>
      <c r="BI6" s="660"/>
      <c r="BJ6" s="660"/>
      <c r="BK6" s="660"/>
      <c r="BL6" s="660"/>
      <c r="BM6" s="660"/>
      <c r="BN6" s="661"/>
      <c r="BO6" s="662">
        <v>89.5</v>
      </c>
      <c r="BP6" s="662"/>
      <c r="BQ6" s="662"/>
      <c r="BR6" s="662"/>
      <c r="BS6" s="663" t="s">
        <v>124</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859745</v>
      </c>
      <c r="CS6" s="660"/>
      <c r="CT6" s="660"/>
      <c r="CU6" s="660"/>
      <c r="CV6" s="660"/>
      <c r="CW6" s="660"/>
      <c r="CX6" s="660"/>
      <c r="CY6" s="661"/>
      <c r="CZ6" s="653">
        <v>0.5</v>
      </c>
      <c r="DA6" s="654"/>
      <c r="DB6" s="654"/>
      <c r="DC6" s="673"/>
      <c r="DD6" s="668" t="s">
        <v>134</v>
      </c>
      <c r="DE6" s="660"/>
      <c r="DF6" s="660"/>
      <c r="DG6" s="660"/>
      <c r="DH6" s="660"/>
      <c r="DI6" s="660"/>
      <c r="DJ6" s="660"/>
      <c r="DK6" s="660"/>
      <c r="DL6" s="660"/>
      <c r="DM6" s="660"/>
      <c r="DN6" s="660"/>
      <c r="DO6" s="660"/>
      <c r="DP6" s="661"/>
      <c r="DQ6" s="668">
        <v>859714</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159530</v>
      </c>
      <c r="S7" s="660"/>
      <c r="T7" s="660"/>
      <c r="U7" s="660"/>
      <c r="V7" s="660"/>
      <c r="W7" s="660"/>
      <c r="X7" s="660"/>
      <c r="Y7" s="661"/>
      <c r="Z7" s="662">
        <v>0.1</v>
      </c>
      <c r="AA7" s="662"/>
      <c r="AB7" s="662"/>
      <c r="AC7" s="662"/>
      <c r="AD7" s="663">
        <v>159530</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50493704</v>
      </c>
      <c r="BH7" s="660"/>
      <c r="BI7" s="660"/>
      <c r="BJ7" s="660"/>
      <c r="BK7" s="660"/>
      <c r="BL7" s="660"/>
      <c r="BM7" s="660"/>
      <c r="BN7" s="661"/>
      <c r="BO7" s="662">
        <v>47.6</v>
      </c>
      <c r="BP7" s="662"/>
      <c r="BQ7" s="662"/>
      <c r="BR7" s="662"/>
      <c r="BS7" s="663" t="s">
        <v>124</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22401162</v>
      </c>
      <c r="CS7" s="660"/>
      <c r="CT7" s="660"/>
      <c r="CU7" s="660"/>
      <c r="CV7" s="660"/>
      <c r="CW7" s="660"/>
      <c r="CX7" s="660"/>
      <c r="CY7" s="661"/>
      <c r="CZ7" s="662">
        <v>12.1</v>
      </c>
      <c r="DA7" s="662"/>
      <c r="DB7" s="662"/>
      <c r="DC7" s="662"/>
      <c r="DD7" s="668">
        <v>1310077</v>
      </c>
      <c r="DE7" s="660"/>
      <c r="DF7" s="660"/>
      <c r="DG7" s="660"/>
      <c r="DH7" s="660"/>
      <c r="DI7" s="660"/>
      <c r="DJ7" s="660"/>
      <c r="DK7" s="660"/>
      <c r="DL7" s="660"/>
      <c r="DM7" s="660"/>
      <c r="DN7" s="660"/>
      <c r="DO7" s="660"/>
      <c r="DP7" s="661"/>
      <c r="DQ7" s="668">
        <v>20429648</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545033</v>
      </c>
      <c r="S8" s="660"/>
      <c r="T8" s="660"/>
      <c r="U8" s="660"/>
      <c r="V8" s="660"/>
      <c r="W8" s="660"/>
      <c r="X8" s="660"/>
      <c r="Y8" s="661"/>
      <c r="Z8" s="662">
        <v>0.3</v>
      </c>
      <c r="AA8" s="662"/>
      <c r="AB8" s="662"/>
      <c r="AC8" s="662"/>
      <c r="AD8" s="663">
        <v>545033</v>
      </c>
      <c r="AE8" s="663"/>
      <c r="AF8" s="663"/>
      <c r="AG8" s="663"/>
      <c r="AH8" s="663"/>
      <c r="AI8" s="663"/>
      <c r="AJ8" s="663"/>
      <c r="AK8" s="663"/>
      <c r="AL8" s="664">
        <v>0.5</v>
      </c>
      <c r="AM8" s="665"/>
      <c r="AN8" s="665"/>
      <c r="AO8" s="666"/>
      <c r="AP8" s="656" t="s">
        <v>235</v>
      </c>
      <c r="AQ8" s="657"/>
      <c r="AR8" s="657"/>
      <c r="AS8" s="657"/>
      <c r="AT8" s="657"/>
      <c r="AU8" s="657"/>
      <c r="AV8" s="657"/>
      <c r="AW8" s="657"/>
      <c r="AX8" s="657"/>
      <c r="AY8" s="657"/>
      <c r="AZ8" s="657"/>
      <c r="BA8" s="657"/>
      <c r="BB8" s="657"/>
      <c r="BC8" s="657"/>
      <c r="BD8" s="657"/>
      <c r="BE8" s="657"/>
      <c r="BF8" s="658"/>
      <c r="BG8" s="659">
        <v>775268</v>
      </c>
      <c r="BH8" s="660"/>
      <c r="BI8" s="660"/>
      <c r="BJ8" s="660"/>
      <c r="BK8" s="660"/>
      <c r="BL8" s="660"/>
      <c r="BM8" s="660"/>
      <c r="BN8" s="661"/>
      <c r="BO8" s="662">
        <v>0.7</v>
      </c>
      <c r="BP8" s="662"/>
      <c r="BQ8" s="662"/>
      <c r="BR8" s="662"/>
      <c r="BS8" s="668" t="s">
        <v>124</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53274566</v>
      </c>
      <c r="CS8" s="660"/>
      <c r="CT8" s="660"/>
      <c r="CU8" s="660"/>
      <c r="CV8" s="660"/>
      <c r="CW8" s="660"/>
      <c r="CX8" s="660"/>
      <c r="CY8" s="661"/>
      <c r="CZ8" s="662">
        <v>28.9</v>
      </c>
      <c r="DA8" s="662"/>
      <c r="DB8" s="662"/>
      <c r="DC8" s="662"/>
      <c r="DD8" s="668">
        <v>2643636</v>
      </c>
      <c r="DE8" s="660"/>
      <c r="DF8" s="660"/>
      <c r="DG8" s="660"/>
      <c r="DH8" s="660"/>
      <c r="DI8" s="660"/>
      <c r="DJ8" s="660"/>
      <c r="DK8" s="660"/>
      <c r="DL8" s="660"/>
      <c r="DM8" s="660"/>
      <c r="DN8" s="660"/>
      <c r="DO8" s="660"/>
      <c r="DP8" s="661"/>
      <c r="DQ8" s="668">
        <v>30416331</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526756</v>
      </c>
      <c r="S9" s="660"/>
      <c r="T9" s="660"/>
      <c r="U9" s="660"/>
      <c r="V9" s="660"/>
      <c r="W9" s="660"/>
      <c r="X9" s="660"/>
      <c r="Y9" s="661"/>
      <c r="Z9" s="662">
        <v>0.3</v>
      </c>
      <c r="AA9" s="662"/>
      <c r="AB9" s="662"/>
      <c r="AC9" s="662"/>
      <c r="AD9" s="663">
        <v>526756</v>
      </c>
      <c r="AE9" s="663"/>
      <c r="AF9" s="663"/>
      <c r="AG9" s="663"/>
      <c r="AH9" s="663"/>
      <c r="AI9" s="663"/>
      <c r="AJ9" s="663"/>
      <c r="AK9" s="663"/>
      <c r="AL9" s="664">
        <v>0.4</v>
      </c>
      <c r="AM9" s="665"/>
      <c r="AN9" s="665"/>
      <c r="AO9" s="666"/>
      <c r="AP9" s="656" t="s">
        <v>238</v>
      </c>
      <c r="AQ9" s="657"/>
      <c r="AR9" s="657"/>
      <c r="AS9" s="657"/>
      <c r="AT9" s="657"/>
      <c r="AU9" s="657"/>
      <c r="AV9" s="657"/>
      <c r="AW9" s="657"/>
      <c r="AX9" s="657"/>
      <c r="AY9" s="657"/>
      <c r="AZ9" s="657"/>
      <c r="BA9" s="657"/>
      <c r="BB9" s="657"/>
      <c r="BC9" s="657"/>
      <c r="BD9" s="657"/>
      <c r="BE9" s="657"/>
      <c r="BF9" s="658"/>
      <c r="BG9" s="659">
        <v>31304537</v>
      </c>
      <c r="BH9" s="660"/>
      <c r="BI9" s="660"/>
      <c r="BJ9" s="660"/>
      <c r="BK9" s="660"/>
      <c r="BL9" s="660"/>
      <c r="BM9" s="660"/>
      <c r="BN9" s="661"/>
      <c r="BO9" s="662">
        <v>29.5</v>
      </c>
      <c r="BP9" s="662"/>
      <c r="BQ9" s="662"/>
      <c r="BR9" s="662"/>
      <c r="BS9" s="668" t="s">
        <v>124</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14584558</v>
      </c>
      <c r="CS9" s="660"/>
      <c r="CT9" s="660"/>
      <c r="CU9" s="660"/>
      <c r="CV9" s="660"/>
      <c r="CW9" s="660"/>
      <c r="CX9" s="660"/>
      <c r="CY9" s="661"/>
      <c r="CZ9" s="662">
        <v>7.9</v>
      </c>
      <c r="DA9" s="662"/>
      <c r="DB9" s="662"/>
      <c r="DC9" s="662"/>
      <c r="DD9" s="668">
        <v>2931293</v>
      </c>
      <c r="DE9" s="660"/>
      <c r="DF9" s="660"/>
      <c r="DG9" s="660"/>
      <c r="DH9" s="660"/>
      <c r="DI9" s="660"/>
      <c r="DJ9" s="660"/>
      <c r="DK9" s="660"/>
      <c r="DL9" s="660"/>
      <c r="DM9" s="660"/>
      <c r="DN9" s="660"/>
      <c r="DO9" s="660"/>
      <c r="DP9" s="661"/>
      <c r="DQ9" s="668">
        <v>12136293</v>
      </c>
      <c r="DR9" s="660"/>
      <c r="DS9" s="660"/>
      <c r="DT9" s="660"/>
      <c r="DU9" s="660"/>
      <c r="DV9" s="660"/>
      <c r="DW9" s="660"/>
      <c r="DX9" s="660"/>
      <c r="DY9" s="660"/>
      <c r="DZ9" s="660"/>
      <c r="EA9" s="660"/>
      <c r="EB9" s="660"/>
      <c r="EC9" s="669"/>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124</v>
      </c>
      <c r="AA10" s="662"/>
      <c r="AB10" s="662"/>
      <c r="AC10" s="662"/>
      <c r="AD10" s="663" t="s">
        <v>124</v>
      </c>
      <c r="AE10" s="663"/>
      <c r="AF10" s="663"/>
      <c r="AG10" s="663"/>
      <c r="AH10" s="663"/>
      <c r="AI10" s="663"/>
      <c r="AJ10" s="663"/>
      <c r="AK10" s="663"/>
      <c r="AL10" s="664" t="s">
        <v>124</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1013420</v>
      </c>
      <c r="BH10" s="660"/>
      <c r="BI10" s="660"/>
      <c r="BJ10" s="660"/>
      <c r="BK10" s="660"/>
      <c r="BL10" s="660"/>
      <c r="BM10" s="660"/>
      <c r="BN10" s="661"/>
      <c r="BO10" s="662">
        <v>1</v>
      </c>
      <c r="BP10" s="662"/>
      <c r="BQ10" s="662"/>
      <c r="BR10" s="662"/>
      <c r="BS10" s="668" t="s">
        <v>124</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395248</v>
      </c>
      <c r="CS10" s="660"/>
      <c r="CT10" s="660"/>
      <c r="CU10" s="660"/>
      <c r="CV10" s="660"/>
      <c r="CW10" s="660"/>
      <c r="CX10" s="660"/>
      <c r="CY10" s="661"/>
      <c r="CZ10" s="662">
        <v>0.2</v>
      </c>
      <c r="DA10" s="662"/>
      <c r="DB10" s="662"/>
      <c r="DC10" s="662"/>
      <c r="DD10" s="668">
        <v>596</v>
      </c>
      <c r="DE10" s="660"/>
      <c r="DF10" s="660"/>
      <c r="DG10" s="660"/>
      <c r="DH10" s="660"/>
      <c r="DI10" s="660"/>
      <c r="DJ10" s="660"/>
      <c r="DK10" s="660"/>
      <c r="DL10" s="660"/>
      <c r="DM10" s="660"/>
      <c r="DN10" s="660"/>
      <c r="DO10" s="660"/>
      <c r="DP10" s="661"/>
      <c r="DQ10" s="668">
        <v>365573</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124</v>
      </c>
      <c r="AE11" s="663"/>
      <c r="AF11" s="663"/>
      <c r="AG11" s="663"/>
      <c r="AH11" s="663"/>
      <c r="AI11" s="663"/>
      <c r="AJ11" s="663"/>
      <c r="AK11" s="663"/>
      <c r="AL11" s="664" t="s">
        <v>134</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17400479</v>
      </c>
      <c r="BH11" s="660"/>
      <c r="BI11" s="660"/>
      <c r="BJ11" s="660"/>
      <c r="BK11" s="660"/>
      <c r="BL11" s="660"/>
      <c r="BM11" s="660"/>
      <c r="BN11" s="661"/>
      <c r="BO11" s="662">
        <v>16.399999999999999</v>
      </c>
      <c r="BP11" s="662"/>
      <c r="BQ11" s="662"/>
      <c r="BR11" s="662"/>
      <c r="BS11" s="668" t="s">
        <v>124</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2899900</v>
      </c>
      <c r="CS11" s="660"/>
      <c r="CT11" s="660"/>
      <c r="CU11" s="660"/>
      <c r="CV11" s="660"/>
      <c r="CW11" s="660"/>
      <c r="CX11" s="660"/>
      <c r="CY11" s="661"/>
      <c r="CZ11" s="662">
        <v>1.6</v>
      </c>
      <c r="DA11" s="662"/>
      <c r="DB11" s="662"/>
      <c r="DC11" s="662"/>
      <c r="DD11" s="668">
        <v>1222859</v>
      </c>
      <c r="DE11" s="660"/>
      <c r="DF11" s="660"/>
      <c r="DG11" s="660"/>
      <c r="DH11" s="660"/>
      <c r="DI11" s="660"/>
      <c r="DJ11" s="660"/>
      <c r="DK11" s="660"/>
      <c r="DL11" s="660"/>
      <c r="DM11" s="660"/>
      <c r="DN11" s="660"/>
      <c r="DO11" s="660"/>
      <c r="DP11" s="661"/>
      <c r="DQ11" s="668">
        <v>1847923</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8416534</v>
      </c>
      <c r="S12" s="660"/>
      <c r="T12" s="660"/>
      <c r="U12" s="660"/>
      <c r="V12" s="660"/>
      <c r="W12" s="660"/>
      <c r="X12" s="660"/>
      <c r="Y12" s="661"/>
      <c r="Z12" s="662">
        <v>4.4000000000000004</v>
      </c>
      <c r="AA12" s="662"/>
      <c r="AB12" s="662"/>
      <c r="AC12" s="662"/>
      <c r="AD12" s="663">
        <v>8416534</v>
      </c>
      <c r="AE12" s="663"/>
      <c r="AF12" s="663"/>
      <c r="AG12" s="663"/>
      <c r="AH12" s="663"/>
      <c r="AI12" s="663"/>
      <c r="AJ12" s="663"/>
      <c r="AK12" s="663"/>
      <c r="AL12" s="664">
        <v>7</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40611508</v>
      </c>
      <c r="BH12" s="660"/>
      <c r="BI12" s="660"/>
      <c r="BJ12" s="660"/>
      <c r="BK12" s="660"/>
      <c r="BL12" s="660"/>
      <c r="BM12" s="660"/>
      <c r="BN12" s="661"/>
      <c r="BO12" s="662">
        <v>38.299999999999997</v>
      </c>
      <c r="BP12" s="662"/>
      <c r="BQ12" s="662"/>
      <c r="BR12" s="662"/>
      <c r="BS12" s="668" t="s">
        <v>124</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5532689</v>
      </c>
      <c r="CS12" s="660"/>
      <c r="CT12" s="660"/>
      <c r="CU12" s="660"/>
      <c r="CV12" s="660"/>
      <c r="CW12" s="660"/>
      <c r="CX12" s="660"/>
      <c r="CY12" s="661"/>
      <c r="CZ12" s="662">
        <v>3</v>
      </c>
      <c r="DA12" s="662"/>
      <c r="DB12" s="662"/>
      <c r="DC12" s="662"/>
      <c r="DD12" s="668">
        <v>868376</v>
      </c>
      <c r="DE12" s="660"/>
      <c r="DF12" s="660"/>
      <c r="DG12" s="660"/>
      <c r="DH12" s="660"/>
      <c r="DI12" s="660"/>
      <c r="DJ12" s="660"/>
      <c r="DK12" s="660"/>
      <c r="DL12" s="660"/>
      <c r="DM12" s="660"/>
      <c r="DN12" s="660"/>
      <c r="DO12" s="660"/>
      <c r="DP12" s="661"/>
      <c r="DQ12" s="668">
        <v>4444745</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368561</v>
      </c>
      <c r="S13" s="660"/>
      <c r="T13" s="660"/>
      <c r="U13" s="660"/>
      <c r="V13" s="660"/>
      <c r="W13" s="660"/>
      <c r="X13" s="660"/>
      <c r="Y13" s="661"/>
      <c r="Z13" s="662">
        <v>0.2</v>
      </c>
      <c r="AA13" s="662"/>
      <c r="AB13" s="662"/>
      <c r="AC13" s="662"/>
      <c r="AD13" s="663">
        <v>368561</v>
      </c>
      <c r="AE13" s="663"/>
      <c r="AF13" s="663"/>
      <c r="AG13" s="663"/>
      <c r="AH13" s="663"/>
      <c r="AI13" s="663"/>
      <c r="AJ13" s="663"/>
      <c r="AK13" s="663"/>
      <c r="AL13" s="664">
        <v>0.3</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40385455</v>
      </c>
      <c r="BH13" s="660"/>
      <c r="BI13" s="660"/>
      <c r="BJ13" s="660"/>
      <c r="BK13" s="660"/>
      <c r="BL13" s="660"/>
      <c r="BM13" s="660"/>
      <c r="BN13" s="661"/>
      <c r="BO13" s="662">
        <v>38.1</v>
      </c>
      <c r="BP13" s="662"/>
      <c r="BQ13" s="662"/>
      <c r="BR13" s="662"/>
      <c r="BS13" s="668" t="s">
        <v>124</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39465429</v>
      </c>
      <c r="CS13" s="660"/>
      <c r="CT13" s="660"/>
      <c r="CU13" s="660"/>
      <c r="CV13" s="660"/>
      <c r="CW13" s="660"/>
      <c r="CX13" s="660"/>
      <c r="CY13" s="661"/>
      <c r="CZ13" s="662">
        <v>21.4</v>
      </c>
      <c r="DA13" s="662"/>
      <c r="DB13" s="662"/>
      <c r="DC13" s="662"/>
      <c r="DD13" s="668">
        <v>25769505</v>
      </c>
      <c r="DE13" s="660"/>
      <c r="DF13" s="660"/>
      <c r="DG13" s="660"/>
      <c r="DH13" s="660"/>
      <c r="DI13" s="660"/>
      <c r="DJ13" s="660"/>
      <c r="DK13" s="660"/>
      <c r="DL13" s="660"/>
      <c r="DM13" s="660"/>
      <c r="DN13" s="660"/>
      <c r="DO13" s="660"/>
      <c r="DP13" s="661"/>
      <c r="DQ13" s="668">
        <v>23643020</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124</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844668</v>
      </c>
      <c r="BH14" s="660"/>
      <c r="BI14" s="660"/>
      <c r="BJ14" s="660"/>
      <c r="BK14" s="660"/>
      <c r="BL14" s="660"/>
      <c r="BM14" s="660"/>
      <c r="BN14" s="661"/>
      <c r="BO14" s="662">
        <v>0.8</v>
      </c>
      <c r="BP14" s="662"/>
      <c r="BQ14" s="662"/>
      <c r="BR14" s="662"/>
      <c r="BS14" s="668" t="s">
        <v>124</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7370795</v>
      </c>
      <c r="CS14" s="660"/>
      <c r="CT14" s="660"/>
      <c r="CU14" s="660"/>
      <c r="CV14" s="660"/>
      <c r="CW14" s="660"/>
      <c r="CX14" s="660"/>
      <c r="CY14" s="661"/>
      <c r="CZ14" s="662">
        <v>4</v>
      </c>
      <c r="DA14" s="662"/>
      <c r="DB14" s="662"/>
      <c r="DC14" s="662"/>
      <c r="DD14" s="668">
        <v>1250890</v>
      </c>
      <c r="DE14" s="660"/>
      <c r="DF14" s="660"/>
      <c r="DG14" s="660"/>
      <c r="DH14" s="660"/>
      <c r="DI14" s="660"/>
      <c r="DJ14" s="660"/>
      <c r="DK14" s="660"/>
      <c r="DL14" s="660"/>
      <c r="DM14" s="660"/>
      <c r="DN14" s="660"/>
      <c r="DO14" s="660"/>
      <c r="DP14" s="661"/>
      <c r="DQ14" s="668">
        <v>6680088</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631756</v>
      </c>
      <c r="S15" s="660"/>
      <c r="T15" s="660"/>
      <c r="U15" s="660"/>
      <c r="V15" s="660"/>
      <c r="W15" s="660"/>
      <c r="X15" s="660"/>
      <c r="Y15" s="661"/>
      <c r="Z15" s="662">
        <v>0.3</v>
      </c>
      <c r="AA15" s="662"/>
      <c r="AB15" s="662"/>
      <c r="AC15" s="662"/>
      <c r="AD15" s="663">
        <v>631756</v>
      </c>
      <c r="AE15" s="663"/>
      <c r="AF15" s="663"/>
      <c r="AG15" s="663"/>
      <c r="AH15" s="663"/>
      <c r="AI15" s="663"/>
      <c r="AJ15" s="663"/>
      <c r="AK15" s="663"/>
      <c r="AL15" s="664">
        <v>0.5</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2881990</v>
      </c>
      <c r="BH15" s="660"/>
      <c r="BI15" s="660"/>
      <c r="BJ15" s="660"/>
      <c r="BK15" s="660"/>
      <c r="BL15" s="660"/>
      <c r="BM15" s="660"/>
      <c r="BN15" s="661"/>
      <c r="BO15" s="662">
        <v>2.7</v>
      </c>
      <c r="BP15" s="662"/>
      <c r="BQ15" s="662"/>
      <c r="BR15" s="662"/>
      <c r="BS15" s="668" t="s">
        <v>124</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24880373</v>
      </c>
      <c r="CS15" s="660"/>
      <c r="CT15" s="660"/>
      <c r="CU15" s="660"/>
      <c r="CV15" s="660"/>
      <c r="CW15" s="660"/>
      <c r="CX15" s="660"/>
      <c r="CY15" s="661"/>
      <c r="CZ15" s="662">
        <v>13.5</v>
      </c>
      <c r="DA15" s="662"/>
      <c r="DB15" s="662"/>
      <c r="DC15" s="662"/>
      <c r="DD15" s="668">
        <v>5531764</v>
      </c>
      <c r="DE15" s="660"/>
      <c r="DF15" s="660"/>
      <c r="DG15" s="660"/>
      <c r="DH15" s="660"/>
      <c r="DI15" s="660"/>
      <c r="DJ15" s="660"/>
      <c r="DK15" s="660"/>
      <c r="DL15" s="660"/>
      <c r="DM15" s="660"/>
      <c r="DN15" s="660"/>
      <c r="DO15" s="660"/>
      <c r="DP15" s="661"/>
      <c r="DQ15" s="668">
        <v>19042855</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134</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124</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v>838</v>
      </c>
      <c r="BH16" s="660"/>
      <c r="BI16" s="660"/>
      <c r="BJ16" s="660"/>
      <c r="BK16" s="660"/>
      <c r="BL16" s="660"/>
      <c r="BM16" s="660"/>
      <c r="BN16" s="661"/>
      <c r="BO16" s="662">
        <v>0</v>
      </c>
      <c r="BP16" s="662"/>
      <c r="BQ16" s="662"/>
      <c r="BR16" s="662"/>
      <c r="BS16" s="668" t="s">
        <v>124</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273439</v>
      </c>
      <c r="CS16" s="660"/>
      <c r="CT16" s="660"/>
      <c r="CU16" s="660"/>
      <c r="CV16" s="660"/>
      <c r="CW16" s="660"/>
      <c r="CX16" s="660"/>
      <c r="CY16" s="661"/>
      <c r="CZ16" s="662">
        <v>0.1</v>
      </c>
      <c r="DA16" s="662"/>
      <c r="DB16" s="662"/>
      <c r="DC16" s="662"/>
      <c r="DD16" s="668" t="s">
        <v>124</v>
      </c>
      <c r="DE16" s="660"/>
      <c r="DF16" s="660"/>
      <c r="DG16" s="660"/>
      <c r="DH16" s="660"/>
      <c r="DI16" s="660"/>
      <c r="DJ16" s="660"/>
      <c r="DK16" s="660"/>
      <c r="DL16" s="660"/>
      <c r="DM16" s="660"/>
      <c r="DN16" s="660"/>
      <c r="DO16" s="660"/>
      <c r="DP16" s="661"/>
      <c r="DQ16" s="668">
        <v>245316</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308308</v>
      </c>
      <c r="S17" s="660"/>
      <c r="T17" s="660"/>
      <c r="U17" s="660"/>
      <c r="V17" s="660"/>
      <c r="W17" s="660"/>
      <c r="X17" s="660"/>
      <c r="Y17" s="661"/>
      <c r="Z17" s="662">
        <v>0.2</v>
      </c>
      <c r="AA17" s="662"/>
      <c r="AB17" s="662"/>
      <c r="AC17" s="662"/>
      <c r="AD17" s="663">
        <v>308308</v>
      </c>
      <c r="AE17" s="663"/>
      <c r="AF17" s="663"/>
      <c r="AG17" s="663"/>
      <c r="AH17" s="663"/>
      <c r="AI17" s="663"/>
      <c r="AJ17" s="663"/>
      <c r="AK17" s="663"/>
      <c r="AL17" s="664">
        <v>0.3</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134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12537633</v>
      </c>
      <c r="CS17" s="660"/>
      <c r="CT17" s="660"/>
      <c r="CU17" s="660"/>
      <c r="CV17" s="660"/>
      <c r="CW17" s="660"/>
      <c r="CX17" s="660"/>
      <c r="CY17" s="661"/>
      <c r="CZ17" s="662">
        <v>6.8</v>
      </c>
      <c r="DA17" s="662"/>
      <c r="DB17" s="662"/>
      <c r="DC17" s="662"/>
      <c r="DD17" s="668" t="s">
        <v>134</v>
      </c>
      <c r="DE17" s="660"/>
      <c r="DF17" s="660"/>
      <c r="DG17" s="660"/>
      <c r="DH17" s="660"/>
      <c r="DI17" s="660"/>
      <c r="DJ17" s="660"/>
      <c r="DK17" s="660"/>
      <c r="DL17" s="660"/>
      <c r="DM17" s="660"/>
      <c r="DN17" s="660"/>
      <c r="DO17" s="660"/>
      <c r="DP17" s="661"/>
      <c r="DQ17" s="668">
        <v>12199807</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5016579</v>
      </c>
      <c r="S18" s="660"/>
      <c r="T18" s="660"/>
      <c r="U18" s="660"/>
      <c r="V18" s="660"/>
      <c r="W18" s="660"/>
      <c r="X18" s="660"/>
      <c r="Y18" s="661"/>
      <c r="Z18" s="662">
        <v>2.6</v>
      </c>
      <c r="AA18" s="662"/>
      <c r="AB18" s="662"/>
      <c r="AC18" s="662"/>
      <c r="AD18" s="663">
        <v>4752364</v>
      </c>
      <c r="AE18" s="663"/>
      <c r="AF18" s="663"/>
      <c r="AG18" s="663"/>
      <c r="AH18" s="663"/>
      <c r="AI18" s="663"/>
      <c r="AJ18" s="663"/>
      <c r="AK18" s="663"/>
      <c r="AL18" s="664">
        <v>4</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134</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4752364</v>
      </c>
      <c r="S19" s="660"/>
      <c r="T19" s="660"/>
      <c r="U19" s="660"/>
      <c r="V19" s="660"/>
      <c r="W19" s="660"/>
      <c r="X19" s="660"/>
      <c r="Y19" s="661"/>
      <c r="Z19" s="662">
        <v>2.5</v>
      </c>
      <c r="AA19" s="662"/>
      <c r="AB19" s="662"/>
      <c r="AC19" s="662"/>
      <c r="AD19" s="663">
        <v>4752364</v>
      </c>
      <c r="AE19" s="663"/>
      <c r="AF19" s="663"/>
      <c r="AG19" s="663"/>
      <c r="AH19" s="663"/>
      <c r="AI19" s="663"/>
      <c r="AJ19" s="663"/>
      <c r="AK19" s="663"/>
      <c r="AL19" s="664">
        <v>4</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11174818</v>
      </c>
      <c r="BH19" s="660"/>
      <c r="BI19" s="660"/>
      <c r="BJ19" s="660"/>
      <c r="BK19" s="660"/>
      <c r="BL19" s="660"/>
      <c r="BM19" s="660"/>
      <c r="BN19" s="661"/>
      <c r="BO19" s="662">
        <v>10.5</v>
      </c>
      <c r="BP19" s="662"/>
      <c r="BQ19" s="662"/>
      <c r="BR19" s="662"/>
      <c r="BS19" s="668" t="s">
        <v>124</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124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264215</v>
      </c>
      <c r="S20" s="660"/>
      <c r="T20" s="660"/>
      <c r="U20" s="660"/>
      <c r="V20" s="660"/>
      <c r="W20" s="660"/>
      <c r="X20" s="660"/>
      <c r="Y20" s="661"/>
      <c r="Z20" s="662">
        <v>0.1</v>
      </c>
      <c r="AA20" s="662"/>
      <c r="AB20" s="662"/>
      <c r="AC20" s="662"/>
      <c r="AD20" s="663" t="s">
        <v>124</v>
      </c>
      <c r="AE20" s="663"/>
      <c r="AF20" s="663"/>
      <c r="AG20" s="663"/>
      <c r="AH20" s="663"/>
      <c r="AI20" s="663"/>
      <c r="AJ20" s="663"/>
      <c r="AK20" s="663"/>
      <c r="AL20" s="664" t="s">
        <v>124</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11174818</v>
      </c>
      <c r="BH20" s="660"/>
      <c r="BI20" s="660"/>
      <c r="BJ20" s="660"/>
      <c r="BK20" s="660"/>
      <c r="BL20" s="660"/>
      <c r="BM20" s="660"/>
      <c r="BN20" s="661"/>
      <c r="BO20" s="662">
        <v>10.5</v>
      </c>
      <c r="BP20" s="662"/>
      <c r="BQ20" s="662"/>
      <c r="BR20" s="662"/>
      <c r="BS20" s="668" t="s">
        <v>124</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184475537</v>
      </c>
      <c r="CS20" s="660"/>
      <c r="CT20" s="660"/>
      <c r="CU20" s="660"/>
      <c r="CV20" s="660"/>
      <c r="CW20" s="660"/>
      <c r="CX20" s="660"/>
      <c r="CY20" s="661"/>
      <c r="CZ20" s="662">
        <v>100</v>
      </c>
      <c r="DA20" s="662"/>
      <c r="DB20" s="662"/>
      <c r="DC20" s="662"/>
      <c r="DD20" s="668">
        <v>41528996</v>
      </c>
      <c r="DE20" s="660"/>
      <c r="DF20" s="660"/>
      <c r="DG20" s="660"/>
      <c r="DH20" s="660"/>
      <c r="DI20" s="660"/>
      <c r="DJ20" s="660"/>
      <c r="DK20" s="660"/>
      <c r="DL20" s="660"/>
      <c r="DM20" s="660"/>
      <c r="DN20" s="660"/>
      <c r="DO20" s="660"/>
      <c r="DP20" s="661"/>
      <c r="DQ20" s="668">
        <v>132311313</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134</v>
      </c>
      <c r="AA21" s="662"/>
      <c r="AB21" s="662"/>
      <c r="AC21" s="662"/>
      <c r="AD21" s="663" t="s">
        <v>124</v>
      </c>
      <c r="AE21" s="663"/>
      <c r="AF21" s="663"/>
      <c r="AG21" s="663"/>
      <c r="AH21" s="663"/>
      <c r="AI21" s="663"/>
      <c r="AJ21" s="663"/>
      <c r="AK21" s="663"/>
      <c r="AL21" s="664" t="s">
        <v>124</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28</v>
      </c>
      <c r="BH21" s="660"/>
      <c r="BI21" s="660"/>
      <c r="BJ21" s="660"/>
      <c r="BK21" s="660"/>
      <c r="BL21" s="660"/>
      <c r="BM21" s="660"/>
      <c r="BN21" s="661"/>
      <c r="BO21" s="662">
        <v>0</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123165263</v>
      </c>
      <c r="S22" s="660"/>
      <c r="T22" s="660"/>
      <c r="U22" s="660"/>
      <c r="V22" s="660"/>
      <c r="W22" s="660"/>
      <c r="X22" s="660"/>
      <c r="Y22" s="661"/>
      <c r="Z22" s="662">
        <v>63.8</v>
      </c>
      <c r="AA22" s="662"/>
      <c r="AB22" s="662"/>
      <c r="AC22" s="662"/>
      <c r="AD22" s="663">
        <v>118916561</v>
      </c>
      <c r="AE22" s="663"/>
      <c r="AF22" s="663"/>
      <c r="AG22" s="663"/>
      <c r="AH22" s="663"/>
      <c r="AI22" s="663"/>
      <c r="AJ22" s="663"/>
      <c r="AK22" s="663"/>
      <c r="AL22" s="664">
        <v>99.3</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v>7190303</v>
      </c>
      <c r="BH22" s="660"/>
      <c r="BI22" s="660"/>
      <c r="BJ22" s="660"/>
      <c r="BK22" s="660"/>
      <c r="BL22" s="660"/>
      <c r="BM22" s="660"/>
      <c r="BN22" s="661"/>
      <c r="BO22" s="662">
        <v>6.8</v>
      </c>
      <c r="BP22" s="662"/>
      <c r="BQ22" s="662"/>
      <c r="BR22" s="662"/>
      <c r="BS22" s="668" t="s">
        <v>124</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64582</v>
      </c>
      <c r="S23" s="660"/>
      <c r="T23" s="660"/>
      <c r="U23" s="660"/>
      <c r="V23" s="660"/>
      <c r="W23" s="660"/>
      <c r="X23" s="660"/>
      <c r="Y23" s="661"/>
      <c r="Z23" s="662">
        <v>0</v>
      </c>
      <c r="AA23" s="662"/>
      <c r="AB23" s="662"/>
      <c r="AC23" s="662"/>
      <c r="AD23" s="663">
        <v>64582</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3984487</v>
      </c>
      <c r="BH23" s="660"/>
      <c r="BI23" s="660"/>
      <c r="BJ23" s="660"/>
      <c r="BK23" s="660"/>
      <c r="BL23" s="660"/>
      <c r="BM23" s="660"/>
      <c r="BN23" s="661"/>
      <c r="BO23" s="662">
        <v>3.8</v>
      </c>
      <c r="BP23" s="662"/>
      <c r="BQ23" s="662"/>
      <c r="BR23" s="662"/>
      <c r="BS23" s="668" t="s">
        <v>124</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491549</v>
      </c>
      <c r="S24" s="660"/>
      <c r="T24" s="660"/>
      <c r="U24" s="660"/>
      <c r="V24" s="660"/>
      <c r="W24" s="660"/>
      <c r="X24" s="660"/>
      <c r="Y24" s="661"/>
      <c r="Z24" s="662">
        <v>0.3</v>
      </c>
      <c r="AA24" s="662"/>
      <c r="AB24" s="662"/>
      <c r="AC24" s="662"/>
      <c r="AD24" s="663" t="s">
        <v>124</v>
      </c>
      <c r="AE24" s="663"/>
      <c r="AF24" s="663"/>
      <c r="AG24" s="663"/>
      <c r="AH24" s="663"/>
      <c r="AI24" s="663"/>
      <c r="AJ24" s="663"/>
      <c r="AK24" s="663"/>
      <c r="AL24" s="664" t="s">
        <v>124</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70820500</v>
      </c>
      <c r="CS24" s="649"/>
      <c r="CT24" s="649"/>
      <c r="CU24" s="649"/>
      <c r="CV24" s="649"/>
      <c r="CW24" s="649"/>
      <c r="CX24" s="649"/>
      <c r="CY24" s="650"/>
      <c r="CZ24" s="653">
        <v>38.4</v>
      </c>
      <c r="DA24" s="654"/>
      <c r="DB24" s="654"/>
      <c r="DC24" s="673"/>
      <c r="DD24" s="692">
        <v>50727225</v>
      </c>
      <c r="DE24" s="649"/>
      <c r="DF24" s="649"/>
      <c r="DG24" s="649"/>
      <c r="DH24" s="649"/>
      <c r="DI24" s="649"/>
      <c r="DJ24" s="649"/>
      <c r="DK24" s="650"/>
      <c r="DL24" s="692">
        <v>50536231</v>
      </c>
      <c r="DM24" s="649"/>
      <c r="DN24" s="649"/>
      <c r="DO24" s="649"/>
      <c r="DP24" s="649"/>
      <c r="DQ24" s="649"/>
      <c r="DR24" s="649"/>
      <c r="DS24" s="649"/>
      <c r="DT24" s="649"/>
      <c r="DU24" s="649"/>
      <c r="DV24" s="650"/>
      <c r="DW24" s="653">
        <v>42.2</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2409493</v>
      </c>
      <c r="S25" s="660"/>
      <c r="T25" s="660"/>
      <c r="U25" s="660"/>
      <c r="V25" s="660"/>
      <c r="W25" s="660"/>
      <c r="X25" s="660"/>
      <c r="Y25" s="661"/>
      <c r="Z25" s="662">
        <v>1.2</v>
      </c>
      <c r="AA25" s="662"/>
      <c r="AB25" s="662"/>
      <c r="AC25" s="662"/>
      <c r="AD25" s="663">
        <v>238433</v>
      </c>
      <c r="AE25" s="663"/>
      <c r="AF25" s="663"/>
      <c r="AG25" s="663"/>
      <c r="AH25" s="663"/>
      <c r="AI25" s="663"/>
      <c r="AJ25" s="663"/>
      <c r="AK25" s="663"/>
      <c r="AL25" s="664">
        <v>0.2</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29085785</v>
      </c>
      <c r="CS25" s="695"/>
      <c r="CT25" s="695"/>
      <c r="CU25" s="695"/>
      <c r="CV25" s="695"/>
      <c r="CW25" s="695"/>
      <c r="CX25" s="695"/>
      <c r="CY25" s="696"/>
      <c r="CZ25" s="664">
        <v>15.8</v>
      </c>
      <c r="DA25" s="693"/>
      <c r="DB25" s="693"/>
      <c r="DC25" s="697"/>
      <c r="DD25" s="668">
        <v>27192866</v>
      </c>
      <c r="DE25" s="695"/>
      <c r="DF25" s="695"/>
      <c r="DG25" s="695"/>
      <c r="DH25" s="695"/>
      <c r="DI25" s="695"/>
      <c r="DJ25" s="695"/>
      <c r="DK25" s="696"/>
      <c r="DL25" s="668">
        <v>27001872</v>
      </c>
      <c r="DM25" s="695"/>
      <c r="DN25" s="695"/>
      <c r="DO25" s="695"/>
      <c r="DP25" s="695"/>
      <c r="DQ25" s="695"/>
      <c r="DR25" s="695"/>
      <c r="DS25" s="695"/>
      <c r="DT25" s="695"/>
      <c r="DU25" s="695"/>
      <c r="DV25" s="696"/>
      <c r="DW25" s="664">
        <v>22.6</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776256</v>
      </c>
      <c r="S26" s="660"/>
      <c r="T26" s="660"/>
      <c r="U26" s="660"/>
      <c r="V26" s="660"/>
      <c r="W26" s="660"/>
      <c r="X26" s="660"/>
      <c r="Y26" s="661"/>
      <c r="Z26" s="662">
        <v>0.4</v>
      </c>
      <c r="AA26" s="662"/>
      <c r="AB26" s="662"/>
      <c r="AC26" s="662"/>
      <c r="AD26" s="663" t="s">
        <v>124</v>
      </c>
      <c r="AE26" s="663"/>
      <c r="AF26" s="663"/>
      <c r="AG26" s="663"/>
      <c r="AH26" s="663"/>
      <c r="AI26" s="663"/>
      <c r="AJ26" s="663"/>
      <c r="AK26" s="663"/>
      <c r="AL26" s="664" t="s">
        <v>124</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18139338</v>
      </c>
      <c r="CS26" s="660"/>
      <c r="CT26" s="660"/>
      <c r="CU26" s="660"/>
      <c r="CV26" s="660"/>
      <c r="CW26" s="660"/>
      <c r="CX26" s="660"/>
      <c r="CY26" s="661"/>
      <c r="CZ26" s="664">
        <v>9.8000000000000007</v>
      </c>
      <c r="DA26" s="693"/>
      <c r="DB26" s="693"/>
      <c r="DC26" s="697"/>
      <c r="DD26" s="668">
        <v>16606029</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23431144</v>
      </c>
      <c r="S27" s="660"/>
      <c r="T27" s="660"/>
      <c r="U27" s="660"/>
      <c r="V27" s="660"/>
      <c r="W27" s="660"/>
      <c r="X27" s="660"/>
      <c r="Y27" s="661"/>
      <c r="Z27" s="662">
        <v>12.1</v>
      </c>
      <c r="AA27" s="662"/>
      <c r="AB27" s="662"/>
      <c r="AC27" s="662"/>
      <c r="AD27" s="663" t="s">
        <v>134</v>
      </c>
      <c r="AE27" s="663"/>
      <c r="AF27" s="663"/>
      <c r="AG27" s="663"/>
      <c r="AH27" s="663"/>
      <c r="AI27" s="663"/>
      <c r="AJ27" s="663"/>
      <c r="AK27" s="663"/>
      <c r="AL27" s="664" t="s">
        <v>124</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106007526</v>
      </c>
      <c r="BH27" s="660"/>
      <c r="BI27" s="660"/>
      <c r="BJ27" s="660"/>
      <c r="BK27" s="660"/>
      <c r="BL27" s="660"/>
      <c r="BM27" s="660"/>
      <c r="BN27" s="661"/>
      <c r="BO27" s="662">
        <v>100</v>
      </c>
      <c r="BP27" s="662"/>
      <c r="BQ27" s="662"/>
      <c r="BR27" s="662"/>
      <c r="BS27" s="668" t="s">
        <v>134</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29197082</v>
      </c>
      <c r="CS27" s="695"/>
      <c r="CT27" s="695"/>
      <c r="CU27" s="695"/>
      <c r="CV27" s="695"/>
      <c r="CW27" s="695"/>
      <c r="CX27" s="695"/>
      <c r="CY27" s="696"/>
      <c r="CZ27" s="664">
        <v>15.8</v>
      </c>
      <c r="DA27" s="693"/>
      <c r="DB27" s="693"/>
      <c r="DC27" s="697"/>
      <c r="DD27" s="668">
        <v>11334552</v>
      </c>
      <c r="DE27" s="695"/>
      <c r="DF27" s="695"/>
      <c r="DG27" s="695"/>
      <c r="DH27" s="695"/>
      <c r="DI27" s="695"/>
      <c r="DJ27" s="695"/>
      <c r="DK27" s="696"/>
      <c r="DL27" s="668">
        <v>11334552</v>
      </c>
      <c r="DM27" s="695"/>
      <c r="DN27" s="695"/>
      <c r="DO27" s="695"/>
      <c r="DP27" s="695"/>
      <c r="DQ27" s="695"/>
      <c r="DR27" s="695"/>
      <c r="DS27" s="695"/>
      <c r="DT27" s="695"/>
      <c r="DU27" s="695"/>
      <c r="DV27" s="696"/>
      <c r="DW27" s="664">
        <v>9.5</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124</v>
      </c>
      <c r="AA28" s="662"/>
      <c r="AB28" s="662"/>
      <c r="AC28" s="662"/>
      <c r="AD28" s="663" t="s">
        <v>134</v>
      </c>
      <c r="AE28" s="663"/>
      <c r="AF28" s="663"/>
      <c r="AG28" s="663"/>
      <c r="AH28" s="663"/>
      <c r="AI28" s="663"/>
      <c r="AJ28" s="663"/>
      <c r="AK28" s="663"/>
      <c r="AL28" s="664" t="s">
        <v>134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12537633</v>
      </c>
      <c r="CS28" s="660"/>
      <c r="CT28" s="660"/>
      <c r="CU28" s="660"/>
      <c r="CV28" s="660"/>
      <c r="CW28" s="660"/>
      <c r="CX28" s="660"/>
      <c r="CY28" s="661"/>
      <c r="CZ28" s="664">
        <v>6.8</v>
      </c>
      <c r="DA28" s="693"/>
      <c r="DB28" s="693"/>
      <c r="DC28" s="697"/>
      <c r="DD28" s="668">
        <v>12199807</v>
      </c>
      <c r="DE28" s="660"/>
      <c r="DF28" s="660"/>
      <c r="DG28" s="660"/>
      <c r="DH28" s="660"/>
      <c r="DI28" s="660"/>
      <c r="DJ28" s="660"/>
      <c r="DK28" s="661"/>
      <c r="DL28" s="668">
        <v>12199807</v>
      </c>
      <c r="DM28" s="660"/>
      <c r="DN28" s="660"/>
      <c r="DO28" s="660"/>
      <c r="DP28" s="660"/>
      <c r="DQ28" s="660"/>
      <c r="DR28" s="660"/>
      <c r="DS28" s="660"/>
      <c r="DT28" s="660"/>
      <c r="DU28" s="660"/>
      <c r="DV28" s="661"/>
      <c r="DW28" s="664">
        <v>10.199999999999999</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9570823</v>
      </c>
      <c r="S29" s="660"/>
      <c r="T29" s="660"/>
      <c r="U29" s="660"/>
      <c r="V29" s="660"/>
      <c r="W29" s="660"/>
      <c r="X29" s="660"/>
      <c r="Y29" s="661"/>
      <c r="Z29" s="662">
        <v>5</v>
      </c>
      <c r="AA29" s="662"/>
      <c r="AB29" s="662"/>
      <c r="AC29" s="662"/>
      <c r="AD29" s="663" t="s">
        <v>124</v>
      </c>
      <c r="AE29" s="663"/>
      <c r="AF29" s="663"/>
      <c r="AG29" s="663"/>
      <c r="AH29" s="663"/>
      <c r="AI29" s="663"/>
      <c r="AJ29" s="663"/>
      <c r="AK29" s="663"/>
      <c r="AL29" s="664" t="s">
        <v>124</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64</v>
      </c>
      <c r="CG29" s="675"/>
      <c r="CH29" s="675"/>
      <c r="CI29" s="675"/>
      <c r="CJ29" s="675"/>
      <c r="CK29" s="675"/>
      <c r="CL29" s="675"/>
      <c r="CM29" s="675"/>
      <c r="CN29" s="675"/>
      <c r="CO29" s="675"/>
      <c r="CP29" s="675"/>
      <c r="CQ29" s="676"/>
      <c r="CR29" s="659">
        <v>12537633</v>
      </c>
      <c r="CS29" s="695"/>
      <c r="CT29" s="695"/>
      <c r="CU29" s="695"/>
      <c r="CV29" s="695"/>
      <c r="CW29" s="695"/>
      <c r="CX29" s="695"/>
      <c r="CY29" s="696"/>
      <c r="CZ29" s="664">
        <v>6.8</v>
      </c>
      <c r="DA29" s="693"/>
      <c r="DB29" s="693"/>
      <c r="DC29" s="697"/>
      <c r="DD29" s="668">
        <v>12199807</v>
      </c>
      <c r="DE29" s="695"/>
      <c r="DF29" s="695"/>
      <c r="DG29" s="695"/>
      <c r="DH29" s="695"/>
      <c r="DI29" s="695"/>
      <c r="DJ29" s="695"/>
      <c r="DK29" s="696"/>
      <c r="DL29" s="668">
        <v>12199807</v>
      </c>
      <c r="DM29" s="695"/>
      <c r="DN29" s="695"/>
      <c r="DO29" s="695"/>
      <c r="DP29" s="695"/>
      <c r="DQ29" s="695"/>
      <c r="DR29" s="695"/>
      <c r="DS29" s="695"/>
      <c r="DT29" s="695"/>
      <c r="DU29" s="695"/>
      <c r="DV29" s="696"/>
      <c r="DW29" s="664">
        <v>10.199999999999999</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637789</v>
      </c>
      <c r="S30" s="660"/>
      <c r="T30" s="660"/>
      <c r="U30" s="660"/>
      <c r="V30" s="660"/>
      <c r="W30" s="660"/>
      <c r="X30" s="660"/>
      <c r="Y30" s="661"/>
      <c r="Z30" s="662">
        <v>0.3</v>
      </c>
      <c r="AA30" s="662"/>
      <c r="AB30" s="662"/>
      <c r="AC30" s="662"/>
      <c r="AD30" s="663">
        <v>147278</v>
      </c>
      <c r="AE30" s="663"/>
      <c r="AF30" s="663"/>
      <c r="AG30" s="663"/>
      <c r="AH30" s="663"/>
      <c r="AI30" s="663"/>
      <c r="AJ30" s="663"/>
      <c r="AK30" s="663"/>
      <c r="AL30" s="664">
        <v>0.1</v>
      </c>
      <c r="AM30" s="665"/>
      <c r="AN30" s="665"/>
      <c r="AO30" s="666"/>
      <c r="AP30" s="707" t="s">
        <v>304</v>
      </c>
      <c r="AQ30" s="708"/>
      <c r="AR30" s="708"/>
      <c r="AS30" s="708"/>
      <c r="AT30" s="713" t="s">
        <v>305</v>
      </c>
      <c r="AU30" s="210"/>
      <c r="AV30" s="210"/>
      <c r="AW30" s="210"/>
      <c r="AX30" s="645" t="s">
        <v>182</v>
      </c>
      <c r="AY30" s="646"/>
      <c r="AZ30" s="646"/>
      <c r="BA30" s="646"/>
      <c r="BB30" s="646"/>
      <c r="BC30" s="646"/>
      <c r="BD30" s="646"/>
      <c r="BE30" s="646"/>
      <c r="BF30" s="647"/>
      <c r="BG30" s="719">
        <v>99.6</v>
      </c>
      <c r="BH30" s="720"/>
      <c r="BI30" s="720"/>
      <c r="BJ30" s="720"/>
      <c r="BK30" s="720"/>
      <c r="BL30" s="720"/>
      <c r="BM30" s="654">
        <v>98.9</v>
      </c>
      <c r="BN30" s="720"/>
      <c r="BO30" s="720"/>
      <c r="BP30" s="720"/>
      <c r="BQ30" s="721"/>
      <c r="BR30" s="719">
        <v>99.7</v>
      </c>
      <c r="BS30" s="720"/>
      <c r="BT30" s="720"/>
      <c r="BU30" s="720"/>
      <c r="BV30" s="720"/>
      <c r="BW30" s="720"/>
      <c r="BX30" s="654">
        <v>98.8</v>
      </c>
      <c r="BY30" s="720"/>
      <c r="BZ30" s="720"/>
      <c r="CA30" s="720"/>
      <c r="CB30" s="721"/>
      <c r="CD30" s="724"/>
      <c r="CE30" s="725"/>
      <c r="CF30" s="674" t="s">
        <v>306</v>
      </c>
      <c r="CG30" s="675"/>
      <c r="CH30" s="675"/>
      <c r="CI30" s="675"/>
      <c r="CJ30" s="675"/>
      <c r="CK30" s="675"/>
      <c r="CL30" s="675"/>
      <c r="CM30" s="675"/>
      <c r="CN30" s="675"/>
      <c r="CO30" s="675"/>
      <c r="CP30" s="675"/>
      <c r="CQ30" s="676"/>
      <c r="CR30" s="659">
        <v>12095586</v>
      </c>
      <c r="CS30" s="660"/>
      <c r="CT30" s="660"/>
      <c r="CU30" s="660"/>
      <c r="CV30" s="660"/>
      <c r="CW30" s="660"/>
      <c r="CX30" s="660"/>
      <c r="CY30" s="661"/>
      <c r="CZ30" s="664">
        <v>6.6</v>
      </c>
      <c r="DA30" s="693"/>
      <c r="DB30" s="693"/>
      <c r="DC30" s="697"/>
      <c r="DD30" s="668">
        <v>11757760</v>
      </c>
      <c r="DE30" s="660"/>
      <c r="DF30" s="660"/>
      <c r="DG30" s="660"/>
      <c r="DH30" s="660"/>
      <c r="DI30" s="660"/>
      <c r="DJ30" s="660"/>
      <c r="DK30" s="661"/>
      <c r="DL30" s="668">
        <v>11757760</v>
      </c>
      <c r="DM30" s="660"/>
      <c r="DN30" s="660"/>
      <c r="DO30" s="660"/>
      <c r="DP30" s="660"/>
      <c r="DQ30" s="660"/>
      <c r="DR30" s="660"/>
      <c r="DS30" s="660"/>
      <c r="DT30" s="660"/>
      <c r="DU30" s="660"/>
      <c r="DV30" s="661"/>
      <c r="DW30" s="664">
        <v>9.8000000000000007</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20241</v>
      </c>
      <c r="S31" s="660"/>
      <c r="T31" s="660"/>
      <c r="U31" s="660"/>
      <c r="V31" s="660"/>
      <c r="W31" s="660"/>
      <c r="X31" s="660"/>
      <c r="Y31" s="661"/>
      <c r="Z31" s="662">
        <v>0</v>
      </c>
      <c r="AA31" s="662"/>
      <c r="AB31" s="662"/>
      <c r="AC31" s="662"/>
      <c r="AD31" s="663" t="s">
        <v>134</v>
      </c>
      <c r="AE31" s="663"/>
      <c r="AF31" s="663"/>
      <c r="AG31" s="663"/>
      <c r="AH31" s="663"/>
      <c r="AI31" s="663"/>
      <c r="AJ31" s="663"/>
      <c r="AK31" s="663"/>
      <c r="AL31" s="664" t="s">
        <v>124</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99.4</v>
      </c>
      <c r="BH31" s="695"/>
      <c r="BI31" s="695"/>
      <c r="BJ31" s="695"/>
      <c r="BK31" s="695"/>
      <c r="BL31" s="695"/>
      <c r="BM31" s="665">
        <v>98.3</v>
      </c>
      <c r="BN31" s="717"/>
      <c r="BO31" s="717"/>
      <c r="BP31" s="717"/>
      <c r="BQ31" s="718"/>
      <c r="BR31" s="716">
        <v>99.6</v>
      </c>
      <c r="BS31" s="695"/>
      <c r="BT31" s="695"/>
      <c r="BU31" s="695"/>
      <c r="BV31" s="695"/>
      <c r="BW31" s="695"/>
      <c r="BX31" s="665">
        <v>98.6</v>
      </c>
      <c r="BY31" s="717"/>
      <c r="BZ31" s="717"/>
      <c r="CA31" s="717"/>
      <c r="CB31" s="718"/>
      <c r="CD31" s="724"/>
      <c r="CE31" s="725"/>
      <c r="CF31" s="674" t="s">
        <v>310</v>
      </c>
      <c r="CG31" s="675"/>
      <c r="CH31" s="675"/>
      <c r="CI31" s="675"/>
      <c r="CJ31" s="675"/>
      <c r="CK31" s="675"/>
      <c r="CL31" s="675"/>
      <c r="CM31" s="675"/>
      <c r="CN31" s="675"/>
      <c r="CO31" s="675"/>
      <c r="CP31" s="675"/>
      <c r="CQ31" s="676"/>
      <c r="CR31" s="659">
        <v>442047</v>
      </c>
      <c r="CS31" s="695"/>
      <c r="CT31" s="695"/>
      <c r="CU31" s="695"/>
      <c r="CV31" s="695"/>
      <c r="CW31" s="695"/>
      <c r="CX31" s="695"/>
      <c r="CY31" s="696"/>
      <c r="CZ31" s="664">
        <v>0.2</v>
      </c>
      <c r="DA31" s="693"/>
      <c r="DB31" s="693"/>
      <c r="DC31" s="697"/>
      <c r="DD31" s="668">
        <v>442047</v>
      </c>
      <c r="DE31" s="695"/>
      <c r="DF31" s="695"/>
      <c r="DG31" s="695"/>
      <c r="DH31" s="695"/>
      <c r="DI31" s="695"/>
      <c r="DJ31" s="695"/>
      <c r="DK31" s="696"/>
      <c r="DL31" s="668">
        <v>442047</v>
      </c>
      <c r="DM31" s="695"/>
      <c r="DN31" s="695"/>
      <c r="DO31" s="695"/>
      <c r="DP31" s="695"/>
      <c r="DQ31" s="695"/>
      <c r="DR31" s="695"/>
      <c r="DS31" s="695"/>
      <c r="DT31" s="695"/>
      <c r="DU31" s="695"/>
      <c r="DV31" s="696"/>
      <c r="DW31" s="664">
        <v>0.4</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10871927</v>
      </c>
      <c r="S32" s="660"/>
      <c r="T32" s="660"/>
      <c r="U32" s="660"/>
      <c r="V32" s="660"/>
      <c r="W32" s="660"/>
      <c r="X32" s="660"/>
      <c r="Y32" s="661"/>
      <c r="Z32" s="662">
        <v>5.6</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99.8</v>
      </c>
      <c r="BH32" s="729"/>
      <c r="BI32" s="729"/>
      <c r="BJ32" s="729"/>
      <c r="BK32" s="729"/>
      <c r="BL32" s="729"/>
      <c r="BM32" s="730">
        <v>99.3</v>
      </c>
      <c r="BN32" s="729"/>
      <c r="BO32" s="729"/>
      <c r="BP32" s="729"/>
      <c r="BQ32" s="731"/>
      <c r="BR32" s="728">
        <v>99.7</v>
      </c>
      <c r="BS32" s="729"/>
      <c r="BT32" s="729"/>
      <c r="BU32" s="729"/>
      <c r="BV32" s="729"/>
      <c r="BW32" s="729"/>
      <c r="BX32" s="730">
        <v>99</v>
      </c>
      <c r="BY32" s="729"/>
      <c r="BZ32" s="729"/>
      <c r="CA32" s="729"/>
      <c r="CB32" s="731"/>
      <c r="CD32" s="726"/>
      <c r="CE32" s="727"/>
      <c r="CF32" s="674" t="s">
        <v>313</v>
      </c>
      <c r="CG32" s="675"/>
      <c r="CH32" s="675"/>
      <c r="CI32" s="675"/>
      <c r="CJ32" s="675"/>
      <c r="CK32" s="675"/>
      <c r="CL32" s="675"/>
      <c r="CM32" s="675"/>
      <c r="CN32" s="675"/>
      <c r="CO32" s="675"/>
      <c r="CP32" s="675"/>
      <c r="CQ32" s="676"/>
      <c r="CR32" s="659" t="s">
        <v>124</v>
      </c>
      <c r="CS32" s="660"/>
      <c r="CT32" s="660"/>
      <c r="CU32" s="660"/>
      <c r="CV32" s="660"/>
      <c r="CW32" s="660"/>
      <c r="CX32" s="660"/>
      <c r="CY32" s="661"/>
      <c r="CZ32" s="664" t="s">
        <v>124</v>
      </c>
      <c r="DA32" s="693"/>
      <c r="DB32" s="693"/>
      <c r="DC32" s="697"/>
      <c r="DD32" s="668" t="s">
        <v>124</v>
      </c>
      <c r="DE32" s="660"/>
      <c r="DF32" s="660"/>
      <c r="DG32" s="660"/>
      <c r="DH32" s="660"/>
      <c r="DI32" s="660"/>
      <c r="DJ32" s="660"/>
      <c r="DK32" s="661"/>
      <c r="DL32" s="668" t="s">
        <v>124</v>
      </c>
      <c r="DM32" s="660"/>
      <c r="DN32" s="660"/>
      <c r="DO32" s="660"/>
      <c r="DP32" s="660"/>
      <c r="DQ32" s="660"/>
      <c r="DR32" s="660"/>
      <c r="DS32" s="660"/>
      <c r="DT32" s="660"/>
      <c r="DU32" s="660"/>
      <c r="DV32" s="661"/>
      <c r="DW32" s="664" t="s">
        <v>134</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8871991</v>
      </c>
      <c r="S33" s="660"/>
      <c r="T33" s="660"/>
      <c r="U33" s="660"/>
      <c r="V33" s="660"/>
      <c r="W33" s="660"/>
      <c r="X33" s="660"/>
      <c r="Y33" s="661"/>
      <c r="Z33" s="662">
        <v>4.5999999999999996</v>
      </c>
      <c r="AA33" s="662"/>
      <c r="AB33" s="662"/>
      <c r="AC33" s="662"/>
      <c r="AD33" s="663" t="s">
        <v>124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71852602</v>
      </c>
      <c r="CS33" s="695"/>
      <c r="CT33" s="695"/>
      <c r="CU33" s="695"/>
      <c r="CV33" s="695"/>
      <c r="CW33" s="695"/>
      <c r="CX33" s="695"/>
      <c r="CY33" s="696"/>
      <c r="CZ33" s="664">
        <v>38.9</v>
      </c>
      <c r="DA33" s="693"/>
      <c r="DB33" s="693"/>
      <c r="DC33" s="697"/>
      <c r="DD33" s="668">
        <v>60934388</v>
      </c>
      <c r="DE33" s="695"/>
      <c r="DF33" s="695"/>
      <c r="DG33" s="695"/>
      <c r="DH33" s="695"/>
      <c r="DI33" s="695"/>
      <c r="DJ33" s="695"/>
      <c r="DK33" s="696"/>
      <c r="DL33" s="668">
        <v>40921545</v>
      </c>
      <c r="DM33" s="695"/>
      <c r="DN33" s="695"/>
      <c r="DO33" s="695"/>
      <c r="DP33" s="695"/>
      <c r="DQ33" s="695"/>
      <c r="DR33" s="695"/>
      <c r="DS33" s="695"/>
      <c r="DT33" s="695"/>
      <c r="DU33" s="695"/>
      <c r="DV33" s="696"/>
      <c r="DW33" s="664">
        <v>34.200000000000003</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6784982</v>
      </c>
      <c r="S34" s="660"/>
      <c r="T34" s="660"/>
      <c r="U34" s="660"/>
      <c r="V34" s="660"/>
      <c r="W34" s="660"/>
      <c r="X34" s="660"/>
      <c r="Y34" s="661"/>
      <c r="Z34" s="662">
        <v>3.5</v>
      </c>
      <c r="AA34" s="662"/>
      <c r="AB34" s="662"/>
      <c r="AC34" s="662"/>
      <c r="AD34" s="663">
        <v>364150</v>
      </c>
      <c r="AE34" s="663"/>
      <c r="AF34" s="663"/>
      <c r="AG34" s="663"/>
      <c r="AH34" s="663"/>
      <c r="AI34" s="663"/>
      <c r="AJ34" s="663"/>
      <c r="AK34" s="663"/>
      <c r="AL34" s="664">
        <v>0.3</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29538597</v>
      </c>
      <c r="CS34" s="660"/>
      <c r="CT34" s="660"/>
      <c r="CU34" s="660"/>
      <c r="CV34" s="660"/>
      <c r="CW34" s="660"/>
      <c r="CX34" s="660"/>
      <c r="CY34" s="661"/>
      <c r="CZ34" s="664">
        <v>16</v>
      </c>
      <c r="DA34" s="693"/>
      <c r="DB34" s="693"/>
      <c r="DC34" s="697"/>
      <c r="DD34" s="668">
        <v>23037471</v>
      </c>
      <c r="DE34" s="660"/>
      <c r="DF34" s="660"/>
      <c r="DG34" s="660"/>
      <c r="DH34" s="660"/>
      <c r="DI34" s="660"/>
      <c r="DJ34" s="660"/>
      <c r="DK34" s="661"/>
      <c r="DL34" s="668">
        <v>22726338</v>
      </c>
      <c r="DM34" s="660"/>
      <c r="DN34" s="660"/>
      <c r="DO34" s="660"/>
      <c r="DP34" s="660"/>
      <c r="DQ34" s="660"/>
      <c r="DR34" s="660"/>
      <c r="DS34" s="660"/>
      <c r="DT34" s="660"/>
      <c r="DU34" s="660"/>
      <c r="DV34" s="661"/>
      <c r="DW34" s="664">
        <v>19</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6038400</v>
      </c>
      <c r="S35" s="660"/>
      <c r="T35" s="660"/>
      <c r="U35" s="660"/>
      <c r="V35" s="660"/>
      <c r="W35" s="660"/>
      <c r="X35" s="660"/>
      <c r="Y35" s="661"/>
      <c r="Z35" s="662">
        <v>3.1</v>
      </c>
      <c r="AA35" s="662"/>
      <c r="AB35" s="662"/>
      <c r="AC35" s="662"/>
      <c r="AD35" s="663" t="s">
        <v>124</v>
      </c>
      <c r="AE35" s="663"/>
      <c r="AF35" s="663"/>
      <c r="AG35" s="663"/>
      <c r="AH35" s="663"/>
      <c r="AI35" s="663"/>
      <c r="AJ35" s="663"/>
      <c r="AK35" s="663"/>
      <c r="AL35" s="664" t="s">
        <v>124</v>
      </c>
      <c r="AM35" s="665"/>
      <c r="AN35" s="665"/>
      <c r="AO35" s="666"/>
      <c r="AP35" s="214"/>
      <c r="AQ35" s="732" t="s">
        <v>321</v>
      </c>
      <c r="AR35" s="733"/>
      <c r="AS35" s="733"/>
      <c r="AT35" s="733"/>
      <c r="AU35" s="733"/>
      <c r="AV35" s="733"/>
      <c r="AW35" s="733"/>
      <c r="AX35" s="733"/>
      <c r="AY35" s="734"/>
      <c r="AZ35" s="648">
        <v>18994460</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1954569</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1159536</v>
      </c>
      <c r="CS35" s="695"/>
      <c r="CT35" s="695"/>
      <c r="CU35" s="695"/>
      <c r="CV35" s="695"/>
      <c r="CW35" s="695"/>
      <c r="CX35" s="695"/>
      <c r="CY35" s="696"/>
      <c r="CZ35" s="664">
        <v>0.6</v>
      </c>
      <c r="DA35" s="693"/>
      <c r="DB35" s="693"/>
      <c r="DC35" s="697"/>
      <c r="DD35" s="668">
        <v>1155039</v>
      </c>
      <c r="DE35" s="695"/>
      <c r="DF35" s="695"/>
      <c r="DG35" s="695"/>
      <c r="DH35" s="695"/>
      <c r="DI35" s="695"/>
      <c r="DJ35" s="695"/>
      <c r="DK35" s="696"/>
      <c r="DL35" s="668">
        <v>1155039</v>
      </c>
      <c r="DM35" s="695"/>
      <c r="DN35" s="695"/>
      <c r="DO35" s="695"/>
      <c r="DP35" s="695"/>
      <c r="DQ35" s="695"/>
      <c r="DR35" s="695"/>
      <c r="DS35" s="695"/>
      <c r="DT35" s="695"/>
      <c r="DU35" s="695"/>
      <c r="DV35" s="696"/>
      <c r="DW35" s="664">
        <v>1</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124</v>
      </c>
      <c r="AM36" s="665"/>
      <c r="AN36" s="665"/>
      <c r="AO36" s="666"/>
      <c r="AQ36" s="736" t="s">
        <v>325</v>
      </c>
      <c r="AR36" s="737"/>
      <c r="AS36" s="737"/>
      <c r="AT36" s="737"/>
      <c r="AU36" s="737"/>
      <c r="AV36" s="737"/>
      <c r="AW36" s="737"/>
      <c r="AX36" s="737"/>
      <c r="AY36" s="738"/>
      <c r="AZ36" s="659">
        <v>5465134</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1201715</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19375527</v>
      </c>
      <c r="CS36" s="660"/>
      <c r="CT36" s="660"/>
      <c r="CU36" s="660"/>
      <c r="CV36" s="660"/>
      <c r="CW36" s="660"/>
      <c r="CX36" s="660"/>
      <c r="CY36" s="661"/>
      <c r="CZ36" s="664">
        <v>10.5</v>
      </c>
      <c r="DA36" s="693"/>
      <c r="DB36" s="693"/>
      <c r="DC36" s="697"/>
      <c r="DD36" s="668">
        <v>17538838</v>
      </c>
      <c r="DE36" s="660"/>
      <c r="DF36" s="660"/>
      <c r="DG36" s="660"/>
      <c r="DH36" s="660"/>
      <c r="DI36" s="660"/>
      <c r="DJ36" s="660"/>
      <c r="DK36" s="661"/>
      <c r="DL36" s="668">
        <v>11068654</v>
      </c>
      <c r="DM36" s="660"/>
      <c r="DN36" s="660"/>
      <c r="DO36" s="660"/>
      <c r="DP36" s="660"/>
      <c r="DQ36" s="660"/>
      <c r="DR36" s="660"/>
      <c r="DS36" s="660"/>
      <c r="DT36" s="660"/>
      <c r="DU36" s="660"/>
      <c r="DV36" s="661"/>
      <c r="DW36" s="664">
        <v>9.1999999999999993</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t="s">
        <v>124</v>
      </c>
      <c r="S37" s="660"/>
      <c r="T37" s="660"/>
      <c r="U37" s="660"/>
      <c r="V37" s="660"/>
      <c r="W37" s="660"/>
      <c r="X37" s="660"/>
      <c r="Y37" s="661"/>
      <c r="Z37" s="662" t="s">
        <v>124</v>
      </c>
      <c r="AA37" s="662"/>
      <c r="AB37" s="662"/>
      <c r="AC37" s="662"/>
      <c r="AD37" s="663" t="s">
        <v>124</v>
      </c>
      <c r="AE37" s="663"/>
      <c r="AF37" s="663"/>
      <c r="AG37" s="663"/>
      <c r="AH37" s="663"/>
      <c r="AI37" s="663"/>
      <c r="AJ37" s="663"/>
      <c r="AK37" s="663"/>
      <c r="AL37" s="664" t="s">
        <v>124</v>
      </c>
      <c r="AM37" s="665"/>
      <c r="AN37" s="665"/>
      <c r="AO37" s="666"/>
      <c r="AQ37" s="736" t="s">
        <v>329</v>
      </c>
      <c r="AR37" s="737"/>
      <c r="AS37" s="737"/>
      <c r="AT37" s="737"/>
      <c r="AU37" s="737"/>
      <c r="AV37" s="737"/>
      <c r="AW37" s="737"/>
      <c r="AX37" s="737"/>
      <c r="AY37" s="738"/>
      <c r="AZ37" s="659">
        <v>3793744</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49964</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51565</v>
      </c>
      <c r="CS37" s="695"/>
      <c r="CT37" s="695"/>
      <c r="CU37" s="695"/>
      <c r="CV37" s="695"/>
      <c r="CW37" s="695"/>
      <c r="CX37" s="695"/>
      <c r="CY37" s="696"/>
      <c r="CZ37" s="664">
        <v>0</v>
      </c>
      <c r="DA37" s="693"/>
      <c r="DB37" s="693"/>
      <c r="DC37" s="697"/>
      <c r="DD37" s="668">
        <v>51565</v>
      </c>
      <c r="DE37" s="695"/>
      <c r="DF37" s="695"/>
      <c r="DG37" s="695"/>
      <c r="DH37" s="695"/>
      <c r="DI37" s="695"/>
      <c r="DJ37" s="695"/>
      <c r="DK37" s="696"/>
      <c r="DL37" s="668">
        <v>51565</v>
      </c>
      <c r="DM37" s="695"/>
      <c r="DN37" s="695"/>
      <c r="DO37" s="695"/>
      <c r="DP37" s="695"/>
      <c r="DQ37" s="695"/>
      <c r="DR37" s="695"/>
      <c r="DS37" s="695"/>
      <c r="DT37" s="695"/>
      <c r="DU37" s="695"/>
      <c r="DV37" s="696"/>
      <c r="DW37" s="664">
        <v>0</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193134440</v>
      </c>
      <c r="S38" s="740"/>
      <c r="T38" s="740"/>
      <c r="U38" s="740"/>
      <c r="V38" s="740"/>
      <c r="W38" s="740"/>
      <c r="X38" s="740"/>
      <c r="Y38" s="741"/>
      <c r="Z38" s="742">
        <v>100</v>
      </c>
      <c r="AA38" s="742"/>
      <c r="AB38" s="742"/>
      <c r="AC38" s="742"/>
      <c r="AD38" s="743">
        <v>119731004</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830659</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82432</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14370057</v>
      </c>
      <c r="CS38" s="660"/>
      <c r="CT38" s="660"/>
      <c r="CU38" s="660"/>
      <c r="CV38" s="660"/>
      <c r="CW38" s="660"/>
      <c r="CX38" s="660"/>
      <c r="CY38" s="661"/>
      <c r="CZ38" s="664">
        <v>7.8</v>
      </c>
      <c r="DA38" s="693"/>
      <c r="DB38" s="693"/>
      <c r="DC38" s="697"/>
      <c r="DD38" s="668">
        <v>12907201</v>
      </c>
      <c r="DE38" s="660"/>
      <c r="DF38" s="660"/>
      <c r="DG38" s="660"/>
      <c r="DH38" s="660"/>
      <c r="DI38" s="660"/>
      <c r="DJ38" s="660"/>
      <c r="DK38" s="661"/>
      <c r="DL38" s="668">
        <v>5829840</v>
      </c>
      <c r="DM38" s="660"/>
      <c r="DN38" s="660"/>
      <c r="DO38" s="660"/>
      <c r="DP38" s="660"/>
      <c r="DQ38" s="660"/>
      <c r="DR38" s="660"/>
      <c r="DS38" s="660"/>
      <c r="DT38" s="660"/>
      <c r="DU38" s="660"/>
      <c r="DV38" s="661"/>
      <c r="DW38" s="664">
        <v>4.9000000000000004</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v>14588</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102</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4864325</v>
      </c>
      <c r="CS39" s="695"/>
      <c r="CT39" s="695"/>
      <c r="CU39" s="695"/>
      <c r="CV39" s="695"/>
      <c r="CW39" s="695"/>
      <c r="CX39" s="695"/>
      <c r="CY39" s="696"/>
      <c r="CZ39" s="664">
        <v>2.6</v>
      </c>
      <c r="DA39" s="693"/>
      <c r="DB39" s="693"/>
      <c r="DC39" s="697"/>
      <c r="DD39" s="668">
        <v>4834498</v>
      </c>
      <c r="DE39" s="695"/>
      <c r="DF39" s="695"/>
      <c r="DG39" s="695"/>
      <c r="DH39" s="695"/>
      <c r="DI39" s="695"/>
      <c r="DJ39" s="695"/>
      <c r="DK39" s="696"/>
      <c r="DL39" s="668" t="s">
        <v>124</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2324846</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73</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2544560</v>
      </c>
      <c r="CS40" s="660"/>
      <c r="CT40" s="660"/>
      <c r="CU40" s="660"/>
      <c r="CV40" s="660"/>
      <c r="CW40" s="660"/>
      <c r="CX40" s="660"/>
      <c r="CY40" s="661"/>
      <c r="CZ40" s="664">
        <v>1.4</v>
      </c>
      <c r="DA40" s="693"/>
      <c r="DB40" s="693"/>
      <c r="DC40" s="697"/>
      <c r="DD40" s="668">
        <v>1461341</v>
      </c>
      <c r="DE40" s="660"/>
      <c r="DF40" s="660"/>
      <c r="DG40" s="660"/>
      <c r="DH40" s="660"/>
      <c r="DI40" s="660"/>
      <c r="DJ40" s="660"/>
      <c r="DK40" s="661"/>
      <c r="DL40" s="668">
        <v>141674</v>
      </c>
      <c r="DM40" s="660"/>
      <c r="DN40" s="660"/>
      <c r="DO40" s="660"/>
      <c r="DP40" s="660"/>
      <c r="DQ40" s="660"/>
      <c r="DR40" s="660"/>
      <c r="DS40" s="660"/>
      <c r="DT40" s="660"/>
      <c r="DU40" s="660"/>
      <c r="DV40" s="661"/>
      <c r="DW40" s="664">
        <v>0.1</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6565489</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281</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124</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41802435</v>
      </c>
      <c r="CS42" s="660"/>
      <c r="CT42" s="660"/>
      <c r="CU42" s="660"/>
      <c r="CV42" s="660"/>
      <c r="CW42" s="660"/>
      <c r="CX42" s="660"/>
      <c r="CY42" s="661"/>
      <c r="CZ42" s="664">
        <v>22.7</v>
      </c>
      <c r="DA42" s="665"/>
      <c r="DB42" s="665"/>
      <c r="DC42" s="760"/>
      <c r="DD42" s="668">
        <v>20649700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1384342</v>
      </c>
      <c r="CS43" s="695"/>
      <c r="CT43" s="695"/>
      <c r="CU43" s="695"/>
      <c r="CV43" s="695"/>
      <c r="CW43" s="695"/>
      <c r="CX43" s="695"/>
      <c r="CY43" s="696"/>
      <c r="CZ43" s="664">
        <v>0.8</v>
      </c>
      <c r="DA43" s="693"/>
      <c r="DB43" s="693"/>
      <c r="DC43" s="697"/>
      <c r="DD43" s="668">
        <v>1384342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302</v>
      </c>
      <c r="CE44" s="772"/>
      <c r="CF44" s="656" t="s">
        <v>351</v>
      </c>
      <c r="CG44" s="657"/>
      <c r="CH44" s="657"/>
      <c r="CI44" s="657"/>
      <c r="CJ44" s="657"/>
      <c r="CK44" s="657"/>
      <c r="CL44" s="657"/>
      <c r="CM44" s="657"/>
      <c r="CN44" s="657"/>
      <c r="CO44" s="657"/>
      <c r="CP44" s="657"/>
      <c r="CQ44" s="658"/>
      <c r="CR44" s="659">
        <v>41528996</v>
      </c>
      <c r="CS44" s="660"/>
      <c r="CT44" s="660"/>
      <c r="CU44" s="660"/>
      <c r="CV44" s="660"/>
      <c r="CW44" s="660"/>
      <c r="CX44" s="660"/>
      <c r="CY44" s="661"/>
      <c r="CZ44" s="664">
        <v>22.5</v>
      </c>
      <c r="DA44" s="665"/>
      <c r="DB44" s="665"/>
      <c r="DC44" s="760"/>
      <c r="DD44" s="668">
        <v>20404384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16958735</v>
      </c>
      <c r="CS45" s="695"/>
      <c r="CT45" s="695"/>
      <c r="CU45" s="695"/>
      <c r="CV45" s="695"/>
      <c r="CW45" s="695"/>
      <c r="CX45" s="695"/>
      <c r="CY45" s="696"/>
      <c r="CZ45" s="664">
        <v>9.1999999999999993</v>
      </c>
      <c r="DA45" s="693"/>
      <c r="DB45" s="693"/>
      <c r="DC45" s="697"/>
      <c r="DD45" s="668">
        <v>1911768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24399292</v>
      </c>
      <c r="CS46" s="660"/>
      <c r="CT46" s="660"/>
      <c r="CU46" s="660"/>
      <c r="CV46" s="660"/>
      <c r="CW46" s="660"/>
      <c r="CX46" s="660"/>
      <c r="CY46" s="661"/>
      <c r="CZ46" s="664">
        <v>13.2</v>
      </c>
      <c r="DA46" s="665"/>
      <c r="DB46" s="665"/>
      <c r="DC46" s="760"/>
      <c r="DD46" s="668">
        <v>18341847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273439</v>
      </c>
      <c r="CS47" s="695"/>
      <c r="CT47" s="695"/>
      <c r="CU47" s="695"/>
      <c r="CV47" s="695"/>
      <c r="CW47" s="695"/>
      <c r="CX47" s="695"/>
      <c r="CY47" s="696"/>
      <c r="CZ47" s="664">
        <v>0.1</v>
      </c>
      <c r="DA47" s="693"/>
      <c r="DB47" s="693"/>
      <c r="DC47" s="697"/>
      <c r="DD47" s="668">
        <v>245316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356</v>
      </c>
      <c r="CS48" s="660"/>
      <c r="CT48" s="660"/>
      <c r="CU48" s="660"/>
      <c r="CV48" s="660"/>
      <c r="CW48" s="660"/>
      <c r="CX48" s="660"/>
      <c r="CY48" s="661"/>
      <c r="CZ48" s="664" t="s">
        <v>356</v>
      </c>
      <c r="DA48" s="665"/>
      <c r="DB48" s="665"/>
      <c r="DC48" s="760"/>
      <c r="DD48" s="668" t="s">
        <v>356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184475537</v>
      </c>
      <c r="CS49" s="729"/>
      <c r="CT49" s="729"/>
      <c r="CU49" s="729"/>
      <c r="CV49" s="729"/>
      <c r="CW49" s="729"/>
      <c r="CX49" s="729"/>
      <c r="CY49" s="761"/>
      <c r="CZ49" s="744">
        <v>100</v>
      </c>
      <c r="DA49" s="762"/>
      <c r="DB49" s="762"/>
      <c r="DC49" s="763"/>
      <c r="DD49" s="764">
        <v>132311313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iXQglcpzy4MS9HtcEtU42QFAzih3DwRwzj+K4oKbDT5HKzqV6LGdO0+Hiw87FZieQCn+BS1DGqoO9trIVhaNLg==" saltValue="06bSrHm2bgcz9D/AiySTlg==" spinCount="100000" sheet="1" objects="1" scenarios="1"/>
  <customSheetViews>
    <customSheetView guid="{633CBD45-B24C-4CA1-8076-F51090C95400}"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 guid="{260C00DE-D790-482C-BDEA-7E3359EABBB8}" showGridLines="0" fitToPage="1" hiddenRows="1" hiddenColumns="1">
      <pageMargins left="0" right="0" top="0.39370078740157483" bottom="0.39370078740157483" header="0.19685039370078741" footer="0.19685039370078741"/>
      <printOptions horizontalCentered="1"/>
      <pageSetup paperSize="9" scale="70" orientation="landscape" r:id="rId2"/>
      <headerFooter alignWithMargins="0">
        <oddFooter>&amp;C&amp;P/&amp;N</oddFooter>
      </headerFooter>
    </customSheetView>
    <customSheetView guid="{56F8CDF2-BE77-4811-92EF-6F06321BDDC9}" showGridLines="0" fitToPage="1" hiddenRows="1" hiddenColumns="1">
      <pageMargins left="0" right="0" top="0.39370078740157483" bottom="0.39370078740157483" header="0.19685039370078741" footer="0.19685039370078741"/>
      <printOptions horizontalCentered="1"/>
      <pageSetup paperSize="9" scale="70" orientation="landscape" r:id="rId3"/>
      <headerFooter alignWithMargins="0">
        <oddFooter>&amp;C&amp;P/&amp;N</oddFooter>
      </headerFooter>
    </customSheetView>
  </customSheetViews>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4"/>
  <headerFooter alignWithMargins="0">
    <oddFooter>&amp;C&amp;P/&amp;N</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193130</v>
      </c>
      <c r="R7" s="795"/>
      <c r="S7" s="795"/>
      <c r="T7" s="795"/>
      <c r="U7" s="795"/>
      <c r="V7" s="795">
        <v>184523</v>
      </c>
      <c r="W7" s="795"/>
      <c r="X7" s="795"/>
      <c r="Y7" s="795"/>
      <c r="Z7" s="795"/>
      <c r="AA7" s="795">
        <v>8608</v>
      </c>
      <c r="AB7" s="795"/>
      <c r="AC7" s="795"/>
      <c r="AD7" s="795"/>
      <c r="AE7" s="796"/>
      <c r="AF7" s="797">
        <v>4998</v>
      </c>
      <c r="AG7" s="798"/>
      <c r="AH7" s="798"/>
      <c r="AI7" s="798"/>
      <c r="AJ7" s="799"/>
      <c r="AK7" s="834">
        <v>10872</v>
      </c>
      <c r="AL7" s="835"/>
      <c r="AM7" s="835"/>
      <c r="AN7" s="835"/>
      <c r="AO7" s="835"/>
      <c r="AP7" s="835">
        <v>58541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583</v>
      </c>
      <c r="BT7" s="839"/>
      <c r="BU7" s="839"/>
      <c r="BV7" s="839"/>
      <c r="BW7" s="839"/>
      <c r="BX7" s="839"/>
      <c r="BY7" s="839"/>
      <c r="BZ7" s="839"/>
      <c r="CA7" s="839"/>
      <c r="CB7" s="839"/>
      <c r="CC7" s="839"/>
      <c r="CD7" s="839"/>
      <c r="CE7" s="839"/>
      <c r="CF7" s="839"/>
      <c r="CG7" s="840"/>
      <c r="CH7" s="831">
        <v>2</v>
      </c>
      <c r="CI7" s="832"/>
      <c r="CJ7" s="832"/>
      <c r="CK7" s="832"/>
      <c r="CL7" s="833"/>
      <c r="CM7" s="831">
        <v>1131</v>
      </c>
      <c r="CN7" s="832"/>
      <c r="CO7" s="832"/>
      <c r="CP7" s="832"/>
      <c r="CQ7" s="833"/>
      <c r="CR7" s="831">
        <v>1000</v>
      </c>
      <c r="CS7" s="832"/>
      <c r="CT7" s="832"/>
      <c r="CU7" s="832"/>
      <c r="CV7" s="833"/>
      <c r="CW7" s="831">
        <v>1</v>
      </c>
      <c r="CX7" s="832"/>
      <c r="CY7" s="832"/>
      <c r="CZ7" s="832"/>
      <c r="DA7" s="833"/>
      <c r="DB7" s="831" t="s">
        <v>582</v>
      </c>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381</v>
      </c>
      <c r="C8" s="816"/>
      <c r="D8" s="816"/>
      <c r="E8" s="816"/>
      <c r="F8" s="816"/>
      <c r="G8" s="816"/>
      <c r="H8" s="816"/>
      <c r="I8" s="816"/>
      <c r="J8" s="816"/>
      <c r="K8" s="816"/>
      <c r="L8" s="816"/>
      <c r="M8" s="816"/>
      <c r="N8" s="816"/>
      <c r="O8" s="816"/>
      <c r="P8" s="817"/>
      <c r="Q8" s="818">
        <v>49</v>
      </c>
      <c r="R8" s="819"/>
      <c r="S8" s="819"/>
      <c r="T8" s="819"/>
      <c r="U8" s="819"/>
      <c r="V8" s="819">
        <v>48</v>
      </c>
      <c r="W8" s="819"/>
      <c r="X8" s="819"/>
      <c r="Y8" s="819"/>
      <c r="Z8" s="819"/>
      <c r="AA8" s="819">
        <v>1</v>
      </c>
      <c r="AB8" s="819"/>
      <c r="AC8" s="819"/>
      <c r="AD8" s="819"/>
      <c r="AE8" s="820"/>
      <c r="AF8" s="821">
        <v>1</v>
      </c>
      <c r="AG8" s="822"/>
      <c r="AH8" s="822"/>
      <c r="AI8" s="822"/>
      <c r="AJ8" s="823"/>
      <c r="AK8" s="824" t="s">
        <v>578</v>
      </c>
      <c r="AL8" s="825"/>
      <c r="AM8" s="825"/>
      <c r="AN8" s="825"/>
      <c r="AO8" s="825"/>
      <c r="AP8" s="825" t="s">
        <v>578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584</v>
      </c>
      <c r="BT8" s="829"/>
      <c r="BU8" s="829"/>
      <c r="BV8" s="829"/>
      <c r="BW8" s="829"/>
      <c r="BX8" s="829"/>
      <c r="BY8" s="829"/>
      <c r="BZ8" s="829"/>
      <c r="CA8" s="829"/>
      <c r="CB8" s="829"/>
      <c r="CC8" s="829"/>
      <c r="CD8" s="829"/>
      <c r="CE8" s="829"/>
      <c r="CF8" s="829"/>
      <c r="CG8" s="830"/>
      <c r="CH8" s="841">
        <v>0</v>
      </c>
      <c r="CI8" s="842"/>
      <c r="CJ8" s="842"/>
      <c r="CK8" s="842"/>
      <c r="CL8" s="843"/>
      <c r="CM8" s="841">
        <v>130</v>
      </c>
      <c r="CN8" s="842"/>
      <c r="CO8" s="842"/>
      <c r="CP8" s="842"/>
      <c r="CQ8" s="843"/>
      <c r="CR8" s="841">
        <v>10</v>
      </c>
      <c r="CS8" s="842"/>
      <c r="CT8" s="842"/>
      <c r="CU8" s="842"/>
      <c r="CV8" s="843"/>
      <c r="CW8" s="841">
        <v>8</v>
      </c>
      <c r="CX8" s="842"/>
      <c r="CY8" s="842"/>
      <c r="CZ8" s="842"/>
      <c r="DA8" s="843"/>
      <c r="DB8" s="841" t="s">
        <v>601</v>
      </c>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382</v>
      </c>
      <c r="C9" s="816"/>
      <c r="D9" s="816"/>
      <c r="E9" s="816"/>
      <c r="F9" s="816"/>
      <c r="G9" s="816"/>
      <c r="H9" s="816"/>
      <c r="I9" s="816"/>
      <c r="J9" s="816"/>
      <c r="K9" s="816"/>
      <c r="L9" s="816"/>
      <c r="M9" s="816"/>
      <c r="N9" s="816"/>
      <c r="O9" s="816"/>
      <c r="P9" s="817"/>
      <c r="Q9" s="818">
        <v>82</v>
      </c>
      <c r="R9" s="819"/>
      <c r="S9" s="819"/>
      <c r="T9" s="819"/>
      <c r="U9" s="819"/>
      <c r="V9" s="819">
        <v>32</v>
      </c>
      <c r="W9" s="819"/>
      <c r="X9" s="819"/>
      <c r="Y9" s="819"/>
      <c r="Z9" s="819"/>
      <c r="AA9" s="819">
        <v>50</v>
      </c>
      <c r="AB9" s="819"/>
      <c r="AC9" s="819"/>
      <c r="AD9" s="819"/>
      <c r="AE9" s="820"/>
      <c r="AF9" s="821">
        <v>37</v>
      </c>
      <c r="AG9" s="822"/>
      <c r="AH9" s="822"/>
      <c r="AI9" s="822"/>
      <c r="AJ9" s="823"/>
      <c r="AK9" s="824">
        <v>2</v>
      </c>
      <c r="AL9" s="825"/>
      <c r="AM9" s="825"/>
      <c r="AN9" s="825"/>
      <c r="AO9" s="825"/>
      <c r="AP9" s="825">
        <v>94</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585</v>
      </c>
      <c r="BT9" s="829"/>
      <c r="BU9" s="829"/>
      <c r="BV9" s="829"/>
      <c r="BW9" s="829"/>
      <c r="BX9" s="829"/>
      <c r="BY9" s="829"/>
      <c r="BZ9" s="829"/>
      <c r="CA9" s="829"/>
      <c r="CB9" s="829"/>
      <c r="CC9" s="829"/>
      <c r="CD9" s="829"/>
      <c r="CE9" s="829"/>
      <c r="CF9" s="829"/>
      <c r="CG9" s="830"/>
      <c r="CH9" s="841">
        <v>77</v>
      </c>
      <c r="CI9" s="842"/>
      <c r="CJ9" s="842"/>
      <c r="CK9" s="842"/>
      <c r="CL9" s="843"/>
      <c r="CM9" s="841">
        <v>684</v>
      </c>
      <c r="CN9" s="842"/>
      <c r="CO9" s="842"/>
      <c r="CP9" s="842"/>
      <c r="CQ9" s="843"/>
      <c r="CR9" s="841">
        <v>50</v>
      </c>
      <c r="CS9" s="842"/>
      <c r="CT9" s="842"/>
      <c r="CU9" s="842"/>
      <c r="CV9" s="843"/>
      <c r="CW9" s="841" t="s">
        <v>582</v>
      </c>
      <c r="CX9" s="842"/>
      <c r="CY9" s="842"/>
      <c r="CZ9" s="842"/>
      <c r="DA9" s="843"/>
      <c r="DB9" s="841" t="s">
        <v>602</v>
      </c>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586</v>
      </c>
      <c r="BT10" s="829"/>
      <c r="BU10" s="829"/>
      <c r="BV10" s="829"/>
      <c r="BW10" s="829"/>
      <c r="BX10" s="829"/>
      <c r="BY10" s="829"/>
      <c r="BZ10" s="829"/>
      <c r="CA10" s="829"/>
      <c r="CB10" s="829"/>
      <c r="CC10" s="829"/>
      <c r="CD10" s="829"/>
      <c r="CE10" s="829"/>
      <c r="CF10" s="829"/>
      <c r="CG10" s="830"/>
      <c r="CH10" s="841">
        <v>861</v>
      </c>
      <c r="CI10" s="842"/>
      <c r="CJ10" s="842"/>
      <c r="CK10" s="842"/>
      <c r="CL10" s="843"/>
      <c r="CM10" s="841">
        <v>4481</v>
      </c>
      <c r="CN10" s="842"/>
      <c r="CO10" s="842"/>
      <c r="CP10" s="842"/>
      <c r="CQ10" s="843"/>
      <c r="CR10" s="841">
        <v>52</v>
      </c>
      <c r="CS10" s="842"/>
      <c r="CT10" s="842"/>
      <c r="CU10" s="842"/>
      <c r="CV10" s="843"/>
      <c r="CW10" s="841" t="s">
        <v>582</v>
      </c>
      <c r="CX10" s="842"/>
      <c r="CY10" s="842"/>
      <c r="CZ10" s="842"/>
      <c r="DA10" s="843"/>
      <c r="DB10" s="841">
        <v>380</v>
      </c>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587</v>
      </c>
      <c r="BT11" s="829"/>
      <c r="BU11" s="829"/>
      <c r="BV11" s="829"/>
      <c r="BW11" s="829"/>
      <c r="BX11" s="829"/>
      <c r="BY11" s="829"/>
      <c r="BZ11" s="829"/>
      <c r="CA11" s="829"/>
      <c r="CB11" s="829"/>
      <c r="CC11" s="829"/>
      <c r="CD11" s="829"/>
      <c r="CE11" s="829"/>
      <c r="CF11" s="829"/>
      <c r="CG11" s="830"/>
      <c r="CH11" s="841">
        <v>-14</v>
      </c>
      <c r="CI11" s="842"/>
      <c r="CJ11" s="842"/>
      <c r="CK11" s="842"/>
      <c r="CL11" s="843"/>
      <c r="CM11" s="841">
        <v>3471</v>
      </c>
      <c r="CN11" s="842"/>
      <c r="CO11" s="842"/>
      <c r="CP11" s="842"/>
      <c r="CQ11" s="843"/>
      <c r="CR11" s="841">
        <v>1500</v>
      </c>
      <c r="CS11" s="842"/>
      <c r="CT11" s="842"/>
      <c r="CU11" s="842"/>
      <c r="CV11" s="843"/>
      <c r="CW11" s="841">
        <v>4</v>
      </c>
      <c r="CX11" s="842"/>
      <c r="CY11" s="842"/>
      <c r="CZ11" s="842"/>
      <c r="DA11" s="843"/>
      <c r="DB11" s="841" t="s">
        <v>579</v>
      </c>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588</v>
      </c>
      <c r="BT12" s="829"/>
      <c r="BU12" s="829"/>
      <c r="BV12" s="829"/>
      <c r="BW12" s="829"/>
      <c r="BX12" s="829"/>
      <c r="BY12" s="829"/>
      <c r="BZ12" s="829"/>
      <c r="CA12" s="829"/>
      <c r="CB12" s="829"/>
      <c r="CC12" s="829"/>
      <c r="CD12" s="829"/>
      <c r="CE12" s="829"/>
      <c r="CF12" s="829"/>
      <c r="CG12" s="830"/>
      <c r="CH12" s="841">
        <v>43</v>
      </c>
      <c r="CI12" s="842"/>
      <c r="CJ12" s="842"/>
      <c r="CK12" s="842"/>
      <c r="CL12" s="843"/>
      <c r="CM12" s="841">
        <v>990</v>
      </c>
      <c r="CN12" s="842"/>
      <c r="CO12" s="842"/>
      <c r="CP12" s="842"/>
      <c r="CQ12" s="843"/>
      <c r="CR12" s="841">
        <v>35</v>
      </c>
      <c r="CS12" s="842"/>
      <c r="CT12" s="842"/>
      <c r="CU12" s="842"/>
      <c r="CV12" s="843"/>
      <c r="CW12" s="841" t="s">
        <v>582</v>
      </c>
      <c r="CX12" s="842"/>
      <c r="CY12" s="842"/>
      <c r="CZ12" s="842"/>
      <c r="DA12" s="843"/>
      <c r="DB12" s="841" t="s">
        <v>579</v>
      </c>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589</v>
      </c>
      <c r="BT13" s="829"/>
      <c r="BU13" s="829"/>
      <c r="BV13" s="829"/>
      <c r="BW13" s="829"/>
      <c r="BX13" s="829"/>
      <c r="BY13" s="829"/>
      <c r="BZ13" s="829"/>
      <c r="CA13" s="829"/>
      <c r="CB13" s="829"/>
      <c r="CC13" s="829"/>
      <c r="CD13" s="829"/>
      <c r="CE13" s="829"/>
      <c r="CF13" s="829"/>
      <c r="CG13" s="830"/>
      <c r="CH13" s="841">
        <v>-7</v>
      </c>
      <c r="CI13" s="842"/>
      <c r="CJ13" s="842"/>
      <c r="CK13" s="842"/>
      <c r="CL13" s="843"/>
      <c r="CM13" s="841">
        <v>118</v>
      </c>
      <c r="CN13" s="842"/>
      <c r="CO13" s="842"/>
      <c r="CP13" s="842"/>
      <c r="CQ13" s="843"/>
      <c r="CR13" s="841">
        <v>100</v>
      </c>
      <c r="CS13" s="842"/>
      <c r="CT13" s="842"/>
      <c r="CU13" s="842"/>
      <c r="CV13" s="843"/>
      <c r="CW13" s="841">
        <v>2</v>
      </c>
      <c r="CX13" s="842"/>
      <c r="CY13" s="842"/>
      <c r="CZ13" s="842"/>
      <c r="DA13" s="843"/>
      <c r="DB13" s="841" t="s">
        <v>582</v>
      </c>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590</v>
      </c>
      <c r="BT14" s="829"/>
      <c r="BU14" s="829"/>
      <c r="BV14" s="829"/>
      <c r="BW14" s="829"/>
      <c r="BX14" s="829"/>
      <c r="BY14" s="829"/>
      <c r="BZ14" s="829"/>
      <c r="CA14" s="829"/>
      <c r="CB14" s="829"/>
      <c r="CC14" s="829"/>
      <c r="CD14" s="829"/>
      <c r="CE14" s="829"/>
      <c r="CF14" s="829"/>
      <c r="CG14" s="830"/>
      <c r="CH14" s="841" t="s">
        <v>582</v>
      </c>
      <c r="CI14" s="842"/>
      <c r="CJ14" s="842"/>
      <c r="CK14" s="842"/>
      <c r="CL14" s="843"/>
      <c r="CM14" s="841">
        <v>10</v>
      </c>
      <c r="CN14" s="842"/>
      <c r="CO14" s="842"/>
      <c r="CP14" s="842"/>
      <c r="CQ14" s="843"/>
      <c r="CR14" s="841">
        <v>10</v>
      </c>
      <c r="CS14" s="842"/>
      <c r="CT14" s="842"/>
      <c r="CU14" s="842"/>
      <c r="CV14" s="843"/>
      <c r="CW14" s="841">
        <v>502</v>
      </c>
      <c r="CX14" s="842"/>
      <c r="CY14" s="842"/>
      <c r="CZ14" s="842"/>
      <c r="DA14" s="843"/>
      <c r="DB14" s="841" t="s">
        <v>579</v>
      </c>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t="s">
        <v>591</v>
      </c>
      <c r="BT15" s="829"/>
      <c r="BU15" s="829"/>
      <c r="BV15" s="829"/>
      <c r="BW15" s="829"/>
      <c r="BX15" s="829"/>
      <c r="BY15" s="829"/>
      <c r="BZ15" s="829"/>
      <c r="CA15" s="829"/>
      <c r="CB15" s="829"/>
      <c r="CC15" s="829"/>
      <c r="CD15" s="829"/>
      <c r="CE15" s="829"/>
      <c r="CF15" s="829"/>
      <c r="CG15" s="830"/>
      <c r="CH15" s="841">
        <v>13</v>
      </c>
      <c r="CI15" s="842"/>
      <c r="CJ15" s="842"/>
      <c r="CK15" s="842"/>
      <c r="CL15" s="843"/>
      <c r="CM15" s="841">
        <v>550</v>
      </c>
      <c r="CN15" s="842"/>
      <c r="CO15" s="842"/>
      <c r="CP15" s="842"/>
      <c r="CQ15" s="843"/>
      <c r="CR15" s="841">
        <v>330</v>
      </c>
      <c r="CS15" s="842"/>
      <c r="CT15" s="842"/>
      <c r="CU15" s="842"/>
      <c r="CV15" s="843"/>
      <c r="CW15" s="841">
        <v>1222</v>
      </c>
      <c r="CX15" s="842"/>
      <c r="CY15" s="842"/>
      <c r="CZ15" s="842"/>
      <c r="DA15" s="843"/>
      <c r="DB15" s="841" t="s">
        <v>579</v>
      </c>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t="s">
        <v>592</v>
      </c>
      <c r="BT16" s="829"/>
      <c r="BU16" s="829"/>
      <c r="BV16" s="829"/>
      <c r="BW16" s="829"/>
      <c r="BX16" s="829"/>
      <c r="BY16" s="829"/>
      <c r="BZ16" s="829"/>
      <c r="CA16" s="829"/>
      <c r="CB16" s="829"/>
      <c r="CC16" s="829"/>
      <c r="CD16" s="829"/>
      <c r="CE16" s="829"/>
      <c r="CF16" s="829"/>
      <c r="CG16" s="830"/>
      <c r="CH16" s="841">
        <v>1</v>
      </c>
      <c r="CI16" s="842"/>
      <c r="CJ16" s="842"/>
      <c r="CK16" s="842"/>
      <c r="CL16" s="843"/>
      <c r="CM16" s="841">
        <v>641</v>
      </c>
      <c r="CN16" s="842"/>
      <c r="CO16" s="842"/>
      <c r="CP16" s="842"/>
      <c r="CQ16" s="843"/>
      <c r="CR16" s="841">
        <v>500</v>
      </c>
      <c r="CS16" s="842"/>
      <c r="CT16" s="842"/>
      <c r="CU16" s="842"/>
      <c r="CV16" s="843"/>
      <c r="CW16" s="841">
        <v>178</v>
      </c>
      <c r="CX16" s="842"/>
      <c r="CY16" s="842"/>
      <c r="CZ16" s="842"/>
      <c r="DA16" s="843"/>
      <c r="DB16" s="841" t="s">
        <v>601</v>
      </c>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t="s">
        <v>593</v>
      </c>
      <c r="BT17" s="829"/>
      <c r="BU17" s="829"/>
      <c r="BV17" s="829"/>
      <c r="BW17" s="829"/>
      <c r="BX17" s="829"/>
      <c r="BY17" s="829"/>
      <c r="BZ17" s="829"/>
      <c r="CA17" s="829"/>
      <c r="CB17" s="829"/>
      <c r="CC17" s="829"/>
      <c r="CD17" s="829"/>
      <c r="CE17" s="829"/>
      <c r="CF17" s="829"/>
      <c r="CG17" s="830"/>
      <c r="CH17" s="841">
        <v>0</v>
      </c>
      <c r="CI17" s="842"/>
      <c r="CJ17" s="842"/>
      <c r="CK17" s="842"/>
      <c r="CL17" s="843"/>
      <c r="CM17" s="841">
        <v>1219</v>
      </c>
      <c r="CN17" s="842"/>
      <c r="CO17" s="842"/>
      <c r="CP17" s="842"/>
      <c r="CQ17" s="843"/>
      <c r="CR17" s="841">
        <v>1000</v>
      </c>
      <c r="CS17" s="842"/>
      <c r="CT17" s="842"/>
      <c r="CU17" s="842"/>
      <c r="CV17" s="843"/>
      <c r="CW17" s="841" t="s">
        <v>582</v>
      </c>
      <c r="CX17" s="842"/>
      <c r="CY17" s="842"/>
      <c r="CZ17" s="842"/>
      <c r="DA17" s="843"/>
      <c r="DB17" s="841" t="s">
        <v>579</v>
      </c>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t="s">
        <v>594</v>
      </c>
      <c r="BT18" s="829"/>
      <c r="BU18" s="829"/>
      <c r="BV18" s="829"/>
      <c r="BW18" s="829"/>
      <c r="BX18" s="829"/>
      <c r="BY18" s="829"/>
      <c r="BZ18" s="829"/>
      <c r="CA18" s="829"/>
      <c r="CB18" s="829"/>
      <c r="CC18" s="829"/>
      <c r="CD18" s="829"/>
      <c r="CE18" s="829"/>
      <c r="CF18" s="829"/>
      <c r="CG18" s="830"/>
      <c r="CH18" s="841">
        <v>4</v>
      </c>
      <c r="CI18" s="842"/>
      <c r="CJ18" s="842"/>
      <c r="CK18" s="842"/>
      <c r="CL18" s="843"/>
      <c r="CM18" s="841">
        <v>1621</v>
      </c>
      <c r="CN18" s="842"/>
      <c r="CO18" s="842"/>
      <c r="CP18" s="842"/>
      <c r="CQ18" s="843"/>
      <c r="CR18" s="841">
        <v>10</v>
      </c>
      <c r="CS18" s="842"/>
      <c r="CT18" s="842"/>
      <c r="CU18" s="842"/>
      <c r="CV18" s="843"/>
      <c r="CW18" s="841">
        <v>13</v>
      </c>
      <c r="CX18" s="842"/>
      <c r="CY18" s="842"/>
      <c r="CZ18" s="842"/>
      <c r="DA18" s="843"/>
      <c r="DB18" s="841">
        <v>2241</v>
      </c>
      <c r="DC18" s="842"/>
      <c r="DD18" s="842"/>
      <c r="DE18" s="842"/>
      <c r="DF18" s="843"/>
      <c r="DG18" s="841">
        <v>257</v>
      </c>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t="s">
        <v>595</v>
      </c>
      <c r="BT19" s="829"/>
      <c r="BU19" s="829"/>
      <c r="BV19" s="829"/>
      <c r="BW19" s="829"/>
      <c r="BX19" s="829"/>
      <c r="BY19" s="829"/>
      <c r="BZ19" s="829"/>
      <c r="CA19" s="829"/>
      <c r="CB19" s="829"/>
      <c r="CC19" s="829"/>
      <c r="CD19" s="829"/>
      <c r="CE19" s="829"/>
      <c r="CF19" s="829"/>
      <c r="CG19" s="830"/>
      <c r="CH19" s="841">
        <v>58</v>
      </c>
      <c r="CI19" s="842"/>
      <c r="CJ19" s="842"/>
      <c r="CK19" s="842"/>
      <c r="CL19" s="843"/>
      <c r="CM19" s="841">
        <v>1275</v>
      </c>
      <c r="CN19" s="842"/>
      <c r="CO19" s="842"/>
      <c r="CP19" s="842"/>
      <c r="CQ19" s="843"/>
      <c r="CR19" s="841">
        <v>312</v>
      </c>
      <c r="CS19" s="842"/>
      <c r="CT19" s="842"/>
      <c r="CU19" s="842"/>
      <c r="CV19" s="843"/>
      <c r="CW19" s="841">
        <v>198</v>
      </c>
      <c r="CX19" s="842"/>
      <c r="CY19" s="842"/>
      <c r="CZ19" s="842"/>
      <c r="DA19" s="843"/>
      <c r="DB19" s="841">
        <v>2982</v>
      </c>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t="s">
        <v>596</v>
      </c>
      <c r="BT20" s="829"/>
      <c r="BU20" s="829"/>
      <c r="BV20" s="829"/>
      <c r="BW20" s="829"/>
      <c r="BX20" s="829"/>
      <c r="BY20" s="829"/>
      <c r="BZ20" s="829"/>
      <c r="CA20" s="829"/>
      <c r="CB20" s="829"/>
      <c r="CC20" s="829"/>
      <c r="CD20" s="829"/>
      <c r="CE20" s="829"/>
      <c r="CF20" s="829"/>
      <c r="CG20" s="830"/>
      <c r="CH20" s="841">
        <v>16</v>
      </c>
      <c r="CI20" s="842"/>
      <c r="CJ20" s="842"/>
      <c r="CK20" s="842"/>
      <c r="CL20" s="843"/>
      <c r="CM20" s="841">
        <v>469</v>
      </c>
      <c r="CN20" s="842"/>
      <c r="CO20" s="842"/>
      <c r="CP20" s="842"/>
      <c r="CQ20" s="843"/>
      <c r="CR20" s="841">
        <v>25</v>
      </c>
      <c r="CS20" s="842"/>
      <c r="CT20" s="842"/>
      <c r="CU20" s="842"/>
      <c r="CV20" s="843"/>
      <c r="CW20" s="841" t="s">
        <v>582</v>
      </c>
      <c r="CX20" s="842"/>
      <c r="CY20" s="842"/>
      <c r="CZ20" s="842"/>
      <c r="DA20" s="843"/>
      <c r="DB20" s="841" t="s">
        <v>582</v>
      </c>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t="s">
        <v>597</v>
      </c>
      <c r="BT21" s="829"/>
      <c r="BU21" s="829"/>
      <c r="BV21" s="829"/>
      <c r="BW21" s="829"/>
      <c r="BX21" s="829"/>
      <c r="BY21" s="829"/>
      <c r="BZ21" s="829"/>
      <c r="CA21" s="829"/>
      <c r="CB21" s="829"/>
      <c r="CC21" s="829"/>
      <c r="CD21" s="829"/>
      <c r="CE21" s="829"/>
      <c r="CF21" s="829"/>
      <c r="CG21" s="830"/>
      <c r="CH21" s="841">
        <v>85</v>
      </c>
      <c r="CI21" s="842"/>
      <c r="CJ21" s="842"/>
      <c r="CK21" s="842"/>
      <c r="CL21" s="843"/>
      <c r="CM21" s="841">
        <v>329</v>
      </c>
      <c r="CN21" s="842"/>
      <c r="CO21" s="842"/>
      <c r="CP21" s="842"/>
      <c r="CQ21" s="843"/>
      <c r="CR21" s="841">
        <v>34</v>
      </c>
      <c r="CS21" s="842"/>
      <c r="CT21" s="842"/>
      <c r="CU21" s="842"/>
      <c r="CV21" s="843"/>
      <c r="CW21" s="841">
        <v>2</v>
      </c>
      <c r="CX21" s="842"/>
      <c r="CY21" s="842"/>
      <c r="CZ21" s="842"/>
      <c r="DA21" s="843"/>
      <c r="DB21" s="841" t="s">
        <v>579</v>
      </c>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t="s">
        <v>598</v>
      </c>
      <c r="BT22" s="829"/>
      <c r="BU22" s="829"/>
      <c r="BV22" s="829"/>
      <c r="BW22" s="829"/>
      <c r="BX22" s="829"/>
      <c r="BY22" s="829"/>
      <c r="BZ22" s="829"/>
      <c r="CA22" s="829"/>
      <c r="CB22" s="829"/>
      <c r="CC22" s="829"/>
      <c r="CD22" s="829"/>
      <c r="CE22" s="829"/>
      <c r="CF22" s="829"/>
      <c r="CG22" s="830"/>
      <c r="CH22" s="841">
        <v>169</v>
      </c>
      <c r="CI22" s="842"/>
      <c r="CJ22" s="842"/>
      <c r="CK22" s="842"/>
      <c r="CL22" s="843"/>
      <c r="CM22" s="841">
        <v>1346</v>
      </c>
      <c r="CN22" s="842"/>
      <c r="CO22" s="842"/>
      <c r="CP22" s="842"/>
      <c r="CQ22" s="843"/>
      <c r="CR22" s="841">
        <v>150</v>
      </c>
      <c r="CS22" s="842"/>
      <c r="CT22" s="842"/>
      <c r="CU22" s="842"/>
      <c r="CV22" s="843"/>
      <c r="CW22" s="841" t="s">
        <v>582</v>
      </c>
      <c r="CX22" s="842"/>
      <c r="CY22" s="842"/>
      <c r="CZ22" s="842"/>
      <c r="DA22" s="843"/>
      <c r="DB22" s="841">
        <v>667</v>
      </c>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384</v>
      </c>
      <c r="B23" s="850" t="s">
        <v>385</v>
      </c>
      <c r="C23" s="851"/>
      <c r="D23" s="851"/>
      <c r="E23" s="851"/>
      <c r="F23" s="851"/>
      <c r="G23" s="851"/>
      <c r="H23" s="851"/>
      <c r="I23" s="851"/>
      <c r="J23" s="851"/>
      <c r="K23" s="851"/>
      <c r="L23" s="851"/>
      <c r="M23" s="851"/>
      <c r="N23" s="851"/>
      <c r="O23" s="851"/>
      <c r="P23" s="852"/>
      <c r="Q23" s="853">
        <v>193134</v>
      </c>
      <c r="R23" s="854"/>
      <c r="S23" s="854"/>
      <c r="T23" s="854"/>
      <c r="U23" s="854"/>
      <c r="V23" s="854">
        <v>184476</v>
      </c>
      <c r="W23" s="854"/>
      <c r="X23" s="854"/>
      <c r="Y23" s="854"/>
      <c r="Z23" s="854"/>
      <c r="AA23" s="854">
        <v>8659</v>
      </c>
      <c r="AB23" s="854"/>
      <c r="AC23" s="854"/>
      <c r="AD23" s="854"/>
      <c r="AE23" s="855"/>
      <c r="AF23" s="856">
        <v>5036</v>
      </c>
      <c r="AG23" s="854"/>
      <c r="AH23" s="854"/>
      <c r="AI23" s="854"/>
      <c r="AJ23" s="857"/>
      <c r="AK23" s="858"/>
      <c r="AL23" s="859"/>
      <c r="AM23" s="859"/>
      <c r="AN23" s="859"/>
      <c r="AO23" s="859"/>
      <c r="AP23" s="854">
        <v>58636</v>
      </c>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t="s">
        <v>599</v>
      </c>
      <c r="BT23" s="829"/>
      <c r="BU23" s="829"/>
      <c r="BV23" s="829"/>
      <c r="BW23" s="829"/>
      <c r="BX23" s="829"/>
      <c r="BY23" s="829"/>
      <c r="BZ23" s="829"/>
      <c r="CA23" s="829"/>
      <c r="CB23" s="829"/>
      <c r="CC23" s="829"/>
      <c r="CD23" s="829"/>
      <c r="CE23" s="829"/>
      <c r="CF23" s="829"/>
      <c r="CG23" s="830"/>
      <c r="CH23" s="841">
        <v>8</v>
      </c>
      <c r="CI23" s="842"/>
      <c r="CJ23" s="842"/>
      <c r="CK23" s="842"/>
      <c r="CL23" s="843"/>
      <c r="CM23" s="841">
        <v>434</v>
      </c>
      <c r="CN23" s="842"/>
      <c r="CO23" s="842"/>
      <c r="CP23" s="842"/>
      <c r="CQ23" s="843"/>
      <c r="CR23" s="841">
        <v>54</v>
      </c>
      <c r="CS23" s="842"/>
      <c r="CT23" s="842"/>
      <c r="CU23" s="842"/>
      <c r="CV23" s="843"/>
      <c r="CW23" s="841" t="s">
        <v>579</v>
      </c>
      <c r="CX23" s="842"/>
      <c r="CY23" s="842"/>
      <c r="CZ23" s="842"/>
      <c r="DA23" s="843"/>
      <c r="DB23" s="841" t="s">
        <v>582</v>
      </c>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t="s">
        <v>600</v>
      </c>
      <c r="BT24" s="829"/>
      <c r="BU24" s="829"/>
      <c r="BV24" s="829"/>
      <c r="BW24" s="829"/>
      <c r="BX24" s="829"/>
      <c r="BY24" s="829"/>
      <c r="BZ24" s="829"/>
      <c r="CA24" s="829"/>
      <c r="CB24" s="829"/>
      <c r="CC24" s="829"/>
      <c r="CD24" s="829"/>
      <c r="CE24" s="829"/>
      <c r="CF24" s="829"/>
      <c r="CG24" s="830"/>
      <c r="CH24" s="841">
        <v>0</v>
      </c>
      <c r="CI24" s="842"/>
      <c r="CJ24" s="842"/>
      <c r="CK24" s="842"/>
      <c r="CL24" s="843"/>
      <c r="CM24" s="841">
        <v>56</v>
      </c>
      <c r="CN24" s="842"/>
      <c r="CO24" s="842"/>
      <c r="CP24" s="842"/>
      <c r="CQ24" s="843"/>
      <c r="CR24" s="841">
        <v>50</v>
      </c>
      <c r="CS24" s="842"/>
      <c r="CT24" s="842"/>
      <c r="CU24" s="842"/>
      <c r="CV24" s="843"/>
      <c r="CW24" s="841">
        <v>94</v>
      </c>
      <c r="CX24" s="842"/>
      <c r="CY24" s="842"/>
      <c r="CZ24" s="842"/>
      <c r="DA24" s="843"/>
      <c r="DB24" s="841" t="s">
        <v>579</v>
      </c>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41581</v>
      </c>
      <c r="R28" s="883"/>
      <c r="S28" s="883"/>
      <c r="T28" s="883"/>
      <c r="U28" s="883"/>
      <c r="V28" s="883">
        <v>39627</v>
      </c>
      <c r="W28" s="883"/>
      <c r="X28" s="883"/>
      <c r="Y28" s="883"/>
      <c r="Z28" s="883"/>
      <c r="AA28" s="883">
        <v>1955</v>
      </c>
      <c r="AB28" s="883"/>
      <c r="AC28" s="883"/>
      <c r="AD28" s="883"/>
      <c r="AE28" s="884"/>
      <c r="AF28" s="885">
        <v>1955</v>
      </c>
      <c r="AG28" s="883"/>
      <c r="AH28" s="883"/>
      <c r="AI28" s="883"/>
      <c r="AJ28" s="886"/>
      <c r="AK28" s="887">
        <v>3025</v>
      </c>
      <c r="AL28" s="878"/>
      <c r="AM28" s="878"/>
      <c r="AN28" s="878"/>
      <c r="AO28" s="878"/>
      <c r="AP28" s="878" t="s">
        <v>579</v>
      </c>
      <c r="AQ28" s="878"/>
      <c r="AR28" s="878"/>
      <c r="AS28" s="878"/>
      <c r="AT28" s="878"/>
      <c r="AU28" s="878" t="s">
        <v>579</v>
      </c>
      <c r="AV28" s="878"/>
      <c r="AW28" s="878"/>
      <c r="AX28" s="878"/>
      <c r="AY28" s="878"/>
      <c r="AZ28" s="879" t="s">
        <v>578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22192</v>
      </c>
      <c r="R29" s="819"/>
      <c r="S29" s="819"/>
      <c r="T29" s="819"/>
      <c r="U29" s="819"/>
      <c r="V29" s="819">
        <v>21397</v>
      </c>
      <c r="W29" s="819"/>
      <c r="X29" s="819"/>
      <c r="Y29" s="819"/>
      <c r="Z29" s="819"/>
      <c r="AA29" s="819">
        <v>796</v>
      </c>
      <c r="AB29" s="819"/>
      <c r="AC29" s="819"/>
      <c r="AD29" s="819"/>
      <c r="AE29" s="820"/>
      <c r="AF29" s="821">
        <v>796</v>
      </c>
      <c r="AG29" s="822"/>
      <c r="AH29" s="822"/>
      <c r="AI29" s="822"/>
      <c r="AJ29" s="823"/>
      <c r="AK29" s="890">
        <v>3160</v>
      </c>
      <c r="AL29" s="891"/>
      <c r="AM29" s="891"/>
      <c r="AN29" s="891"/>
      <c r="AO29" s="891"/>
      <c r="AP29" s="891" t="s">
        <v>578</v>
      </c>
      <c r="AQ29" s="891"/>
      <c r="AR29" s="891"/>
      <c r="AS29" s="891"/>
      <c r="AT29" s="891"/>
      <c r="AU29" s="891" t="s">
        <v>579</v>
      </c>
      <c r="AV29" s="891"/>
      <c r="AW29" s="891"/>
      <c r="AX29" s="891"/>
      <c r="AY29" s="891"/>
      <c r="AZ29" s="892" t="s">
        <v>578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4780</v>
      </c>
      <c r="R30" s="819"/>
      <c r="S30" s="819"/>
      <c r="T30" s="819"/>
      <c r="U30" s="819"/>
      <c r="V30" s="819">
        <v>4749</v>
      </c>
      <c r="W30" s="819"/>
      <c r="X30" s="819"/>
      <c r="Y30" s="819"/>
      <c r="Z30" s="819"/>
      <c r="AA30" s="819">
        <v>31</v>
      </c>
      <c r="AB30" s="819"/>
      <c r="AC30" s="819"/>
      <c r="AD30" s="819"/>
      <c r="AE30" s="820"/>
      <c r="AF30" s="821">
        <v>7</v>
      </c>
      <c r="AG30" s="822"/>
      <c r="AH30" s="822"/>
      <c r="AI30" s="822"/>
      <c r="AJ30" s="823"/>
      <c r="AK30" s="890">
        <v>673</v>
      </c>
      <c r="AL30" s="891"/>
      <c r="AM30" s="891"/>
      <c r="AN30" s="891"/>
      <c r="AO30" s="891"/>
      <c r="AP30" s="891" t="s">
        <v>578</v>
      </c>
      <c r="AQ30" s="891"/>
      <c r="AR30" s="891"/>
      <c r="AS30" s="891"/>
      <c r="AT30" s="891"/>
      <c r="AU30" s="891" t="s">
        <v>578</v>
      </c>
      <c r="AV30" s="891"/>
      <c r="AW30" s="891"/>
      <c r="AX30" s="891"/>
      <c r="AY30" s="891"/>
      <c r="AZ30" s="892" t="s">
        <v>579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10926</v>
      </c>
      <c r="R31" s="819"/>
      <c r="S31" s="819"/>
      <c r="T31" s="819"/>
      <c r="U31" s="819"/>
      <c r="V31" s="819">
        <v>10377</v>
      </c>
      <c r="W31" s="819"/>
      <c r="X31" s="819"/>
      <c r="Y31" s="819"/>
      <c r="Z31" s="819"/>
      <c r="AA31" s="819">
        <v>549</v>
      </c>
      <c r="AB31" s="819"/>
      <c r="AC31" s="819"/>
      <c r="AD31" s="819"/>
      <c r="AE31" s="820"/>
      <c r="AF31" s="821">
        <v>13669</v>
      </c>
      <c r="AG31" s="822"/>
      <c r="AH31" s="822"/>
      <c r="AI31" s="822"/>
      <c r="AJ31" s="823"/>
      <c r="AK31" s="890">
        <v>831</v>
      </c>
      <c r="AL31" s="891"/>
      <c r="AM31" s="891"/>
      <c r="AN31" s="891"/>
      <c r="AO31" s="891"/>
      <c r="AP31" s="891">
        <v>15519</v>
      </c>
      <c r="AQ31" s="891"/>
      <c r="AR31" s="891"/>
      <c r="AS31" s="891"/>
      <c r="AT31" s="891"/>
      <c r="AU31" s="891">
        <v>5633</v>
      </c>
      <c r="AV31" s="891"/>
      <c r="AW31" s="891"/>
      <c r="AX31" s="891"/>
      <c r="AY31" s="891"/>
      <c r="AZ31" s="892" t="s">
        <v>578</v>
      </c>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v>8346</v>
      </c>
      <c r="R32" s="819"/>
      <c r="S32" s="819"/>
      <c r="T32" s="819"/>
      <c r="U32" s="819"/>
      <c r="V32" s="819">
        <v>7961</v>
      </c>
      <c r="W32" s="819"/>
      <c r="X32" s="819"/>
      <c r="Y32" s="819"/>
      <c r="Z32" s="819"/>
      <c r="AA32" s="819">
        <v>384</v>
      </c>
      <c r="AB32" s="819"/>
      <c r="AC32" s="819"/>
      <c r="AD32" s="819"/>
      <c r="AE32" s="820"/>
      <c r="AF32" s="821">
        <v>3400</v>
      </c>
      <c r="AG32" s="822"/>
      <c r="AH32" s="822"/>
      <c r="AI32" s="822"/>
      <c r="AJ32" s="823"/>
      <c r="AK32" s="890">
        <v>3794</v>
      </c>
      <c r="AL32" s="891"/>
      <c r="AM32" s="891"/>
      <c r="AN32" s="891"/>
      <c r="AO32" s="891"/>
      <c r="AP32" s="891">
        <v>40941</v>
      </c>
      <c r="AQ32" s="891"/>
      <c r="AR32" s="891"/>
      <c r="AS32" s="891"/>
      <c r="AT32" s="891"/>
      <c r="AU32" s="891">
        <v>23623</v>
      </c>
      <c r="AV32" s="891"/>
      <c r="AW32" s="891"/>
      <c r="AX32" s="891"/>
      <c r="AY32" s="891"/>
      <c r="AZ32" s="892" t="s">
        <v>578</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403</v>
      </c>
      <c r="C33" s="816"/>
      <c r="D33" s="816"/>
      <c r="E33" s="816"/>
      <c r="F33" s="816"/>
      <c r="G33" s="816"/>
      <c r="H33" s="816"/>
      <c r="I33" s="816"/>
      <c r="J33" s="816"/>
      <c r="K33" s="816"/>
      <c r="L33" s="816"/>
      <c r="M33" s="816"/>
      <c r="N33" s="816"/>
      <c r="O33" s="816"/>
      <c r="P33" s="817"/>
      <c r="Q33" s="818">
        <v>216</v>
      </c>
      <c r="R33" s="819"/>
      <c r="S33" s="819"/>
      <c r="T33" s="819"/>
      <c r="U33" s="819"/>
      <c r="V33" s="819">
        <v>194</v>
      </c>
      <c r="W33" s="819"/>
      <c r="X33" s="819"/>
      <c r="Y33" s="819"/>
      <c r="Z33" s="819"/>
      <c r="AA33" s="819">
        <v>22</v>
      </c>
      <c r="AB33" s="819"/>
      <c r="AC33" s="819"/>
      <c r="AD33" s="819"/>
      <c r="AE33" s="820"/>
      <c r="AF33" s="821">
        <v>22</v>
      </c>
      <c r="AG33" s="822"/>
      <c r="AH33" s="822"/>
      <c r="AI33" s="822"/>
      <c r="AJ33" s="823"/>
      <c r="AK33" s="890">
        <v>15</v>
      </c>
      <c r="AL33" s="891"/>
      <c r="AM33" s="891"/>
      <c r="AN33" s="891"/>
      <c r="AO33" s="891"/>
      <c r="AP33" s="891" t="s">
        <v>578</v>
      </c>
      <c r="AQ33" s="891"/>
      <c r="AR33" s="891"/>
      <c r="AS33" s="891"/>
      <c r="AT33" s="891"/>
      <c r="AU33" s="891" t="s">
        <v>578</v>
      </c>
      <c r="AV33" s="891"/>
      <c r="AW33" s="891"/>
      <c r="AX33" s="891"/>
      <c r="AY33" s="891"/>
      <c r="AZ33" s="892" t="s">
        <v>579</v>
      </c>
      <c r="BA33" s="892"/>
      <c r="BB33" s="892"/>
      <c r="BC33" s="892"/>
      <c r="BD33" s="892"/>
      <c r="BE33" s="888" t="s">
        <v>404</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405</v>
      </c>
      <c r="C34" s="816"/>
      <c r="D34" s="816"/>
      <c r="E34" s="816"/>
      <c r="F34" s="816"/>
      <c r="G34" s="816"/>
      <c r="H34" s="816"/>
      <c r="I34" s="816"/>
      <c r="J34" s="816"/>
      <c r="K34" s="816"/>
      <c r="L34" s="816"/>
      <c r="M34" s="816"/>
      <c r="N34" s="816"/>
      <c r="O34" s="816"/>
      <c r="P34" s="817"/>
      <c r="Q34" s="818">
        <v>6950</v>
      </c>
      <c r="R34" s="819"/>
      <c r="S34" s="819"/>
      <c r="T34" s="819"/>
      <c r="U34" s="819"/>
      <c r="V34" s="819">
        <v>2922</v>
      </c>
      <c r="W34" s="819"/>
      <c r="X34" s="819"/>
      <c r="Y34" s="819"/>
      <c r="Z34" s="819"/>
      <c r="AA34" s="819">
        <v>4027</v>
      </c>
      <c r="AB34" s="819"/>
      <c r="AC34" s="819"/>
      <c r="AD34" s="819"/>
      <c r="AE34" s="820"/>
      <c r="AF34" s="821">
        <v>49</v>
      </c>
      <c r="AG34" s="822"/>
      <c r="AH34" s="822"/>
      <c r="AI34" s="822"/>
      <c r="AJ34" s="823"/>
      <c r="AK34" s="890">
        <v>3964</v>
      </c>
      <c r="AL34" s="891"/>
      <c r="AM34" s="891"/>
      <c r="AN34" s="891"/>
      <c r="AO34" s="891"/>
      <c r="AP34" s="891" t="s">
        <v>578</v>
      </c>
      <c r="AQ34" s="891"/>
      <c r="AR34" s="891"/>
      <c r="AS34" s="891"/>
      <c r="AT34" s="891"/>
      <c r="AU34" s="891" t="s">
        <v>578</v>
      </c>
      <c r="AV34" s="891"/>
      <c r="AW34" s="891"/>
      <c r="AX34" s="891"/>
      <c r="AY34" s="891"/>
      <c r="AZ34" s="892" t="s">
        <v>579</v>
      </c>
      <c r="BA34" s="892"/>
      <c r="BB34" s="892"/>
      <c r="BC34" s="892"/>
      <c r="BD34" s="892"/>
      <c r="BE34" s="888" t="s">
        <v>406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407</v>
      </c>
      <c r="C35" s="816"/>
      <c r="D35" s="816"/>
      <c r="E35" s="816"/>
      <c r="F35" s="816"/>
      <c r="G35" s="816"/>
      <c r="H35" s="816"/>
      <c r="I35" s="816"/>
      <c r="J35" s="816"/>
      <c r="K35" s="816"/>
      <c r="L35" s="816"/>
      <c r="M35" s="816"/>
      <c r="N35" s="816"/>
      <c r="O35" s="816"/>
      <c r="P35" s="817"/>
      <c r="Q35" s="818">
        <v>15</v>
      </c>
      <c r="R35" s="819"/>
      <c r="S35" s="819"/>
      <c r="T35" s="819"/>
      <c r="U35" s="819"/>
      <c r="V35" s="819">
        <v>9</v>
      </c>
      <c r="W35" s="819"/>
      <c r="X35" s="819"/>
      <c r="Y35" s="819"/>
      <c r="Z35" s="819"/>
      <c r="AA35" s="819">
        <v>6</v>
      </c>
      <c r="AB35" s="819"/>
      <c r="AC35" s="819"/>
      <c r="AD35" s="819"/>
      <c r="AE35" s="820"/>
      <c r="AF35" s="821">
        <v>6</v>
      </c>
      <c r="AG35" s="822"/>
      <c r="AH35" s="822"/>
      <c r="AI35" s="822"/>
      <c r="AJ35" s="823"/>
      <c r="AK35" s="890" t="s">
        <v>578</v>
      </c>
      <c r="AL35" s="891"/>
      <c r="AM35" s="891"/>
      <c r="AN35" s="891"/>
      <c r="AO35" s="891"/>
      <c r="AP35" s="891" t="s">
        <v>578</v>
      </c>
      <c r="AQ35" s="891"/>
      <c r="AR35" s="891"/>
      <c r="AS35" s="891"/>
      <c r="AT35" s="891"/>
      <c r="AU35" s="891" t="s">
        <v>578</v>
      </c>
      <c r="AV35" s="891"/>
      <c r="AW35" s="891"/>
      <c r="AX35" s="891"/>
      <c r="AY35" s="891"/>
      <c r="AZ35" s="892" t="s">
        <v>578</v>
      </c>
      <c r="BA35" s="892"/>
      <c r="BB35" s="892"/>
      <c r="BC35" s="892"/>
      <c r="BD35" s="892"/>
      <c r="BE35" s="888" t="s">
        <v>406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408</v>
      </c>
      <c r="C36" s="816"/>
      <c r="D36" s="816"/>
      <c r="E36" s="816"/>
      <c r="F36" s="816"/>
      <c r="G36" s="816"/>
      <c r="H36" s="816"/>
      <c r="I36" s="816"/>
      <c r="J36" s="816"/>
      <c r="K36" s="816"/>
      <c r="L36" s="816"/>
      <c r="M36" s="816"/>
      <c r="N36" s="816"/>
      <c r="O36" s="816"/>
      <c r="P36" s="817"/>
      <c r="Q36" s="818">
        <v>1501</v>
      </c>
      <c r="R36" s="819"/>
      <c r="S36" s="819"/>
      <c r="T36" s="819"/>
      <c r="U36" s="819"/>
      <c r="V36" s="819">
        <v>1501</v>
      </c>
      <c r="W36" s="819"/>
      <c r="X36" s="819"/>
      <c r="Y36" s="819"/>
      <c r="Z36" s="819"/>
      <c r="AA36" s="819">
        <v>1</v>
      </c>
      <c r="AB36" s="819"/>
      <c r="AC36" s="819"/>
      <c r="AD36" s="819"/>
      <c r="AE36" s="820"/>
      <c r="AF36" s="821">
        <v>1</v>
      </c>
      <c r="AG36" s="822"/>
      <c r="AH36" s="822"/>
      <c r="AI36" s="822"/>
      <c r="AJ36" s="823"/>
      <c r="AK36" s="890">
        <v>1501</v>
      </c>
      <c r="AL36" s="891"/>
      <c r="AM36" s="891"/>
      <c r="AN36" s="891"/>
      <c r="AO36" s="891"/>
      <c r="AP36" s="891" t="s">
        <v>578</v>
      </c>
      <c r="AQ36" s="891"/>
      <c r="AR36" s="891"/>
      <c r="AS36" s="891"/>
      <c r="AT36" s="891"/>
      <c r="AU36" s="891" t="s">
        <v>578</v>
      </c>
      <c r="AV36" s="891"/>
      <c r="AW36" s="891"/>
      <c r="AX36" s="891"/>
      <c r="AY36" s="891"/>
      <c r="AZ36" s="892" t="s">
        <v>579</v>
      </c>
      <c r="BA36" s="892"/>
      <c r="BB36" s="892"/>
      <c r="BC36" s="892"/>
      <c r="BD36" s="892"/>
      <c r="BE36" s="888" t="s">
        <v>406</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384</v>
      </c>
      <c r="B63" s="850" t="s">
        <v>410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19905</v>
      </c>
      <c r="AG63" s="902"/>
      <c r="AH63" s="902"/>
      <c r="AI63" s="902"/>
      <c r="AJ63" s="903"/>
      <c r="AK63" s="904"/>
      <c r="AL63" s="899"/>
      <c r="AM63" s="899"/>
      <c r="AN63" s="899"/>
      <c r="AO63" s="899"/>
      <c r="AP63" s="902">
        <v>56460</v>
      </c>
      <c r="AQ63" s="902"/>
      <c r="AR63" s="902"/>
      <c r="AS63" s="902"/>
      <c r="AT63" s="902"/>
      <c r="AU63" s="902">
        <v>29256</v>
      </c>
      <c r="AV63" s="902"/>
      <c r="AW63" s="902"/>
      <c r="AX63" s="902"/>
      <c r="AY63" s="902"/>
      <c r="AZ63" s="906"/>
      <c r="BA63" s="906"/>
      <c r="BB63" s="906"/>
      <c r="BC63" s="906"/>
      <c r="BD63" s="906"/>
      <c r="BE63" s="907"/>
      <c r="BF63" s="907"/>
      <c r="BG63" s="907"/>
      <c r="BH63" s="907"/>
      <c r="BI63" s="908"/>
      <c r="BJ63" s="909" t="s">
        <v>411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413</v>
      </c>
      <c r="B66" s="801"/>
      <c r="C66" s="801"/>
      <c r="D66" s="801"/>
      <c r="E66" s="801"/>
      <c r="F66" s="801"/>
      <c r="G66" s="801"/>
      <c r="H66" s="801"/>
      <c r="I66" s="801"/>
      <c r="J66" s="801"/>
      <c r="K66" s="801"/>
      <c r="L66" s="801"/>
      <c r="M66" s="801"/>
      <c r="N66" s="801"/>
      <c r="O66" s="801"/>
      <c r="P66" s="802"/>
      <c r="Q66" s="777" t="s">
        <v>414</v>
      </c>
      <c r="R66" s="778"/>
      <c r="S66" s="778"/>
      <c r="T66" s="778"/>
      <c r="U66" s="779"/>
      <c r="V66" s="777" t="s">
        <v>415</v>
      </c>
      <c r="W66" s="778"/>
      <c r="X66" s="778"/>
      <c r="Y66" s="778"/>
      <c r="Z66" s="779"/>
      <c r="AA66" s="777" t="s">
        <v>390</v>
      </c>
      <c r="AB66" s="778"/>
      <c r="AC66" s="778"/>
      <c r="AD66" s="778"/>
      <c r="AE66" s="779"/>
      <c r="AF66" s="912" t="s">
        <v>391</v>
      </c>
      <c r="AG66" s="873"/>
      <c r="AH66" s="873"/>
      <c r="AI66" s="873"/>
      <c r="AJ66" s="913"/>
      <c r="AK66" s="777" t="s">
        <v>416</v>
      </c>
      <c r="AL66" s="801"/>
      <c r="AM66" s="801"/>
      <c r="AN66" s="801"/>
      <c r="AO66" s="802"/>
      <c r="AP66" s="777" t="s">
        <v>417</v>
      </c>
      <c r="AQ66" s="778"/>
      <c r="AR66" s="778"/>
      <c r="AS66" s="778"/>
      <c r="AT66" s="779"/>
      <c r="AU66" s="777" t="s">
        <v>418</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580</v>
      </c>
      <c r="C68" s="930"/>
      <c r="D68" s="930"/>
      <c r="E68" s="930"/>
      <c r="F68" s="930"/>
      <c r="G68" s="930"/>
      <c r="H68" s="930"/>
      <c r="I68" s="930"/>
      <c r="J68" s="930"/>
      <c r="K68" s="930"/>
      <c r="L68" s="930"/>
      <c r="M68" s="930"/>
      <c r="N68" s="930"/>
      <c r="O68" s="930"/>
      <c r="P68" s="931"/>
      <c r="Q68" s="932">
        <v>1636</v>
      </c>
      <c r="R68" s="926"/>
      <c r="S68" s="926"/>
      <c r="T68" s="926"/>
      <c r="U68" s="926"/>
      <c r="V68" s="926">
        <v>1535</v>
      </c>
      <c r="W68" s="926"/>
      <c r="X68" s="926"/>
      <c r="Y68" s="926"/>
      <c r="Z68" s="926"/>
      <c r="AA68" s="926">
        <v>100</v>
      </c>
      <c r="AB68" s="926"/>
      <c r="AC68" s="926"/>
      <c r="AD68" s="926"/>
      <c r="AE68" s="926"/>
      <c r="AF68" s="926">
        <v>100</v>
      </c>
      <c r="AG68" s="926"/>
      <c r="AH68" s="926"/>
      <c r="AI68" s="926"/>
      <c r="AJ68" s="926"/>
      <c r="AK68" s="926" t="s">
        <v>582</v>
      </c>
      <c r="AL68" s="926"/>
      <c r="AM68" s="926"/>
      <c r="AN68" s="926"/>
      <c r="AO68" s="926"/>
      <c r="AP68" s="926" t="s">
        <v>582</v>
      </c>
      <c r="AQ68" s="926"/>
      <c r="AR68" s="926"/>
      <c r="AS68" s="926"/>
      <c r="AT68" s="926"/>
      <c r="AU68" s="926" t="s">
        <v>582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581</v>
      </c>
      <c r="C69" s="934"/>
      <c r="D69" s="934"/>
      <c r="E69" s="934"/>
      <c r="F69" s="934"/>
      <c r="G69" s="934"/>
      <c r="H69" s="934"/>
      <c r="I69" s="934"/>
      <c r="J69" s="934"/>
      <c r="K69" s="934"/>
      <c r="L69" s="934"/>
      <c r="M69" s="934"/>
      <c r="N69" s="934"/>
      <c r="O69" s="934"/>
      <c r="P69" s="935"/>
      <c r="Q69" s="936">
        <v>830487</v>
      </c>
      <c r="R69" s="891"/>
      <c r="S69" s="891"/>
      <c r="T69" s="891"/>
      <c r="U69" s="891"/>
      <c r="V69" s="891">
        <v>800586</v>
      </c>
      <c r="W69" s="891"/>
      <c r="X69" s="891"/>
      <c r="Y69" s="891"/>
      <c r="Z69" s="891"/>
      <c r="AA69" s="891">
        <v>29902</v>
      </c>
      <c r="AB69" s="891"/>
      <c r="AC69" s="891"/>
      <c r="AD69" s="891"/>
      <c r="AE69" s="891"/>
      <c r="AF69" s="891">
        <v>29900</v>
      </c>
      <c r="AG69" s="891"/>
      <c r="AH69" s="891"/>
      <c r="AI69" s="891"/>
      <c r="AJ69" s="891"/>
      <c r="AK69" s="891">
        <v>5</v>
      </c>
      <c r="AL69" s="891"/>
      <c r="AM69" s="891"/>
      <c r="AN69" s="891"/>
      <c r="AO69" s="891"/>
      <c r="AP69" s="891" t="s">
        <v>579</v>
      </c>
      <c r="AQ69" s="891"/>
      <c r="AR69" s="891"/>
      <c r="AS69" s="891"/>
      <c r="AT69" s="891"/>
      <c r="AU69" s="891" t="s">
        <v>579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384</v>
      </c>
      <c r="B88" s="850" t="s">
        <v>419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30000</v>
      </c>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420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5222</v>
      </c>
      <c r="CS102" s="910"/>
      <c r="CT102" s="910"/>
      <c r="CU102" s="910"/>
      <c r="CV102" s="953"/>
      <c r="CW102" s="952">
        <v>2222</v>
      </c>
      <c r="CX102" s="910"/>
      <c r="CY102" s="910"/>
      <c r="CZ102" s="910"/>
      <c r="DA102" s="953"/>
      <c r="DB102" s="952">
        <v>6270</v>
      </c>
      <c r="DC102" s="910"/>
      <c r="DD102" s="910"/>
      <c r="DE102" s="910"/>
      <c r="DF102" s="953"/>
      <c r="DG102" s="952">
        <v>257</v>
      </c>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428</v>
      </c>
      <c r="AB109" s="955"/>
      <c r="AC109" s="955"/>
      <c r="AD109" s="955"/>
      <c r="AE109" s="956"/>
      <c r="AF109" s="954" t="s">
        <v>301</v>
      </c>
      <c r="AG109" s="955"/>
      <c r="AH109" s="955"/>
      <c r="AI109" s="955"/>
      <c r="AJ109" s="956"/>
      <c r="AK109" s="954" t="s">
        <v>300</v>
      </c>
      <c r="AL109" s="955"/>
      <c r="AM109" s="955"/>
      <c r="AN109" s="955"/>
      <c r="AO109" s="956"/>
      <c r="AP109" s="954" t="s">
        <v>429</v>
      </c>
      <c r="AQ109" s="955"/>
      <c r="AR109" s="955"/>
      <c r="AS109" s="955"/>
      <c r="AT109" s="957"/>
      <c r="AU109" s="974" t="s">
        <v>427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428</v>
      </c>
      <c r="BR109" s="955"/>
      <c r="BS109" s="955"/>
      <c r="BT109" s="955"/>
      <c r="BU109" s="956"/>
      <c r="BV109" s="954" t="s">
        <v>301</v>
      </c>
      <c r="BW109" s="955"/>
      <c r="BX109" s="955"/>
      <c r="BY109" s="955"/>
      <c r="BZ109" s="956"/>
      <c r="CA109" s="954" t="s">
        <v>300</v>
      </c>
      <c r="CB109" s="955"/>
      <c r="CC109" s="955"/>
      <c r="CD109" s="955"/>
      <c r="CE109" s="956"/>
      <c r="CF109" s="975" t="s">
        <v>429</v>
      </c>
      <c r="CG109" s="975"/>
      <c r="CH109" s="975"/>
      <c r="CI109" s="975"/>
      <c r="CJ109" s="975"/>
      <c r="CK109" s="954" t="s">
        <v>430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428</v>
      </c>
      <c r="DH109" s="955"/>
      <c r="DI109" s="955"/>
      <c r="DJ109" s="955"/>
      <c r="DK109" s="956"/>
      <c r="DL109" s="954" t="s">
        <v>301</v>
      </c>
      <c r="DM109" s="955"/>
      <c r="DN109" s="955"/>
      <c r="DO109" s="955"/>
      <c r="DP109" s="956"/>
      <c r="DQ109" s="954" t="s">
        <v>300</v>
      </c>
      <c r="DR109" s="955"/>
      <c r="DS109" s="955"/>
      <c r="DT109" s="955"/>
      <c r="DU109" s="956"/>
      <c r="DV109" s="954" t="s">
        <v>429</v>
      </c>
      <c r="DW109" s="955"/>
      <c r="DX109" s="955"/>
      <c r="DY109" s="955"/>
      <c r="DZ109" s="957"/>
    </row>
    <row r="110" spans="1:131" s="226" customFormat="1" ht="26.25" customHeight="1" x14ac:dyDescent="0.15">
      <c r="A110" s="958" t="s">
        <v>431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13581269</v>
      </c>
      <c r="AB110" s="962"/>
      <c r="AC110" s="962"/>
      <c r="AD110" s="962"/>
      <c r="AE110" s="963"/>
      <c r="AF110" s="964">
        <v>13345546</v>
      </c>
      <c r="AG110" s="962"/>
      <c r="AH110" s="962"/>
      <c r="AI110" s="962"/>
      <c r="AJ110" s="963"/>
      <c r="AK110" s="964">
        <v>12537633</v>
      </c>
      <c r="AL110" s="962"/>
      <c r="AM110" s="962"/>
      <c r="AN110" s="962"/>
      <c r="AO110" s="963"/>
      <c r="AP110" s="965">
        <v>9.1</v>
      </c>
      <c r="AQ110" s="966"/>
      <c r="AR110" s="966"/>
      <c r="AS110" s="966"/>
      <c r="AT110" s="967"/>
      <c r="AU110" s="968" t="s">
        <v>67</v>
      </c>
      <c r="AV110" s="969"/>
      <c r="AW110" s="969"/>
      <c r="AX110" s="969"/>
      <c r="AY110" s="969"/>
      <c r="AZ110" s="1010" t="s">
        <v>432</v>
      </c>
      <c r="BA110" s="959"/>
      <c r="BB110" s="959"/>
      <c r="BC110" s="959"/>
      <c r="BD110" s="959"/>
      <c r="BE110" s="959"/>
      <c r="BF110" s="959"/>
      <c r="BG110" s="959"/>
      <c r="BH110" s="959"/>
      <c r="BI110" s="959"/>
      <c r="BJ110" s="959"/>
      <c r="BK110" s="959"/>
      <c r="BL110" s="959"/>
      <c r="BM110" s="959"/>
      <c r="BN110" s="959"/>
      <c r="BO110" s="959"/>
      <c r="BP110" s="960"/>
      <c r="BQ110" s="996">
        <v>73034110</v>
      </c>
      <c r="BR110" s="997"/>
      <c r="BS110" s="997"/>
      <c r="BT110" s="997"/>
      <c r="BU110" s="997"/>
      <c r="BV110" s="997">
        <v>64692788</v>
      </c>
      <c r="BW110" s="997"/>
      <c r="BX110" s="997"/>
      <c r="BY110" s="997"/>
      <c r="BZ110" s="997"/>
      <c r="CA110" s="997">
        <v>58635602</v>
      </c>
      <c r="CB110" s="997"/>
      <c r="CC110" s="997"/>
      <c r="CD110" s="997"/>
      <c r="CE110" s="997"/>
      <c r="CF110" s="1011">
        <v>42.4</v>
      </c>
      <c r="CG110" s="1012"/>
      <c r="CH110" s="1012"/>
      <c r="CI110" s="1012"/>
      <c r="CJ110" s="1012"/>
      <c r="CK110" s="1013" t="s">
        <v>433</v>
      </c>
      <c r="CL110" s="1014"/>
      <c r="CM110" s="993" t="s">
        <v>434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4530049</v>
      </c>
      <c r="DH110" s="997"/>
      <c r="DI110" s="997"/>
      <c r="DJ110" s="997"/>
      <c r="DK110" s="997"/>
      <c r="DL110" s="997">
        <v>4241855</v>
      </c>
      <c r="DM110" s="997"/>
      <c r="DN110" s="997"/>
      <c r="DO110" s="997"/>
      <c r="DP110" s="997"/>
      <c r="DQ110" s="997">
        <v>4743080</v>
      </c>
      <c r="DR110" s="997"/>
      <c r="DS110" s="997"/>
      <c r="DT110" s="997"/>
      <c r="DU110" s="997"/>
      <c r="DV110" s="998">
        <v>3.4</v>
      </c>
      <c r="DW110" s="998"/>
      <c r="DX110" s="998"/>
      <c r="DY110" s="998"/>
      <c r="DZ110" s="999"/>
    </row>
    <row r="111" spans="1:131" s="226" customFormat="1" ht="26.25" customHeight="1" x14ac:dyDescent="0.15">
      <c r="A111" s="1000" t="s">
        <v>435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124</v>
      </c>
      <c r="AB111" s="1004"/>
      <c r="AC111" s="1004"/>
      <c r="AD111" s="1004"/>
      <c r="AE111" s="1005"/>
      <c r="AF111" s="1006" t="s">
        <v>124</v>
      </c>
      <c r="AG111" s="1004"/>
      <c r="AH111" s="1004"/>
      <c r="AI111" s="1004"/>
      <c r="AJ111" s="1005"/>
      <c r="AK111" s="1006" t="s">
        <v>124</v>
      </c>
      <c r="AL111" s="1004"/>
      <c r="AM111" s="1004"/>
      <c r="AN111" s="1004"/>
      <c r="AO111" s="1005"/>
      <c r="AP111" s="1007" t="s">
        <v>436</v>
      </c>
      <c r="AQ111" s="1008"/>
      <c r="AR111" s="1008"/>
      <c r="AS111" s="1008"/>
      <c r="AT111" s="1009"/>
      <c r="AU111" s="970"/>
      <c r="AV111" s="971"/>
      <c r="AW111" s="971"/>
      <c r="AX111" s="971"/>
      <c r="AY111" s="971"/>
      <c r="AZ111" s="1019" t="s">
        <v>437</v>
      </c>
      <c r="BA111" s="1020"/>
      <c r="BB111" s="1020"/>
      <c r="BC111" s="1020"/>
      <c r="BD111" s="1020"/>
      <c r="BE111" s="1020"/>
      <c r="BF111" s="1020"/>
      <c r="BG111" s="1020"/>
      <c r="BH111" s="1020"/>
      <c r="BI111" s="1020"/>
      <c r="BJ111" s="1020"/>
      <c r="BK111" s="1020"/>
      <c r="BL111" s="1020"/>
      <c r="BM111" s="1020"/>
      <c r="BN111" s="1020"/>
      <c r="BO111" s="1020"/>
      <c r="BP111" s="1021"/>
      <c r="BQ111" s="989">
        <v>7312313</v>
      </c>
      <c r="BR111" s="990"/>
      <c r="BS111" s="990"/>
      <c r="BT111" s="990"/>
      <c r="BU111" s="990"/>
      <c r="BV111" s="990">
        <v>7068582</v>
      </c>
      <c r="BW111" s="990"/>
      <c r="BX111" s="990"/>
      <c r="BY111" s="990"/>
      <c r="BZ111" s="990"/>
      <c r="CA111" s="990">
        <v>7743778</v>
      </c>
      <c r="CB111" s="990"/>
      <c r="CC111" s="990"/>
      <c r="CD111" s="990"/>
      <c r="CE111" s="990"/>
      <c r="CF111" s="984">
        <v>5.6</v>
      </c>
      <c r="CG111" s="985"/>
      <c r="CH111" s="985"/>
      <c r="CI111" s="985"/>
      <c r="CJ111" s="985"/>
      <c r="CK111" s="1015"/>
      <c r="CL111" s="1016"/>
      <c r="CM111" s="986" t="s">
        <v>438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436</v>
      </c>
      <c r="DH111" s="990"/>
      <c r="DI111" s="990"/>
      <c r="DJ111" s="990"/>
      <c r="DK111" s="990"/>
      <c r="DL111" s="990" t="s">
        <v>439</v>
      </c>
      <c r="DM111" s="990"/>
      <c r="DN111" s="990"/>
      <c r="DO111" s="990"/>
      <c r="DP111" s="990"/>
      <c r="DQ111" s="990" t="s">
        <v>124</v>
      </c>
      <c r="DR111" s="990"/>
      <c r="DS111" s="990"/>
      <c r="DT111" s="990"/>
      <c r="DU111" s="990"/>
      <c r="DV111" s="991" t="s">
        <v>124</v>
      </c>
      <c r="DW111" s="991"/>
      <c r="DX111" s="991"/>
      <c r="DY111" s="991"/>
      <c r="DZ111" s="992"/>
    </row>
    <row r="112" spans="1:131" s="226" customFormat="1" ht="26.25" customHeight="1" x14ac:dyDescent="0.15">
      <c r="A112" s="1022" t="s">
        <v>440</v>
      </c>
      <c r="B112" s="1023"/>
      <c r="C112" s="1020" t="s">
        <v>441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124</v>
      </c>
      <c r="AB112" s="1029"/>
      <c r="AC112" s="1029"/>
      <c r="AD112" s="1029"/>
      <c r="AE112" s="1030"/>
      <c r="AF112" s="1031" t="s">
        <v>124</v>
      </c>
      <c r="AG112" s="1029"/>
      <c r="AH112" s="1029"/>
      <c r="AI112" s="1029"/>
      <c r="AJ112" s="1030"/>
      <c r="AK112" s="1031" t="s">
        <v>436</v>
      </c>
      <c r="AL112" s="1029"/>
      <c r="AM112" s="1029"/>
      <c r="AN112" s="1029"/>
      <c r="AO112" s="1030"/>
      <c r="AP112" s="1032" t="s">
        <v>442</v>
      </c>
      <c r="AQ112" s="1033"/>
      <c r="AR112" s="1033"/>
      <c r="AS112" s="1033"/>
      <c r="AT112" s="1034"/>
      <c r="AU112" s="970"/>
      <c r="AV112" s="971"/>
      <c r="AW112" s="971"/>
      <c r="AX112" s="971"/>
      <c r="AY112" s="971"/>
      <c r="AZ112" s="1019" t="s">
        <v>443</v>
      </c>
      <c r="BA112" s="1020"/>
      <c r="BB112" s="1020"/>
      <c r="BC112" s="1020"/>
      <c r="BD112" s="1020"/>
      <c r="BE112" s="1020"/>
      <c r="BF112" s="1020"/>
      <c r="BG112" s="1020"/>
      <c r="BH112" s="1020"/>
      <c r="BI112" s="1020"/>
      <c r="BJ112" s="1020"/>
      <c r="BK112" s="1020"/>
      <c r="BL112" s="1020"/>
      <c r="BM112" s="1020"/>
      <c r="BN112" s="1020"/>
      <c r="BO112" s="1020"/>
      <c r="BP112" s="1021"/>
      <c r="BQ112" s="989">
        <v>37334808</v>
      </c>
      <c r="BR112" s="990"/>
      <c r="BS112" s="990"/>
      <c r="BT112" s="990"/>
      <c r="BU112" s="990"/>
      <c r="BV112" s="990">
        <v>33868823</v>
      </c>
      <c r="BW112" s="990"/>
      <c r="BX112" s="990"/>
      <c r="BY112" s="990"/>
      <c r="BZ112" s="990"/>
      <c r="CA112" s="990">
        <v>29256279</v>
      </c>
      <c r="CB112" s="990"/>
      <c r="CC112" s="990"/>
      <c r="CD112" s="990"/>
      <c r="CE112" s="990"/>
      <c r="CF112" s="984">
        <v>21.1</v>
      </c>
      <c r="CG112" s="985"/>
      <c r="CH112" s="985"/>
      <c r="CI112" s="985"/>
      <c r="CJ112" s="985"/>
      <c r="CK112" s="1015"/>
      <c r="CL112" s="1016"/>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439</v>
      </c>
      <c r="DH112" s="990"/>
      <c r="DI112" s="990"/>
      <c r="DJ112" s="990"/>
      <c r="DK112" s="990"/>
      <c r="DL112" s="990" t="s">
        <v>124</v>
      </c>
      <c r="DM112" s="990"/>
      <c r="DN112" s="990"/>
      <c r="DO112" s="990"/>
      <c r="DP112" s="990"/>
      <c r="DQ112" s="990" t="s">
        <v>439</v>
      </c>
      <c r="DR112" s="990"/>
      <c r="DS112" s="990"/>
      <c r="DT112" s="990"/>
      <c r="DU112" s="990"/>
      <c r="DV112" s="991" t="s">
        <v>439</v>
      </c>
      <c r="DW112" s="991"/>
      <c r="DX112" s="991"/>
      <c r="DY112" s="991"/>
      <c r="DZ112" s="992"/>
    </row>
    <row r="113" spans="1:130" s="226" customFormat="1" ht="26.25" customHeight="1" x14ac:dyDescent="0.15">
      <c r="A113" s="1024"/>
      <c r="B113" s="1025"/>
      <c r="C113" s="1020" t="s">
        <v>445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3029833</v>
      </c>
      <c r="AB113" s="1004"/>
      <c r="AC113" s="1004"/>
      <c r="AD113" s="1004"/>
      <c r="AE113" s="1005"/>
      <c r="AF113" s="1006">
        <v>3025244</v>
      </c>
      <c r="AG113" s="1004"/>
      <c r="AH113" s="1004"/>
      <c r="AI113" s="1004"/>
      <c r="AJ113" s="1005"/>
      <c r="AK113" s="1006">
        <v>2444369</v>
      </c>
      <c r="AL113" s="1004"/>
      <c r="AM113" s="1004"/>
      <c r="AN113" s="1004"/>
      <c r="AO113" s="1005"/>
      <c r="AP113" s="1007">
        <v>1.8</v>
      </c>
      <c r="AQ113" s="1008"/>
      <c r="AR113" s="1008"/>
      <c r="AS113" s="1008"/>
      <c r="AT113" s="1009"/>
      <c r="AU113" s="970"/>
      <c r="AV113" s="971"/>
      <c r="AW113" s="971"/>
      <c r="AX113" s="971"/>
      <c r="AY113" s="971"/>
      <c r="AZ113" s="1019" t="s">
        <v>446</v>
      </c>
      <c r="BA113" s="1020"/>
      <c r="BB113" s="1020"/>
      <c r="BC113" s="1020"/>
      <c r="BD113" s="1020"/>
      <c r="BE113" s="1020"/>
      <c r="BF113" s="1020"/>
      <c r="BG113" s="1020"/>
      <c r="BH113" s="1020"/>
      <c r="BI113" s="1020"/>
      <c r="BJ113" s="1020"/>
      <c r="BK113" s="1020"/>
      <c r="BL113" s="1020"/>
      <c r="BM113" s="1020"/>
      <c r="BN113" s="1020"/>
      <c r="BO113" s="1020"/>
      <c r="BP113" s="1021"/>
      <c r="BQ113" s="989" t="s">
        <v>124</v>
      </c>
      <c r="BR113" s="990"/>
      <c r="BS113" s="990"/>
      <c r="BT113" s="990"/>
      <c r="BU113" s="990"/>
      <c r="BV113" s="990" t="s">
        <v>439</v>
      </c>
      <c r="BW113" s="990"/>
      <c r="BX113" s="990"/>
      <c r="BY113" s="990"/>
      <c r="BZ113" s="990"/>
      <c r="CA113" s="990" t="s">
        <v>124</v>
      </c>
      <c r="CB113" s="990"/>
      <c r="CC113" s="990"/>
      <c r="CD113" s="990"/>
      <c r="CE113" s="990"/>
      <c r="CF113" s="984" t="s">
        <v>442</v>
      </c>
      <c r="CG113" s="985"/>
      <c r="CH113" s="985"/>
      <c r="CI113" s="985"/>
      <c r="CJ113" s="985"/>
      <c r="CK113" s="1015"/>
      <c r="CL113" s="1016"/>
      <c r="CM113" s="986" t="s">
        <v>447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124</v>
      </c>
      <c r="DH113" s="1029"/>
      <c r="DI113" s="1029"/>
      <c r="DJ113" s="1029"/>
      <c r="DK113" s="1030"/>
      <c r="DL113" s="1031" t="s">
        <v>439</v>
      </c>
      <c r="DM113" s="1029"/>
      <c r="DN113" s="1029"/>
      <c r="DO113" s="1029"/>
      <c r="DP113" s="1030"/>
      <c r="DQ113" s="1031" t="s">
        <v>124</v>
      </c>
      <c r="DR113" s="1029"/>
      <c r="DS113" s="1029"/>
      <c r="DT113" s="1029"/>
      <c r="DU113" s="1030"/>
      <c r="DV113" s="1032" t="s">
        <v>124</v>
      </c>
      <c r="DW113" s="1033"/>
      <c r="DX113" s="1033"/>
      <c r="DY113" s="1033"/>
      <c r="DZ113" s="1034"/>
    </row>
    <row r="114" spans="1:130" s="226" customFormat="1" ht="26.25" customHeight="1" x14ac:dyDescent="0.15">
      <c r="A114" s="1024"/>
      <c r="B114" s="1025"/>
      <c r="C114" s="1020" t="s">
        <v>448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436</v>
      </c>
      <c r="AB114" s="1029"/>
      <c r="AC114" s="1029"/>
      <c r="AD114" s="1029"/>
      <c r="AE114" s="1030"/>
      <c r="AF114" s="1031" t="s">
        <v>442</v>
      </c>
      <c r="AG114" s="1029"/>
      <c r="AH114" s="1029"/>
      <c r="AI114" s="1029"/>
      <c r="AJ114" s="1030"/>
      <c r="AK114" s="1031" t="s">
        <v>439</v>
      </c>
      <c r="AL114" s="1029"/>
      <c r="AM114" s="1029"/>
      <c r="AN114" s="1029"/>
      <c r="AO114" s="1030"/>
      <c r="AP114" s="1032" t="s">
        <v>124</v>
      </c>
      <c r="AQ114" s="1033"/>
      <c r="AR114" s="1033"/>
      <c r="AS114" s="1033"/>
      <c r="AT114" s="1034"/>
      <c r="AU114" s="970"/>
      <c r="AV114" s="971"/>
      <c r="AW114" s="971"/>
      <c r="AX114" s="971"/>
      <c r="AY114" s="971"/>
      <c r="AZ114" s="1019" t="s">
        <v>449</v>
      </c>
      <c r="BA114" s="1020"/>
      <c r="BB114" s="1020"/>
      <c r="BC114" s="1020"/>
      <c r="BD114" s="1020"/>
      <c r="BE114" s="1020"/>
      <c r="BF114" s="1020"/>
      <c r="BG114" s="1020"/>
      <c r="BH114" s="1020"/>
      <c r="BI114" s="1020"/>
      <c r="BJ114" s="1020"/>
      <c r="BK114" s="1020"/>
      <c r="BL114" s="1020"/>
      <c r="BM114" s="1020"/>
      <c r="BN114" s="1020"/>
      <c r="BO114" s="1020"/>
      <c r="BP114" s="1021"/>
      <c r="BQ114" s="989">
        <v>19756069</v>
      </c>
      <c r="BR114" s="990"/>
      <c r="BS114" s="990"/>
      <c r="BT114" s="990"/>
      <c r="BU114" s="990"/>
      <c r="BV114" s="990">
        <v>19258557</v>
      </c>
      <c r="BW114" s="990"/>
      <c r="BX114" s="990"/>
      <c r="BY114" s="990"/>
      <c r="BZ114" s="990"/>
      <c r="CA114" s="990">
        <v>19135143</v>
      </c>
      <c r="CB114" s="990"/>
      <c r="CC114" s="990"/>
      <c r="CD114" s="990"/>
      <c r="CE114" s="990"/>
      <c r="CF114" s="984">
        <v>13.8</v>
      </c>
      <c r="CG114" s="985"/>
      <c r="CH114" s="985"/>
      <c r="CI114" s="985"/>
      <c r="CJ114" s="985"/>
      <c r="CK114" s="1015"/>
      <c r="CL114" s="1016"/>
      <c r="CM114" s="986" t="s">
        <v>450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124</v>
      </c>
      <c r="DH114" s="1029"/>
      <c r="DI114" s="1029"/>
      <c r="DJ114" s="1029"/>
      <c r="DK114" s="1030"/>
      <c r="DL114" s="1031" t="s">
        <v>436</v>
      </c>
      <c r="DM114" s="1029"/>
      <c r="DN114" s="1029"/>
      <c r="DO114" s="1029"/>
      <c r="DP114" s="1030"/>
      <c r="DQ114" s="1031" t="s">
        <v>442</v>
      </c>
      <c r="DR114" s="1029"/>
      <c r="DS114" s="1029"/>
      <c r="DT114" s="1029"/>
      <c r="DU114" s="1030"/>
      <c r="DV114" s="1032" t="s">
        <v>124</v>
      </c>
      <c r="DW114" s="1033"/>
      <c r="DX114" s="1033"/>
      <c r="DY114" s="1033"/>
      <c r="DZ114" s="1034"/>
    </row>
    <row r="115" spans="1:130" s="226" customFormat="1" ht="26.25" customHeight="1" x14ac:dyDescent="0.15">
      <c r="A115" s="1024"/>
      <c r="B115" s="1025"/>
      <c r="C115" s="1020" t="s">
        <v>451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347060</v>
      </c>
      <c r="AB115" s="1004"/>
      <c r="AC115" s="1004"/>
      <c r="AD115" s="1004"/>
      <c r="AE115" s="1005"/>
      <c r="AF115" s="1006">
        <v>347351</v>
      </c>
      <c r="AG115" s="1004"/>
      <c r="AH115" s="1004"/>
      <c r="AI115" s="1004"/>
      <c r="AJ115" s="1005"/>
      <c r="AK115" s="1006">
        <v>347647</v>
      </c>
      <c r="AL115" s="1004"/>
      <c r="AM115" s="1004"/>
      <c r="AN115" s="1004"/>
      <c r="AO115" s="1005"/>
      <c r="AP115" s="1007">
        <v>0.3</v>
      </c>
      <c r="AQ115" s="1008"/>
      <c r="AR115" s="1008"/>
      <c r="AS115" s="1008"/>
      <c r="AT115" s="1009"/>
      <c r="AU115" s="970"/>
      <c r="AV115" s="971"/>
      <c r="AW115" s="971"/>
      <c r="AX115" s="971"/>
      <c r="AY115" s="971"/>
      <c r="AZ115" s="1019" t="s">
        <v>452</v>
      </c>
      <c r="BA115" s="1020"/>
      <c r="BB115" s="1020"/>
      <c r="BC115" s="1020"/>
      <c r="BD115" s="1020"/>
      <c r="BE115" s="1020"/>
      <c r="BF115" s="1020"/>
      <c r="BG115" s="1020"/>
      <c r="BH115" s="1020"/>
      <c r="BI115" s="1020"/>
      <c r="BJ115" s="1020"/>
      <c r="BK115" s="1020"/>
      <c r="BL115" s="1020"/>
      <c r="BM115" s="1020"/>
      <c r="BN115" s="1020"/>
      <c r="BO115" s="1020"/>
      <c r="BP115" s="1021"/>
      <c r="BQ115" s="989" t="s">
        <v>124</v>
      </c>
      <c r="BR115" s="990"/>
      <c r="BS115" s="990"/>
      <c r="BT115" s="990"/>
      <c r="BU115" s="990"/>
      <c r="BV115" s="990" t="s">
        <v>124</v>
      </c>
      <c r="BW115" s="990"/>
      <c r="BX115" s="990"/>
      <c r="BY115" s="990"/>
      <c r="BZ115" s="990"/>
      <c r="CA115" s="990" t="s">
        <v>124</v>
      </c>
      <c r="CB115" s="990"/>
      <c r="CC115" s="990"/>
      <c r="CD115" s="990"/>
      <c r="CE115" s="990"/>
      <c r="CF115" s="984" t="s">
        <v>124</v>
      </c>
      <c r="CG115" s="985"/>
      <c r="CH115" s="985"/>
      <c r="CI115" s="985"/>
      <c r="CJ115" s="985"/>
      <c r="CK115" s="1015"/>
      <c r="CL115" s="1016"/>
      <c r="CM115" s="1019" t="s">
        <v>453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2782264</v>
      </c>
      <c r="DH115" s="1029"/>
      <c r="DI115" s="1029"/>
      <c r="DJ115" s="1029"/>
      <c r="DK115" s="1030"/>
      <c r="DL115" s="1031">
        <v>2826727</v>
      </c>
      <c r="DM115" s="1029"/>
      <c r="DN115" s="1029"/>
      <c r="DO115" s="1029"/>
      <c r="DP115" s="1030"/>
      <c r="DQ115" s="1031">
        <v>3000698</v>
      </c>
      <c r="DR115" s="1029"/>
      <c r="DS115" s="1029"/>
      <c r="DT115" s="1029"/>
      <c r="DU115" s="1030"/>
      <c r="DV115" s="1032">
        <v>2.2000000000000002</v>
      </c>
      <c r="DW115" s="1033"/>
      <c r="DX115" s="1033"/>
      <c r="DY115" s="1033"/>
      <c r="DZ115" s="1034"/>
    </row>
    <row r="116" spans="1:130" s="226" customFormat="1" ht="26.25" customHeight="1" x14ac:dyDescent="0.15">
      <c r="A116" s="1026"/>
      <c r="B116" s="1027"/>
      <c r="C116" s="1035" t="s">
        <v>454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124</v>
      </c>
      <c r="AB116" s="1029"/>
      <c r="AC116" s="1029"/>
      <c r="AD116" s="1029"/>
      <c r="AE116" s="1030"/>
      <c r="AF116" s="1031" t="s">
        <v>124</v>
      </c>
      <c r="AG116" s="1029"/>
      <c r="AH116" s="1029"/>
      <c r="AI116" s="1029"/>
      <c r="AJ116" s="1030"/>
      <c r="AK116" s="1031" t="s">
        <v>124</v>
      </c>
      <c r="AL116" s="1029"/>
      <c r="AM116" s="1029"/>
      <c r="AN116" s="1029"/>
      <c r="AO116" s="1030"/>
      <c r="AP116" s="1032" t="s">
        <v>124</v>
      </c>
      <c r="AQ116" s="1033"/>
      <c r="AR116" s="1033"/>
      <c r="AS116" s="1033"/>
      <c r="AT116" s="1034"/>
      <c r="AU116" s="970"/>
      <c r="AV116" s="971"/>
      <c r="AW116" s="971"/>
      <c r="AX116" s="971"/>
      <c r="AY116" s="971"/>
      <c r="AZ116" s="1037" t="s">
        <v>455</v>
      </c>
      <c r="BA116" s="1038"/>
      <c r="BB116" s="1038"/>
      <c r="BC116" s="1038"/>
      <c r="BD116" s="1038"/>
      <c r="BE116" s="1038"/>
      <c r="BF116" s="1038"/>
      <c r="BG116" s="1038"/>
      <c r="BH116" s="1038"/>
      <c r="BI116" s="1038"/>
      <c r="BJ116" s="1038"/>
      <c r="BK116" s="1038"/>
      <c r="BL116" s="1038"/>
      <c r="BM116" s="1038"/>
      <c r="BN116" s="1038"/>
      <c r="BO116" s="1038"/>
      <c r="BP116" s="1039"/>
      <c r="BQ116" s="989" t="s">
        <v>124</v>
      </c>
      <c r="BR116" s="990"/>
      <c r="BS116" s="990"/>
      <c r="BT116" s="990"/>
      <c r="BU116" s="990"/>
      <c r="BV116" s="990" t="s">
        <v>124</v>
      </c>
      <c r="BW116" s="990"/>
      <c r="BX116" s="990"/>
      <c r="BY116" s="990"/>
      <c r="BZ116" s="990"/>
      <c r="CA116" s="990" t="s">
        <v>124</v>
      </c>
      <c r="CB116" s="990"/>
      <c r="CC116" s="990"/>
      <c r="CD116" s="990"/>
      <c r="CE116" s="990"/>
      <c r="CF116" s="984" t="s">
        <v>124</v>
      </c>
      <c r="CG116" s="985"/>
      <c r="CH116" s="985"/>
      <c r="CI116" s="985"/>
      <c r="CJ116" s="985"/>
      <c r="CK116" s="1015"/>
      <c r="CL116" s="1016"/>
      <c r="CM116" s="986" t="s">
        <v>456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124</v>
      </c>
      <c r="DM116" s="1029"/>
      <c r="DN116" s="1029"/>
      <c r="DO116" s="1029"/>
      <c r="DP116" s="1030"/>
      <c r="DQ116" s="1031" t="s">
        <v>439</v>
      </c>
      <c r="DR116" s="1029"/>
      <c r="DS116" s="1029"/>
      <c r="DT116" s="1029"/>
      <c r="DU116" s="1030"/>
      <c r="DV116" s="1032" t="s">
        <v>124</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457</v>
      </c>
      <c r="Z117" s="956"/>
      <c r="AA117" s="1046">
        <v>16958162</v>
      </c>
      <c r="AB117" s="1047"/>
      <c r="AC117" s="1047"/>
      <c r="AD117" s="1047"/>
      <c r="AE117" s="1048"/>
      <c r="AF117" s="1049">
        <v>16718141</v>
      </c>
      <c r="AG117" s="1047"/>
      <c r="AH117" s="1047"/>
      <c r="AI117" s="1047"/>
      <c r="AJ117" s="1048"/>
      <c r="AK117" s="1049">
        <v>15329649</v>
      </c>
      <c r="AL117" s="1047"/>
      <c r="AM117" s="1047"/>
      <c r="AN117" s="1047"/>
      <c r="AO117" s="1048"/>
      <c r="AP117" s="1050"/>
      <c r="AQ117" s="1051"/>
      <c r="AR117" s="1051"/>
      <c r="AS117" s="1051"/>
      <c r="AT117" s="1052"/>
      <c r="AU117" s="970"/>
      <c r="AV117" s="971"/>
      <c r="AW117" s="971"/>
      <c r="AX117" s="971"/>
      <c r="AY117" s="971"/>
      <c r="AZ117" s="1037" t="s">
        <v>458</v>
      </c>
      <c r="BA117" s="1038"/>
      <c r="BB117" s="1038"/>
      <c r="BC117" s="1038"/>
      <c r="BD117" s="1038"/>
      <c r="BE117" s="1038"/>
      <c r="BF117" s="1038"/>
      <c r="BG117" s="1038"/>
      <c r="BH117" s="1038"/>
      <c r="BI117" s="1038"/>
      <c r="BJ117" s="1038"/>
      <c r="BK117" s="1038"/>
      <c r="BL117" s="1038"/>
      <c r="BM117" s="1038"/>
      <c r="BN117" s="1038"/>
      <c r="BO117" s="1038"/>
      <c r="BP117" s="1039"/>
      <c r="BQ117" s="989" t="s">
        <v>436</v>
      </c>
      <c r="BR117" s="990"/>
      <c r="BS117" s="990"/>
      <c r="BT117" s="990"/>
      <c r="BU117" s="990"/>
      <c r="BV117" s="990" t="s">
        <v>436</v>
      </c>
      <c r="BW117" s="990"/>
      <c r="BX117" s="990"/>
      <c r="BY117" s="990"/>
      <c r="BZ117" s="990"/>
      <c r="CA117" s="990" t="s">
        <v>442</v>
      </c>
      <c r="CB117" s="990"/>
      <c r="CC117" s="990"/>
      <c r="CD117" s="990"/>
      <c r="CE117" s="990"/>
      <c r="CF117" s="984" t="s">
        <v>442</v>
      </c>
      <c r="CG117" s="985"/>
      <c r="CH117" s="985"/>
      <c r="CI117" s="985"/>
      <c r="CJ117" s="985"/>
      <c r="CK117" s="1015"/>
      <c r="CL117" s="1016"/>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442</v>
      </c>
      <c r="DM117" s="1029"/>
      <c r="DN117" s="1029"/>
      <c r="DO117" s="1029"/>
      <c r="DP117" s="1030"/>
      <c r="DQ117" s="1031" t="s">
        <v>442</v>
      </c>
      <c r="DR117" s="1029"/>
      <c r="DS117" s="1029"/>
      <c r="DT117" s="1029"/>
      <c r="DU117" s="1030"/>
      <c r="DV117" s="1032" t="s">
        <v>460</v>
      </c>
      <c r="DW117" s="1033"/>
      <c r="DX117" s="1033"/>
      <c r="DY117" s="1033"/>
      <c r="DZ117" s="1034"/>
    </row>
    <row r="118" spans="1:130" s="226" customFormat="1" ht="26.25" customHeight="1" x14ac:dyDescent="0.15">
      <c r="A118" s="974" t="s">
        <v>430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428</v>
      </c>
      <c r="AB118" s="955"/>
      <c r="AC118" s="955"/>
      <c r="AD118" s="955"/>
      <c r="AE118" s="956"/>
      <c r="AF118" s="954" t="s">
        <v>301</v>
      </c>
      <c r="AG118" s="955"/>
      <c r="AH118" s="955"/>
      <c r="AI118" s="955"/>
      <c r="AJ118" s="956"/>
      <c r="AK118" s="954" t="s">
        <v>300</v>
      </c>
      <c r="AL118" s="955"/>
      <c r="AM118" s="955"/>
      <c r="AN118" s="955"/>
      <c r="AO118" s="956"/>
      <c r="AP118" s="1041" t="s">
        <v>429</v>
      </c>
      <c r="AQ118" s="1042"/>
      <c r="AR118" s="1042"/>
      <c r="AS118" s="1042"/>
      <c r="AT118" s="1043"/>
      <c r="AU118" s="970"/>
      <c r="AV118" s="971"/>
      <c r="AW118" s="971"/>
      <c r="AX118" s="971"/>
      <c r="AY118" s="971"/>
      <c r="AZ118" s="1044" t="s">
        <v>461</v>
      </c>
      <c r="BA118" s="1035"/>
      <c r="BB118" s="1035"/>
      <c r="BC118" s="1035"/>
      <c r="BD118" s="1035"/>
      <c r="BE118" s="1035"/>
      <c r="BF118" s="1035"/>
      <c r="BG118" s="1035"/>
      <c r="BH118" s="1035"/>
      <c r="BI118" s="1035"/>
      <c r="BJ118" s="1035"/>
      <c r="BK118" s="1035"/>
      <c r="BL118" s="1035"/>
      <c r="BM118" s="1035"/>
      <c r="BN118" s="1035"/>
      <c r="BO118" s="1035"/>
      <c r="BP118" s="1036"/>
      <c r="BQ118" s="1067" t="s">
        <v>124</v>
      </c>
      <c r="BR118" s="1068"/>
      <c r="BS118" s="1068"/>
      <c r="BT118" s="1068"/>
      <c r="BU118" s="1068"/>
      <c r="BV118" s="1068" t="s">
        <v>124</v>
      </c>
      <c r="BW118" s="1068"/>
      <c r="BX118" s="1068"/>
      <c r="BY118" s="1068"/>
      <c r="BZ118" s="1068"/>
      <c r="CA118" s="1068" t="s">
        <v>442</v>
      </c>
      <c r="CB118" s="1068"/>
      <c r="CC118" s="1068"/>
      <c r="CD118" s="1068"/>
      <c r="CE118" s="1068"/>
      <c r="CF118" s="984" t="s">
        <v>124</v>
      </c>
      <c r="CG118" s="985"/>
      <c r="CH118" s="985"/>
      <c r="CI118" s="985"/>
      <c r="CJ118" s="985"/>
      <c r="CK118" s="1015"/>
      <c r="CL118" s="1016"/>
      <c r="CM118" s="986" t="s">
        <v>462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124</v>
      </c>
      <c r="DH118" s="1029"/>
      <c r="DI118" s="1029"/>
      <c r="DJ118" s="1029"/>
      <c r="DK118" s="1030"/>
      <c r="DL118" s="1031" t="s">
        <v>124</v>
      </c>
      <c r="DM118" s="1029"/>
      <c r="DN118" s="1029"/>
      <c r="DO118" s="1029"/>
      <c r="DP118" s="1030"/>
      <c r="DQ118" s="1031" t="s">
        <v>124</v>
      </c>
      <c r="DR118" s="1029"/>
      <c r="DS118" s="1029"/>
      <c r="DT118" s="1029"/>
      <c r="DU118" s="1030"/>
      <c r="DV118" s="1032" t="s">
        <v>124</v>
      </c>
      <c r="DW118" s="1033"/>
      <c r="DX118" s="1033"/>
      <c r="DY118" s="1033"/>
      <c r="DZ118" s="1034"/>
    </row>
    <row r="119" spans="1:130" s="226" customFormat="1" ht="26.25" customHeight="1" x14ac:dyDescent="0.15">
      <c r="A119" s="1128" t="s">
        <v>433</v>
      </c>
      <c r="B119" s="1014"/>
      <c r="C119" s="993" t="s">
        <v>434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v>347060</v>
      </c>
      <c r="AB119" s="962"/>
      <c r="AC119" s="962"/>
      <c r="AD119" s="962"/>
      <c r="AE119" s="963"/>
      <c r="AF119" s="964">
        <v>347351</v>
      </c>
      <c r="AG119" s="962"/>
      <c r="AH119" s="962"/>
      <c r="AI119" s="962"/>
      <c r="AJ119" s="963"/>
      <c r="AK119" s="964">
        <v>347647</v>
      </c>
      <c r="AL119" s="962"/>
      <c r="AM119" s="962"/>
      <c r="AN119" s="962"/>
      <c r="AO119" s="963"/>
      <c r="AP119" s="965">
        <v>0.3</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463</v>
      </c>
      <c r="BP119" s="1076"/>
      <c r="BQ119" s="1067">
        <v>137437300</v>
      </c>
      <c r="BR119" s="1068"/>
      <c r="BS119" s="1068"/>
      <c r="BT119" s="1068"/>
      <c r="BU119" s="1068"/>
      <c r="BV119" s="1068">
        <v>124888750</v>
      </c>
      <c r="BW119" s="1068"/>
      <c r="BX119" s="1068"/>
      <c r="BY119" s="1068"/>
      <c r="BZ119" s="1068"/>
      <c r="CA119" s="1068">
        <v>114770802</v>
      </c>
      <c r="CB119" s="1068"/>
      <c r="CC119" s="1068"/>
      <c r="CD119" s="1068"/>
      <c r="CE119" s="1068"/>
      <c r="CF119" s="1069"/>
      <c r="CG119" s="1070"/>
      <c r="CH119" s="1070"/>
      <c r="CI119" s="1070"/>
      <c r="CJ119" s="1071"/>
      <c r="CK119" s="1017"/>
      <c r="CL119" s="1018"/>
      <c r="CM119" s="1072" t="s">
        <v>464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124</v>
      </c>
      <c r="DH119" s="1054"/>
      <c r="DI119" s="1054"/>
      <c r="DJ119" s="1054"/>
      <c r="DK119" s="1055"/>
      <c r="DL119" s="1053" t="s">
        <v>436</v>
      </c>
      <c r="DM119" s="1054"/>
      <c r="DN119" s="1054"/>
      <c r="DO119" s="1054"/>
      <c r="DP119" s="1055"/>
      <c r="DQ119" s="1053" t="s">
        <v>124</v>
      </c>
      <c r="DR119" s="1054"/>
      <c r="DS119" s="1054"/>
      <c r="DT119" s="1054"/>
      <c r="DU119" s="1055"/>
      <c r="DV119" s="1056" t="s">
        <v>124</v>
      </c>
      <c r="DW119" s="1057"/>
      <c r="DX119" s="1057"/>
      <c r="DY119" s="1057"/>
      <c r="DZ119" s="1058"/>
    </row>
    <row r="120" spans="1:130" s="226" customFormat="1" ht="26.25" customHeight="1" x14ac:dyDescent="0.15">
      <c r="A120" s="1129"/>
      <c r="B120" s="1016"/>
      <c r="C120" s="986" t="s">
        <v>438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124</v>
      </c>
      <c r="AB120" s="1029"/>
      <c r="AC120" s="1029"/>
      <c r="AD120" s="1029"/>
      <c r="AE120" s="1030"/>
      <c r="AF120" s="1031" t="s">
        <v>124</v>
      </c>
      <c r="AG120" s="1029"/>
      <c r="AH120" s="1029"/>
      <c r="AI120" s="1029"/>
      <c r="AJ120" s="1030"/>
      <c r="AK120" s="1031" t="s">
        <v>124</v>
      </c>
      <c r="AL120" s="1029"/>
      <c r="AM120" s="1029"/>
      <c r="AN120" s="1029"/>
      <c r="AO120" s="1030"/>
      <c r="AP120" s="1032" t="s">
        <v>124</v>
      </c>
      <c r="AQ120" s="1033"/>
      <c r="AR120" s="1033"/>
      <c r="AS120" s="1033"/>
      <c r="AT120" s="1034"/>
      <c r="AU120" s="1059" t="s">
        <v>465</v>
      </c>
      <c r="AV120" s="1060"/>
      <c r="AW120" s="1060"/>
      <c r="AX120" s="1060"/>
      <c r="AY120" s="1061"/>
      <c r="AZ120" s="1010" t="s">
        <v>466</v>
      </c>
      <c r="BA120" s="959"/>
      <c r="BB120" s="959"/>
      <c r="BC120" s="959"/>
      <c r="BD120" s="959"/>
      <c r="BE120" s="959"/>
      <c r="BF120" s="959"/>
      <c r="BG120" s="959"/>
      <c r="BH120" s="959"/>
      <c r="BI120" s="959"/>
      <c r="BJ120" s="959"/>
      <c r="BK120" s="959"/>
      <c r="BL120" s="959"/>
      <c r="BM120" s="959"/>
      <c r="BN120" s="959"/>
      <c r="BO120" s="959"/>
      <c r="BP120" s="960"/>
      <c r="BQ120" s="996">
        <v>91771929</v>
      </c>
      <c r="BR120" s="997"/>
      <c r="BS120" s="997"/>
      <c r="BT120" s="997"/>
      <c r="BU120" s="997"/>
      <c r="BV120" s="997">
        <v>105481105</v>
      </c>
      <c r="BW120" s="997"/>
      <c r="BX120" s="997"/>
      <c r="BY120" s="997"/>
      <c r="BZ120" s="997"/>
      <c r="CA120" s="997">
        <v>101004645</v>
      </c>
      <c r="CB120" s="997"/>
      <c r="CC120" s="997"/>
      <c r="CD120" s="997"/>
      <c r="CE120" s="997"/>
      <c r="CF120" s="1011">
        <v>73</v>
      </c>
      <c r="CG120" s="1012"/>
      <c r="CH120" s="1012"/>
      <c r="CI120" s="1012"/>
      <c r="CJ120" s="1012"/>
      <c r="CK120" s="1077" t="s">
        <v>467</v>
      </c>
      <c r="CL120" s="1078"/>
      <c r="CM120" s="1078"/>
      <c r="CN120" s="1078"/>
      <c r="CO120" s="1079"/>
      <c r="CP120" s="1085" t="s">
        <v>401</v>
      </c>
      <c r="CQ120" s="1086"/>
      <c r="CR120" s="1086"/>
      <c r="CS120" s="1086"/>
      <c r="CT120" s="1086"/>
      <c r="CU120" s="1086"/>
      <c r="CV120" s="1086"/>
      <c r="CW120" s="1086"/>
      <c r="CX120" s="1086"/>
      <c r="CY120" s="1086"/>
      <c r="CZ120" s="1086"/>
      <c r="DA120" s="1086"/>
      <c r="DB120" s="1086"/>
      <c r="DC120" s="1086"/>
      <c r="DD120" s="1086"/>
      <c r="DE120" s="1086"/>
      <c r="DF120" s="1087"/>
      <c r="DG120" s="996">
        <v>30104475</v>
      </c>
      <c r="DH120" s="997"/>
      <c r="DI120" s="997"/>
      <c r="DJ120" s="997"/>
      <c r="DK120" s="997"/>
      <c r="DL120" s="997">
        <v>26243424</v>
      </c>
      <c r="DM120" s="997"/>
      <c r="DN120" s="997"/>
      <c r="DO120" s="997"/>
      <c r="DP120" s="997"/>
      <c r="DQ120" s="997">
        <v>23622948</v>
      </c>
      <c r="DR120" s="997"/>
      <c r="DS120" s="997"/>
      <c r="DT120" s="997"/>
      <c r="DU120" s="997"/>
      <c r="DV120" s="998">
        <v>17.100000000000001</v>
      </c>
      <c r="DW120" s="998"/>
      <c r="DX120" s="998"/>
      <c r="DY120" s="998"/>
      <c r="DZ120" s="999"/>
    </row>
    <row r="121" spans="1:130" s="226" customFormat="1" ht="26.25" customHeight="1" x14ac:dyDescent="0.15">
      <c r="A121" s="1129"/>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124</v>
      </c>
      <c r="AB121" s="1029"/>
      <c r="AC121" s="1029"/>
      <c r="AD121" s="1029"/>
      <c r="AE121" s="1030"/>
      <c r="AF121" s="1031" t="s">
        <v>124</v>
      </c>
      <c r="AG121" s="1029"/>
      <c r="AH121" s="1029"/>
      <c r="AI121" s="1029"/>
      <c r="AJ121" s="1030"/>
      <c r="AK121" s="1031" t="s">
        <v>436</v>
      </c>
      <c r="AL121" s="1029"/>
      <c r="AM121" s="1029"/>
      <c r="AN121" s="1029"/>
      <c r="AO121" s="1030"/>
      <c r="AP121" s="1032" t="s">
        <v>124</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v>21658310</v>
      </c>
      <c r="BR121" s="990"/>
      <c r="BS121" s="990"/>
      <c r="BT121" s="990"/>
      <c r="BU121" s="990"/>
      <c r="BV121" s="990">
        <v>17736665</v>
      </c>
      <c r="BW121" s="990"/>
      <c r="BX121" s="990"/>
      <c r="BY121" s="990"/>
      <c r="BZ121" s="990"/>
      <c r="CA121" s="990">
        <v>14482547</v>
      </c>
      <c r="CB121" s="990"/>
      <c r="CC121" s="990"/>
      <c r="CD121" s="990"/>
      <c r="CE121" s="990"/>
      <c r="CF121" s="984">
        <v>10.5</v>
      </c>
      <c r="CG121" s="985"/>
      <c r="CH121" s="985"/>
      <c r="CI121" s="985"/>
      <c r="CJ121" s="985"/>
      <c r="CK121" s="1080"/>
      <c r="CL121" s="1081"/>
      <c r="CM121" s="1081"/>
      <c r="CN121" s="1081"/>
      <c r="CO121" s="1082"/>
      <c r="CP121" s="1090" t="s">
        <v>399</v>
      </c>
      <c r="CQ121" s="1091"/>
      <c r="CR121" s="1091"/>
      <c r="CS121" s="1091"/>
      <c r="CT121" s="1091"/>
      <c r="CU121" s="1091"/>
      <c r="CV121" s="1091"/>
      <c r="CW121" s="1091"/>
      <c r="CX121" s="1091"/>
      <c r="CY121" s="1091"/>
      <c r="CZ121" s="1091"/>
      <c r="DA121" s="1091"/>
      <c r="DB121" s="1091"/>
      <c r="DC121" s="1091"/>
      <c r="DD121" s="1091"/>
      <c r="DE121" s="1091"/>
      <c r="DF121" s="1092"/>
      <c r="DG121" s="989">
        <v>4131090</v>
      </c>
      <c r="DH121" s="990"/>
      <c r="DI121" s="990"/>
      <c r="DJ121" s="990"/>
      <c r="DK121" s="990"/>
      <c r="DL121" s="990">
        <v>4245199</v>
      </c>
      <c r="DM121" s="990"/>
      <c r="DN121" s="990"/>
      <c r="DO121" s="990"/>
      <c r="DP121" s="990"/>
      <c r="DQ121" s="990">
        <v>5260879</v>
      </c>
      <c r="DR121" s="990"/>
      <c r="DS121" s="990"/>
      <c r="DT121" s="990"/>
      <c r="DU121" s="990"/>
      <c r="DV121" s="991">
        <v>3.8</v>
      </c>
      <c r="DW121" s="991"/>
      <c r="DX121" s="991"/>
      <c r="DY121" s="991"/>
      <c r="DZ121" s="992"/>
    </row>
    <row r="122" spans="1:130" s="226" customFormat="1" ht="26.25" customHeight="1" x14ac:dyDescent="0.15">
      <c r="A122" s="1129"/>
      <c r="B122" s="1016"/>
      <c r="C122" s="986" t="s">
        <v>450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124</v>
      </c>
      <c r="AB122" s="1029"/>
      <c r="AC122" s="1029"/>
      <c r="AD122" s="1029"/>
      <c r="AE122" s="1030"/>
      <c r="AF122" s="1031" t="s">
        <v>124</v>
      </c>
      <c r="AG122" s="1029"/>
      <c r="AH122" s="1029"/>
      <c r="AI122" s="1029"/>
      <c r="AJ122" s="1030"/>
      <c r="AK122" s="1031" t="s">
        <v>124</v>
      </c>
      <c r="AL122" s="1029"/>
      <c r="AM122" s="1029"/>
      <c r="AN122" s="1029"/>
      <c r="AO122" s="1030"/>
      <c r="AP122" s="1032" t="s">
        <v>124</v>
      </c>
      <c r="AQ122" s="1033"/>
      <c r="AR122" s="1033"/>
      <c r="AS122" s="1033"/>
      <c r="AT122" s="1034"/>
      <c r="AU122" s="1062"/>
      <c r="AV122" s="1063"/>
      <c r="AW122" s="1063"/>
      <c r="AX122" s="1063"/>
      <c r="AY122" s="1064"/>
      <c r="AZ122" s="1044" t="s">
        <v>470</v>
      </c>
      <c r="BA122" s="1035"/>
      <c r="BB122" s="1035"/>
      <c r="BC122" s="1035"/>
      <c r="BD122" s="1035"/>
      <c r="BE122" s="1035"/>
      <c r="BF122" s="1035"/>
      <c r="BG122" s="1035"/>
      <c r="BH122" s="1035"/>
      <c r="BI122" s="1035"/>
      <c r="BJ122" s="1035"/>
      <c r="BK122" s="1035"/>
      <c r="BL122" s="1035"/>
      <c r="BM122" s="1035"/>
      <c r="BN122" s="1035"/>
      <c r="BO122" s="1035"/>
      <c r="BP122" s="1036"/>
      <c r="BQ122" s="1067">
        <v>90617158</v>
      </c>
      <c r="BR122" s="1068"/>
      <c r="BS122" s="1068"/>
      <c r="BT122" s="1068"/>
      <c r="BU122" s="1068"/>
      <c r="BV122" s="1068">
        <v>84765066</v>
      </c>
      <c r="BW122" s="1068"/>
      <c r="BX122" s="1068"/>
      <c r="BY122" s="1068"/>
      <c r="BZ122" s="1068"/>
      <c r="CA122" s="1068">
        <v>76901278</v>
      </c>
      <c r="CB122" s="1068"/>
      <c r="CC122" s="1068"/>
      <c r="CD122" s="1068"/>
      <c r="CE122" s="1068"/>
      <c r="CF122" s="1088">
        <v>55.6</v>
      </c>
      <c r="CG122" s="1089"/>
      <c r="CH122" s="1089"/>
      <c r="CI122" s="1089"/>
      <c r="CJ122" s="1089"/>
      <c r="CK122" s="1080"/>
      <c r="CL122" s="1081"/>
      <c r="CM122" s="1081"/>
      <c r="CN122" s="1081"/>
      <c r="CO122" s="1082"/>
      <c r="CP122" s="1090" t="s">
        <v>471</v>
      </c>
      <c r="CQ122" s="1091"/>
      <c r="CR122" s="1091"/>
      <c r="CS122" s="1091"/>
      <c r="CT122" s="1091"/>
      <c r="CU122" s="1091"/>
      <c r="CV122" s="1091"/>
      <c r="CW122" s="1091"/>
      <c r="CX122" s="1091"/>
      <c r="CY122" s="1091"/>
      <c r="CZ122" s="1091"/>
      <c r="DA122" s="1091"/>
      <c r="DB122" s="1091"/>
      <c r="DC122" s="1091"/>
      <c r="DD122" s="1091"/>
      <c r="DE122" s="1091"/>
      <c r="DF122" s="1092"/>
      <c r="DG122" s="989" t="s">
        <v>436</v>
      </c>
      <c r="DH122" s="990"/>
      <c r="DI122" s="990"/>
      <c r="DJ122" s="990"/>
      <c r="DK122" s="990"/>
      <c r="DL122" s="990" t="s">
        <v>460</v>
      </c>
      <c r="DM122" s="990"/>
      <c r="DN122" s="990"/>
      <c r="DO122" s="990"/>
      <c r="DP122" s="990"/>
      <c r="DQ122" s="990" t="s">
        <v>460</v>
      </c>
      <c r="DR122" s="990"/>
      <c r="DS122" s="990"/>
      <c r="DT122" s="990"/>
      <c r="DU122" s="990"/>
      <c r="DV122" s="991" t="s">
        <v>436</v>
      </c>
      <c r="DW122" s="991"/>
      <c r="DX122" s="991"/>
      <c r="DY122" s="991"/>
      <c r="DZ122" s="992"/>
    </row>
    <row r="123" spans="1:130" s="226" customFormat="1" ht="26.25" customHeight="1" x14ac:dyDescent="0.15">
      <c r="A123" s="1129"/>
      <c r="B123" s="1016"/>
      <c r="C123" s="986" t="s">
        <v>456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460</v>
      </c>
      <c r="AB123" s="1029"/>
      <c r="AC123" s="1029"/>
      <c r="AD123" s="1029"/>
      <c r="AE123" s="1030"/>
      <c r="AF123" s="1031" t="s">
        <v>460</v>
      </c>
      <c r="AG123" s="1029"/>
      <c r="AH123" s="1029"/>
      <c r="AI123" s="1029"/>
      <c r="AJ123" s="1030"/>
      <c r="AK123" s="1031" t="s">
        <v>460</v>
      </c>
      <c r="AL123" s="1029"/>
      <c r="AM123" s="1029"/>
      <c r="AN123" s="1029"/>
      <c r="AO123" s="1030"/>
      <c r="AP123" s="1032" t="s">
        <v>124</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472</v>
      </c>
      <c r="BP123" s="1076"/>
      <c r="BQ123" s="1135">
        <v>204047397</v>
      </c>
      <c r="BR123" s="1136"/>
      <c r="BS123" s="1136"/>
      <c r="BT123" s="1136"/>
      <c r="BU123" s="1136"/>
      <c r="BV123" s="1136">
        <v>207982836</v>
      </c>
      <c r="BW123" s="1136"/>
      <c r="BX123" s="1136"/>
      <c r="BY123" s="1136"/>
      <c r="BZ123" s="1136"/>
      <c r="CA123" s="1136">
        <v>192388470</v>
      </c>
      <c r="CB123" s="1136"/>
      <c r="CC123" s="1136"/>
      <c r="CD123" s="1136"/>
      <c r="CE123" s="1136"/>
      <c r="CF123" s="1069"/>
      <c r="CG123" s="1070"/>
      <c r="CH123" s="1070"/>
      <c r="CI123" s="1070"/>
      <c r="CJ123" s="1071"/>
      <c r="CK123" s="1080"/>
      <c r="CL123" s="1081"/>
      <c r="CM123" s="1081"/>
      <c r="CN123" s="1081"/>
      <c r="CO123" s="1082"/>
      <c r="CP123" s="1090" t="s">
        <v>397</v>
      </c>
      <c r="CQ123" s="1091"/>
      <c r="CR123" s="1091"/>
      <c r="CS123" s="1091"/>
      <c r="CT123" s="1091"/>
      <c r="CU123" s="1091"/>
      <c r="CV123" s="1091"/>
      <c r="CW123" s="1091"/>
      <c r="CX123" s="1091"/>
      <c r="CY123" s="1091"/>
      <c r="CZ123" s="1091"/>
      <c r="DA123" s="1091"/>
      <c r="DB123" s="1091"/>
      <c r="DC123" s="1091"/>
      <c r="DD123" s="1091"/>
      <c r="DE123" s="1091"/>
      <c r="DF123" s="1092"/>
      <c r="DG123" s="1028" t="s">
        <v>124</v>
      </c>
      <c r="DH123" s="1029"/>
      <c r="DI123" s="1029"/>
      <c r="DJ123" s="1029"/>
      <c r="DK123" s="1030"/>
      <c r="DL123" s="1031" t="s">
        <v>436</v>
      </c>
      <c r="DM123" s="1029"/>
      <c r="DN123" s="1029"/>
      <c r="DO123" s="1029"/>
      <c r="DP123" s="1030"/>
      <c r="DQ123" s="1031" t="s">
        <v>436</v>
      </c>
      <c r="DR123" s="1029"/>
      <c r="DS123" s="1029"/>
      <c r="DT123" s="1029"/>
      <c r="DU123" s="1030"/>
      <c r="DV123" s="1032" t="s">
        <v>436</v>
      </c>
      <c r="DW123" s="1033"/>
      <c r="DX123" s="1033"/>
      <c r="DY123" s="1033"/>
      <c r="DZ123" s="1034"/>
    </row>
    <row r="124" spans="1:130" s="226" customFormat="1" ht="26.25" customHeight="1" thickBot="1" x14ac:dyDescent="0.2">
      <c r="A124" s="1129"/>
      <c r="B124" s="1016"/>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436</v>
      </c>
      <c r="AB124" s="1029"/>
      <c r="AC124" s="1029"/>
      <c r="AD124" s="1029"/>
      <c r="AE124" s="1030"/>
      <c r="AF124" s="1031" t="s">
        <v>436</v>
      </c>
      <c r="AG124" s="1029"/>
      <c r="AH124" s="1029"/>
      <c r="AI124" s="1029"/>
      <c r="AJ124" s="1030"/>
      <c r="AK124" s="1031" t="s">
        <v>436</v>
      </c>
      <c r="AL124" s="1029"/>
      <c r="AM124" s="1029"/>
      <c r="AN124" s="1029"/>
      <c r="AO124" s="1030"/>
      <c r="AP124" s="1032" t="s">
        <v>436</v>
      </c>
      <c r="AQ124" s="1033"/>
      <c r="AR124" s="1033"/>
      <c r="AS124" s="1033"/>
      <c r="AT124" s="1034"/>
      <c r="AU124" s="1131" t="s">
        <v>473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436</v>
      </c>
      <c r="BR124" s="1098"/>
      <c r="BS124" s="1098"/>
      <c r="BT124" s="1098"/>
      <c r="BU124" s="1098"/>
      <c r="BV124" s="1098" t="s">
        <v>436</v>
      </c>
      <c r="BW124" s="1098"/>
      <c r="BX124" s="1098"/>
      <c r="BY124" s="1098"/>
      <c r="BZ124" s="1098"/>
      <c r="CA124" s="1098" t="s">
        <v>436</v>
      </c>
      <c r="CB124" s="1098"/>
      <c r="CC124" s="1098"/>
      <c r="CD124" s="1098"/>
      <c r="CE124" s="1098"/>
      <c r="CF124" s="1099"/>
      <c r="CG124" s="1100"/>
      <c r="CH124" s="1100"/>
      <c r="CI124" s="1100"/>
      <c r="CJ124" s="1101"/>
      <c r="CK124" s="1083"/>
      <c r="CL124" s="1083"/>
      <c r="CM124" s="1083"/>
      <c r="CN124" s="1083"/>
      <c r="CO124" s="1084"/>
      <c r="CP124" s="1090" t="s">
        <v>474</v>
      </c>
      <c r="CQ124" s="1091"/>
      <c r="CR124" s="1091"/>
      <c r="CS124" s="1091"/>
      <c r="CT124" s="1091"/>
      <c r="CU124" s="1091"/>
      <c r="CV124" s="1091"/>
      <c r="CW124" s="1091"/>
      <c r="CX124" s="1091"/>
      <c r="CY124" s="1091"/>
      <c r="CZ124" s="1091"/>
      <c r="DA124" s="1091"/>
      <c r="DB124" s="1091"/>
      <c r="DC124" s="1091"/>
      <c r="DD124" s="1091"/>
      <c r="DE124" s="1091"/>
      <c r="DF124" s="1092"/>
      <c r="DG124" s="1075">
        <v>3099243</v>
      </c>
      <c r="DH124" s="1054"/>
      <c r="DI124" s="1054"/>
      <c r="DJ124" s="1054"/>
      <c r="DK124" s="1055"/>
      <c r="DL124" s="1053">
        <v>3380200</v>
      </c>
      <c r="DM124" s="1054"/>
      <c r="DN124" s="1054"/>
      <c r="DO124" s="1054"/>
      <c r="DP124" s="1055"/>
      <c r="DQ124" s="1053" t="s">
        <v>124</v>
      </c>
      <c r="DR124" s="1054"/>
      <c r="DS124" s="1054"/>
      <c r="DT124" s="1054"/>
      <c r="DU124" s="1055"/>
      <c r="DV124" s="1056" t="s">
        <v>124</v>
      </c>
      <c r="DW124" s="1057"/>
      <c r="DX124" s="1057"/>
      <c r="DY124" s="1057"/>
      <c r="DZ124" s="1058"/>
    </row>
    <row r="125" spans="1:130" s="226" customFormat="1" ht="26.25" customHeight="1" x14ac:dyDescent="0.15">
      <c r="A125" s="1129"/>
      <c r="B125" s="1016"/>
      <c r="C125" s="986" t="s">
        <v>462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124</v>
      </c>
      <c r="AB125" s="1029"/>
      <c r="AC125" s="1029"/>
      <c r="AD125" s="1029"/>
      <c r="AE125" s="1030"/>
      <c r="AF125" s="1031" t="s">
        <v>475</v>
      </c>
      <c r="AG125" s="1029"/>
      <c r="AH125" s="1029"/>
      <c r="AI125" s="1029"/>
      <c r="AJ125" s="1030"/>
      <c r="AK125" s="1031" t="s">
        <v>124</v>
      </c>
      <c r="AL125" s="1029"/>
      <c r="AM125" s="1029"/>
      <c r="AN125" s="1029"/>
      <c r="AO125" s="1030"/>
      <c r="AP125" s="1032" t="s">
        <v>476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477</v>
      </c>
      <c r="CL125" s="1078"/>
      <c r="CM125" s="1078"/>
      <c r="CN125" s="1078"/>
      <c r="CO125" s="1079"/>
      <c r="CP125" s="1010" t="s">
        <v>478</v>
      </c>
      <c r="CQ125" s="959"/>
      <c r="CR125" s="959"/>
      <c r="CS125" s="959"/>
      <c r="CT125" s="959"/>
      <c r="CU125" s="959"/>
      <c r="CV125" s="959"/>
      <c r="CW125" s="959"/>
      <c r="CX125" s="959"/>
      <c r="CY125" s="959"/>
      <c r="CZ125" s="959"/>
      <c r="DA125" s="959"/>
      <c r="DB125" s="959"/>
      <c r="DC125" s="959"/>
      <c r="DD125" s="959"/>
      <c r="DE125" s="959"/>
      <c r="DF125" s="960"/>
      <c r="DG125" s="996" t="s">
        <v>124</v>
      </c>
      <c r="DH125" s="997"/>
      <c r="DI125" s="997"/>
      <c r="DJ125" s="997"/>
      <c r="DK125" s="997"/>
      <c r="DL125" s="997" t="s">
        <v>124</v>
      </c>
      <c r="DM125" s="997"/>
      <c r="DN125" s="997"/>
      <c r="DO125" s="997"/>
      <c r="DP125" s="997"/>
      <c r="DQ125" s="997" t="s">
        <v>124</v>
      </c>
      <c r="DR125" s="997"/>
      <c r="DS125" s="997"/>
      <c r="DT125" s="997"/>
      <c r="DU125" s="997"/>
      <c r="DV125" s="998" t="s">
        <v>124</v>
      </c>
      <c r="DW125" s="998"/>
      <c r="DX125" s="998"/>
      <c r="DY125" s="998"/>
      <c r="DZ125" s="999"/>
    </row>
    <row r="126" spans="1:130" s="226" customFormat="1" ht="26.25" customHeight="1" thickBot="1" x14ac:dyDescent="0.2">
      <c r="A126" s="1129"/>
      <c r="B126" s="1016"/>
      <c r="C126" s="986" t="s">
        <v>464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475</v>
      </c>
      <c r="AB126" s="1029"/>
      <c r="AC126" s="1029"/>
      <c r="AD126" s="1029"/>
      <c r="AE126" s="1030"/>
      <c r="AF126" s="1031" t="s">
        <v>124</v>
      </c>
      <c r="AG126" s="1029"/>
      <c r="AH126" s="1029"/>
      <c r="AI126" s="1029"/>
      <c r="AJ126" s="1030"/>
      <c r="AK126" s="1031" t="s">
        <v>124</v>
      </c>
      <c r="AL126" s="1029"/>
      <c r="AM126" s="1029"/>
      <c r="AN126" s="1029"/>
      <c r="AO126" s="1030"/>
      <c r="AP126" s="1032" t="s">
        <v>124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480</v>
      </c>
      <c r="DM126" s="990"/>
      <c r="DN126" s="990"/>
      <c r="DO126" s="990"/>
      <c r="DP126" s="990"/>
      <c r="DQ126" s="990" t="s">
        <v>124</v>
      </c>
      <c r="DR126" s="990"/>
      <c r="DS126" s="990"/>
      <c r="DT126" s="990"/>
      <c r="DU126" s="990"/>
      <c r="DV126" s="991" t="s">
        <v>124</v>
      </c>
      <c r="DW126" s="991"/>
      <c r="DX126" s="991"/>
      <c r="DY126" s="991"/>
      <c r="DZ126" s="992"/>
    </row>
    <row r="127" spans="1:130" s="226" customFormat="1" ht="26.25" customHeight="1" x14ac:dyDescent="0.15">
      <c r="A127" s="1130"/>
      <c r="B127" s="1018"/>
      <c r="C127" s="1072" t="s">
        <v>481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124</v>
      </c>
      <c r="AB127" s="1029"/>
      <c r="AC127" s="1029"/>
      <c r="AD127" s="1029"/>
      <c r="AE127" s="1030"/>
      <c r="AF127" s="1031" t="s">
        <v>124</v>
      </c>
      <c r="AG127" s="1029"/>
      <c r="AH127" s="1029"/>
      <c r="AI127" s="1029"/>
      <c r="AJ127" s="1030"/>
      <c r="AK127" s="1031" t="s">
        <v>124</v>
      </c>
      <c r="AL127" s="1029"/>
      <c r="AM127" s="1029"/>
      <c r="AN127" s="1029"/>
      <c r="AO127" s="1030"/>
      <c r="AP127" s="1032" t="s">
        <v>475</v>
      </c>
      <c r="AQ127" s="1033"/>
      <c r="AR127" s="1033"/>
      <c r="AS127" s="1033"/>
      <c r="AT127" s="1034"/>
      <c r="AU127" s="262"/>
      <c r="AV127" s="262"/>
      <c r="AW127" s="262"/>
      <c r="AX127" s="1102" t="s">
        <v>482</v>
      </c>
      <c r="AY127" s="1103"/>
      <c r="AZ127" s="1103"/>
      <c r="BA127" s="1103"/>
      <c r="BB127" s="1103"/>
      <c r="BC127" s="1103"/>
      <c r="BD127" s="1103"/>
      <c r="BE127" s="1104"/>
      <c r="BF127" s="1105" t="s">
        <v>483</v>
      </c>
      <c r="BG127" s="1103"/>
      <c r="BH127" s="1103"/>
      <c r="BI127" s="1103"/>
      <c r="BJ127" s="1103"/>
      <c r="BK127" s="1103"/>
      <c r="BL127" s="1104"/>
      <c r="BM127" s="1105" t="s">
        <v>484</v>
      </c>
      <c r="BN127" s="1103"/>
      <c r="BO127" s="1103"/>
      <c r="BP127" s="1103"/>
      <c r="BQ127" s="1103"/>
      <c r="BR127" s="1103"/>
      <c r="BS127" s="1104"/>
      <c r="BT127" s="1105" t="s">
        <v>485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486</v>
      </c>
      <c r="CQ127" s="1020"/>
      <c r="CR127" s="1020"/>
      <c r="CS127" s="1020"/>
      <c r="CT127" s="1020"/>
      <c r="CU127" s="1020"/>
      <c r="CV127" s="1020"/>
      <c r="CW127" s="1020"/>
      <c r="CX127" s="1020"/>
      <c r="CY127" s="1020"/>
      <c r="CZ127" s="1020"/>
      <c r="DA127" s="1020"/>
      <c r="DB127" s="1020"/>
      <c r="DC127" s="1020"/>
      <c r="DD127" s="1020"/>
      <c r="DE127" s="1020"/>
      <c r="DF127" s="1021"/>
      <c r="DG127" s="989" t="s">
        <v>475</v>
      </c>
      <c r="DH127" s="990"/>
      <c r="DI127" s="990"/>
      <c r="DJ127" s="990"/>
      <c r="DK127" s="990"/>
      <c r="DL127" s="990" t="s">
        <v>476</v>
      </c>
      <c r="DM127" s="990"/>
      <c r="DN127" s="990"/>
      <c r="DO127" s="990"/>
      <c r="DP127" s="990"/>
      <c r="DQ127" s="990" t="s">
        <v>124</v>
      </c>
      <c r="DR127" s="990"/>
      <c r="DS127" s="990"/>
      <c r="DT127" s="990"/>
      <c r="DU127" s="990"/>
      <c r="DV127" s="991" t="s">
        <v>124</v>
      </c>
      <c r="DW127" s="991"/>
      <c r="DX127" s="991"/>
      <c r="DY127" s="991"/>
      <c r="DZ127" s="992"/>
    </row>
    <row r="128" spans="1:130" s="226" customFormat="1" ht="26.25" customHeight="1" thickBot="1" x14ac:dyDescent="0.2">
      <c r="A128" s="1113" t="s">
        <v>487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488</v>
      </c>
      <c r="X128" s="1115"/>
      <c r="Y128" s="1115"/>
      <c r="Z128" s="1116"/>
      <c r="AA128" s="1117">
        <v>1039506</v>
      </c>
      <c r="AB128" s="1118"/>
      <c r="AC128" s="1118"/>
      <c r="AD128" s="1118"/>
      <c r="AE128" s="1119"/>
      <c r="AF128" s="1120">
        <v>741157</v>
      </c>
      <c r="AG128" s="1118"/>
      <c r="AH128" s="1118"/>
      <c r="AI128" s="1118"/>
      <c r="AJ128" s="1119"/>
      <c r="AK128" s="1120">
        <v>717158</v>
      </c>
      <c r="AL128" s="1118"/>
      <c r="AM128" s="1118"/>
      <c r="AN128" s="1118"/>
      <c r="AO128" s="1119"/>
      <c r="AP128" s="1121"/>
      <c r="AQ128" s="1122"/>
      <c r="AR128" s="1122"/>
      <c r="AS128" s="1122"/>
      <c r="AT128" s="1123"/>
      <c r="AU128" s="262"/>
      <c r="AV128" s="262"/>
      <c r="AW128" s="262"/>
      <c r="AX128" s="958" t="s">
        <v>489</v>
      </c>
      <c r="AY128" s="959"/>
      <c r="AZ128" s="959"/>
      <c r="BA128" s="959"/>
      <c r="BB128" s="959"/>
      <c r="BC128" s="959"/>
      <c r="BD128" s="959"/>
      <c r="BE128" s="960"/>
      <c r="BF128" s="1124" t="s">
        <v>124</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490</v>
      </c>
      <c r="CQ128" s="1107"/>
      <c r="CR128" s="1107"/>
      <c r="CS128" s="1107"/>
      <c r="CT128" s="1107"/>
      <c r="CU128" s="1107"/>
      <c r="CV128" s="1107"/>
      <c r="CW128" s="1107"/>
      <c r="CX128" s="1107"/>
      <c r="CY128" s="1107"/>
      <c r="CZ128" s="1107"/>
      <c r="DA128" s="1107"/>
      <c r="DB128" s="1107"/>
      <c r="DC128" s="1107"/>
      <c r="DD128" s="1107"/>
      <c r="DE128" s="1107"/>
      <c r="DF128" s="1108"/>
      <c r="DG128" s="1109" t="s">
        <v>124</v>
      </c>
      <c r="DH128" s="1110"/>
      <c r="DI128" s="1110"/>
      <c r="DJ128" s="1110"/>
      <c r="DK128" s="1110"/>
      <c r="DL128" s="1110" t="s">
        <v>124</v>
      </c>
      <c r="DM128" s="1110"/>
      <c r="DN128" s="1110"/>
      <c r="DO128" s="1110"/>
      <c r="DP128" s="1110"/>
      <c r="DQ128" s="1110" t="s">
        <v>124</v>
      </c>
      <c r="DR128" s="1110"/>
      <c r="DS128" s="1110"/>
      <c r="DT128" s="1110"/>
      <c r="DU128" s="1110"/>
      <c r="DV128" s="1111" t="s">
        <v>124</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491</v>
      </c>
      <c r="X129" s="1144"/>
      <c r="Y129" s="1144"/>
      <c r="Z129" s="1145"/>
      <c r="AA129" s="1028">
        <v>117787390</v>
      </c>
      <c r="AB129" s="1029"/>
      <c r="AC129" s="1029"/>
      <c r="AD129" s="1029"/>
      <c r="AE129" s="1030"/>
      <c r="AF129" s="1031">
        <v>144885598</v>
      </c>
      <c r="AG129" s="1029"/>
      <c r="AH129" s="1029"/>
      <c r="AI129" s="1029"/>
      <c r="AJ129" s="1030"/>
      <c r="AK129" s="1031">
        <v>149117566</v>
      </c>
      <c r="AL129" s="1029"/>
      <c r="AM129" s="1029"/>
      <c r="AN129" s="1029"/>
      <c r="AO129" s="1030"/>
      <c r="AP129" s="1146"/>
      <c r="AQ129" s="1147"/>
      <c r="AR129" s="1147"/>
      <c r="AS129" s="1147"/>
      <c r="AT129" s="1148"/>
      <c r="AU129" s="264"/>
      <c r="AV129" s="264"/>
      <c r="AW129" s="264"/>
      <c r="AX129" s="1137" t="s">
        <v>492</v>
      </c>
      <c r="AY129" s="1020"/>
      <c r="AZ129" s="1020"/>
      <c r="BA129" s="1020"/>
      <c r="BB129" s="1020"/>
      <c r="BC129" s="1020"/>
      <c r="BD129" s="1020"/>
      <c r="BE129" s="1021"/>
      <c r="BF129" s="1138" t="s">
        <v>124</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494</v>
      </c>
      <c r="X130" s="1144"/>
      <c r="Y130" s="1144"/>
      <c r="Z130" s="1145"/>
      <c r="AA130" s="1028">
        <v>11790633</v>
      </c>
      <c r="AB130" s="1029"/>
      <c r="AC130" s="1029"/>
      <c r="AD130" s="1029"/>
      <c r="AE130" s="1030"/>
      <c r="AF130" s="1031">
        <v>11067823</v>
      </c>
      <c r="AG130" s="1029"/>
      <c r="AH130" s="1029"/>
      <c r="AI130" s="1029"/>
      <c r="AJ130" s="1030"/>
      <c r="AK130" s="1031">
        <v>10727885</v>
      </c>
      <c r="AL130" s="1029"/>
      <c r="AM130" s="1029"/>
      <c r="AN130" s="1029"/>
      <c r="AO130" s="1030"/>
      <c r="AP130" s="1146"/>
      <c r="AQ130" s="1147"/>
      <c r="AR130" s="1147"/>
      <c r="AS130" s="1147"/>
      <c r="AT130" s="1148"/>
      <c r="AU130" s="264"/>
      <c r="AV130" s="264"/>
      <c r="AW130" s="264"/>
      <c r="AX130" s="1137" t="s">
        <v>495</v>
      </c>
      <c r="AY130" s="1020"/>
      <c r="AZ130" s="1020"/>
      <c r="BA130" s="1020"/>
      <c r="BB130" s="1020"/>
      <c r="BC130" s="1020"/>
      <c r="BD130" s="1020"/>
      <c r="BE130" s="1021"/>
      <c r="BF130" s="1174">
        <v>3.4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496</v>
      </c>
      <c r="X131" s="1182"/>
      <c r="Y131" s="1182"/>
      <c r="Z131" s="1183"/>
      <c r="AA131" s="1075">
        <v>105996757</v>
      </c>
      <c r="AB131" s="1054"/>
      <c r="AC131" s="1054"/>
      <c r="AD131" s="1054"/>
      <c r="AE131" s="1055"/>
      <c r="AF131" s="1053">
        <v>133817775</v>
      </c>
      <c r="AG131" s="1054"/>
      <c r="AH131" s="1054"/>
      <c r="AI131" s="1054"/>
      <c r="AJ131" s="1055"/>
      <c r="AK131" s="1053">
        <v>138389681</v>
      </c>
      <c r="AL131" s="1054"/>
      <c r="AM131" s="1054"/>
      <c r="AN131" s="1054"/>
      <c r="AO131" s="1055"/>
      <c r="AP131" s="1184"/>
      <c r="AQ131" s="1185"/>
      <c r="AR131" s="1185"/>
      <c r="AS131" s="1185"/>
      <c r="AT131" s="1186"/>
      <c r="AU131" s="264"/>
      <c r="AV131" s="264"/>
      <c r="AW131" s="264"/>
      <c r="AX131" s="1156" t="s">
        <v>497</v>
      </c>
      <c r="AY131" s="1107"/>
      <c r="AZ131" s="1107"/>
      <c r="BA131" s="1107"/>
      <c r="BB131" s="1107"/>
      <c r="BC131" s="1107"/>
      <c r="BD131" s="1107"/>
      <c r="BE131" s="1108"/>
      <c r="BF131" s="1157" t="s">
        <v>124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499</v>
      </c>
      <c r="W132" s="1167"/>
      <c r="X132" s="1167"/>
      <c r="Y132" s="1167"/>
      <c r="Z132" s="1168"/>
      <c r="AA132" s="1169">
        <v>3.89448047</v>
      </c>
      <c r="AB132" s="1170"/>
      <c r="AC132" s="1170"/>
      <c r="AD132" s="1170"/>
      <c r="AE132" s="1171"/>
      <c r="AF132" s="1172">
        <v>3.668541791</v>
      </c>
      <c r="AG132" s="1170"/>
      <c r="AH132" s="1170"/>
      <c r="AI132" s="1170"/>
      <c r="AJ132" s="1171"/>
      <c r="AK132" s="1172">
        <v>2.8070055310000002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500</v>
      </c>
      <c r="W133" s="1150"/>
      <c r="X133" s="1150"/>
      <c r="Y133" s="1150"/>
      <c r="Z133" s="1151"/>
      <c r="AA133" s="1152">
        <v>4.3</v>
      </c>
      <c r="AB133" s="1153"/>
      <c r="AC133" s="1153"/>
      <c r="AD133" s="1153"/>
      <c r="AE133" s="1154"/>
      <c r="AF133" s="1152">
        <v>3.9</v>
      </c>
      <c r="AG133" s="1153"/>
      <c r="AH133" s="1153"/>
      <c r="AI133" s="1153"/>
      <c r="AJ133" s="1154"/>
      <c r="AK133" s="1152">
        <v>3.4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8ptedWTg0x09je1Fk2Eihn71DZN14pM47DrmcFYCw6Nu6M30KC24qdyV/707aAm05AcNXf+q9u6QNYL+QUTsw==" saltValue="UVvxzmYMPf0s89wt0bDADA==" spinCount="100000" sheet="1" objects="1" scenarios="1" formatRows="0"/>
  <customSheetViews>
    <customSheetView guid="{633CBD45-B24C-4CA1-8076-F51090C95400}" scale="70" fitToPage="1" hiddenRows="1" hiddenColumns="1">
      <selection activeCell="AK19" sqref="AK19:AO19"/>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 guid="{260C00DE-D790-482C-BDEA-7E3359EABBB8}" scale="70" fitToPage="1" hiddenRows="1" hiddenColumns="1">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customSheetView>
    <customSheetView guid="{56F8CDF2-BE77-4811-92EF-6F06321BDDC9}" scale="70" fitToPage="1" hiddenRows="1" hiddenColumns="1">
      <pageMargins left="0.59055118110236227" right="0" top="0.59055118110236227" bottom="0.59055118110236227" header="0.39370078740157483" footer="0.39370078740157483"/>
      <pageSetup paperSize="8" scale="39" orientation="portrait" horizontalDpi="1200" verticalDpi="1200" r:id="rId3"/>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4"/>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2qD80PeDQr3MA0UEsX8Kj5+k5+hQB5I9u1THAmf7PRS0bAQG+VtUWZienYMDZK1ou+0/14KRGTSrL7S24CXXg==" saltValue="+bPCBLDj4Wn2MpJj8XA2hQ==" spinCount="100000" sheet="1" objects="1" scenarios="1"/>
  <dataConsolidate/>
  <customSheetViews>
    <customSheetView guid="{633CBD45-B24C-4CA1-8076-F51090C95400}" scale="75" showPageBreaks="1" showGridLines="0" fitToPage="1" hiddenRows="1" hiddenColumns="1" view="pageBreakPreview" topLeftCell="K4">
      <pageMargins left="0" right="0" top="0" bottom="0" header="0" footer="0"/>
      <printOptions horizontalCentered="1" verticalCentered="1"/>
      <pageSetup paperSize="9" scale="44" orientation="landscape" r:id="rId1"/>
      <headerFooter alignWithMargins="0">
        <oddFooter>&amp;C&amp;P / &amp;N</oddFooter>
      </headerFooter>
    </customSheetView>
    <customSheetView guid="{260C00DE-D790-482C-BDEA-7E3359EABBB8}" showPageBreaks="1" showGridLines="0" fitToPage="1" hiddenRows="1" hiddenColumns="1" view="pageBreakPreview">
      <pageMargins left="0" right="0" top="0" bottom="0" header="0" footer="0"/>
      <printOptions horizontalCentered="1" verticalCentered="1"/>
      <pageSetup paperSize="9" scale="44" orientation="landscape" r:id="rId2"/>
      <headerFooter alignWithMargins="0">
        <oddFooter>&amp;C&amp;P / &amp;N</oddFooter>
      </headerFooter>
    </customSheetView>
    <customSheetView guid="{56F8CDF2-BE77-4811-92EF-6F06321BDDC9}" showPageBreaks="1" showGridLines="0" fitToPage="1" hiddenRows="1" hiddenColumns="1" view="pageBreakPreview">
      <pageMargins left="0" right="0" top="0" bottom="0" header="0" footer="0"/>
      <printOptions horizontalCentered="1" verticalCentered="1"/>
      <pageSetup paperSize="9" scale="44" orientation="landscape" r:id="rId3"/>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4"/>
  <headerFooter alignWithMargins="0">
    <oddFooter>&amp;C&amp;P / &amp;N</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B0wzRMyXaXAcgGrxf+N1JibvO+VSaHHJaAn+UUJil5osyx4UIZVZE4Y7juKV8dptDkT1UB3iBCiwCq5+Z76w==" saltValue="et+e93vSj5kk9UttQQkVOA==" spinCount="100000" sheet="1" objects="1" scenarios="1"/>
  <dataConsolidate/>
  <customSheetViews>
    <customSheetView guid="{633CBD45-B24C-4CA1-8076-F51090C95400}" scale="75" showGridLines="0" fitToPage="1" hiddenRows="1" hiddenColumns="1">
      <pageMargins left="0" right="0" top="0" bottom="0" header="0" footer="0"/>
      <printOptions horizontalCentered="1" verticalCentered="1"/>
      <pageSetup paperSize="9" scale="49" orientation="landscape" horizontalDpi="300" verticalDpi="300" r:id="rId1"/>
      <headerFooter alignWithMargins="0">
        <oddFooter>&amp;C&amp;P/&amp;N</oddFooter>
      </headerFooter>
    </customSheetView>
    <customSheetView guid="{260C00DE-D790-482C-BDEA-7E3359EABBB8}" showGridLines="0" fitToPage="1" hiddenRows="1" hiddenColumns="1">
      <pageMargins left="0" right="0" top="0" bottom="0" header="0" footer="0"/>
      <printOptions horizontalCentered="1" verticalCentered="1"/>
      <pageSetup paperSize="9" scale="46" orientation="landscape" horizontalDpi="300" verticalDpi="300" r:id="rId2"/>
      <headerFooter alignWithMargins="0">
        <oddFooter>&amp;C&amp;P/&amp;N</oddFooter>
      </headerFooter>
    </customSheetView>
    <customSheetView guid="{56F8CDF2-BE77-4811-92EF-6F06321BDDC9}" showGridLines="0" fitToPage="1" hiddenRows="1" hiddenColumns="1">
      <pageMargins left="0" right="0" top="0" bottom="0" header="0" footer="0"/>
      <printOptions horizontalCentered="1" verticalCentered="1"/>
      <pageSetup paperSize="9" scale="46" orientation="landscape" horizontalDpi="300" verticalDpi="300" r:id="rId3"/>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4"/>
  <headerFooter alignWithMargins="0">
    <oddFooter>&amp;C&amp;P/&amp;N</oddFoot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509</v>
      </c>
      <c r="AL9" s="1193"/>
      <c r="AM9" s="1193"/>
      <c r="AN9" s="1194"/>
      <c r="AO9" s="292">
        <v>29085785</v>
      </c>
      <c r="AP9" s="292">
        <v>68409</v>
      </c>
      <c r="AQ9" s="293">
        <v>57800</v>
      </c>
      <c r="AR9" s="294">
        <v>18.399999999999999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510</v>
      </c>
      <c r="AL10" s="1193"/>
      <c r="AM10" s="1193"/>
      <c r="AN10" s="1194"/>
      <c r="AO10" s="295" t="s">
        <v>511</v>
      </c>
      <c r="AP10" s="295" t="s">
        <v>511</v>
      </c>
      <c r="AQ10" s="296">
        <v>2573</v>
      </c>
      <c r="AR10" s="297" t="s">
        <v>511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512</v>
      </c>
      <c r="AL11" s="1193"/>
      <c r="AM11" s="1193"/>
      <c r="AN11" s="1194"/>
      <c r="AO11" s="295">
        <v>278</v>
      </c>
      <c r="AP11" s="295">
        <v>1</v>
      </c>
      <c r="AQ11" s="296">
        <v>1586</v>
      </c>
      <c r="AR11" s="297">
        <v>-99.9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513</v>
      </c>
      <c r="AL12" s="1193"/>
      <c r="AM12" s="1193"/>
      <c r="AN12" s="1194"/>
      <c r="AO12" s="295">
        <v>89349</v>
      </c>
      <c r="AP12" s="295">
        <v>210</v>
      </c>
      <c r="AQ12" s="296">
        <v>532</v>
      </c>
      <c r="AR12" s="297">
        <v>-60.5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514</v>
      </c>
      <c r="AL13" s="1193"/>
      <c r="AM13" s="1193"/>
      <c r="AN13" s="1194"/>
      <c r="AO13" s="295" t="s">
        <v>511</v>
      </c>
      <c r="AP13" s="295" t="s">
        <v>511</v>
      </c>
      <c r="AQ13" s="296">
        <v>18</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515</v>
      </c>
      <c r="AL14" s="1193"/>
      <c r="AM14" s="1193"/>
      <c r="AN14" s="1194"/>
      <c r="AO14" s="295">
        <v>1005719</v>
      </c>
      <c r="AP14" s="295">
        <v>2365</v>
      </c>
      <c r="AQ14" s="296">
        <v>1833</v>
      </c>
      <c r="AR14" s="297">
        <v>29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516</v>
      </c>
      <c r="AL15" s="1193"/>
      <c r="AM15" s="1193"/>
      <c r="AN15" s="1194"/>
      <c r="AO15" s="295">
        <v>1384342</v>
      </c>
      <c r="AP15" s="295">
        <v>3256</v>
      </c>
      <c r="AQ15" s="296">
        <v>1281</v>
      </c>
      <c r="AR15" s="297">
        <v>154.19999999999999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517</v>
      </c>
      <c r="AL16" s="1196"/>
      <c r="AM16" s="1196"/>
      <c r="AN16" s="1197"/>
      <c r="AO16" s="295">
        <v>-1920417</v>
      </c>
      <c r="AP16" s="295">
        <v>-4517</v>
      </c>
      <c r="AQ16" s="296">
        <v>-4437</v>
      </c>
      <c r="AR16" s="297">
        <v>1.8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29645056</v>
      </c>
      <c r="AP17" s="295">
        <v>69725</v>
      </c>
      <c r="AQ17" s="296">
        <v>61185</v>
      </c>
      <c r="AR17" s="297">
        <v>14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522</v>
      </c>
      <c r="AL21" s="1188"/>
      <c r="AM21" s="1188"/>
      <c r="AN21" s="1189"/>
      <c r="AO21" s="307">
        <v>7.23</v>
      </c>
      <c r="AP21" s="308">
        <v>6.2</v>
      </c>
      <c r="AQ21" s="309">
        <v>1.03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523</v>
      </c>
      <c r="AL22" s="1188"/>
      <c r="AM22" s="1188"/>
      <c r="AN22" s="1189"/>
      <c r="AO22" s="312">
        <v>100.3</v>
      </c>
      <c r="AP22" s="313">
        <v>100.2</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528</v>
      </c>
      <c r="AL32" s="1204"/>
      <c r="AM32" s="1204"/>
      <c r="AN32" s="1205"/>
      <c r="AO32" s="322">
        <v>12537633</v>
      </c>
      <c r="AP32" s="322">
        <v>29488</v>
      </c>
      <c r="AQ32" s="323">
        <v>37891</v>
      </c>
      <c r="AR32" s="324">
        <v>-22.2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529</v>
      </c>
      <c r="AL33" s="1204"/>
      <c r="AM33" s="1204"/>
      <c r="AN33" s="1205"/>
      <c r="AO33" s="322" t="s">
        <v>511</v>
      </c>
      <c r="AP33" s="322" t="s">
        <v>511</v>
      </c>
      <c r="AQ33" s="323">
        <v>3</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530</v>
      </c>
      <c r="AL34" s="1204"/>
      <c r="AM34" s="1204"/>
      <c r="AN34" s="1205"/>
      <c r="AO34" s="322" t="s">
        <v>511</v>
      </c>
      <c r="AP34" s="322" t="s">
        <v>511</v>
      </c>
      <c r="AQ34" s="323">
        <v>103</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531</v>
      </c>
      <c r="AL35" s="1204"/>
      <c r="AM35" s="1204"/>
      <c r="AN35" s="1205"/>
      <c r="AO35" s="322">
        <v>2444369</v>
      </c>
      <c r="AP35" s="322">
        <v>5749</v>
      </c>
      <c r="AQ35" s="323">
        <v>9138</v>
      </c>
      <c r="AR35" s="324">
        <v>-37.1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532</v>
      </c>
      <c r="AL36" s="1204"/>
      <c r="AM36" s="1204"/>
      <c r="AN36" s="1205"/>
      <c r="AO36" s="322" t="s">
        <v>511</v>
      </c>
      <c r="AP36" s="322" t="s">
        <v>511</v>
      </c>
      <c r="AQ36" s="323">
        <v>348</v>
      </c>
      <c r="AR36" s="324" t="s">
        <v>511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533</v>
      </c>
      <c r="AL37" s="1204"/>
      <c r="AM37" s="1204"/>
      <c r="AN37" s="1205"/>
      <c r="AO37" s="322">
        <v>347647</v>
      </c>
      <c r="AP37" s="322">
        <v>818</v>
      </c>
      <c r="AQ37" s="323">
        <v>851</v>
      </c>
      <c r="AR37" s="324">
        <v>-3.9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534</v>
      </c>
      <c r="AL38" s="1207"/>
      <c r="AM38" s="1207"/>
      <c r="AN38" s="1208"/>
      <c r="AO38" s="325" t="s">
        <v>511</v>
      </c>
      <c r="AP38" s="325" t="s">
        <v>511</v>
      </c>
      <c r="AQ38" s="326">
        <v>1</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535</v>
      </c>
      <c r="AL39" s="1207"/>
      <c r="AM39" s="1207"/>
      <c r="AN39" s="1208"/>
      <c r="AO39" s="322">
        <v>-717158</v>
      </c>
      <c r="AP39" s="322">
        <v>-1687</v>
      </c>
      <c r="AQ39" s="323">
        <v>-8418</v>
      </c>
      <c r="AR39" s="324">
        <v>-80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536</v>
      </c>
      <c r="AL40" s="1204"/>
      <c r="AM40" s="1204"/>
      <c r="AN40" s="1205"/>
      <c r="AO40" s="322">
        <v>-10727885</v>
      </c>
      <c r="AP40" s="322">
        <v>-25232</v>
      </c>
      <c r="AQ40" s="323">
        <v>-29250</v>
      </c>
      <c r="AR40" s="324">
        <v>-13.7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3884606</v>
      </c>
      <c r="AP41" s="322">
        <v>9137</v>
      </c>
      <c r="AQ41" s="323">
        <v>10666</v>
      </c>
      <c r="AR41" s="324">
        <v>-14.3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504</v>
      </c>
      <c r="AN49" s="1200" t="s">
        <v>540</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39791780</v>
      </c>
      <c r="AN51" s="344">
        <v>94270</v>
      </c>
      <c r="AO51" s="345">
        <v>16.2</v>
      </c>
      <c r="AP51" s="346">
        <v>47677</v>
      </c>
      <c r="AQ51" s="347">
        <v>14.3</v>
      </c>
      <c r="AR51" s="348">
        <v>1.9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26323090</v>
      </c>
      <c r="AN52" s="352">
        <v>62361</v>
      </c>
      <c r="AO52" s="353">
        <v>-1.6</v>
      </c>
      <c r="AP52" s="354">
        <v>23360</v>
      </c>
      <c r="AQ52" s="355">
        <v>2.7</v>
      </c>
      <c r="AR52" s="356">
        <v>-4.3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32159814</v>
      </c>
      <c r="AN53" s="344">
        <v>76262</v>
      </c>
      <c r="AO53" s="345">
        <v>-19.100000000000001</v>
      </c>
      <c r="AP53" s="346">
        <v>51613</v>
      </c>
      <c r="AQ53" s="347">
        <v>8.3000000000000007</v>
      </c>
      <c r="AR53" s="348">
        <v>-27.4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20625228</v>
      </c>
      <c r="AN54" s="352">
        <v>48910</v>
      </c>
      <c r="AO54" s="353">
        <v>-21.6</v>
      </c>
      <c r="AP54" s="354">
        <v>25872</v>
      </c>
      <c r="AQ54" s="355">
        <v>10.8</v>
      </c>
      <c r="AR54" s="356">
        <v>-32.4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39617002</v>
      </c>
      <c r="AN55" s="344">
        <v>93752</v>
      </c>
      <c r="AO55" s="345">
        <v>22.9</v>
      </c>
      <c r="AP55" s="346">
        <v>50880</v>
      </c>
      <c r="AQ55" s="347">
        <v>-1.4</v>
      </c>
      <c r="AR55" s="348">
        <v>24.3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26692368</v>
      </c>
      <c r="AN56" s="352">
        <v>63167</v>
      </c>
      <c r="AO56" s="353">
        <v>29.1</v>
      </c>
      <c r="AP56" s="354">
        <v>27819</v>
      </c>
      <c r="AQ56" s="355">
        <v>7.5</v>
      </c>
      <c r="AR56" s="356">
        <v>21.6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38584514</v>
      </c>
      <c r="AN57" s="344">
        <v>90981</v>
      </c>
      <c r="AO57" s="345">
        <v>-3</v>
      </c>
      <c r="AP57" s="346">
        <v>46395</v>
      </c>
      <c r="AQ57" s="347">
        <v>-8.8000000000000007</v>
      </c>
      <c r="AR57" s="348">
        <v>5.8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22345722</v>
      </c>
      <c r="AN58" s="352">
        <v>52690</v>
      </c>
      <c r="AO58" s="353">
        <v>-16.600000000000001</v>
      </c>
      <c r="AP58" s="354">
        <v>26304</v>
      </c>
      <c r="AQ58" s="355">
        <v>-5.4</v>
      </c>
      <c r="AR58" s="356">
        <v>-11.2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41528996</v>
      </c>
      <c r="AN59" s="344">
        <v>97676</v>
      </c>
      <c r="AO59" s="345">
        <v>7.4</v>
      </c>
      <c r="AP59" s="346">
        <v>48088</v>
      </c>
      <c r="AQ59" s="347">
        <v>3.6</v>
      </c>
      <c r="AR59" s="348">
        <v>3.8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24399292</v>
      </c>
      <c r="AN60" s="352">
        <v>57387</v>
      </c>
      <c r="AO60" s="353">
        <v>8.9</v>
      </c>
      <c r="AP60" s="354">
        <v>25183</v>
      </c>
      <c r="AQ60" s="355">
        <v>-4.3</v>
      </c>
      <c r="AR60" s="356">
        <v>13.2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38336421</v>
      </c>
      <c r="AN61" s="359">
        <v>90588</v>
      </c>
      <c r="AO61" s="360">
        <v>4.9000000000000004</v>
      </c>
      <c r="AP61" s="361">
        <v>48931</v>
      </c>
      <c r="AQ61" s="362">
        <v>3.2</v>
      </c>
      <c r="AR61" s="348">
        <v>1.7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24077140</v>
      </c>
      <c r="AN62" s="352">
        <v>56903</v>
      </c>
      <c r="AO62" s="353">
        <v>-0.4</v>
      </c>
      <c r="AP62" s="354">
        <v>25708</v>
      </c>
      <c r="AQ62" s="355">
        <v>2.2999999999999998</v>
      </c>
      <c r="AR62" s="356">
        <v>-2.7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gn9m67y3LplrW6roTO5TgemhvW1mhiBbx/iGkauNg0HvHIaCRzsD+JerGwyhmVIb9jQ/RENzbBxcfWcNKSq8Yw==" saltValue="xK6l6AdXCl9v1JZH27HZRQ==" spinCount="100000" sheet="1" objects="1" scenarios="1"/>
  <customSheetViews>
    <customSheetView guid="{633CBD45-B24C-4CA1-8076-F51090C95400}"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 guid="{260C00DE-D790-482C-BDEA-7E3359EABBB8}"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2"/>
      <headerFooter alignWithMargins="0">
        <oddFooter>&amp;C&amp;P/&amp;N</oddFooter>
      </headerFooter>
    </customSheetView>
    <customSheetView guid="{56F8CDF2-BE77-4811-92EF-6F06321BDDC9}"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3"/>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4"/>
  <headerFooter alignWithMargins="0">
    <oddFooter>&amp;C&amp;P/&amp;N</oddFooter>
  </headerFooter>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E/oRSc8qwJYqolWZFZZ2w1lLAz0OpGb0mNB0aTf3p5E6z333lboTraMzkpTO9zvSDHpdpL3XsMSca9yRNsJcA==" saltValue="VcoSrmyCi9np5luu2s91zQ==" spinCount="100000" sheet="1" objects="1" scenarios="1"/>
  <dataConsolidate/>
  <customSheetViews>
    <customSheetView guid="{633CBD45-B24C-4CA1-8076-F51090C95400}" scale="75" showGridLines="0" fitToPage="1" hiddenRows="1" hiddenColumns="1" topLeftCell="A58">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 guid="{260C00DE-D790-482C-BDEA-7E3359EABBB8}"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2"/>
      <headerFooter alignWithMargins="0">
        <oddFooter>&amp;C&amp;P/&amp;N</oddFooter>
      </headerFooter>
    </customSheetView>
    <customSheetView guid="{56F8CDF2-BE77-4811-92EF-6F06321BDDC9}"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3"/>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4"/>
  <headerFooter alignWithMargins="0">
    <oddFooter>&amp;C&amp;P/&amp;N</oddFooter>
  </headerFooter>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FUcmdqfUYPIAprE/cIG9UnSW8n00hMVZaa3A0FlnQJ2zelqVoAHz7i+4Dh7o7Qy6E3JuyufEm0FibwESXzFpQ==" saltValue="6COY9YspfePOCnZHPnR57g==" spinCount="100000" sheet="1" objects="1" scenarios="1"/>
  <dataConsolidate/>
  <customSheetViews>
    <customSheetView guid="{633CBD45-B24C-4CA1-8076-F51090C95400}" scale="75" showGridLines="0" fitToPage="1" hiddenRows="1" hiddenColumns="1" topLeftCell="A25">
      <selection activeCell="CV88" sqref="CV88"/>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 guid="{260C00DE-D790-482C-BDEA-7E3359EABBB8}"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2"/>
      <headerFooter alignWithMargins="0">
        <oddFooter>&amp;C&amp;P/&amp;N</oddFooter>
      </headerFooter>
    </customSheetView>
    <customSheetView guid="{56F8CDF2-BE77-4811-92EF-6F06321BDDC9}"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3"/>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4"/>
  <headerFooter alignWithMargins="0">
    <oddFooter>&amp;C&amp;P/&amp;N</oddFooter>
  </headerFooter>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12" t="s">
        <v>3</v>
      </c>
      <c r="D47" s="1212"/>
      <c r="E47" s="1213"/>
      <c r="F47" s="11">
        <v>12.16</v>
      </c>
      <c r="G47" s="12">
        <v>25.23</v>
      </c>
      <c r="H47" s="12">
        <v>26.32</v>
      </c>
      <c r="I47" s="12">
        <v>26.92</v>
      </c>
      <c r="J47" s="13">
        <v>21.79</v>
      </c>
    </row>
    <row r="48" spans="2:10" ht="57.75" customHeight="1" x14ac:dyDescent="0.15">
      <c r="B48" s="14"/>
      <c r="C48" s="1214" t="s">
        <v>4</v>
      </c>
      <c r="D48" s="1214"/>
      <c r="E48" s="1215"/>
      <c r="F48" s="15">
        <v>8.25</v>
      </c>
      <c r="G48" s="16">
        <v>5.57</v>
      </c>
      <c r="H48" s="16">
        <v>4.82</v>
      </c>
      <c r="I48" s="16">
        <v>3.53</v>
      </c>
      <c r="J48" s="17">
        <v>3.38</v>
      </c>
    </row>
    <row r="49" spans="2:10" ht="57.75" customHeight="1" thickBot="1" x14ac:dyDescent="0.2">
      <c r="B49" s="18"/>
      <c r="C49" s="1216" t="s">
        <v>5</v>
      </c>
      <c r="D49" s="1216"/>
      <c r="E49" s="1217"/>
      <c r="F49" s="19" t="s">
        <v>561</v>
      </c>
      <c r="G49" s="20">
        <v>11.02</v>
      </c>
      <c r="H49" s="20">
        <v>6.06</v>
      </c>
      <c r="I49" s="20">
        <v>5.13</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Ysrs1crjH4wHgCWRnXui9EOyVlGP0mGttjb3wACydSQNJA7KiVPT2tr1bI4RicQb5mVxzZbLkgdpqJ1Y0Uezg==" saltValue="Zm4YQglO7YVcCo8k+alPOA==" spinCount="100000" sheet="1" objects="1" scenarios="1"/>
  <customSheetViews>
    <customSheetView guid="{633CBD45-B24C-4CA1-8076-F51090C95400}" scale="75" showGridLines="0" fitToPage="1" hiddenRows="1" hiddenColumns="1">
      <selection activeCell="J49" sqref="J49"/>
      <rowBreaks count="1" manualBreakCount="1">
        <brk id="51"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260C00DE-D790-482C-BDEA-7E3359EABBB8}"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2"/>
      <headerFooter alignWithMargins="0">
        <oddFooter>&amp;C&amp;P/&amp;N</oddFooter>
      </headerFooter>
    </customSheetView>
    <customSheetView guid="{56F8CDF2-BE77-4811-92EF-6F06321BDDC9}"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3"/>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4"/>
  <headerFooter alignWithMargins="0">
    <oddFooter>&amp;C&amp;P/&amp;N</oddFooter>
  </headerFooter>
  <rowBreaks count="1" manualBreakCount="1">
    <brk id="51" max="15"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2019-11-07T06:19:52Z</cp:lastPrinted>
  <dcterms:created xsi:type="dcterms:W3CDTF">2019-02-14T03:18:18Z</dcterms:created>
  <dcterms:modified xsi:type="dcterms:W3CDTF">2019-11-21T08:01:48Z</dcterms:modified>
</cp:coreProperties>
</file>