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15蒲郡市\"/>
    </mc:Choice>
  </mc:AlternateContent>
  <bookViews>
    <workbookView xWindow="0" yWindow="0" windowWidth="19200" windowHeight="99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E34" i="10" l="1"/>
  <c r="BE35" i="10" s="1"/>
  <c r="AM35" i="10"/>
  <c r="AM36" i="10" s="1"/>
  <c r="BW34" i="10"/>
  <c r="BW35" i="10" s="1"/>
  <c r="BW36" i="10" s="1"/>
  <c r="BW37" i="10" s="1"/>
  <c r="CO34" i="10" l="1"/>
  <c r="CO35" i="10" s="1"/>
  <c r="CO36" i="10" s="1"/>
</calcChain>
</file>

<file path=xl/sharedStrings.xml><?xml version="1.0" encoding="utf-8"?>
<sst xmlns="http://schemas.openxmlformats.org/spreadsheetml/2006/main" count="1119" uniqueCount="581">
  <si>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</si>
  <si>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</si>
  <si>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</si>
  <si>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</si>
  <si>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</si>
  <si>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</si>
  <si>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</si>
  <si>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</si>
  <si>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</si>
  <si>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</si>
  <si>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</si>
  <si>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</si>
  <si>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</si>
  <si>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</si>
  <si>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</si>
  <si>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</si>
  <si>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</si>
  <si>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</si>
  <si>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</si>
  <si>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</si>
  <si>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</si>
  <si>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</si>
  <si>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</si>
  <si>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</si>
  <si>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</si>
  <si>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</si>
  <si>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</si>
  <si>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</si>
  <si>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</si>
  <si>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</si>
  <si>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</si>
  <si>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</si>
  <si>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</si>
  <si>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</si>
  <si>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</si>
  <si>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</si>
  <si>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</si>
  <si>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</si>
  <si>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</si>
  <si>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</si>
  <si>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</si>
  <si>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</si>
  <si>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</si>
  <si>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</si>
  <si>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</si>
  <si>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</si>
  <si>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</si>
  <si>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</si>
  <si>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</si>
  <si>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</si>
  <si>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</si>
  <si>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</si>
  <si>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</si>
  <si>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</si>
  <si>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</si>
  <si>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</si>
  <si>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</si>
  <si>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</si>
  <si>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</si>
  <si>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</si>
  <si>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</si>
  <si>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</si>
  <si>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</si>
  <si>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</si>
  <si>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</si>
  <si>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</si>
  <si>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</si>
  <si>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</si>
  <si>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</si>
  <si>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</si>
  <si>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</si>
  <si>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</si>
  <si>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</si>
  <si>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</si>
  <si>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</si>
  <si>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</si>
  <si>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</si>
  <si>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</si>
  <si>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</si>
  <si>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</si>
  <si>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</si>
  <si>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</si>
  <si>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</si>
  <si>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</si>
  <si>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</si>
  <si>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</si>
  <si>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</si>
  <si>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</si>
  <si>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</si>
  <si>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</si>
  <si>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</si>
  <si>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</si>
  <si>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</si>
  <si>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</si>
  <si>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</si>
  <si>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</si>
  <si>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</si>
  <si>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</si>
  <si>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</si>
  <si>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</si>
  <si>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</si>
  <si>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</si>
  <si>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</si>
  <si>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</si>
  <si>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</si>
  <si>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</si>
  <si>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</si>
  <si>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</si>
  <si>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</si>
  <si>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</si>
  <si>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</si>
  <si>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</si>
  <si>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</si>
  <si>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</si>
  <si>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</si>
  <si>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</si>
  <si>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</si>
  <si>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</si>
  <si>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</si>
  <si>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</si>
  <si>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</si>
  <si>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</si>
  <si>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</si>
  <si>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</si>
  <si>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</si>
  <si>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</si>
  <si>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</si>
  <si>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</si>
  <si>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</si>
  <si>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</si>
  <si>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</si>
  <si>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</si>
  <si>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</si>
  <si>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</si>
  <si>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</si>
  <si>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</si>
  <si>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</si>
  <si>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</si>
  <si>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</si>
  <si>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</si>
  <si>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</si>
  <si>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</si>
  <si>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</si>
  <si>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</si>
  <si>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</si>
  <si>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</si>
  <si>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</si>
  <si>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</si>
  <si>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</si>
  <si>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</si>
  <si>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</si>
  <si>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</si>
  <si>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</si>
  <si>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</si>
  <si>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</si>
  <si>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</si>
  <si>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</si>
  <si>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</si>
  <si>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</si>
  <si>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</si>
  <si>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</si>
  <si>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</si>
  <si>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</si>
  <si>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</si>
  <si>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</si>
  <si>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</si>
  <si>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</si>
  <si>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</si>
  <si>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</si>
  <si>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</si>
  <si>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</si>
  <si>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</si>
  <si>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</si>
  <si>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</si>
  <si>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</si>
  <si>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</si>
  <si>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</si>
  <si>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</si>
  <si>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</si>
  <si>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</si>
  <si>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</si>
  <si>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</si>
  <si>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</si>
  <si>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</si>
  <si>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</si>
  <si>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</si>
  <si>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</si>
  <si>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</si>
  <si>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</si>
  <si>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</si>
  <si>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</si>
  <si>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</si>
  <si>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</si>
  <si>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</si>
  <si>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</si>
  <si>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</si>
  <si>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</si>
  <si>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</si>
  <si>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</si>
  <si>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</si>
  <si>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</si>
  <si>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</si>
  <si>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</si>
  <si>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</si>
  <si>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</si>
  <si>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</si>
  <si>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愛知県蒲郡市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</si>
  <si>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</si>
  <si>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</si>
  <si>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</si>
  <si>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</si>
  <si>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</si>
  <si>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</si>
  <si>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</si>
  <si>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</si>
  <si>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</si>
  <si>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</si>
  <si>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</si>
  <si>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</si>
  <si>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</si>
  <si>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</si>
  <si>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</si>
  <si>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</si>
  <si>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</si>
  <si>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</si>
  <si>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</si>
  <si>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</si>
  <si>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</si>
  <si>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</si>
  <si>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</si>
  <si>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</si>
  <si>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</si>
  <si>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</si>
  <si>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</si>
  <si>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</si>
  <si>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</si>
  <si>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</si>
  <si>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</si>
  <si>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</si>
  <si>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</si>
  <si>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</si>
  <si>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</si>
  <si>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</si>
  <si>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</si>
  <si>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</si>
  <si>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</si>
  <si>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</si>
  <si>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</si>
  <si>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</si>
  <si>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</si>
  <si>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</si>
  <si>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</si>
  <si>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</si>
  <si>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</si>
  <si>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</si>
  <si>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</si>
  <si>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</si>
  <si>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</si>
  <si>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</si>
  <si>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</si>
  <si>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</si>
  <si>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</si>
  <si>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</si>
  <si>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</si>
  <si>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</si>
  <si>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</si>
  <si>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</si>
  <si>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</si>
  <si>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</si>
  <si>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</si>
  <si>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</si>
  <si>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</si>
  <si>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</si>
  <si>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</si>
  <si>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</si>
  <si>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</si>
  <si>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</si>
  <si>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</si>
  <si>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</si>
  <si>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</si>
  <si>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</si>
  <si>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</si>
  <si>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</si>
  <si>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</si>
  <si>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</si>
  <si>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</si>
  <si>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</si>
  <si>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</si>
  <si>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</si>
  <si>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</si>
  <si>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</si>
  <si>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</si>
  <si>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</si>
  <si>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</si>
  <si>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</si>
  <si>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</si>
  <si>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</si>
  <si>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</si>
  <si>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</si>
  <si>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</si>
  <si>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</si>
  <si>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</si>
  <si>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</si>
  <si>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</si>
  <si>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</si>
  <si>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</si>
  <si>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</si>
  <si>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</si>
  <si>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</si>
  <si>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</si>
  <si>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</si>
  <si>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</si>
  <si>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</si>
  <si>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</si>
  <si>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</si>
  <si>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</si>
  <si>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</si>
  <si>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</si>
  <si>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</si>
  <si>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</si>
  <si>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</si>
  <si>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</si>
  <si>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</si>
  <si>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</si>
  <si>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</si>
  <si>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</si>
  <si>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</si>
  <si>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</si>
  <si>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</si>
  <si>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</si>
  <si>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</si>
  <si>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</si>
  <si>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</si>
  <si>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</si>
  <si>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</si>
  <si>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</si>
  <si>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</si>
  <si>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</si>
  <si>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</si>
  <si>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</si>
  <si>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</si>
  <si>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</si>
  <si>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</si>
  <si>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</si>
  <si>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</si>
  <si>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</si>
  <si>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</si>
  <si>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</si>
  <si>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</si>
  <si>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</si>
  <si>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</si>
  <si>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</si>
  <si>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</si>
  <si>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</si>
  <si>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</si>
  <si>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</si>
  <si>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愛知県蒲郡市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</si>
  <si>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</si>
  <si>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</si>
  <si>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</si>
  <si>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</si>
  <si>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</si>
  <si>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</si>
  <si>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</si>
  <si>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</si>
  <si>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</si>
  <si>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</si>
  <si>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</si>
  <si>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</si>
  <si>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</si>
  <si>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</si>
  <si>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</si>
  <si>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</si>
  <si>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</si>
  <si>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</si>
  <si>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</si>
  <si>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</si>
  <si>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</si>
  <si>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公共用地対策事業特別会計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</si>
  <si>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</si>
  <si>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</si>
  <si>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</si>
  <si>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</si>
  <si>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</si>
  <si>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</si>
  <si>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</si>
  <si>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</si>
  <si>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</si>
  <si>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</si>
  <si>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</si>
  <si>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</si>
  <si>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</si>
  <si>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</si>
  <si>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</si>
  <si>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</si>
  <si>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</si>
  <si>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</si>
  <si>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</si>
  <si>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モーターボート競走事業会計</t>
    <phoneticPr fontId="5"/>
  </si>
  <si>
    <t>下水道事業特別会計</t>
    <phoneticPr fontId="5"/>
  </si>
  <si>
    <t>法非適用企業</t>
    <phoneticPr fontId="5"/>
  </si>
  <si>
    <t>企業用地造成事業特別会計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</si>
  <si>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</si>
  <si>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</si>
  <si>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</si>
  <si>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</si>
  <si>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</si>
  <si>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</si>
  <si>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</si>
  <si>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</si>
  <si>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</si>
  <si>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</si>
  <si>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</si>
  <si>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</si>
  <si>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</si>
  <si>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</si>
  <si>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</si>
  <si>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</si>
  <si>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</si>
  <si>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</si>
  <si>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</si>
  <si>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</si>
  <si>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</si>
  <si>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</si>
  <si>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</si>
  <si>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</si>
  <si>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</si>
  <si>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</si>
  <si>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</si>
  <si>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</si>
  <si>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</si>
  <si>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</si>
  <si>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</si>
  <si>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</si>
  <si>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</si>
  <si>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</si>
  <si>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</si>
  <si>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</si>
  <si>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</si>
  <si>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</si>
  <si>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</si>
  <si>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</si>
  <si>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</si>
  <si>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</si>
  <si>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</si>
  <si>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</si>
  <si>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</si>
  <si>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</si>
  <si>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</si>
  <si>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</si>
  <si>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</si>
  <si>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</si>
  <si>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</si>
  <si>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</si>
  <si>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</si>
  <si>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</si>
  <si>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</si>
  <si>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</si>
  <si>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</si>
  <si>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</si>
  <si>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</si>
  <si>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</si>
  <si>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</si>
  <si>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</si>
  <si>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</si>
  <si>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</si>
  <si>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</si>
  <si>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</si>
  <si>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</si>
  <si>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</si>
  <si>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</si>
  <si>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</si>
  <si>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</si>
  <si>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</si>
  <si>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</si>
  <si>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</si>
  <si>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</si>
  <si>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</si>
  <si>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</si>
  <si>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</si>
  <si>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</si>
  <si>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</si>
  <si>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</si>
  <si>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</si>
  <si>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</si>
  <si>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</si>
  <si>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</si>
  <si>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</si>
  <si>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</si>
  <si>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</si>
  <si>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</si>
  <si>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</si>
  <si>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</si>
  <si>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</si>
  <si>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</si>
  <si>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</si>
  <si>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</si>
  <si>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</si>
  <si>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</si>
  <si>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</si>
  <si>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</si>
  <si>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</si>
  <si>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</si>
  <si>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</si>
  <si>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</si>
  <si>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</si>
  <si>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</si>
  <si>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</si>
  <si>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</si>
  <si>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</si>
  <si>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</si>
  <si>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</si>
  <si>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</si>
  <si>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</si>
  <si>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</si>
  <si>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</si>
  <si>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</si>
  <si>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</si>
  <si>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</si>
  <si>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</si>
  <si>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</si>
  <si>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</si>
  <si>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</si>
  <si>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</si>
  <si>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</si>
  <si>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</si>
  <si>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</si>
  <si>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</si>
  <si>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</si>
  <si>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</si>
  <si>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</si>
  <si>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</si>
  <si>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</si>
  <si>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</si>
  <si>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</si>
  <si>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</si>
  <si>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</si>
  <si>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</si>
  <si>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</si>
  <si>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</si>
  <si>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</si>
  <si>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</si>
  <si>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</si>
  <si>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5.66</t>
  </si>
  <si>
    <t>▲ 1.99</t>
  </si>
  <si>
    <t>モーターボート競走事業会計</t>
  </si>
  <si>
    <t>水道事業会計</t>
  </si>
  <si>
    <t>一般会計</t>
  </si>
  <si>
    <t>公共用地対策事業特別会計</t>
  </si>
  <si>
    <t>土地区画整理事業特別会計</t>
  </si>
  <si>
    <t>介護保険事業特別会計</t>
  </si>
  <si>
    <t>国民健康保険事業特別会計</t>
  </si>
  <si>
    <t>後期高齢者医療事業特別会計</t>
  </si>
  <si>
    <t>その他会計（赤字）</t>
  </si>
  <si>
    <t>その他会計（黒字）</t>
  </si>
  <si>
    <t>-</t>
    <phoneticPr fontId="2"/>
  </si>
  <si>
    <t>蒲郡市幸田町衛生組合</t>
    <rPh sb="0" eb="3">
      <t>ガマゴオリシ</t>
    </rPh>
    <rPh sb="3" eb="5">
      <t>コウタ</t>
    </rPh>
    <rPh sb="5" eb="6">
      <t>チョウ</t>
    </rPh>
    <rPh sb="6" eb="8">
      <t>エイセイ</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</si>
  <si>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</si>
  <si>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</si>
  <si>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t>
    <rPh sb="0" eb="1">
      <t>ヒガシ</t>
    </rPh>
    <rPh sb="1" eb="3">
      <t>ミカワ</t>
    </rPh>
    <rPh sb="3" eb="5">
      <t>コウイキ</t>
    </rPh>
    <rPh sb="5" eb="7">
      <t>レンゴウ</t>
    </rPh>
    <phoneticPr fontId="2"/>
  </si>
  <si>
    <t>蒲郡交通安全事業会</t>
    <rPh sb="0" eb="2">
      <t>ガマゴオリ</t>
    </rPh>
    <rPh sb="2" eb="4">
      <t>コウツウ</t>
    </rPh>
    <rPh sb="4" eb="6">
      <t>アンゼン</t>
    </rPh>
    <rPh sb="6" eb="8">
      <t>ジギョウ</t>
    </rPh>
    <rPh sb="8" eb="9">
      <t>カイ</t>
    </rPh>
    <phoneticPr fontId="2"/>
  </si>
  <si>
    <t>蒲郡港営施設㈱</t>
    <rPh sb="0" eb="2">
      <t>ガマゴオリ</t>
    </rPh>
    <rPh sb="2" eb="3">
      <t>ミナト</t>
    </rPh>
    <rPh sb="3" eb="4">
      <t>エイ</t>
    </rPh>
    <rPh sb="4" eb="6">
      <t>シセツ</t>
    </rPh>
    <phoneticPr fontId="2"/>
  </si>
  <si>
    <t>蒲郡市土地開発公社</t>
    <rPh sb="0" eb="3">
      <t>ガマゴオリシ</t>
    </rPh>
    <rPh sb="3" eb="5">
      <t>トチ</t>
    </rPh>
    <rPh sb="5" eb="7">
      <t>カイハツ</t>
    </rPh>
    <rPh sb="7" eb="9">
      <t>コウシャ</t>
    </rPh>
    <phoneticPr fontId="2"/>
  </si>
  <si>
    <t>社会福祉基金</t>
    <rPh sb="0" eb="2">
      <t>シャカイ</t>
    </rPh>
    <rPh sb="2" eb="4">
      <t>フクシ</t>
    </rPh>
    <rPh sb="4" eb="6">
      <t>キキン</t>
    </rPh>
    <phoneticPr fontId="11"/>
  </si>
  <si>
    <t>ふるさと蒲郡応援基金</t>
    <rPh sb="4" eb="6">
      <t>ガマゴオリ</t>
    </rPh>
    <rPh sb="6" eb="8">
      <t>オウエン</t>
    </rPh>
    <rPh sb="8" eb="10">
      <t>キキン</t>
    </rPh>
    <phoneticPr fontId="11"/>
  </si>
  <si>
    <t>国際交流基金</t>
    <rPh sb="0" eb="2">
      <t>コクサイ</t>
    </rPh>
    <rPh sb="2" eb="4">
      <t>コウリュウ</t>
    </rPh>
    <rPh sb="4" eb="6">
      <t>キキン</t>
    </rPh>
    <phoneticPr fontId="11"/>
  </si>
  <si>
    <t>教育文化振興基金</t>
    <rPh sb="0" eb="2">
      <t>キョウイク</t>
    </rPh>
    <rPh sb="2" eb="4">
      <t>ブンカ</t>
    </rPh>
    <rPh sb="4" eb="6">
      <t>シンコウ</t>
    </rPh>
    <rPh sb="6" eb="8">
      <t>キキン</t>
    </rPh>
    <phoneticPr fontId="11"/>
  </si>
  <si>
    <t>教育施設整備事業基金</t>
    <rPh sb="0" eb="2">
      <t>キョウイク</t>
    </rPh>
    <rPh sb="2" eb="4">
      <t>シセツ</t>
    </rPh>
    <rPh sb="4" eb="6">
      <t>セイビ</t>
    </rPh>
    <rPh sb="6" eb="8">
      <t>ジギョウ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</si>
  <si>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</si>
  <si>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</si>
  <si>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</si>
  <si>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他会計に対する繰出しをモーターボート競走事業会計から直接行っているため、将来負担比率は発生していない。一方で、有形固定資産減価償却率は類似団体よりも高く、上昇傾向にあるが、主な要因としては、一番古い校舎で昭和年２０代に建設されたものもある小中学校２０校の有形固定資産減価償却率が７８．４％になっていること、図書館、体育館、市民会館などの大型施設の有形固定資産減価償却率がいずれも８０％以上であることなどが挙げられる。公共施設等総合管理計画に基づき、今後、多機能集約化、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</si>
  <si>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</si>
  <si>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</si>
  <si>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</si>
  <si>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</si>
  <si>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</si>
  <si>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</si>
  <si>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実質公債費比率、将来負担比率は低い水準にある。これは、他会計に対する繰出しをモーターボート競走事業会計から直接行っていることが挙げられる。しかし、有形固定資産減価償却率が類似団体と比較して高く、今後は地方債の発行増加、モーターボート競走事業の収益悪化の可能性により実質公債費比率が上昇していくことが考えられるため、これまで以上に公債費の適正化に取り組んでいく必要がある。</t>
    <rPh sb="135" eb="138">
      <t>カノウセイ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</si>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</sst>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54227</c:v>
                </c:pt>
                <c:pt idx="3">
                  <c:v>57295</c:v>
                </c:pt>
                <c:pt idx="4">
                  <c:v>54110</c:v>
                </c:pt>
              </c:numCache>
            </c:numRef>
          </c:val>
          <c:smooth val="0"/>
          <c:extLst>
            <c:ext xmlns:c16="http://schemas.microsoft.com/office/drawing/2014/chart" uri="{C3380CC4-5D6E-409C-BE32-E72D297353CC}">
              <c16:uniqueId val="{00000000-B36B-4B9B-847C-84A9F8C2A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34918</c:v>
                </c:pt>
                <c:pt idx="1">
                  <c:v>37086</c:v>
                </c:pt>
                <c:pt idx="2">
                  <c:v>35684</c:v>
                </c:pt>
                <c:pt idx="3">
                  <c:v>32991</c:v>
                </c:pt>
                <c:pt idx="4">
                  <c:v>39145</c:v>
                </c:pt>
              </c:numCache>
            </c:numRef>
          </c:val>
          <c:smooth val="0"/>
          <c:extLst>
            <c:ext xmlns:c16="http://schemas.microsoft.com/office/drawing/2014/chart" uri="{C3380CC4-5D6E-409C-BE32-E72D297353CC}">
              <c16:uniqueId val="{00000001-B36B-4B9B-847C-84A9F8C2ACCE}"/>
            </c:ext>
          </c:extLst>
        </c:ser>
        <c:dLbls>
          <c:showLegendKey val="0"/>
          <c:showVal val="0"/>
          <c:showCatName val="0"/>
          <c:showSerName val="0"/>
          <c:showPercent val="0"/>
          <c:showBubbleSize val="0"/>
        </c:dLbls>
        <c:marker val="1"/>
        <c:smooth val="0"/>
        <c:axId val="385315832"/>
        <c:axId val="170843304"/>
      </c:lineChart>
      <c:catAx>
        <c:axId val="385315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843304"/>
        <c:crosses val="autoZero"/>
        <c:auto val="1"/>
        <c:lblAlgn val="ctr"/>
        <c:lblOffset val="100"/>
        <c:tickLblSkip val="1"/>
        <c:tickMarkSkip val="1"/>
        <c:noMultiLvlLbl val="0"/>
      </c:catAx>
      <c:valAx>
        <c:axId val="1708433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315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11.62</c:v>
                </c:pt>
                <c:pt idx="1">
                  <c:v>12.04</c:v>
                </c:pt>
                <c:pt idx="2">
                  <c:v>12.43</c:v>
                </c:pt>
                <c:pt idx="3">
                  <c:v>12.64</c:v>
                </c:pt>
                <c:pt idx="4">
                  <c:v>10.220000000000001</c:v>
                </c:pt>
              </c:numCache>
            </c:numRef>
          </c:val>
          <c:extLst>
            <c:ext xmlns:c16="http://schemas.microsoft.com/office/drawing/2014/chart" uri="{C3380CC4-5D6E-409C-BE32-E72D297353CC}">
              <c16:uniqueId val="{00000000-F48D-4C8C-A310-431B025033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18.47</c:v>
                </c:pt>
                <c:pt idx="1">
                  <c:v>19.309999999999999</c:v>
                </c:pt>
                <c:pt idx="2">
                  <c:v>18.98</c:v>
                </c:pt>
                <c:pt idx="3">
                  <c:v>19.510000000000002</c:v>
                </c:pt>
                <c:pt idx="4">
                  <c:v>21.72</c:v>
                </c:pt>
              </c:numCache>
            </c:numRef>
          </c:val>
          <c:extLst>
            <c:ext xmlns:c16="http://schemas.microsoft.com/office/drawing/2014/chart" uri="{C3380CC4-5D6E-409C-BE32-E72D297353CC}">
              <c16:uniqueId val="{00000001-F48D-4C8C-A310-431B025033CB}"/>
            </c:ext>
          </c:extLst>
        </c:ser>
        <c:dLbls>
          <c:showLegendKey val="0"/>
          <c:showVal val="0"/>
          <c:showCatName val="0"/>
          <c:showSerName val="0"/>
          <c:showPercent val="0"/>
          <c:showBubbleSize val="0"/>
        </c:dLbls>
        <c:gapWidth val="250"/>
        <c:overlap val="100"/>
        <c:axId val="387621256"/>
        <c:axId val="38762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-5.66</c:v>
                </c:pt>
                <c:pt idx="1">
                  <c:v>1.24</c:v>
                </c:pt>
                <c:pt idx="2">
                  <c:v>0.95</c:v>
                </c:pt>
                <c:pt idx="3">
                  <c:v>0.56999999999999995</c:v>
                </c:pt>
                <c:pt idx="4">
                  <c:v>-1.99</c:v>
                </c:pt>
              </c:numCache>
            </c:numRef>
          </c:val>
          <c:smooth val="0"/>
          <c:extLst>
            <c:ext xmlns:c16="http://schemas.microsoft.com/office/drawing/2014/chart" uri="{C3380CC4-5D6E-409C-BE32-E72D297353CC}">
              <c16:uniqueId val="{00000002-F48D-4C8C-A310-431B025033CB}"/>
            </c:ext>
          </c:extLst>
        </c:ser>
        <c:dLbls>
          <c:showLegendKey val="0"/>
          <c:showVal val="0"/>
          <c:showCatName val="0"/>
          <c:showSerName val="0"/>
          <c:showPercent val="0"/>
          <c:showBubbleSize val="0"/>
        </c:dLbls>
        <c:marker val="1"/>
        <c:smooth val="0"/>
        <c:axId val="387621256"/>
        <c:axId val="387621648"/>
      </c:lineChart>
      <c:catAx>
        <c:axId val="38762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7621648"/>
        <c:crosses val="autoZero"/>
        <c:auto val="1"/>
        <c:lblAlgn val="ctr"/>
        <c:lblOffset val="100"/>
        <c:tickLblSkip val="1"/>
        <c:tickMarkSkip val="1"/>
        <c:noMultiLvlLbl val="0"/>
      </c:catAx>
      <c:valAx>
        <c:axId val="38762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62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18.61</c:v>
                </c:pt>
                <c:pt idx="2">
                  <c:v>#N/A</c:v>
                </c:pt>
                <c:pt idx="3">
                  <c:v>6.31</c:v>
                </c:pt>
                <c:pt idx="4">
                  <c:v>#N/A</c:v>
                </c:pt>
                <c:pt idx="5">
                  <c:v>4.38</c:v>
                </c:pt>
                <c:pt idx="6">
                  <c:v>#N/A</c:v>
                </c:pt>
                <c:pt idx="7">
                  <c:v>2.42</c:v>
                </c:pt>
                <c:pt idx="8">
                  <c:v>#N/A</c:v>
                </c:pt>
                <c:pt idx="9">
                  <c:v>0.06</c:v>
                </c:pt>
              </c:numCache>
            </c:numRef>
          </c:val>
          <c:extLst>
            <c:ext xmlns:c16="http://schemas.microsoft.com/office/drawing/2014/chart" uri="{C3380CC4-5D6E-409C-BE32-E72D297353CC}">
              <c16:uniqueId val="{00000000-5F61-44B1-8D52-C1B9E73E90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61-44B1-8D52-C1B9E73E908F}"/>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0.17</c:v>
                </c:pt>
                <c:pt idx="4">
                  <c:v>#N/A</c:v>
                </c:pt>
                <c:pt idx="5">
                  <c:v>0.2</c:v>
                </c:pt>
                <c:pt idx="6">
                  <c:v>#N/A</c:v>
                </c:pt>
                <c:pt idx="7">
                  <c:v>0.18</c:v>
                </c:pt>
                <c:pt idx="8">
                  <c:v>#N/A</c:v>
                </c:pt>
                <c:pt idx="9">
                  <c:v>0.19</c:v>
                </c:pt>
              </c:numCache>
            </c:numRef>
          </c:val>
          <c:extLst>
            <c:ext xmlns:c16="http://schemas.microsoft.com/office/drawing/2014/chart" uri="{C3380CC4-5D6E-409C-BE32-E72D297353CC}">
              <c16:uniqueId val="{00000002-5F61-44B1-8D52-C1B9E73E908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1.05</c:v>
                </c:pt>
                <c:pt idx="2">
                  <c:v>#N/A</c:v>
                </c:pt>
                <c:pt idx="3">
                  <c:v>0.72</c:v>
                </c:pt>
                <c:pt idx="4">
                  <c:v>#N/A</c:v>
                </c:pt>
                <c:pt idx="5">
                  <c:v>0.26</c:v>
                </c:pt>
                <c:pt idx="6">
                  <c:v>#N/A</c:v>
                </c:pt>
                <c:pt idx="7">
                  <c:v>0.48</c:v>
                </c:pt>
                <c:pt idx="8">
                  <c:v>#N/A</c:v>
                </c:pt>
                <c:pt idx="9">
                  <c:v>0.31</c:v>
                </c:pt>
              </c:numCache>
            </c:numRef>
          </c:val>
          <c:extLst>
            <c:ext xmlns:c16="http://schemas.microsoft.com/office/drawing/2014/chart" uri="{C3380CC4-5D6E-409C-BE32-E72D297353CC}">
              <c16:uniqueId val="{00000003-5F61-44B1-8D52-C1B9E73E908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0.38</c:v>
                </c:pt>
                <c:pt idx="2">
                  <c:v>#N/A</c:v>
                </c:pt>
                <c:pt idx="3">
                  <c:v>0.88</c:v>
                </c:pt>
                <c:pt idx="4">
                  <c:v>#N/A</c:v>
                </c:pt>
                <c:pt idx="5">
                  <c:v>1.04</c:v>
                </c:pt>
                <c:pt idx="6">
                  <c:v>#N/A</c:v>
                </c:pt>
                <c:pt idx="7">
                  <c:v>1.7</c:v>
                </c:pt>
                <c:pt idx="8">
                  <c:v>#N/A</c:v>
                </c:pt>
                <c:pt idx="9">
                  <c:v>0.37</c:v>
                </c:pt>
              </c:numCache>
            </c:numRef>
          </c:val>
          <c:extLst>
            <c:ext xmlns:c16="http://schemas.microsoft.com/office/drawing/2014/chart" uri="{C3380CC4-5D6E-409C-BE32-E72D297353CC}">
              <c16:uniqueId val="{00000004-5F61-44B1-8D52-C1B9E73E908F}"/>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1.17</c:v>
                </c:pt>
                <c:pt idx="2">
                  <c:v>#N/A</c:v>
                </c:pt>
                <c:pt idx="3">
                  <c:v>0.61</c:v>
                </c:pt>
                <c:pt idx="4">
                  <c:v>#N/A</c:v>
                </c:pt>
                <c:pt idx="5">
                  <c:v>0.84</c:v>
                </c:pt>
                <c:pt idx="6">
                  <c:v>#N/A</c:v>
                </c:pt>
                <c:pt idx="7">
                  <c:v>0.95</c:v>
                </c:pt>
                <c:pt idx="8">
                  <c:v>#N/A</c:v>
                </c:pt>
                <c:pt idx="9">
                  <c:v>0.84</c:v>
                </c:pt>
              </c:numCache>
            </c:numRef>
          </c:val>
          <c:extLst>
            <c:ext xmlns:c16="http://schemas.microsoft.com/office/drawing/2014/chart" uri="{C3380CC4-5D6E-409C-BE32-E72D297353CC}">
              <c16:uniqueId val="{00000005-5F61-44B1-8D52-C1B9E73E908F}"/>
            </c:ext>
          </c:extLst>
        </c:ser>
        <c:ser>
          <c:idx val="6"/>
          <c:order val="6"/>
          <c:tx>
            <c:strRef>
              <c:f>データシート!$A$33</c:f>
              <c:strCache>
                <c:ptCount val="1"/>
                <c:pt idx="0">
                  <c:v>公共用地対策事業特別会計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1.22</c:v>
                </c:pt>
                <c:pt idx="2">
                  <c:v>#N/A</c:v>
                </c:pt>
                <c:pt idx="3">
                  <c:v>1.21</c:v>
                </c:pt>
                <c:pt idx="4">
                  <c:v>#N/A</c:v>
                </c:pt>
                <c:pt idx="5">
                  <c:v>2.61</c:v>
                </c:pt>
                <c:pt idx="6">
                  <c:v>#N/A</c:v>
                </c:pt>
                <c:pt idx="7">
                  <c:v>3.59</c:v>
                </c:pt>
                <c:pt idx="8">
                  <c:v>#N/A</c:v>
                </c:pt>
                <c:pt idx="9">
                  <c:v>3.11</c:v>
                </c:pt>
              </c:numCache>
            </c:numRef>
          </c:val>
          <c:extLst>
            <c:ext xmlns:c16="http://schemas.microsoft.com/office/drawing/2014/chart" uri="{C3380CC4-5D6E-409C-BE32-E72D297353CC}">
              <c16:uniqueId val="{00000006-5F61-44B1-8D52-C1B9E73E90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10.42</c:v>
                </c:pt>
                <c:pt idx="2">
                  <c:v>#N/A</c:v>
                </c:pt>
                <c:pt idx="3">
                  <c:v>10.81</c:v>
                </c:pt>
                <c:pt idx="4">
                  <c:v>#N/A</c:v>
                </c:pt>
                <c:pt idx="5">
                  <c:v>9.81</c:v>
                </c:pt>
                <c:pt idx="6">
                  <c:v>#N/A</c:v>
                </c:pt>
                <c:pt idx="7">
                  <c:v>9.0500000000000007</c:v>
                </c:pt>
                <c:pt idx="8">
                  <c:v>#N/A</c:v>
                </c:pt>
                <c:pt idx="9">
                  <c:v>7.11</c:v>
                </c:pt>
              </c:numCache>
            </c:numRef>
          </c:val>
          <c:extLst>
            <c:ext xmlns:c16="http://schemas.microsoft.com/office/drawing/2014/chart" uri="{C3380CC4-5D6E-409C-BE32-E72D297353CC}">
              <c16:uniqueId val="{00000007-5F61-44B1-8D52-C1B9E73E90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9.4600000000000009</c:v>
                </c:pt>
                <c:pt idx="2">
                  <c:v>#N/A</c:v>
                </c:pt>
                <c:pt idx="3">
                  <c:v>8.1999999999999993</c:v>
                </c:pt>
                <c:pt idx="4">
                  <c:v>#N/A</c:v>
                </c:pt>
                <c:pt idx="5">
                  <c:v>7.65</c:v>
                </c:pt>
                <c:pt idx="6">
                  <c:v>#N/A</c:v>
                </c:pt>
                <c:pt idx="7">
                  <c:v>8.02</c:v>
                </c:pt>
                <c:pt idx="8">
                  <c:v>#N/A</c:v>
                </c:pt>
                <c:pt idx="9">
                  <c:v>7.12</c:v>
                </c:pt>
              </c:numCache>
            </c:numRef>
          </c:val>
          <c:extLst>
            <c:ext xmlns:c16="http://schemas.microsoft.com/office/drawing/2014/chart" uri="{C3380CC4-5D6E-409C-BE32-E72D297353CC}">
              <c16:uniqueId val="{00000008-5F61-44B1-8D52-C1B9E73E908F}"/>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c:v>
                </c:pt>
                <c:pt idx="1">
                  <c:v>0</c:v>
                </c:pt>
                <c:pt idx="2">
                  <c:v>#N/A</c:v>
                </c:pt>
                <c:pt idx="3">
                  <c:v>17.46</c:v>
                </c:pt>
                <c:pt idx="4">
                  <c:v>#N/A</c:v>
                </c:pt>
                <c:pt idx="5">
                  <c:v>49.08</c:v>
                </c:pt>
                <c:pt idx="6">
                  <c:v>#N/A</c:v>
                </c:pt>
                <c:pt idx="7">
                  <c:v>68.56</c:v>
                </c:pt>
                <c:pt idx="8">
                  <c:v>#N/A</c:v>
                </c:pt>
                <c:pt idx="9">
                  <c:v>83.78</c:v>
                </c:pt>
              </c:numCache>
            </c:numRef>
          </c:val>
          <c:extLst>
            <c:ext xmlns:c16="http://schemas.microsoft.com/office/drawing/2014/chart" uri="{C3380CC4-5D6E-409C-BE32-E72D297353CC}">
              <c16:uniqueId val="{00000009-5F61-44B1-8D52-C1B9E73E908F}"/>
            </c:ext>
          </c:extLst>
        </c:ser>
        <c:dLbls>
          <c:showLegendKey val="0"/>
          <c:showVal val="0"/>
          <c:showCatName val="0"/>
          <c:showSerName val="0"/>
          <c:showPercent val="0"/>
          <c:showBubbleSize val="0"/>
        </c:dLbls>
        <c:gapWidth val="150"/>
        <c:overlap val="100"/>
        <c:axId val="387622432"/>
        <c:axId val="387622824"/>
      </c:barChart>
      <c:catAx>
        <c:axId val="38762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622824"/>
        <c:crosses val="autoZero"/>
        <c:auto val="1"/>
        <c:lblAlgn val="ctr"/>
        <c:lblOffset val="100"/>
        <c:tickLblSkip val="1"/>
        <c:tickMarkSkip val="1"/>
        <c:noMultiLvlLbl val="0"/>
      </c:catAx>
      <c:valAx>
        <c:axId val="387622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62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3397</c:v>
                </c:pt>
                <c:pt idx="5">
                  <c:v>3374</c:v>
                </c:pt>
                <c:pt idx="8">
                  <c:v>3233</c:v>
                </c:pt>
                <c:pt idx="11">
                  <c:v>3343</c:v>
                </c:pt>
                <c:pt idx="14">
                  <c:v>3312</c:v>
                </c:pt>
              </c:numCache>
            </c:numRef>
          </c:val>
          <c:extLst>
            <c:ext xmlns:c16="http://schemas.microsoft.com/office/drawing/2014/chart" uri="{C3380CC4-5D6E-409C-BE32-E72D297353CC}">
              <c16:uniqueId val="{00000000-077A-4556-82BD-9BC9B87CD4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7A-4556-82BD-9BC9B87CD4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7A-4556-82BD-9BC9B87CD4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9</c:v>
                </c:pt>
                <c:pt idx="6">
                  <c:v>8</c:v>
                </c:pt>
                <c:pt idx="9">
                  <c:v>52</c:v>
                </c:pt>
                <c:pt idx="12">
                  <c:v>53</c:v>
                </c:pt>
              </c:numCache>
            </c:numRef>
          </c:val>
          <c:extLst>
            <c:ext xmlns:c16="http://schemas.microsoft.com/office/drawing/2014/chart" uri="{C3380CC4-5D6E-409C-BE32-E72D297353CC}">
              <c16:uniqueId val="{00000003-077A-4556-82BD-9BC9B87CD4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c:v>
                </c:pt>
                <c:pt idx="3">
                  <c:v>0</c:v>
                </c:pt>
                <c:pt idx="6">
                  <c:v>1</c:v>
                </c:pt>
                <c:pt idx="9">
                  <c:v>6</c:v>
                </c:pt>
                <c:pt idx="12">
                  <c:v>1</c:v>
                </c:pt>
              </c:numCache>
            </c:numRef>
          </c:val>
          <c:extLst>
            <c:ext xmlns:c16="http://schemas.microsoft.com/office/drawing/2014/chart" uri="{C3380CC4-5D6E-409C-BE32-E72D297353CC}">
              <c16:uniqueId val="{00000004-077A-4556-82BD-9BC9B87CD4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7A-4556-82BD-9BC9B87CD4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7A-4556-82BD-9BC9B87CD4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3106</c:v>
                </c:pt>
                <c:pt idx="3">
                  <c:v>3166</c:v>
                </c:pt>
                <c:pt idx="6">
                  <c:v>3117</c:v>
                </c:pt>
                <c:pt idx="9">
                  <c:v>3241</c:v>
                </c:pt>
                <c:pt idx="12">
                  <c:v>3217</c:v>
                </c:pt>
              </c:numCache>
            </c:numRef>
          </c:val>
          <c:extLst>
            <c:ext xmlns:c16="http://schemas.microsoft.com/office/drawing/2014/chart" uri="{C3380CC4-5D6E-409C-BE32-E72D297353CC}">
              <c16:uniqueId val="{00000007-077A-4556-82BD-9BC9B87CD4A0}"/>
            </c:ext>
          </c:extLst>
        </c:ser>
        <c:dLbls>
          <c:showLegendKey val="0"/>
          <c:showVal val="0"/>
          <c:showCatName val="0"/>
          <c:showSerName val="0"/>
          <c:showPercent val="0"/>
          <c:showBubbleSize val="0"/>
        </c:dLbls>
        <c:gapWidth val="100"/>
        <c:overlap val="100"/>
        <c:axId val="387775808"/>
        <c:axId val="387776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-276</c:v>
                </c:pt>
                <c:pt idx="2">
                  <c:v>#N/A</c:v>
                </c:pt>
                <c:pt idx="3">
                  <c:v>#N/A</c:v>
                </c:pt>
                <c:pt idx="4">
                  <c:v>-199</c:v>
                </c:pt>
                <c:pt idx="5">
                  <c:v>#N/A</c:v>
                </c:pt>
                <c:pt idx="6">
                  <c:v>#N/A</c:v>
                </c:pt>
                <c:pt idx="7">
                  <c:v>-107</c:v>
                </c:pt>
                <c:pt idx="8">
                  <c:v>#N/A</c:v>
                </c:pt>
                <c:pt idx="9">
                  <c:v>#N/A</c:v>
                </c:pt>
                <c:pt idx="10">
                  <c:v>-44</c:v>
                </c:pt>
                <c:pt idx="11">
                  <c:v>#N/A</c:v>
                </c:pt>
                <c:pt idx="12">
                  <c:v>#N/A</c:v>
                </c:pt>
                <c:pt idx="13">
                  <c:v>-41</c:v>
                </c:pt>
                <c:pt idx="14">
                  <c:v>#N/A</c:v>
                </c:pt>
              </c:numCache>
            </c:numRef>
          </c:val>
          <c:smooth val="0"/>
          <c:extLst>
            <c:ext xmlns:c16="http://schemas.microsoft.com/office/drawing/2014/chart" uri="{C3380CC4-5D6E-409C-BE32-E72D297353CC}">
              <c16:uniqueId val="{00000008-077A-4556-82BD-9BC9B87CD4A0}"/>
            </c:ext>
          </c:extLst>
        </c:ser>
        <c:dLbls>
          <c:showLegendKey val="0"/>
          <c:showVal val="0"/>
          <c:showCatName val="0"/>
          <c:showSerName val="0"/>
          <c:showPercent val="0"/>
          <c:showBubbleSize val="0"/>
        </c:dLbls>
        <c:marker val="1"/>
        <c:smooth val="0"/>
        <c:axId val="387775808"/>
        <c:axId val="387776200"/>
      </c:lineChart>
      <c:catAx>
        <c:axId val="38777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776200"/>
        <c:crosses val="autoZero"/>
        <c:auto val="1"/>
        <c:lblAlgn val="ctr"/>
        <c:lblOffset val="100"/>
        <c:tickLblSkip val="1"/>
        <c:tickMarkSkip val="1"/>
        <c:noMultiLvlLbl val="0"/>
      </c:catAx>
      <c:valAx>
        <c:axId val="38777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77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24781</c:v>
                </c:pt>
                <c:pt idx="5">
                  <c:v>24693</c:v>
                </c:pt>
                <c:pt idx="8">
                  <c:v>24627</c:v>
                </c:pt>
                <c:pt idx="11">
                  <c:v>23872</c:v>
                </c:pt>
                <c:pt idx="14">
                  <c:v>23323</c:v>
                </c:pt>
              </c:numCache>
            </c:numRef>
          </c:val>
          <c:extLst>
            <c:ext xmlns:c16="http://schemas.microsoft.com/office/drawing/2014/chart" uri="{C3380CC4-5D6E-409C-BE32-E72D297353CC}">
              <c16:uniqueId val="{00000000-45BC-4DD6-B6BA-A5631588D8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7948</c:v>
                </c:pt>
                <c:pt idx="5">
                  <c:v>7409</c:v>
                </c:pt>
                <c:pt idx="8">
                  <c:v>7089</c:v>
                </c:pt>
                <c:pt idx="11">
                  <c:v>6383</c:v>
                </c:pt>
                <c:pt idx="14">
                  <c:v>6163</c:v>
                </c:pt>
              </c:numCache>
            </c:numRef>
          </c:val>
          <c:extLst>
            <c:ext xmlns:c16="http://schemas.microsoft.com/office/drawing/2014/chart" uri="{C3380CC4-5D6E-409C-BE32-E72D297353CC}">
              <c16:uniqueId val="{00000001-45BC-4DD6-B6BA-A5631588D8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12929</c:v>
                </c:pt>
                <c:pt idx="5">
                  <c:v>6269</c:v>
                </c:pt>
                <c:pt idx="8">
                  <c:v>6711</c:v>
                </c:pt>
                <c:pt idx="11">
                  <c:v>7368</c:v>
                </c:pt>
                <c:pt idx="14">
                  <c:v>8735</c:v>
                </c:pt>
              </c:numCache>
            </c:numRef>
          </c:val>
          <c:extLst>
            <c:ext xmlns:c16="http://schemas.microsoft.com/office/drawing/2014/chart" uri="{C3380CC4-5D6E-409C-BE32-E72D297353CC}">
              <c16:uniqueId val="{00000002-45BC-4DD6-B6BA-A5631588D8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BC-4DD6-B6BA-A5631588D8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BC-4DD6-B6BA-A5631588D8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BC-4DD6-B6BA-A5631588D8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3678</c:v>
                </c:pt>
                <c:pt idx="3">
                  <c:v>3322</c:v>
                </c:pt>
                <c:pt idx="6">
                  <c:v>2743</c:v>
                </c:pt>
                <c:pt idx="9">
                  <c:v>2840</c:v>
                </c:pt>
                <c:pt idx="12">
                  <c:v>2827</c:v>
                </c:pt>
              </c:numCache>
            </c:numRef>
          </c:val>
          <c:extLst>
            <c:ext xmlns:c16="http://schemas.microsoft.com/office/drawing/2014/chart" uri="{C3380CC4-5D6E-409C-BE32-E72D297353CC}">
              <c16:uniqueId val="{00000006-45BC-4DD6-B6BA-A5631588D8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83</c:v>
                </c:pt>
                <c:pt idx="3">
                  <c:v>333</c:v>
                </c:pt>
                <c:pt idx="6">
                  <c:v>355</c:v>
                </c:pt>
                <c:pt idx="9">
                  <c:v>654</c:v>
                </c:pt>
                <c:pt idx="12">
                  <c:v>604</c:v>
                </c:pt>
              </c:numCache>
            </c:numRef>
          </c:val>
          <c:extLst>
            <c:ext xmlns:c16="http://schemas.microsoft.com/office/drawing/2014/chart" uri="{C3380CC4-5D6E-409C-BE32-E72D297353CC}">
              <c16:uniqueId val="{00000007-45BC-4DD6-B6BA-A5631588D8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5422</c:v>
                </c:pt>
                <c:pt idx="3">
                  <c:v>5031</c:v>
                </c:pt>
                <c:pt idx="6">
                  <c:v>4596</c:v>
                </c:pt>
                <c:pt idx="9">
                  <c:v>4386</c:v>
                </c:pt>
                <c:pt idx="12">
                  <c:v>3978</c:v>
                </c:pt>
              </c:numCache>
            </c:numRef>
          </c:val>
          <c:extLst>
            <c:ext xmlns:c16="http://schemas.microsoft.com/office/drawing/2014/chart" uri="{C3380CC4-5D6E-409C-BE32-E72D297353CC}">
              <c16:uniqueId val="{00000008-45BC-4DD6-B6BA-A5631588D8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55</c:v>
                </c:pt>
                <c:pt idx="3">
                  <c:v>52</c:v>
                </c:pt>
                <c:pt idx="6">
                  <c:v>271</c:v>
                </c:pt>
                <c:pt idx="9">
                  <c:v>267</c:v>
                </c:pt>
                <c:pt idx="12">
                  <c:v>264</c:v>
                </c:pt>
              </c:numCache>
            </c:numRef>
          </c:val>
          <c:extLst>
            <c:ext xmlns:c16="http://schemas.microsoft.com/office/drawing/2014/chart" uri="{C3380CC4-5D6E-409C-BE32-E72D297353CC}">
              <c16:uniqueId val="{00000009-45BC-4DD6-B6BA-A5631588D8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29619</c:v>
                </c:pt>
                <c:pt idx="3">
                  <c:v>28709</c:v>
                </c:pt>
                <c:pt idx="6">
                  <c:v>28148</c:v>
                </c:pt>
                <c:pt idx="9">
                  <c:v>27056</c:v>
                </c:pt>
                <c:pt idx="12">
                  <c:v>26266</c:v>
                </c:pt>
              </c:numCache>
            </c:numRef>
          </c:val>
          <c:extLst>
            <c:ext xmlns:c16="http://schemas.microsoft.com/office/drawing/2014/chart" uri="{C3380CC4-5D6E-409C-BE32-E72D297353CC}">
              <c16:uniqueId val="{0000000A-45BC-4DD6-B6BA-A5631588D82F}"/>
            </c:ext>
          </c:extLst>
        </c:ser>
        <c:dLbls>
          <c:showLegendKey val="0"/>
          <c:showVal val="0"/>
          <c:showCatName val="0"/>
          <c:showSerName val="0"/>
          <c:showPercent val="0"/>
          <c:showBubbleSize val="0"/>
        </c:dLbls>
        <c:gapWidth val="100"/>
        <c:overlap val="100"/>
        <c:axId val="387777376"/>
        <c:axId val="387777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BC-4DD6-B6BA-A5631588D82F}"/>
            </c:ext>
          </c:extLst>
        </c:ser>
        <c:dLbls>
          <c:showLegendKey val="0"/>
          <c:showVal val="0"/>
          <c:showCatName val="0"/>
          <c:showSerName val="0"/>
          <c:showPercent val="0"/>
          <c:showBubbleSize val="0"/>
        </c:dLbls>
        <c:marker val="1"/>
        <c:smooth val="0"/>
        <c:axId val="387777376"/>
        <c:axId val="387777768"/>
      </c:lineChart>
      <c:catAx>
        <c:axId val="38777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7777768"/>
        <c:crosses val="autoZero"/>
        <c:auto val="1"/>
        <c:lblAlgn val="ctr"/>
        <c:lblOffset val="100"/>
        <c:tickLblSkip val="1"/>
        <c:tickMarkSkip val="1"/>
        <c:noMultiLvlLbl val="0"/>
      </c:catAx>
      <c:valAx>
        <c:axId val="387777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77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3232</c:v>
                </c:pt>
                <c:pt idx="1">
                  <c:v>3304</c:v>
                </c:pt>
                <c:pt idx="2">
                  <c:v>3677</c:v>
                </c:pt>
              </c:numCache>
            </c:numRef>
          </c:val>
          <c:extLst>
            <c:ext xmlns:c16="http://schemas.microsoft.com/office/drawing/2014/chart" uri="{C3380CC4-5D6E-409C-BE32-E72D297353CC}">
              <c16:uniqueId val="{00000000-9D28-4775-B331-5D0FE56E91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272</c:v>
                </c:pt>
                <c:pt idx="1">
                  <c:v>273</c:v>
                </c:pt>
                <c:pt idx="2">
                  <c:v>273</c:v>
                </c:pt>
              </c:numCache>
            </c:numRef>
          </c:val>
          <c:extLst>
            <c:ext xmlns:c16="http://schemas.microsoft.com/office/drawing/2014/chart" uri="{C3380CC4-5D6E-409C-BE32-E72D297353CC}">
              <c16:uniqueId val="{00000001-9D28-4775-B331-5D0FE56E91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2556</c:v>
                </c:pt>
                <c:pt idx="1">
                  <c:v>2959</c:v>
                </c:pt>
                <c:pt idx="2">
                  <c:v>3446</c:v>
                </c:pt>
              </c:numCache>
            </c:numRef>
          </c:val>
          <c:extLst>
            <c:ext xmlns:c16="http://schemas.microsoft.com/office/drawing/2014/chart" uri="{C3380CC4-5D6E-409C-BE32-E72D297353CC}">
              <c16:uniqueId val="{00000002-9D28-4775-B331-5D0FE56E917C}"/>
            </c:ext>
          </c:extLst>
        </c:ser>
        <c:dLbls>
          <c:showLegendKey val="0"/>
          <c:showVal val="0"/>
          <c:showCatName val="0"/>
          <c:showSerName val="0"/>
          <c:showPercent val="0"/>
          <c:showBubbleSize val="0"/>
        </c:dLbls>
        <c:gapWidth val="120"/>
        <c:overlap val="100"/>
        <c:axId val="387775416"/>
        <c:axId val="387775024"/>
      </c:barChart>
      <c:catAx>
        <c:axId val="38777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7775024"/>
        <c:crosses val="autoZero"/>
        <c:auto val="1"/>
        <c:lblAlgn val="ctr"/>
        <c:lblOffset val="100"/>
        <c:tickLblSkip val="1"/>
        <c:tickMarkSkip val="1"/>
        <c:noMultiLvlLbl val="0"/>
      </c:catAx>
      <c:valAx>
        <c:axId val="387775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777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{E895C551-3987-49A4-8E6D-105C49A38ECD}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438-40D3-976A-F2710C1FDC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{684522B0-00CF-47D0-8F87-A1B9A85B96B6}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38-40D3-976A-F2710C1FDC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{15ABBAAD-D629-4C34-AD59-23C7B5008C73}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38-40D3-976A-F2710C1FDC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{762EBC87-3E45-466A-BC66-DD56F14496A7}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38-40D3-976A-F2710C1FDC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{9EA61F6D-8628-47D0-B4C0-D0EAB168C429}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38-40D3-976A-F2710C1FDC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{84836174-1930-40D5-B527-AF5C7146BF50}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438-40D3-976A-F2710C1FDC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{07BA02DC-838D-4B9A-B71F-5FDA64F9F2EA}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438-40D3-976A-F2710C1FDCA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{62BC8A79-B8B5-4ED4-85E1-96861074B4A6}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438-40D3-976A-F2710C1FDC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{CDC5321E-BF3B-4D80-AC6A-D129A384AD8C}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438-40D3-976A-F2710C1FDC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38-40D3-976A-F2710C1FDC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{AC1F4056-F546-4133-9F25-AD4E02ECCF3C}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438-40D3-976A-F2710C1FDC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{8FD3A525-EED2-448C-80C9-BC70BE5EBC32}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38-40D3-976A-F2710C1FDC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{14B0807A-4BFF-4EBE-AA9A-CAF962DAA5F4}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38-40D3-976A-F2710C1FDC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{174EBB39-F2D9-4DDA-9C65-278DBE484D98}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38-40D3-976A-F2710C1FDC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{D37B6A47-B012-4871-A38D-4106D7317D12}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38-40D3-976A-F2710C1FDC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{91263D42-A3EB-4418-8DC7-2F0D906722A7}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438-40D3-976A-F2710C1FDC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{1683E816-54AA-44F8-A932-1E49581029BA}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438-40D3-976A-F2710C1FDCA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{DF18100A-89E6-4802-BC81-60C36089471C}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438-40D3-976A-F2710C1FDCA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{83E5E514-F733-4CE1-B2E3-C03C8AD1F7BE}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438-40D3-976A-F2710C1FDC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C438-40D3-976A-F2710C1FDCA6}"/>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{B13BBABB-4809-4872-985D-2074BAAB1DAF}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596-402C-A996-775F29F104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{8C6CFDE7-5C13-42BF-B82F-0CDE478A6A8C}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96-402C-A996-775F29F104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{CCC24A0F-9493-49D8-A775-8ABA7C24E687}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96-402C-A996-775F29F104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{44D4DEC6-44B9-489E-9780-35DE94356D72}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96-402C-A996-775F29F104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{43811F82-3A22-4514-84C7-60D5296E47DD}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96-402C-A996-775F29F1041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{0E52D289-D9CC-49A0-B679-94D51F4528E5}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596-402C-A996-775F29F1041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{41FDCC83-31E0-4BB1-8D03-920AB507B425}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596-402C-A996-775F29F1041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{5658FCF8-3086-4323-B829-D75B943E0428}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596-402C-A996-775F29F1041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{9D066734-EEA5-4211-9449-EE1D3509A0E5}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596-402C-A996-775F29F104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-1.9</c:v>
                </c:pt>
                <c:pt idx="16">
                  <c:v>-1.3</c:v>
                </c:pt>
                <c:pt idx="24">
                  <c:v>-0.8</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596-402C-A996-775F29F104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{270544E2-FB62-4231-8662-71AA1073BA18}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596-402C-A996-775F29F104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{2E738635-F758-4747-AF2C-6684526270C0}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96-402C-A996-775F29F104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{FF6506FC-271C-44E1-9FF5-1DE7ED30C528}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96-402C-A996-775F29F104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{75FE1CD2-FA1F-4D35-9B0D-5CFEF7331176}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96-402C-A996-775F29F104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{0045502E-82BD-4D8D-A827-59458A8421A7}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96-402C-A996-775F29F1041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{8C64E7E4-EAF0-4CF8-9735-C4A061367CBB}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596-402C-A996-775F29F1041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{068C53B5-5E62-4F1F-AB17-24DFF0A817DC}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596-402C-A996-775F29F1041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{0597D45A-DA4F-47D8-8DB3-0866C30D5B5C}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596-402C-A996-775F29F1041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{FC2DF2E5-48B3-438D-AE8B-4FAAE9FE2D4B}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596-402C-A996-775F29F104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7.8</c:v>
                </c:pt>
                <c:pt idx="24">
                  <c:v>7.5</c:v>
                </c:pt>
                <c:pt idx="32">
                  <c:v>7.2</c:v>
                </c:pt>
              </c:numCache>
            </c:numRef>
          </c:xVal>
          <c:yVal>
            <c:numRef>
              <c:f>公会計指標分析・財政指標組合せ分析表!$BP$77:$DC$77</c:f>
              <c:numCache>
                <c:formatCode>#,##0.0;"▲ "#,##0.0</c:formatCode>
                <c:ptCount val="40"/>
                <c:pt idx="0">
                  <c:v>41.3</c:v>
                </c:pt>
                <c:pt idx="8">
                  <c:v>33</c:v>
                </c:pt>
                <c:pt idx="16">
                  <c:v>37.299999999999997</c:v>
                </c:pt>
                <c:pt idx="24">
                  <c:v>33.1</c:v>
                </c:pt>
                <c:pt idx="32">
                  <c:v>31.3</c:v>
                </c:pt>
              </c:numCache>
            </c:numRef>
          </c:yVal>
          <c:smooth val="0"/>
          <c:extLst>
            <c:ext xmlns:c16="http://schemas.microsoft.com/office/drawing/2014/chart" uri="{C3380CC4-5D6E-409C-BE32-E72D297353CC}">
              <c16:uniqueId val="{00000013-5596-402C-A996-775F29F1041D}"/>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3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年度の実質公債費比率は▲０．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％（３ヵ年）、単年度でも▲０．</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％と平成２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引き続き負数となった。これはモーターボート競走事業会計から病院事業会計、下水道事業特別会計に直接繰出しを行うことによって、公営企業債における元利償還金に対する繰入額が抑えられていることが大きな要因である。</a:t>
          </a:r>
          <a:endParaRPr lang="ja-JP" altLang="ja-JP" sz="1400">
            <a:effectLst/>
          </a:endParaRPr>
        </a:p>
        <a:p>
          <a:r>
            <a:rPr kumimoji="1" lang="ja-JP" altLang="ja-JP" sz="1100" i="0">
              <a:solidFill>
                <a:schemeClr val="dk1"/>
              </a:solidFill>
              <a:effectLst/>
              <a:latin typeface="+mn-lt"/>
              <a:ea typeface="+mn-ea"/>
              <a:cs typeface="+mn-cs"/>
            </a:rPr>
            <a:t>　しかしながら、前年度比では０．</a:t>
          </a:r>
          <a:r>
            <a:rPr kumimoji="1" lang="ja-JP" altLang="en-US" sz="1100" i="0">
              <a:solidFill>
                <a:schemeClr val="dk1"/>
              </a:solidFill>
              <a:effectLst/>
              <a:latin typeface="+mn-lt"/>
              <a:ea typeface="+mn-ea"/>
              <a:cs typeface="+mn-cs"/>
            </a:rPr>
            <a:t>４</a:t>
          </a:r>
          <a:r>
            <a:rPr kumimoji="1" lang="ja-JP" altLang="ja-JP" sz="1100" i="0">
              <a:solidFill>
                <a:schemeClr val="dk1"/>
              </a:solidFill>
              <a:effectLst/>
              <a:latin typeface="+mn-lt"/>
              <a:ea typeface="+mn-ea"/>
              <a:cs typeface="+mn-cs"/>
            </a:rPr>
            <a:t>％悪化しており、これは</a:t>
          </a:r>
          <a:r>
            <a:rPr kumimoji="1" lang="ja-JP" altLang="en-US" sz="1100" i="0">
              <a:solidFill>
                <a:schemeClr val="dk1"/>
              </a:solidFill>
              <a:effectLst/>
              <a:latin typeface="+mn-lt"/>
              <a:ea typeface="+mn-ea"/>
              <a:cs typeface="+mn-cs"/>
            </a:rPr>
            <a:t>平成２８年度から</a:t>
          </a:r>
          <a:r>
            <a:rPr kumimoji="1" lang="ja-JP" altLang="ja-JP" sz="1100" i="0">
              <a:solidFill>
                <a:schemeClr val="dk1"/>
              </a:solidFill>
              <a:effectLst/>
              <a:latin typeface="+mn-lt"/>
              <a:ea typeface="+mn-ea"/>
              <a:cs typeface="+mn-cs"/>
            </a:rPr>
            <a:t>蒲郡市幸田町衛生組合の新斎場建設に伴う元金償還が開始されたことで、償還額が増加したことが主な要因である。</a:t>
          </a:r>
          <a:r>
            <a:rPr kumimoji="1" lang="ja-JP" altLang="ja-JP" sz="1100">
              <a:solidFill>
                <a:schemeClr val="dk1"/>
              </a:solidFill>
              <a:effectLst/>
              <a:latin typeface="+mn-lt"/>
              <a:ea typeface="+mn-ea"/>
              <a:cs typeface="+mn-cs"/>
            </a:rPr>
            <a:t>今後も老朽化した施設の立替などの借入が見込まれているため、注意が必要である。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より引き続き、将来負担比率は発生していない。要因として、起債抑制の効果により一般会計等の地方債残高が減少していること、下水道事業特別会計に対する繰出しをモーターボート競走事業会計から直接行うことによって、公営企業債繰入見込額が減少していることがあげられる。また、教育施設整備基金などの充当可能基金が増となっていることがあげられる。</a:t>
          </a:r>
          <a:endParaRPr lang="ja-JP" altLang="ja-JP" sz="1400">
            <a:effectLst/>
          </a:endParaRPr>
        </a:p>
        <a:p>
          <a:r>
            <a:rPr kumimoji="1" lang="ja-JP" altLang="ja-JP" sz="1100">
              <a:solidFill>
                <a:schemeClr val="dk1"/>
              </a:solidFill>
              <a:effectLst/>
              <a:latin typeface="+mn-lt"/>
              <a:ea typeface="+mn-ea"/>
              <a:cs typeface="+mn-cs"/>
            </a:rPr>
            <a:t>　ただし、今後モーターボート競走事業において収益が悪化した場合に、他会計に対する繰出額が確保できない可能性もあることから、引き続き地方債の発行抑制等を行う必要がある。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愛知県蒲郡市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財政調整基金について取崩がなかったこと及び平成２８年決算において財政調整基金へ決算積立３００百万円を行ったことにより増加した。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教育施設整備事業基金についてＨ２８、Ｈ２９とそれぞれ３００百万円の積立を行ったことにより増加となった。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ふるさと蒲郡応援基金は、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ふるさと蒲郡応援寄附金（ふるさと納税）を財源と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し、寄附金の増加に伴い基金についても増加した。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各基金の目的に沿って適正に管理していく。全体では増加傾向でこれは公共施設マネジメントの推進による投資的経費の増加が予想されるため財源として教育施設整備事業基金へ積立を行う。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　教育施設の整備に充てることを目的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社会福祉の充実を目的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ふるさと蒲郡応援基金　ふるさと納税による寄附金の積立を行う。基金の管理を適正に行い寄附目的に沿った事業の財源とする。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国際交流の推進を図ることを目的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　　　教育文化の振興を図るため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教育施設整備事業基金についてはＨ２８、Ｈ２９それぞれ３００百万円の積立を行ったため増加している。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ふるさと蒲郡応援基金については寄附額の増加により基金残高が増加した。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正に積立及び処分を行う。また公共施設マネジメントの推進により今後の投資的経費の増加が予想されるため、教育施設の整備に充てることを目的とした教育施設整備事業基金への積立は引続き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では金額に差異はあるものの基金繰入金により予算を編成しているが、決算見込みの状況から２８，２９決算において基金取崩を行わなかった。２８年度決算において決算積立３００百万円及び運用による利子収入相当額の積立を行い３，６７７百万円を計上、２８年度から３７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市税収入増減にかかわらず、予算執行に対し、各課が経費節減（歳出削減）を行うことなどにより捻出した額等の一定額を積み立てる方策としている。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災害や急激な景気の悪化に備えること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及び年度間調整のため、必要な金額を確保する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今後について予算の範囲内で適正な積立及び処分を行う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将来の償還財源の確保、財政の健全な運営に資するための資金。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今後について予算の範囲内で適正な積立及び処分を行う。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80,483
77,787
56.92
29,514,652
27,705,011
1,731,250
16,932,431
26,266,365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公共施設等総合管理計画において、建物系施設の多機能集約化（１つの公共施設に複数の機能を盛り込み、スペースの効率化と機能の連携を高めるなど）、総量縮減の取り組みを進めている。有形固定資産減価償却率は類似団体より高い水準にあるが、それぞれの公共施設等について個別施設計画の策定を進めており、当該計画に基づいた施設の維持管理を適切に進め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6"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5" name="楕円 84"/>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86" name="有形固定資産減価償却率該当値テキスト"/>
        <xdr:cNvSpPr txBox="1"/>
      </xdr:nvSpPr>
      <xdr:spPr>
        <a:xfrm>
          <a:off x="4813300" y="57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7" name="楕円 86"/>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117475</xdr:rowOff>
    </xdr:to>
    <xdr:cxnSp macro="">
      <xdr:nvCxnSpPr>
        <xdr:cNvPr id="88" name="直線コネクタ 87"/>
        <xdr:cNvCxnSpPr/>
      </xdr:nvCxnSpPr>
      <xdr:spPr>
        <a:xfrm flipV="1">
          <a:off x="4051300" y="597492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9"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90"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91" name="n_1mainValue有形固定資産減価償却率"/>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下回っており、主な要因としては、病院事業会計及び下水道事業特別会計への繰出しをモーターボート競走事業から直接行っており、補助費等が類似団体平均、県平均を大きく下回っていることである。さらに教育・福祉施設の償還が一通り終わっていることも要因と考えられるが、当該有形固定資産減価償却率が類似団体と比べ大きく上回っていることから、ここ数年のうちに建替え等で地方債の増加が見込まれ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楕円 131"/>
        <xdr:cNvSpPr/>
      </xdr:nvSpPr>
      <xdr:spPr>
        <a:xfrm>
          <a:off x="147447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3" name="債務償還可能年数該当値テキスト"/>
        <xdr:cNvSpPr txBox="1"/>
      </xdr:nvSpPr>
      <xdr:spPr>
        <a:xfrm>
          <a:off x="14846300" y="618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80,483
77,787
56.92
29,514,652
27,705,011
1,731,250
16,932,431
26,266,365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70" name="楕円 69"/>
        <xdr:cNvSpPr/>
      </xdr:nvSpPr>
      <xdr:spPr>
        <a:xfrm>
          <a:off x="4584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151147</xdr:rowOff>
    </xdr:from>
    <xdr:ext cx="405111" cy="259045"/>
    <xdr:sp macro="" textlink="">
      <xdr:nvSpPr>
        <xdr:cNvPr id="71" name="【道路】&#10;有形固定資産減価償却率該当値テキスト"/>
        <xdr:cNvSpPr txBox="1"/>
      </xdr:nvSpPr>
      <xdr:spPr>
        <a:xfrm>
          <a:off x="4673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166370</xdr:rowOff>
    </xdr:from>
    <xdr:to>
      <xdr:col>20</xdr:col>
      <xdr:colOff>38100</xdr:colOff>
      <xdr:row>38</xdr:row>
      <xdr:rowOff>96520</xdr:rowOff>
    </xdr:to>
    <xdr:sp macro="" textlink="">
      <xdr:nvSpPr>
        <xdr:cNvPr id="72" name="楕円 71"/>
        <xdr:cNvSpPr/>
      </xdr:nvSpPr>
      <xdr:spPr>
        <a:xfrm>
          <a:off x="3746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45720</xdr:rowOff>
    </xdr:to>
    <xdr:cxnSp macro="">
      <xdr:nvCxnSpPr>
        <xdr:cNvPr id="73" name="直線コネクタ 72"/>
        <xdr:cNvCxnSpPr/>
      </xdr:nvCxnSpPr>
      <xdr:spPr>
        <a:xfrm flipV="1">
          <a:off x="3797300" y="6522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87647</xdr:rowOff>
    </xdr:from>
    <xdr:ext cx="405111" cy="259045"/>
    <xdr:sp macro="" textlink="">
      <xdr:nvSpPr>
        <xdr:cNvPr id="76" name="n_1main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143872</xdr:rowOff>
    </xdr:from>
    <xdr:to>
      <xdr:col>55</xdr:col>
      <xdr:colOff>50800</xdr:colOff>
      <xdr:row>41</xdr:row>
      <xdr:rowOff>74022</xdr:rowOff>
    </xdr:to>
    <xdr:sp macro="" textlink="">
      <xdr:nvSpPr>
        <xdr:cNvPr id="114" name="楕円 113"/>
        <xdr:cNvSpPr/>
      </xdr:nvSpPr>
      <xdr:spPr>
        <a:xfrm>
          <a:off x="10426700" y="7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58799</xdr:rowOff>
    </xdr:from>
    <xdr:ext cx="469744" cy="259045"/>
    <xdr:sp macro="" textlink="">
      <xdr:nvSpPr>
        <xdr:cNvPr id="115" name="【道路】&#10;一人当たり延長該当値テキスト"/>
        <xdr:cNvSpPr txBox="1"/>
      </xdr:nvSpPr>
      <xdr:spPr>
        <a:xfrm>
          <a:off x="10515600" y="691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144691</xdr:rowOff>
    </xdr:from>
    <xdr:to>
      <xdr:col>50</xdr:col>
      <xdr:colOff>165100</xdr:colOff>
      <xdr:row>41</xdr:row>
      <xdr:rowOff>74841</xdr:rowOff>
    </xdr:to>
    <xdr:sp macro="" textlink="">
      <xdr:nvSpPr>
        <xdr:cNvPr id="116" name="楕円 115"/>
        <xdr:cNvSpPr/>
      </xdr:nvSpPr>
      <xdr:spPr>
        <a:xfrm>
          <a:off x="9588500" y="70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23222</xdr:rowOff>
    </xdr:from>
    <xdr:to>
      <xdr:col>55</xdr:col>
      <xdr:colOff>0</xdr:colOff>
      <xdr:row>41</xdr:row>
      <xdr:rowOff>24041</xdr:rowOff>
    </xdr:to>
    <xdr:cxnSp macro="">
      <xdr:nvCxnSpPr>
        <xdr:cNvPr id="117" name="直線コネクタ 116"/>
        <xdr:cNvCxnSpPr/>
      </xdr:nvCxnSpPr>
      <xdr:spPr>
        <a:xfrm flipV="1">
          <a:off x="9639300" y="7052672"/>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65968</xdr:rowOff>
    </xdr:from>
    <xdr:ext cx="469744" cy="259045"/>
    <xdr:sp macro="" textlink="">
      <xdr:nvSpPr>
        <xdr:cNvPr id="120" name="n_1mainValue【道路】&#10;一人当たり延長"/>
        <xdr:cNvSpPr txBox="1"/>
      </xdr:nvSpPr>
      <xdr:spPr>
        <a:xfrm>
          <a:off x="9391727" y="70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59" name="楕円 158"/>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114952</xdr:rowOff>
    </xdr:from>
    <xdr:ext cx="405111" cy="259045"/>
    <xdr:sp macro="" textlink="">
      <xdr:nvSpPr>
        <xdr:cNvPr id="160" name="【橋りょう・トンネル】&#10;有形固定資産減価償却率該当値テキスト"/>
        <xdr:cNvSpPr txBox="1"/>
      </xdr:nvSpPr>
      <xdr:spPr>
        <a:xfrm>
          <a:off x="4673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61" name="楕円 160"/>
        <xdr:cNvSpPr/>
      </xdr:nvSpPr>
      <xdr:spPr>
        <a:xfrm>
          <a:off x="3746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59</xdr:row>
      <xdr:rowOff>165735</xdr:rowOff>
    </xdr:to>
    <xdr:cxnSp macro="">
      <xdr:nvCxnSpPr>
        <xdr:cNvPr id="162" name="直線コネクタ 161"/>
        <xdr:cNvCxnSpPr/>
      </xdr:nvCxnSpPr>
      <xdr:spPr>
        <a:xfrm flipV="1">
          <a:off x="3797300" y="102584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61612</xdr:rowOff>
    </xdr:from>
    <xdr:ext cx="405111" cy="259045"/>
    <xdr:sp macro="" textlink="">
      <xdr:nvSpPr>
        <xdr:cNvPr id="165" name="n_1mainValue【橋りょう・トンネ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105050</xdr:rowOff>
    </xdr:from>
    <xdr:to>
      <xdr:col>55</xdr:col>
      <xdr:colOff>50800</xdr:colOff>
      <xdr:row>63</xdr:row>
      <xdr:rowOff>35200</xdr:rowOff>
    </xdr:to>
    <xdr:sp macro="" textlink="">
      <xdr:nvSpPr>
        <xdr:cNvPr id="201" name="楕円 200"/>
        <xdr:cNvSpPr/>
      </xdr:nvSpPr>
      <xdr:spPr>
        <a:xfrm>
          <a:off x="10426700" y="107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83477</xdr:rowOff>
    </xdr:from>
    <xdr:ext cx="534377" cy="259045"/>
    <xdr:sp macro="" textlink="">
      <xdr:nvSpPr>
        <xdr:cNvPr id="202" name="【橋りょう・トンネル】&#10;一人当たり有形固定資産（償却資産）額該当値テキスト"/>
        <xdr:cNvSpPr txBox="1"/>
      </xdr:nvSpPr>
      <xdr:spPr>
        <a:xfrm>
          <a:off x="10515600" y="107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107428</xdr:rowOff>
    </xdr:from>
    <xdr:to>
      <xdr:col>50</xdr:col>
      <xdr:colOff>165100</xdr:colOff>
      <xdr:row>63</xdr:row>
      <xdr:rowOff>37578</xdr:rowOff>
    </xdr:to>
    <xdr:sp macro="" textlink="">
      <xdr:nvSpPr>
        <xdr:cNvPr id="203" name="楕円 202"/>
        <xdr:cNvSpPr/>
      </xdr:nvSpPr>
      <xdr:spPr>
        <a:xfrm>
          <a:off x="9588500" y="10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155850</xdr:rowOff>
    </xdr:from>
    <xdr:to>
      <xdr:col>55</xdr:col>
      <xdr:colOff>0</xdr:colOff>
      <xdr:row>62</xdr:row>
      <xdr:rowOff>158228</xdr:rowOff>
    </xdr:to>
    <xdr:cxnSp macro="">
      <xdr:nvCxnSpPr>
        <xdr:cNvPr id="204" name="直線コネクタ 203"/>
        <xdr:cNvCxnSpPr/>
      </xdr:nvCxnSpPr>
      <xdr:spPr>
        <a:xfrm flipV="1">
          <a:off x="9639300" y="10785750"/>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28705</xdr:rowOff>
    </xdr:from>
    <xdr:ext cx="534377" cy="259045"/>
    <xdr:sp macro="" textlink="">
      <xdr:nvSpPr>
        <xdr:cNvPr id="207" name="n_1mainValue【橋りょう・トンネル】&#10;一人当たり有形固定資産（償却資産）額"/>
        <xdr:cNvSpPr txBox="1"/>
      </xdr:nvSpPr>
      <xdr:spPr>
        <a:xfrm>
          <a:off x="9359411" y="108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78739</xdr:rowOff>
    </xdr:from>
    <xdr:to>
      <xdr:col>24</xdr:col>
      <xdr:colOff>114300</xdr:colOff>
      <xdr:row>81</xdr:row>
      <xdr:rowOff>8889</xdr:rowOff>
    </xdr:to>
    <xdr:sp macro="" textlink="">
      <xdr:nvSpPr>
        <xdr:cNvPr id="247" name="楕円 246"/>
        <xdr:cNvSpPr/>
      </xdr:nvSpPr>
      <xdr:spPr>
        <a:xfrm>
          <a:off x="4584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101616</xdr:rowOff>
    </xdr:from>
    <xdr:ext cx="405111" cy="259045"/>
    <xdr:sp macro="" textlink="">
      <xdr:nvSpPr>
        <xdr:cNvPr id="248" name="【公営住宅】&#10;有形固定資産減価償却率該当値テキスト"/>
        <xdr:cNvSpPr txBox="1"/>
      </xdr:nvSpPr>
      <xdr:spPr>
        <a:xfrm>
          <a:off x="4673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96701</xdr:rowOff>
    </xdr:from>
    <xdr:to>
      <xdr:col>20</xdr:col>
      <xdr:colOff>38100</xdr:colOff>
      <xdr:row>81</xdr:row>
      <xdr:rowOff>26851</xdr:rowOff>
    </xdr:to>
    <xdr:sp macro="" textlink="">
      <xdr:nvSpPr>
        <xdr:cNvPr id="249" name="楕円 248"/>
        <xdr:cNvSpPr/>
      </xdr:nvSpPr>
      <xdr:spPr>
        <a:xfrm>
          <a:off x="3746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80</xdr:row>
      <xdr:rowOff>147501</xdr:rowOff>
    </xdr:to>
    <xdr:cxnSp macro="">
      <xdr:nvCxnSpPr>
        <xdr:cNvPr id="250" name="直線コネクタ 249"/>
        <xdr:cNvCxnSpPr/>
      </xdr:nvCxnSpPr>
      <xdr:spPr>
        <a:xfrm flipV="1">
          <a:off x="3797300" y="1384553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43378</xdr:rowOff>
    </xdr:from>
    <xdr:ext cx="405111" cy="259045"/>
    <xdr:sp macro="" textlink="">
      <xdr:nvSpPr>
        <xdr:cNvPr id="253" name="n_1main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291" name="楕円 290"/>
        <xdr:cNvSpPr/>
      </xdr:nvSpPr>
      <xdr:spPr>
        <a:xfrm>
          <a:off x="104267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153940</xdr:rowOff>
    </xdr:from>
    <xdr:ext cx="469744" cy="259045"/>
    <xdr:sp macro="" textlink="">
      <xdr:nvSpPr>
        <xdr:cNvPr id="292" name="【公営住宅】&#10;一人当たり面積該当値テキスト"/>
        <xdr:cNvSpPr txBox="1"/>
      </xdr:nvSpPr>
      <xdr:spPr>
        <a:xfrm>
          <a:off x="10515600" y="145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xdr:rowOff>
    </xdr:from>
    <xdr:to>
      <xdr:col>50</xdr:col>
      <xdr:colOff>165100</xdr:colOff>
      <xdr:row>85</xdr:row>
      <xdr:rowOff>106426</xdr:rowOff>
    </xdr:to>
    <xdr:sp macro="" textlink="">
      <xdr:nvSpPr>
        <xdr:cNvPr id="293" name="楕円 292"/>
        <xdr:cNvSpPr/>
      </xdr:nvSpPr>
      <xdr:spPr>
        <a:xfrm>
          <a:off x="9588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54863</xdr:rowOff>
    </xdr:from>
    <xdr:to>
      <xdr:col>55</xdr:col>
      <xdr:colOff>0</xdr:colOff>
      <xdr:row>85</xdr:row>
      <xdr:rowOff>55626</xdr:rowOff>
    </xdr:to>
    <xdr:cxnSp macro="">
      <xdr:nvCxnSpPr>
        <xdr:cNvPr id="294" name="直線コネクタ 293"/>
        <xdr:cNvCxnSpPr/>
      </xdr:nvCxnSpPr>
      <xdr:spPr>
        <a:xfrm flipV="1">
          <a:off x="9639300" y="1462811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97553</xdr:rowOff>
    </xdr:from>
    <xdr:ext cx="469744" cy="259045"/>
    <xdr:sp macro="" textlink="">
      <xdr:nvSpPr>
        <xdr:cNvPr id="297" name="n_1mainValue【公営住宅】&#10;一人当たり面積"/>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22" name="直線コネクタ 321"/>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23"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24" name="直線コネクタ 323"/>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25"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26" name="直線コネクタ 325"/>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27" name="【港湾・漁港】&#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28" name="フローチャート: 判断 32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29" name="フローチャート: 判断 328"/>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30" name="フローチャート: 判断 32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336" name="楕円 335"/>
        <xdr:cNvSpPr/>
      </xdr:nvSpPr>
      <xdr:spPr>
        <a:xfrm>
          <a:off x="4584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78122</xdr:rowOff>
    </xdr:from>
    <xdr:ext cx="405111" cy="259045"/>
    <xdr:sp macro="" textlink="">
      <xdr:nvSpPr>
        <xdr:cNvPr id="337" name="【港湾・漁港】&#10;有形固定資産減価償却率該当値テキスト"/>
        <xdr:cNvSpPr txBox="1"/>
      </xdr:nvSpPr>
      <xdr:spPr>
        <a:xfrm>
          <a:off x="4673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135889</xdr:rowOff>
    </xdr:from>
    <xdr:to>
      <xdr:col>20</xdr:col>
      <xdr:colOff>38100</xdr:colOff>
      <xdr:row>106</xdr:row>
      <xdr:rowOff>66039</xdr:rowOff>
    </xdr:to>
    <xdr:sp macro="" textlink="">
      <xdr:nvSpPr>
        <xdr:cNvPr id="338" name="楕円 337"/>
        <xdr:cNvSpPr/>
      </xdr:nvSpPr>
      <xdr:spPr>
        <a:xfrm>
          <a:off x="3746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150495</xdr:rowOff>
    </xdr:from>
    <xdr:to>
      <xdr:col>24</xdr:col>
      <xdr:colOff>63500</xdr:colOff>
      <xdr:row>106</xdr:row>
      <xdr:rowOff>15239</xdr:rowOff>
    </xdr:to>
    <xdr:cxnSp macro="">
      <xdr:nvCxnSpPr>
        <xdr:cNvPr id="339" name="直線コネクタ 338"/>
        <xdr:cNvCxnSpPr/>
      </xdr:nvCxnSpPr>
      <xdr:spPr>
        <a:xfrm flipV="1">
          <a:off x="3797300" y="181527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40"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41"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57166</xdr:rowOff>
    </xdr:from>
    <xdr:ext cx="405111" cy="259045"/>
    <xdr:sp macro="" textlink="">
      <xdr:nvSpPr>
        <xdr:cNvPr id="342" name="n_1mainValue【港湾・漁港】&#10;有形固定資産減価償却率"/>
        <xdr:cNvSpPr txBox="1"/>
      </xdr:nvSpPr>
      <xdr:spPr>
        <a:xfrm>
          <a:off x="35820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8" name="テキスト ボックス 35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0" name="テキスト ボックス 35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66" name="直線コネクタ 365"/>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67"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68" name="直線コネクタ 367"/>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69"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70" name="直線コネクタ 369"/>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71" name="【港湾・漁港】&#10;一人当たり有形固定資産（償却資産）額平均値テキスト"/>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72" name="フローチャート: 判断 371"/>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73" name="フローチャート: 判断 372"/>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74" name="フローチャート: 判断 373"/>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157519</xdr:rowOff>
    </xdr:from>
    <xdr:to>
      <xdr:col>55</xdr:col>
      <xdr:colOff>50800</xdr:colOff>
      <xdr:row>108</xdr:row>
      <xdr:rowOff>87669</xdr:rowOff>
    </xdr:to>
    <xdr:sp macro="" textlink="">
      <xdr:nvSpPr>
        <xdr:cNvPr id="380" name="楕円 379"/>
        <xdr:cNvSpPr/>
      </xdr:nvSpPr>
      <xdr:spPr>
        <a:xfrm>
          <a:off x="10426700" y="185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99456</xdr:rowOff>
    </xdr:from>
    <xdr:ext cx="534377" cy="259045"/>
    <xdr:sp macro="" textlink="">
      <xdr:nvSpPr>
        <xdr:cNvPr id="381" name="【港湾・漁港】&#10;一人当たり有形固定資産（償却資産）額該当値テキスト"/>
        <xdr:cNvSpPr txBox="1"/>
      </xdr:nvSpPr>
      <xdr:spPr>
        <a:xfrm>
          <a:off x="10515600" y="184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158604</xdr:rowOff>
    </xdr:from>
    <xdr:to>
      <xdr:col>50</xdr:col>
      <xdr:colOff>165100</xdr:colOff>
      <xdr:row>108</xdr:row>
      <xdr:rowOff>88754</xdr:rowOff>
    </xdr:to>
    <xdr:sp macro="" textlink="">
      <xdr:nvSpPr>
        <xdr:cNvPr id="382" name="楕円 381"/>
        <xdr:cNvSpPr/>
      </xdr:nvSpPr>
      <xdr:spPr>
        <a:xfrm>
          <a:off x="9588500" y="185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36869</xdr:rowOff>
    </xdr:from>
    <xdr:to>
      <xdr:col>55</xdr:col>
      <xdr:colOff>0</xdr:colOff>
      <xdr:row>108</xdr:row>
      <xdr:rowOff>37954</xdr:rowOff>
    </xdr:to>
    <xdr:cxnSp macro="">
      <xdr:nvCxnSpPr>
        <xdr:cNvPr id="383" name="直線コネクタ 382"/>
        <xdr:cNvCxnSpPr/>
      </xdr:nvCxnSpPr>
      <xdr:spPr>
        <a:xfrm flipV="1">
          <a:off x="9639300" y="18553469"/>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384"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385"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79881</xdr:rowOff>
    </xdr:from>
    <xdr:ext cx="534377" cy="259045"/>
    <xdr:sp macro="" textlink="">
      <xdr:nvSpPr>
        <xdr:cNvPr id="386" name="n_1mainValue【港湾・漁港】&#10;一人当たり有形固定資産（償却資産）額"/>
        <xdr:cNvSpPr txBox="1"/>
      </xdr:nvSpPr>
      <xdr:spPr>
        <a:xfrm>
          <a:off x="9359411" y="185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12" name="直線コネクタ 411"/>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13"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14" name="直線コネクタ 413"/>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15"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16" name="直線コネクタ 415"/>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417"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18" name="フローチャート: 判断 417"/>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19" name="フローチャート: 判断 418"/>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20" name="フローチャート: 判断 419"/>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61323</xdr:rowOff>
    </xdr:from>
    <xdr:to>
      <xdr:col>85</xdr:col>
      <xdr:colOff>177800</xdr:colOff>
      <xdr:row>35</xdr:row>
      <xdr:rowOff>162923</xdr:rowOff>
    </xdr:to>
    <xdr:sp macro="" textlink="">
      <xdr:nvSpPr>
        <xdr:cNvPr id="426" name="楕円 425"/>
        <xdr:cNvSpPr/>
      </xdr:nvSpPr>
      <xdr:spPr>
        <a:xfrm>
          <a:off x="162687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84200</xdr:rowOff>
    </xdr:from>
    <xdr:ext cx="405111" cy="259045"/>
    <xdr:sp macro="" textlink="">
      <xdr:nvSpPr>
        <xdr:cNvPr id="427" name="【認定こども園・幼稚園・保育所】&#10;有形固定資産減価償却率該当値テキスト"/>
        <xdr:cNvSpPr txBox="1"/>
      </xdr:nvSpPr>
      <xdr:spPr>
        <a:xfrm>
          <a:off x="16357600" y="59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144599</xdr:rowOff>
    </xdr:from>
    <xdr:to>
      <xdr:col>81</xdr:col>
      <xdr:colOff>101600</xdr:colOff>
      <xdr:row>36</xdr:row>
      <xdr:rowOff>74749</xdr:rowOff>
    </xdr:to>
    <xdr:sp macro="" textlink="">
      <xdr:nvSpPr>
        <xdr:cNvPr id="428" name="楕円 427"/>
        <xdr:cNvSpPr/>
      </xdr:nvSpPr>
      <xdr:spPr>
        <a:xfrm>
          <a:off x="15430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112123</xdr:rowOff>
    </xdr:from>
    <xdr:to>
      <xdr:col>85</xdr:col>
      <xdr:colOff>127000</xdr:colOff>
      <xdr:row>36</xdr:row>
      <xdr:rowOff>23949</xdr:rowOff>
    </xdr:to>
    <xdr:cxnSp macro="">
      <xdr:nvCxnSpPr>
        <xdr:cNvPr id="429" name="直線コネクタ 428"/>
        <xdr:cNvCxnSpPr/>
      </xdr:nvCxnSpPr>
      <xdr:spPr>
        <a:xfrm flipV="1">
          <a:off x="15481300" y="6112873"/>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430"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31"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91276</xdr:rowOff>
    </xdr:from>
    <xdr:ext cx="405111" cy="259045"/>
    <xdr:sp macro="" textlink="">
      <xdr:nvSpPr>
        <xdr:cNvPr id="432" name="n_1mainValue【認定こども園・幼稚園・保育所】&#10;有形固定資産減価償却率"/>
        <xdr:cNvSpPr txBox="1"/>
      </xdr:nvSpPr>
      <xdr:spPr>
        <a:xfrm>
          <a:off x="15266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4" name="テキスト ボックス 44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6" name="テキスト ボックス 44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8" name="テキスト ボックス 44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0" name="テキスト ボックス 44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2" name="テキスト ボックス 45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56" name="直線コネクタ 455"/>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8" name="直線コネクタ 45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59"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60" name="直線コネクタ 459"/>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61"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62" name="フローチャート: 判断 461"/>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63" name="フローチャート: 判断 462"/>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64" name="フローチャート: 判断 463"/>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470" name="楕円 469"/>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471"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170180</xdr:rowOff>
    </xdr:from>
    <xdr:to>
      <xdr:col>112</xdr:col>
      <xdr:colOff>38100</xdr:colOff>
      <xdr:row>37</xdr:row>
      <xdr:rowOff>100330</xdr:rowOff>
    </xdr:to>
    <xdr:sp macro="" textlink="">
      <xdr:nvSpPr>
        <xdr:cNvPr id="472" name="楕円 471"/>
        <xdr:cNvSpPr/>
      </xdr:nvSpPr>
      <xdr:spPr>
        <a:xfrm>
          <a:off x="21272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49530</xdr:rowOff>
    </xdr:from>
    <xdr:to>
      <xdr:col>116</xdr:col>
      <xdr:colOff>63500</xdr:colOff>
      <xdr:row>38</xdr:row>
      <xdr:rowOff>0</xdr:rowOff>
    </xdr:to>
    <xdr:cxnSp macro="">
      <xdr:nvCxnSpPr>
        <xdr:cNvPr id="473" name="直線コネクタ 472"/>
        <xdr:cNvCxnSpPr/>
      </xdr:nvCxnSpPr>
      <xdr:spPr>
        <a:xfrm>
          <a:off x="21323300" y="63931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7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7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116857</xdr:rowOff>
    </xdr:from>
    <xdr:ext cx="469744" cy="259045"/>
    <xdr:sp macro="" textlink="">
      <xdr:nvSpPr>
        <xdr:cNvPr id="476" name="n_1mainValue【認定こども園・幼稚園・保育所】&#10;一人当たり面積"/>
        <xdr:cNvSpPr txBox="1"/>
      </xdr:nvSpPr>
      <xdr:spPr>
        <a:xfrm>
          <a:off x="210757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01" name="直線コネクタ 50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0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03" name="直線コネクタ 50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0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05" name="直線コネクタ 50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0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07" name="フローチャート: 判断 50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8" name="フローチャート: 判断 50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09" name="フローチャート: 判断 50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105410</xdr:rowOff>
    </xdr:from>
    <xdr:to>
      <xdr:col>85</xdr:col>
      <xdr:colOff>177800</xdr:colOff>
      <xdr:row>56</xdr:row>
      <xdr:rowOff>35560</xdr:rowOff>
    </xdr:to>
    <xdr:sp macro="" textlink="">
      <xdr:nvSpPr>
        <xdr:cNvPr id="515" name="楕円 514"/>
        <xdr:cNvSpPr/>
      </xdr:nvSpPr>
      <xdr:spPr>
        <a:xfrm>
          <a:off x="16268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20337</xdr:rowOff>
    </xdr:from>
    <xdr:ext cx="405111" cy="259045"/>
    <xdr:sp macro="" textlink="">
      <xdr:nvSpPr>
        <xdr:cNvPr id="516" name="【学校施設】&#10;有形固定資産減価償却率該当値テキスト"/>
        <xdr:cNvSpPr txBox="1"/>
      </xdr:nvSpPr>
      <xdr:spPr>
        <a:xfrm>
          <a:off x="16357600" y="945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132080</xdr:rowOff>
    </xdr:from>
    <xdr:to>
      <xdr:col>81</xdr:col>
      <xdr:colOff>101600</xdr:colOff>
      <xdr:row>56</xdr:row>
      <xdr:rowOff>62230</xdr:rowOff>
    </xdr:to>
    <xdr:sp macro="" textlink="">
      <xdr:nvSpPr>
        <xdr:cNvPr id="517" name="楕円 516"/>
        <xdr:cNvSpPr/>
      </xdr:nvSpPr>
      <xdr:spPr>
        <a:xfrm>
          <a:off x="15430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156210</xdr:rowOff>
    </xdr:from>
    <xdr:to>
      <xdr:col>85</xdr:col>
      <xdr:colOff>127000</xdr:colOff>
      <xdr:row>56</xdr:row>
      <xdr:rowOff>11430</xdr:rowOff>
    </xdr:to>
    <xdr:cxnSp macro="">
      <xdr:nvCxnSpPr>
        <xdr:cNvPr id="518" name="直線コネクタ 517"/>
        <xdr:cNvCxnSpPr/>
      </xdr:nvCxnSpPr>
      <xdr:spPr>
        <a:xfrm flipV="1">
          <a:off x="15481300" y="95859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9"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20"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78757</xdr:rowOff>
    </xdr:from>
    <xdr:ext cx="405111" cy="259045"/>
    <xdr:sp macro="" textlink="">
      <xdr:nvSpPr>
        <xdr:cNvPr id="521" name="n_1mainValue【学校施設】&#10;有形固定資産減価償却率"/>
        <xdr:cNvSpPr txBox="1"/>
      </xdr:nvSpPr>
      <xdr:spPr>
        <a:xfrm>
          <a:off x="152660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46" name="直線コネクタ 545"/>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47"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48" name="直線コネクタ 547"/>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49"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50" name="直線コネクタ 549"/>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51"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52" name="フローチャート: 判断 551"/>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53" name="フローチャート: 判断 552"/>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54" name="フローチャート: 判断 553"/>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4826</xdr:rowOff>
    </xdr:from>
    <xdr:to>
      <xdr:col>116</xdr:col>
      <xdr:colOff>114300</xdr:colOff>
      <xdr:row>59</xdr:row>
      <xdr:rowOff>106426</xdr:rowOff>
    </xdr:to>
    <xdr:sp macro="" textlink="">
      <xdr:nvSpPr>
        <xdr:cNvPr id="560" name="楕円 559"/>
        <xdr:cNvSpPr/>
      </xdr:nvSpPr>
      <xdr:spPr>
        <a:xfrm>
          <a:off x="22110700" y="10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27703</xdr:rowOff>
    </xdr:from>
    <xdr:ext cx="469744" cy="259045"/>
    <xdr:sp macro="" textlink="">
      <xdr:nvSpPr>
        <xdr:cNvPr id="561" name="【学校施設】&#10;一人当たり面積該当値テキスト"/>
        <xdr:cNvSpPr txBox="1"/>
      </xdr:nvSpPr>
      <xdr:spPr>
        <a:xfrm>
          <a:off x="22199600" y="99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10922</xdr:rowOff>
    </xdr:from>
    <xdr:to>
      <xdr:col>112</xdr:col>
      <xdr:colOff>38100</xdr:colOff>
      <xdr:row>59</xdr:row>
      <xdr:rowOff>112522</xdr:rowOff>
    </xdr:to>
    <xdr:sp macro="" textlink="">
      <xdr:nvSpPr>
        <xdr:cNvPr id="562" name="楕円 561"/>
        <xdr:cNvSpPr/>
      </xdr:nvSpPr>
      <xdr:spPr>
        <a:xfrm>
          <a:off x="21272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55626</xdr:rowOff>
    </xdr:from>
    <xdr:to>
      <xdr:col>116</xdr:col>
      <xdr:colOff>63500</xdr:colOff>
      <xdr:row>59</xdr:row>
      <xdr:rowOff>61722</xdr:rowOff>
    </xdr:to>
    <xdr:cxnSp macro="">
      <xdr:nvCxnSpPr>
        <xdr:cNvPr id="563" name="直線コネクタ 562"/>
        <xdr:cNvCxnSpPr/>
      </xdr:nvCxnSpPr>
      <xdr:spPr>
        <a:xfrm flipV="1">
          <a:off x="21323300" y="1017117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64"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65"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129049</xdr:rowOff>
    </xdr:from>
    <xdr:ext cx="469744" cy="259045"/>
    <xdr:sp macro="" textlink="">
      <xdr:nvSpPr>
        <xdr:cNvPr id="566" name="n_1mainValue【学校施設】&#10;一人当たり面積"/>
        <xdr:cNvSpPr txBox="1"/>
      </xdr:nvSpPr>
      <xdr:spPr>
        <a:xfrm>
          <a:off x="21075727" y="990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91" name="直線コネクタ 590"/>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92"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93" name="直線コネクタ 592"/>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596"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97" name="フローチャート: 判断 596"/>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98" name="フローチャート: 判断 597"/>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99" name="フローチャート: 判断 598"/>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55880</xdr:rowOff>
    </xdr:from>
    <xdr:to>
      <xdr:col>85</xdr:col>
      <xdr:colOff>177800</xdr:colOff>
      <xdr:row>84</xdr:row>
      <xdr:rowOff>157480</xdr:rowOff>
    </xdr:to>
    <xdr:sp macro="" textlink="">
      <xdr:nvSpPr>
        <xdr:cNvPr id="605" name="楕円 604"/>
        <xdr:cNvSpPr/>
      </xdr:nvSpPr>
      <xdr:spPr>
        <a:xfrm>
          <a:off x="16268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34307</xdr:rowOff>
    </xdr:from>
    <xdr:ext cx="405111" cy="259045"/>
    <xdr:sp macro="" textlink="">
      <xdr:nvSpPr>
        <xdr:cNvPr id="606" name="【児童館】&#10;有形固定資産減価償却率該当値テキスト"/>
        <xdr:cNvSpPr txBox="1"/>
      </xdr:nvSpPr>
      <xdr:spPr>
        <a:xfrm>
          <a:off x="16357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607" name="楕円 606"/>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106680</xdr:rowOff>
    </xdr:from>
    <xdr:to>
      <xdr:col>85</xdr:col>
      <xdr:colOff>127000</xdr:colOff>
      <xdr:row>85</xdr:row>
      <xdr:rowOff>3811</xdr:rowOff>
    </xdr:to>
    <xdr:cxnSp macro="">
      <xdr:nvCxnSpPr>
        <xdr:cNvPr id="608" name="直線コネクタ 607"/>
        <xdr:cNvCxnSpPr/>
      </xdr:nvCxnSpPr>
      <xdr:spPr>
        <a:xfrm flipV="1">
          <a:off x="15481300" y="14508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609"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10"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611" name="n_1mainValue【児童館】&#10;有形固定資産減価償却率"/>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2" name="直線コネクタ 6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3" name="テキスト ボックス 6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4" name="直線コネクタ 6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5" name="テキスト ボックス 6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6" name="直線コネクタ 6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7" name="テキスト ボックス 6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8" name="直線コネクタ 6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9" name="テキスト ボックス 6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0" name="直線コネクタ 6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1" name="テキスト ボックス 6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2" name="直線コネクタ 6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3" name="テキスト ボックス 6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37" name="直線コネクタ 63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3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39" name="直線コネクタ 63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4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41" name="直線コネクタ 64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42"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43" name="フローチャート: 判断 64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44" name="フローチャート: 判断 64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45" name="フローチャート: 判断 64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651" name="楕円 650"/>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652"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117929</xdr:rowOff>
    </xdr:from>
    <xdr:to>
      <xdr:col>112</xdr:col>
      <xdr:colOff>38100</xdr:colOff>
      <xdr:row>83</xdr:row>
      <xdr:rowOff>48079</xdr:rowOff>
    </xdr:to>
    <xdr:sp macro="" textlink="">
      <xdr:nvSpPr>
        <xdr:cNvPr id="653" name="楕円 652"/>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82</xdr:row>
      <xdr:rowOff>168729</xdr:rowOff>
    </xdr:to>
    <xdr:cxnSp macro="">
      <xdr:nvCxnSpPr>
        <xdr:cNvPr id="654" name="直線コネクタ 653"/>
        <xdr:cNvCxnSpPr/>
      </xdr:nvCxnSpPr>
      <xdr:spPr>
        <a:xfrm>
          <a:off x="21323300" y="1422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55"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56"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64606</xdr:rowOff>
    </xdr:from>
    <xdr:ext cx="469744" cy="259045"/>
    <xdr:sp macro="" textlink="">
      <xdr:nvSpPr>
        <xdr:cNvPr id="657"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8" name="テキスト ボックス 6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0" name="テキスト ボックス 66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8" name="テキスト ボックス 67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82" name="直線コネクタ 681"/>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83"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84" name="直線コネクタ 683"/>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85"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86" name="直線コネクタ 68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87"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88" name="フローチャート: 判断 687"/>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89" name="フローチャート: 判断 688"/>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90" name="フローチャート: 判断 689"/>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19686</xdr:rowOff>
    </xdr:from>
    <xdr:to>
      <xdr:col>85</xdr:col>
      <xdr:colOff>177800</xdr:colOff>
      <xdr:row>104</xdr:row>
      <xdr:rowOff>121286</xdr:rowOff>
    </xdr:to>
    <xdr:sp macro="" textlink="">
      <xdr:nvSpPr>
        <xdr:cNvPr id="696" name="楕円 695"/>
        <xdr:cNvSpPr/>
      </xdr:nvSpPr>
      <xdr:spPr>
        <a:xfrm>
          <a:off x="16268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42563</xdr:rowOff>
    </xdr:from>
    <xdr:ext cx="405111" cy="259045"/>
    <xdr:sp macro="" textlink="">
      <xdr:nvSpPr>
        <xdr:cNvPr id="697" name="【公民館】&#10;有形固定資産減価償却率該当値テキスト"/>
        <xdr:cNvSpPr txBox="1"/>
      </xdr:nvSpPr>
      <xdr:spPr>
        <a:xfrm>
          <a:off x="16357600"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67311</xdr:rowOff>
    </xdr:from>
    <xdr:to>
      <xdr:col>81</xdr:col>
      <xdr:colOff>101600</xdr:colOff>
      <xdr:row>104</xdr:row>
      <xdr:rowOff>168911</xdr:rowOff>
    </xdr:to>
    <xdr:sp macro="" textlink="">
      <xdr:nvSpPr>
        <xdr:cNvPr id="698" name="楕円 697"/>
        <xdr:cNvSpPr/>
      </xdr:nvSpPr>
      <xdr:spPr>
        <a:xfrm>
          <a:off x="15430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70486</xdr:rowOff>
    </xdr:from>
    <xdr:to>
      <xdr:col>85</xdr:col>
      <xdr:colOff>127000</xdr:colOff>
      <xdr:row>104</xdr:row>
      <xdr:rowOff>118111</xdr:rowOff>
    </xdr:to>
    <xdr:cxnSp macro="">
      <xdr:nvCxnSpPr>
        <xdr:cNvPr id="699" name="直線コネクタ 698"/>
        <xdr:cNvCxnSpPr/>
      </xdr:nvCxnSpPr>
      <xdr:spPr>
        <a:xfrm flipV="1">
          <a:off x="15481300" y="179012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00"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01"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13988</xdr:rowOff>
    </xdr:from>
    <xdr:ext cx="405111" cy="259045"/>
    <xdr:sp macro="" textlink="">
      <xdr:nvSpPr>
        <xdr:cNvPr id="702" name="n_1mainValue【公民館】&#10;有形固定資産減価償却率"/>
        <xdr:cNvSpPr txBox="1"/>
      </xdr:nvSpPr>
      <xdr:spPr>
        <a:xfrm>
          <a:off x="152660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26" name="直線コネクタ 725"/>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27"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28" name="直線コネクタ 727"/>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2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0" name="直線コネクタ 72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731"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32" name="フローチャート: 判断 731"/>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33" name="フローチャート: 判断 732"/>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34" name="フローチャート: 判断 73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55880</xdr:rowOff>
    </xdr:from>
    <xdr:to>
      <xdr:col>116</xdr:col>
      <xdr:colOff>114300</xdr:colOff>
      <xdr:row>106</xdr:row>
      <xdr:rowOff>157480</xdr:rowOff>
    </xdr:to>
    <xdr:sp macro="" textlink="">
      <xdr:nvSpPr>
        <xdr:cNvPr id="740" name="楕円 739"/>
        <xdr:cNvSpPr/>
      </xdr:nvSpPr>
      <xdr:spPr>
        <a:xfrm>
          <a:off x="22110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34307</xdr:rowOff>
    </xdr:from>
    <xdr:ext cx="469744" cy="259045"/>
    <xdr:sp macro="" textlink="">
      <xdr:nvSpPr>
        <xdr:cNvPr id="741" name="【公民館】&#10;一人当たり面積該当値テキスト"/>
        <xdr:cNvSpPr txBox="1"/>
      </xdr:nvSpPr>
      <xdr:spPr>
        <a:xfrm>
          <a:off x="22199600"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742" name="楕円 741"/>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106680</xdr:rowOff>
    </xdr:from>
    <xdr:to>
      <xdr:col>116</xdr:col>
      <xdr:colOff>63500</xdr:colOff>
      <xdr:row>106</xdr:row>
      <xdr:rowOff>106680</xdr:rowOff>
    </xdr:to>
    <xdr:cxnSp macro="">
      <xdr:nvCxnSpPr>
        <xdr:cNvPr id="743" name="直線コネクタ 742"/>
        <xdr:cNvCxnSpPr/>
      </xdr:nvCxnSpPr>
      <xdr:spPr>
        <a:xfrm>
          <a:off x="21323300" y="1828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44"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45"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746"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類似団体と比較して特に有形固定資産減価償却率が高くなっている施設は、学校施設であり、特に低くなっている施設は、児童館である。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学校施設については、小学校が有形固定資産減価償却率８１％、中学校が７１％となっており、特に小学校の有形固定資産減価償却率が高くなっている。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公共施設等総合管理計画に基づき、学校に子育て支援機能、高齢者向け機能、多世代交流機能、地域自治機能を集約しコミュニティの維持・活性化を図りながら改修・更新をおこなっていく</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児童館については、平成２０年</a:t>
          </a:r>
          <a:r>
            <a:rPr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代</a:t>
          </a:r>
          <a:r>
            <a:rPr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に建設されたものが大半であり、類似団体と比較して、有形固定資産減価償却率が低くなっている。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80,483
77,787
56.92
29,514,652
27,705,011
1,731,250
16,932,431
26,266,365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66222</xdr:rowOff>
    </xdr:from>
    <xdr:to>
      <xdr:col>24</xdr:col>
      <xdr:colOff>114300</xdr:colOff>
      <xdr:row>34</xdr:row>
      <xdr:rowOff>167822</xdr:rowOff>
    </xdr:to>
    <xdr:sp macro="" textlink="">
      <xdr:nvSpPr>
        <xdr:cNvPr id="71" name="楕円 70"/>
        <xdr:cNvSpPr/>
      </xdr:nvSpPr>
      <xdr:spPr>
        <a:xfrm>
          <a:off x="45847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89099</xdr:rowOff>
    </xdr:from>
    <xdr:ext cx="405111" cy="259045"/>
    <xdr:sp macro="" textlink="">
      <xdr:nvSpPr>
        <xdr:cNvPr id="72" name="【図書館】&#10;有形固定資産減価償却率該当値テキスト"/>
        <xdr:cNvSpPr txBox="1"/>
      </xdr:nvSpPr>
      <xdr:spPr>
        <a:xfrm>
          <a:off x="4673600" y="574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90714</xdr:rowOff>
    </xdr:from>
    <xdr:to>
      <xdr:col>20</xdr:col>
      <xdr:colOff>38100</xdr:colOff>
      <xdr:row>35</xdr:row>
      <xdr:rowOff>20864</xdr:rowOff>
    </xdr:to>
    <xdr:sp macro="" textlink="">
      <xdr:nvSpPr>
        <xdr:cNvPr id="73" name="楕円 72"/>
        <xdr:cNvSpPr/>
      </xdr:nvSpPr>
      <xdr:spPr>
        <a:xfrm>
          <a:off x="3746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117022</xdr:rowOff>
    </xdr:from>
    <xdr:to>
      <xdr:col>24</xdr:col>
      <xdr:colOff>63500</xdr:colOff>
      <xdr:row>34</xdr:row>
      <xdr:rowOff>141514</xdr:rowOff>
    </xdr:to>
    <xdr:cxnSp macro="">
      <xdr:nvCxnSpPr>
        <xdr:cNvPr id="74" name="直線コネクタ 73"/>
        <xdr:cNvCxnSpPr/>
      </xdr:nvCxnSpPr>
      <xdr:spPr>
        <a:xfrm flipV="1">
          <a:off x="3797300" y="594632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37391</xdr:rowOff>
    </xdr:from>
    <xdr:ext cx="405111" cy="259045"/>
    <xdr:sp macro="" textlink="">
      <xdr:nvSpPr>
        <xdr:cNvPr id="77" name="n_1mainValue【図書館】&#10;有形固定資産減価償却率"/>
        <xdr:cNvSpPr txBox="1"/>
      </xdr:nvSpPr>
      <xdr:spPr>
        <a:xfrm>
          <a:off x="3582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15" name="楕円 114"/>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16"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17" name="楕円 116"/>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18" name="直線コネクタ 117"/>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21"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113030</xdr:rowOff>
    </xdr:from>
    <xdr:to>
      <xdr:col>24</xdr:col>
      <xdr:colOff>114300</xdr:colOff>
      <xdr:row>57</xdr:row>
      <xdr:rowOff>43180</xdr:rowOff>
    </xdr:to>
    <xdr:sp macro="" textlink="">
      <xdr:nvSpPr>
        <xdr:cNvPr id="160" name="楕円 159"/>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135907</xdr:rowOff>
    </xdr:from>
    <xdr:ext cx="405111" cy="259045"/>
    <xdr:sp macro="" textlink="">
      <xdr:nvSpPr>
        <xdr:cNvPr id="161" name="【体育館・プール】&#10;有形固定資産減価償却率該当値テキスト"/>
        <xdr:cNvSpPr txBox="1"/>
      </xdr:nvSpPr>
      <xdr:spPr>
        <a:xfrm>
          <a:off x="46736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133985</xdr:rowOff>
    </xdr:from>
    <xdr:to>
      <xdr:col>20</xdr:col>
      <xdr:colOff>38100</xdr:colOff>
      <xdr:row>57</xdr:row>
      <xdr:rowOff>64135</xdr:rowOff>
    </xdr:to>
    <xdr:sp macro="" textlink="">
      <xdr:nvSpPr>
        <xdr:cNvPr id="162" name="楕円 161"/>
        <xdr:cNvSpPr/>
      </xdr:nvSpPr>
      <xdr:spPr>
        <a:xfrm>
          <a:off x="3746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163830</xdr:rowOff>
    </xdr:from>
    <xdr:to>
      <xdr:col>24</xdr:col>
      <xdr:colOff>63500</xdr:colOff>
      <xdr:row>57</xdr:row>
      <xdr:rowOff>13335</xdr:rowOff>
    </xdr:to>
    <xdr:cxnSp macro="">
      <xdr:nvCxnSpPr>
        <xdr:cNvPr id="163" name="直線コネクタ 162"/>
        <xdr:cNvCxnSpPr/>
      </xdr:nvCxnSpPr>
      <xdr:spPr>
        <a:xfrm flipV="1">
          <a:off x="3797300" y="97650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80662</xdr:rowOff>
    </xdr:from>
    <xdr:ext cx="405111" cy="259045"/>
    <xdr:sp macro="" textlink="">
      <xdr:nvSpPr>
        <xdr:cNvPr id="166" name="n_1mainValue【体育館・プール】&#10;有形固定資産減価償却率"/>
        <xdr:cNvSpPr txBox="1"/>
      </xdr:nvSpPr>
      <xdr:spPr>
        <a:xfrm>
          <a:off x="35820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204" name="楕円 203"/>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205" name="【体育館・プール】&#10;一人当たり面積該当値テキスト"/>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06" name="楕円 205"/>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0</xdr:rowOff>
    </xdr:to>
    <xdr:cxnSp macro="">
      <xdr:nvCxnSpPr>
        <xdr:cNvPr id="207" name="直線コネクタ 206"/>
        <xdr:cNvCxnSpPr/>
      </xdr:nvCxnSpPr>
      <xdr:spPr>
        <a:xfrm>
          <a:off x="9639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10"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137795</xdr:rowOff>
    </xdr:from>
    <xdr:to>
      <xdr:col>24</xdr:col>
      <xdr:colOff>114300</xdr:colOff>
      <xdr:row>80</xdr:row>
      <xdr:rowOff>67945</xdr:rowOff>
    </xdr:to>
    <xdr:sp macro="" textlink="">
      <xdr:nvSpPr>
        <xdr:cNvPr id="249" name="楕円 248"/>
        <xdr:cNvSpPr/>
      </xdr:nvSpPr>
      <xdr:spPr>
        <a:xfrm>
          <a:off x="45847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160672</xdr:rowOff>
    </xdr:from>
    <xdr:ext cx="405111" cy="259045"/>
    <xdr:sp macro="" textlink="">
      <xdr:nvSpPr>
        <xdr:cNvPr id="250" name="【福祉施設】&#10;有形固定資産減価償却率該当値テキスト"/>
        <xdr:cNvSpPr txBox="1"/>
      </xdr:nvSpPr>
      <xdr:spPr>
        <a:xfrm>
          <a:off x="46736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xdr:rowOff>
    </xdr:from>
    <xdr:to>
      <xdr:col>20</xdr:col>
      <xdr:colOff>38100</xdr:colOff>
      <xdr:row>80</xdr:row>
      <xdr:rowOff>106045</xdr:rowOff>
    </xdr:to>
    <xdr:sp macro="" textlink="">
      <xdr:nvSpPr>
        <xdr:cNvPr id="251" name="楕円 250"/>
        <xdr:cNvSpPr/>
      </xdr:nvSpPr>
      <xdr:spPr>
        <a:xfrm>
          <a:off x="3746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17145</xdr:rowOff>
    </xdr:from>
    <xdr:to>
      <xdr:col>24</xdr:col>
      <xdr:colOff>63500</xdr:colOff>
      <xdr:row>80</xdr:row>
      <xdr:rowOff>55245</xdr:rowOff>
    </xdr:to>
    <xdr:cxnSp macro="">
      <xdr:nvCxnSpPr>
        <xdr:cNvPr id="252" name="直線コネクタ 251"/>
        <xdr:cNvCxnSpPr/>
      </xdr:nvCxnSpPr>
      <xdr:spPr>
        <a:xfrm flipV="1">
          <a:off x="3797300" y="137331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122572</xdr:rowOff>
    </xdr:from>
    <xdr:ext cx="405111" cy="259045"/>
    <xdr:sp macro="" textlink="">
      <xdr:nvSpPr>
        <xdr:cNvPr id="255" name="n_1mainValue【福祉施設】&#10;有形固定資産減価償却率"/>
        <xdr:cNvSpPr txBox="1"/>
      </xdr:nvSpPr>
      <xdr:spPr>
        <a:xfrm>
          <a:off x="35820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291" name="楕円 290"/>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292"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293" name="楕円 292"/>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129539</xdr:rowOff>
    </xdr:to>
    <xdr:cxnSp macro="">
      <xdr:nvCxnSpPr>
        <xdr:cNvPr id="294" name="直線コネクタ 293"/>
        <xdr:cNvCxnSpPr/>
      </xdr:nvCxnSpPr>
      <xdr:spPr>
        <a:xfrm>
          <a:off x="9639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297"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46627</xdr:rowOff>
    </xdr:from>
    <xdr:to>
      <xdr:col>24</xdr:col>
      <xdr:colOff>114300</xdr:colOff>
      <xdr:row>101</xdr:row>
      <xdr:rowOff>148227</xdr:rowOff>
    </xdr:to>
    <xdr:sp macro="" textlink="">
      <xdr:nvSpPr>
        <xdr:cNvPr id="337" name="楕円 336"/>
        <xdr:cNvSpPr/>
      </xdr:nvSpPr>
      <xdr:spPr>
        <a:xfrm>
          <a:off x="4584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69504</xdr:rowOff>
    </xdr:from>
    <xdr:ext cx="405111" cy="259045"/>
    <xdr:sp macro="" textlink="">
      <xdr:nvSpPr>
        <xdr:cNvPr id="338" name="【市民会館】&#10;有形固定資産減価償却率該当値テキスト"/>
        <xdr:cNvSpPr txBox="1"/>
      </xdr:nvSpPr>
      <xdr:spPr>
        <a:xfrm>
          <a:off x="46736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93980</xdr:rowOff>
    </xdr:from>
    <xdr:to>
      <xdr:col>20</xdr:col>
      <xdr:colOff>38100</xdr:colOff>
      <xdr:row>102</xdr:row>
      <xdr:rowOff>24130</xdr:rowOff>
    </xdr:to>
    <xdr:sp macro="" textlink="">
      <xdr:nvSpPr>
        <xdr:cNvPr id="339" name="楕円 338"/>
        <xdr:cNvSpPr/>
      </xdr:nvSpPr>
      <xdr:spPr>
        <a:xfrm>
          <a:off x="3746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97427</xdr:rowOff>
    </xdr:from>
    <xdr:to>
      <xdr:col>24</xdr:col>
      <xdr:colOff>63500</xdr:colOff>
      <xdr:row>101</xdr:row>
      <xdr:rowOff>144780</xdr:rowOff>
    </xdr:to>
    <xdr:cxnSp macro="">
      <xdr:nvCxnSpPr>
        <xdr:cNvPr id="340" name="直線コネクタ 339"/>
        <xdr:cNvCxnSpPr/>
      </xdr:nvCxnSpPr>
      <xdr:spPr>
        <a:xfrm flipV="1">
          <a:off x="3797300" y="1741387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40657</xdr:rowOff>
    </xdr:from>
    <xdr:ext cx="405111" cy="259045"/>
    <xdr:sp macro="" textlink="">
      <xdr:nvSpPr>
        <xdr:cNvPr id="343" name="n_1mainValue【市民会館】&#10;有形固定資産減価償却率"/>
        <xdr:cNvSpPr txBox="1"/>
      </xdr:nvSpPr>
      <xdr:spPr>
        <a:xfrm>
          <a:off x="3582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90714</xdr:rowOff>
    </xdr:from>
    <xdr:to>
      <xdr:col>55</xdr:col>
      <xdr:colOff>50800</xdr:colOff>
      <xdr:row>105</xdr:row>
      <xdr:rowOff>20864</xdr:rowOff>
    </xdr:to>
    <xdr:sp macro="" textlink="">
      <xdr:nvSpPr>
        <xdr:cNvPr id="383" name="楕円 382"/>
        <xdr:cNvSpPr/>
      </xdr:nvSpPr>
      <xdr:spPr>
        <a:xfrm>
          <a:off x="10426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113591</xdr:rowOff>
    </xdr:from>
    <xdr:ext cx="469744" cy="259045"/>
    <xdr:sp macro="" textlink="">
      <xdr:nvSpPr>
        <xdr:cNvPr id="384" name="【市民会館】&#10;一人当たり面積該当値テキスト"/>
        <xdr:cNvSpPr txBox="1"/>
      </xdr:nvSpPr>
      <xdr:spPr>
        <a:xfrm>
          <a:off x="10515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385" name="楕円 384"/>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141514</xdr:rowOff>
    </xdr:from>
    <xdr:to>
      <xdr:col>55</xdr:col>
      <xdr:colOff>0</xdr:colOff>
      <xdr:row>104</xdr:row>
      <xdr:rowOff>144780</xdr:rowOff>
    </xdr:to>
    <xdr:cxnSp macro="">
      <xdr:nvCxnSpPr>
        <xdr:cNvPr id="386" name="直線コネクタ 385"/>
        <xdr:cNvCxnSpPr/>
      </xdr:nvCxnSpPr>
      <xdr:spPr>
        <a:xfrm flipV="1">
          <a:off x="9639300" y="179723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389" name="n_1main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160927</xdr:rowOff>
    </xdr:from>
    <xdr:to>
      <xdr:col>81</xdr:col>
      <xdr:colOff>101600</xdr:colOff>
      <xdr:row>37</xdr:row>
      <xdr:rowOff>91077</xdr:rowOff>
    </xdr:to>
    <xdr:sp macro="" textlink="">
      <xdr:nvSpPr>
        <xdr:cNvPr id="429" name="楕円 428"/>
        <xdr:cNvSpPr/>
      </xdr:nvSpPr>
      <xdr:spPr>
        <a:xfrm>
          <a:off x="1543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30"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1"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82204</xdr:rowOff>
    </xdr:from>
    <xdr:ext cx="405111" cy="259045"/>
    <xdr:sp macro="" textlink="">
      <xdr:nvSpPr>
        <xdr:cNvPr id="432" name="n_1main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4" name="直線コネクタ 45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6" name="直線コネクタ 45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5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58" name="直線コネクタ 45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5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0" name="フローチャート: 判断 45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1" name="フローチャート: 判断 46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2" name="フローチャート: 判断 46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104203</xdr:rowOff>
    </xdr:from>
    <xdr:to>
      <xdr:col>112</xdr:col>
      <xdr:colOff>38100</xdr:colOff>
      <xdr:row>41</xdr:row>
      <xdr:rowOff>34353</xdr:rowOff>
    </xdr:to>
    <xdr:sp macro="" textlink="">
      <xdr:nvSpPr>
        <xdr:cNvPr id="468" name="楕円 467"/>
        <xdr:cNvSpPr/>
      </xdr:nvSpPr>
      <xdr:spPr>
        <a:xfrm>
          <a:off x="21272500" y="69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69"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0"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25480</xdr:rowOff>
    </xdr:from>
    <xdr:ext cx="534377" cy="259045"/>
    <xdr:sp macro="" textlink="">
      <xdr:nvSpPr>
        <xdr:cNvPr id="471" name="n_1mainValue【一般廃棄物処理施設】&#10;一人当たり有形固定資産（償却資産）額"/>
        <xdr:cNvSpPr txBox="1"/>
      </xdr:nvSpPr>
      <xdr:spPr>
        <a:xfrm>
          <a:off x="21043411" y="70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3" name="テキスト ボックス 4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3" name="テキスト ボックス 4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97" name="直線コネクタ 49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9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99" name="直線コネクタ 49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1" name="直線コネクタ 50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3" name="フローチャート: 判断 50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04" name="フローチャート: 判断 50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05" name="フローチャート: 判断 504"/>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11" name="楕円 510"/>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512" name="【保健センター・保健所】&#10;有形固定資産減価償却率該当値テキスト"/>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11249</xdr:rowOff>
    </xdr:from>
    <xdr:to>
      <xdr:col>81</xdr:col>
      <xdr:colOff>101600</xdr:colOff>
      <xdr:row>60</xdr:row>
      <xdr:rowOff>112849</xdr:rowOff>
    </xdr:to>
    <xdr:sp macro="" textlink="">
      <xdr:nvSpPr>
        <xdr:cNvPr id="513" name="楕円 512"/>
        <xdr:cNvSpPr/>
      </xdr:nvSpPr>
      <xdr:spPr>
        <a:xfrm>
          <a:off x="15430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62049</xdr:rowOff>
    </xdr:to>
    <xdr:cxnSp macro="">
      <xdr:nvCxnSpPr>
        <xdr:cNvPr id="514" name="直線コネクタ 513"/>
        <xdr:cNvCxnSpPr/>
      </xdr:nvCxnSpPr>
      <xdr:spPr>
        <a:xfrm flipV="1">
          <a:off x="15481300" y="1032129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15"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16"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103976</xdr:rowOff>
    </xdr:from>
    <xdr:ext cx="405111" cy="259045"/>
    <xdr:sp macro="" textlink="">
      <xdr:nvSpPr>
        <xdr:cNvPr id="517" name="n_1mainValue【保健センター・保健所】&#10;有形固定資産減価償却率"/>
        <xdr:cNvSpPr txBox="1"/>
      </xdr:nvSpPr>
      <xdr:spPr>
        <a:xfrm>
          <a:off x="15266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1" name="直線コネクタ 540"/>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2"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3" name="直線コネクタ 542"/>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44"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45" name="直線コネクタ 544"/>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46"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47" name="フローチャート: 判断 546"/>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48" name="フローチャート: 判断 547"/>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49" name="フローチャート: 判断 548"/>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555" name="楕円 55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16527</xdr:rowOff>
    </xdr:from>
    <xdr:ext cx="469744" cy="259045"/>
    <xdr:sp macro="" textlink="">
      <xdr:nvSpPr>
        <xdr:cNvPr id="556" name="【保健センター・保健所】&#10;一人当たり面積該当値テキスト"/>
        <xdr:cNvSpPr txBox="1"/>
      </xdr:nvSpPr>
      <xdr:spPr>
        <a:xfrm>
          <a:off x="22199600"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557" name="楕円 556"/>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44450</xdr:rowOff>
    </xdr:from>
    <xdr:to>
      <xdr:col>116</xdr:col>
      <xdr:colOff>63500</xdr:colOff>
      <xdr:row>59</xdr:row>
      <xdr:rowOff>57150</xdr:rowOff>
    </xdr:to>
    <xdr:cxnSp macro="">
      <xdr:nvCxnSpPr>
        <xdr:cNvPr id="558" name="直線コネクタ 557"/>
        <xdr:cNvCxnSpPr/>
      </xdr:nvCxnSpPr>
      <xdr:spPr>
        <a:xfrm flipV="1">
          <a:off x="21323300" y="10160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59"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0"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124477</xdr:rowOff>
    </xdr:from>
    <xdr:ext cx="469744" cy="259045"/>
    <xdr:sp macro="" textlink="">
      <xdr:nvSpPr>
        <xdr:cNvPr id="561" name="n_1main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86" name="直線コネクタ 585"/>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87"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88" name="直線コネクタ 587"/>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89"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0" name="直線コネクタ 58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91"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2" name="フローチャート: 判断 59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3" name="フローチャート: 判断 592"/>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594" name="フローチャート: 判断 593"/>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600" name="楕円 599"/>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68597</xdr:rowOff>
    </xdr:from>
    <xdr:ext cx="405111" cy="259045"/>
    <xdr:sp macro="" textlink="">
      <xdr:nvSpPr>
        <xdr:cNvPr id="601" name="【消防施設】&#10;有形固定資産減価償却率該当値テキスト"/>
        <xdr:cNvSpPr txBox="1"/>
      </xdr:nvSpPr>
      <xdr:spPr>
        <a:xfrm>
          <a:off x="163576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130175</xdr:rowOff>
    </xdr:from>
    <xdr:to>
      <xdr:col>81</xdr:col>
      <xdr:colOff>101600</xdr:colOff>
      <xdr:row>86</xdr:row>
      <xdr:rowOff>60325</xdr:rowOff>
    </xdr:to>
    <xdr:sp macro="" textlink="">
      <xdr:nvSpPr>
        <xdr:cNvPr id="602" name="楕円 601"/>
        <xdr:cNvSpPr/>
      </xdr:nvSpPr>
      <xdr:spPr>
        <a:xfrm>
          <a:off x="15430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140970</xdr:rowOff>
    </xdr:from>
    <xdr:to>
      <xdr:col>85</xdr:col>
      <xdr:colOff>127000</xdr:colOff>
      <xdr:row>86</xdr:row>
      <xdr:rowOff>9525</xdr:rowOff>
    </xdr:to>
    <xdr:cxnSp macro="">
      <xdr:nvCxnSpPr>
        <xdr:cNvPr id="603" name="直線コネクタ 602"/>
        <xdr:cNvCxnSpPr/>
      </xdr:nvCxnSpPr>
      <xdr:spPr>
        <a:xfrm flipV="1">
          <a:off x="15481300" y="14714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04"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05"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51452</xdr:rowOff>
    </xdr:from>
    <xdr:ext cx="405111" cy="259045"/>
    <xdr:sp macro="" textlink="">
      <xdr:nvSpPr>
        <xdr:cNvPr id="606" name="n_1mainValue【消防施設】&#10;有形固定資産減価償却率"/>
        <xdr:cNvSpPr txBox="1"/>
      </xdr:nvSpPr>
      <xdr:spPr>
        <a:xfrm>
          <a:off x="152660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7" name="直線コネクタ 6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8" name="テキスト ボックス 6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9" name="直線コネクタ 6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0" name="テキスト ボックス 6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1" name="直線コネクタ 6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2" name="テキスト ボックス 6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3" name="直線コネクタ 6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4" name="テキスト ボックス 6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28" name="直線コネクタ 627"/>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0" name="直線コネクタ 62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1"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2" name="直線コネクタ 631"/>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3"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34" name="フローチャート: 判断 633"/>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35" name="フローチャート: 判断 634"/>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36" name="フローチャート: 判断 63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49022</xdr:rowOff>
    </xdr:from>
    <xdr:to>
      <xdr:col>116</xdr:col>
      <xdr:colOff>114300</xdr:colOff>
      <xdr:row>83</xdr:row>
      <xdr:rowOff>150622</xdr:rowOff>
    </xdr:to>
    <xdr:sp macro="" textlink="">
      <xdr:nvSpPr>
        <xdr:cNvPr id="642" name="楕円 641"/>
        <xdr:cNvSpPr/>
      </xdr:nvSpPr>
      <xdr:spPr>
        <a:xfrm>
          <a:off x="22110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71899</xdr:rowOff>
    </xdr:from>
    <xdr:ext cx="469744" cy="259045"/>
    <xdr:sp macro="" textlink="">
      <xdr:nvSpPr>
        <xdr:cNvPr id="643" name="【消防施設】&#10;一人当たり面積該当値テキスト"/>
        <xdr:cNvSpPr txBox="1"/>
      </xdr:nvSpPr>
      <xdr:spPr>
        <a:xfrm>
          <a:off x="22199600"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644" name="楕円 643"/>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99822</xdr:rowOff>
    </xdr:to>
    <xdr:cxnSp macro="">
      <xdr:nvCxnSpPr>
        <xdr:cNvPr id="645" name="直線コネクタ 644"/>
        <xdr:cNvCxnSpPr/>
      </xdr:nvCxnSpPr>
      <xdr:spPr>
        <a:xfrm>
          <a:off x="21323300" y="14330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46"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47"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167149</xdr:rowOff>
    </xdr:from>
    <xdr:ext cx="469744" cy="259045"/>
    <xdr:sp macro="" textlink="">
      <xdr:nvSpPr>
        <xdr:cNvPr id="648" name="n_1main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74" name="直線コネクタ 673"/>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75"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76" name="直線コネクタ 675"/>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79"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0" name="フローチャート: 判断 679"/>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1" name="フローチャート: 判断 680"/>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2" name="フローチャート: 判断 681"/>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688" name="楕円 687"/>
        <xdr:cNvSpPr/>
      </xdr:nvSpPr>
      <xdr:spPr>
        <a:xfrm>
          <a:off x="16268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689" name="【庁舎】&#10;有形固定資産減価償却率該当値テキスト"/>
        <xdr:cNvSpPr txBox="1"/>
      </xdr:nvSpPr>
      <xdr:spPr>
        <a:xfrm>
          <a:off x="16357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77651</xdr:rowOff>
    </xdr:from>
    <xdr:to>
      <xdr:col>81</xdr:col>
      <xdr:colOff>101600</xdr:colOff>
      <xdr:row>103</xdr:row>
      <xdr:rowOff>7801</xdr:rowOff>
    </xdr:to>
    <xdr:sp macro="" textlink="">
      <xdr:nvSpPr>
        <xdr:cNvPr id="690" name="楕円 689"/>
        <xdr:cNvSpPr/>
      </xdr:nvSpPr>
      <xdr:spPr>
        <a:xfrm>
          <a:off x="15430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102</xdr:row>
      <xdr:rowOff>128451</xdr:rowOff>
    </xdr:to>
    <xdr:cxnSp macro="">
      <xdr:nvCxnSpPr>
        <xdr:cNvPr id="691" name="直線コネクタ 690"/>
        <xdr:cNvCxnSpPr/>
      </xdr:nvCxnSpPr>
      <xdr:spPr>
        <a:xfrm flipV="1">
          <a:off x="15481300" y="175918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3"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24328</xdr:rowOff>
    </xdr:from>
    <xdr:ext cx="405111" cy="259045"/>
    <xdr:sp macro="" textlink="">
      <xdr:nvSpPr>
        <xdr:cNvPr id="694" name="n_1mainValue【庁舎】&#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1" name="直線コネクタ 720"/>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2"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3" name="直線コネクタ 722"/>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4"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5" name="直線コネクタ 724"/>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26"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27" name="フローチャート: 判断 726"/>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29" name="フローチャート: 判断 728"/>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735" name="楕円 734"/>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54808</xdr:rowOff>
    </xdr:from>
    <xdr:ext cx="469744" cy="259045"/>
    <xdr:sp macro="" textlink="">
      <xdr:nvSpPr>
        <xdr:cNvPr id="736" name="【庁舎】&#10;一人当たり面積該当値テキスト"/>
        <xdr:cNvSpPr txBox="1"/>
      </xdr:nvSpPr>
      <xdr:spPr>
        <a:xfrm>
          <a:off x="22199600" y="180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38463</xdr:rowOff>
    </xdr:from>
    <xdr:to>
      <xdr:col>112</xdr:col>
      <xdr:colOff>38100</xdr:colOff>
      <xdr:row>106</xdr:row>
      <xdr:rowOff>140063</xdr:rowOff>
    </xdr:to>
    <xdr:sp macro="" textlink="">
      <xdr:nvSpPr>
        <xdr:cNvPr id="737" name="楕円 736"/>
        <xdr:cNvSpPr/>
      </xdr:nvSpPr>
      <xdr:spPr>
        <a:xfrm>
          <a:off x="21272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106</xdr:row>
      <xdr:rowOff>89263</xdr:rowOff>
    </xdr:to>
    <xdr:cxnSp macro="">
      <xdr:nvCxnSpPr>
        <xdr:cNvPr id="738" name="直線コネクタ 737"/>
        <xdr:cNvCxnSpPr/>
      </xdr:nvCxnSpPr>
      <xdr:spPr>
        <a:xfrm flipV="1">
          <a:off x="21323300" y="1825643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39"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0"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156590</xdr:rowOff>
    </xdr:from>
    <xdr:ext cx="469744" cy="259045"/>
    <xdr:sp macro="" textlink="">
      <xdr:nvSpPr>
        <xdr:cNvPr id="741" name="n_1mainValue【庁舎】&#10;一人当たり面積"/>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類似団体と比較して特に有形固定資産減価償却率が高くなっている施設は、図書館、体育館・プール、福祉施設、市民会館であり、特に低くなっている施設は、消防施設である。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大型施設である、図書館は昭和４４年、体育館は昭和４２年、</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昭和４８年に建設された建物であるが市の方針として耐震化等を行い長寿命化を図っており、有形固定資産減価償却率が高くなっている。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消防施設においては、比率の大きい消防本部を平成２１年に建替えているため、有形固定資産減価償却率が低くなっている。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保健センターにおいては、人間ドックを行える施設を兼ねているため、類似団体と比較して一人当たりの面積が高くなっている。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80,483
77,787
56.92
29,514,652
27,705,011
1,731,250
16,932,431
26,266,365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財政力指数については、前年度より改善され０．８８となり、愛知県平均には及ばないが、類似団体平均は上回っている。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引き続き企</a:t>
          </a:r>
          <a:r>
            <a:rPr kumimoji="1" lang="ja-JP" altLang="ja-JP" sz="1100">
              <a:solidFill>
                <a:schemeClr val="dk1"/>
              </a:solidFill>
              <a:effectLst/>
              <a:latin typeface="+mn-lt"/>
              <a:ea typeface="+mn-ea"/>
              <a:cs typeface="+mn-cs"/>
            </a:rPr>
            <a:t>業誘致の推進や、使用料・手数料の見直し、ネーミングライツなどにより自主財源の確保を実施していくとともに、業務のコスト削減を進め、財政の健全化を図る。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41</xdr:row>
      <xdr:rowOff>9172</xdr:rowOff>
    </xdr:to>
    <xdr:cxnSp macro="">
      <xdr:nvCxnSpPr>
        <xdr:cNvPr id="69" name="直線コネクタ 68"/>
        <xdr:cNvCxnSpPr/>
      </xdr:nvCxnSpPr>
      <xdr:spPr>
        <a:xfrm flipV="1">
          <a:off x="4114800" y="70118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9172</xdr:rowOff>
    </xdr:to>
    <xdr:cxnSp macro="">
      <xdr:nvCxnSpPr>
        <xdr:cNvPr id="72" name="直線コネクタ 71"/>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22578</xdr:rowOff>
    </xdr:to>
    <xdr:cxnSp macro="">
      <xdr:nvCxnSpPr>
        <xdr:cNvPr id="75" name="直線コネクタ 74"/>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35983</xdr:rowOff>
    </xdr:to>
    <xdr:cxnSp macro="">
      <xdr:nvCxnSpPr>
        <xdr:cNvPr id="78" name="直線コネクタ 77"/>
        <xdr:cNvCxnSpPr/>
      </xdr:nvCxnSpPr>
      <xdr:spPr>
        <a:xfrm flipV="1">
          <a:off x="1447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経常収支比率は前年度比で０．２ポイント悪化したが、</a:t>
          </a:r>
          <a:r>
            <a:rPr kumimoji="1" lang="ja-JP" altLang="ja-JP" sz="1100" i="0">
              <a:solidFill>
                <a:schemeClr val="dk1"/>
              </a:solidFill>
              <a:effectLst/>
              <a:latin typeface="+mn-lt"/>
              <a:ea typeface="+mn-ea"/>
              <a:cs typeface="+mn-cs"/>
            </a:rPr>
            <a:t>類似団体内平均</a:t>
          </a:r>
          <a:r>
            <a:rPr kumimoji="1" lang="ja-JP" altLang="en-US" sz="1100" i="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愛知県平均</a:t>
          </a:r>
          <a:r>
            <a:rPr kumimoji="1" lang="ja-JP" altLang="en-US" sz="1100">
              <a:solidFill>
                <a:schemeClr val="dk1"/>
              </a:solidFill>
              <a:effectLst/>
              <a:latin typeface="+mn-lt"/>
              <a:ea typeface="+mn-ea"/>
              <a:cs typeface="+mn-cs"/>
            </a:rPr>
            <a:t>よりも</a:t>
          </a:r>
          <a:r>
            <a:rPr kumimoji="1" lang="ja-JP" altLang="ja-JP" sz="1100" i="0">
              <a:solidFill>
                <a:schemeClr val="dk1"/>
              </a:solidFill>
              <a:effectLst/>
              <a:latin typeface="+mn-lt"/>
              <a:ea typeface="+mn-ea"/>
              <a:cs typeface="+mn-cs"/>
            </a:rPr>
            <a:t>下回っている。</a:t>
          </a:r>
          <a:r>
            <a:rPr kumimoji="1" lang="ja-JP" altLang="en-US" sz="1100" i="0">
              <a:solidFill>
                <a:schemeClr val="dk1"/>
              </a:solidFill>
              <a:effectLst/>
              <a:latin typeface="+mn-lt"/>
              <a:ea typeface="+mn-ea"/>
              <a:cs typeface="+mn-cs"/>
            </a:rPr>
            <a:t>悪化の要因としては</a:t>
          </a:r>
          <a:r>
            <a:rPr kumimoji="1" lang="ja-JP" altLang="ja-JP" sz="1100">
              <a:solidFill>
                <a:schemeClr val="dk1"/>
              </a:solidFill>
              <a:effectLst/>
              <a:latin typeface="+mn-lt"/>
              <a:ea typeface="+mn-ea"/>
              <a:cs typeface="+mn-cs"/>
            </a:rPr>
            <a:t>地方税、各種交付金等の経常一般財源の増に対して、人件費や扶助費、補助費等などの</a:t>
          </a:r>
          <a:r>
            <a:rPr kumimoji="1" lang="ja-JP" altLang="en-US" sz="1100">
              <a:solidFill>
                <a:schemeClr val="dk1"/>
              </a:solidFill>
              <a:effectLst/>
              <a:latin typeface="+mn-lt"/>
              <a:ea typeface="+mn-ea"/>
              <a:cs typeface="+mn-cs"/>
            </a:rPr>
            <a:t>歳出の増</a:t>
          </a:r>
          <a:r>
            <a:rPr kumimoji="1" lang="ja-JP" altLang="ja-JP" sz="1100">
              <a:solidFill>
                <a:schemeClr val="dk1"/>
              </a:solidFill>
              <a:effectLst/>
              <a:latin typeface="+mn-lt"/>
              <a:ea typeface="+mn-ea"/>
              <a:cs typeface="+mn-cs"/>
            </a:rPr>
            <a:t>が上回ったこと</a:t>
          </a:r>
          <a:r>
            <a:rPr kumimoji="1" lang="ja-JP" altLang="en-US" sz="1100">
              <a:solidFill>
                <a:schemeClr val="dk1"/>
              </a:solidFill>
              <a:effectLst/>
              <a:latin typeface="+mn-lt"/>
              <a:ea typeface="+mn-ea"/>
              <a:cs typeface="+mn-cs"/>
            </a:rPr>
            <a:t>が挙げられ</a:t>
          </a:r>
          <a:r>
            <a:rPr kumimoji="1" lang="ja-JP" altLang="ja-JP" sz="1100">
              <a:solidFill>
                <a:schemeClr val="dk1"/>
              </a:solidFill>
              <a:effectLst/>
              <a:latin typeface="+mn-lt"/>
              <a:ea typeface="+mn-ea"/>
              <a:cs typeface="+mn-cs"/>
            </a:rPr>
            <a:t>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今後も業務改善によるコスト削減など、義務的経費の削減を図っていく。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61</xdr:row>
      <xdr:rowOff>100076</xdr:rowOff>
    </xdr:to>
    <xdr:cxnSp macro="">
      <xdr:nvCxnSpPr>
        <xdr:cNvPr id="130" name="直線コネクタ 129"/>
        <xdr:cNvCxnSpPr/>
      </xdr:nvCxnSpPr>
      <xdr:spPr>
        <a:xfrm>
          <a:off x="4114800" y="105488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61</xdr:row>
      <xdr:rowOff>90424</xdr:rowOff>
    </xdr:to>
    <xdr:cxnSp macro="">
      <xdr:nvCxnSpPr>
        <xdr:cNvPr id="133" name="直線コネクタ 132"/>
        <xdr:cNvCxnSpPr/>
      </xdr:nvCxnSpPr>
      <xdr:spPr>
        <a:xfrm>
          <a:off x="3225800" y="105006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32512</xdr:rowOff>
    </xdr:from>
    <xdr:to>
      <xdr:col>15</xdr:col>
      <xdr:colOff>82550</xdr:colOff>
      <xdr:row>61</xdr:row>
      <xdr:rowOff>42164</xdr:rowOff>
    </xdr:to>
    <xdr:cxnSp macro="">
      <xdr:nvCxnSpPr>
        <xdr:cNvPr id="136" name="直線コネクタ 135"/>
        <xdr:cNvCxnSpPr/>
      </xdr:nvCxnSpPr>
      <xdr:spPr>
        <a:xfrm>
          <a:off x="2336800" y="104909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32512</xdr:rowOff>
    </xdr:from>
    <xdr:to>
      <xdr:col>11</xdr:col>
      <xdr:colOff>31750</xdr:colOff>
      <xdr:row>61</xdr:row>
      <xdr:rowOff>119380</xdr:rowOff>
    </xdr:to>
    <xdr:cxnSp macro="">
      <xdr:nvCxnSpPr>
        <xdr:cNvPr id="139" name="直線コネクタ 138"/>
        <xdr:cNvCxnSpPr/>
      </xdr:nvCxnSpPr>
      <xdr:spPr>
        <a:xfrm flipV="1">
          <a:off x="1447800" y="1049096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49276</xdr:rowOff>
    </xdr:from>
    <xdr:to>
      <xdr:col>23</xdr:col>
      <xdr:colOff>184150</xdr:colOff>
      <xdr:row>61</xdr:row>
      <xdr:rowOff>150876</xdr:rowOff>
    </xdr:to>
    <xdr:sp macro="" textlink="">
      <xdr:nvSpPr>
        <xdr:cNvPr id="149" name="楕円 148"/>
        <xdr:cNvSpPr/>
      </xdr:nvSpPr>
      <xdr:spPr>
        <a:xfrm>
          <a:off x="49022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65803</xdr:rowOff>
    </xdr:from>
    <xdr:ext cx="762000" cy="259045"/>
    <xdr:sp macro="" textlink="">
      <xdr:nvSpPr>
        <xdr:cNvPr id="150" name="財政構造の弾力性該当値テキスト"/>
        <xdr:cNvSpPr txBox="1"/>
      </xdr:nvSpPr>
      <xdr:spPr>
        <a:xfrm>
          <a:off x="50419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1" name="楕円 150"/>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2" name="テキスト ボックス 151"/>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53" name="楕円 152"/>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77741</xdr:rowOff>
    </xdr:from>
    <xdr:ext cx="762000" cy="259045"/>
    <xdr:sp macro="" textlink="">
      <xdr:nvSpPr>
        <xdr:cNvPr id="154" name="テキスト ボックス 153"/>
        <xdr:cNvSpPr txBox="1"/>
      </xdr:nvSpPr>
      <xdr:spPr>
        <a:xfrm>
          <a:off x="2844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153162</xdr:rowOff>
    </xdr:from>
    <xdr:to>
      <xdr:col>11</xdr:col>
      <xdr:colOff>82550</xdr:colOff>
      <xdr:row>61</xdr:row>
      <xdr:rowOff>83312</xdr:rowOff>
    </xdr:to>
    <xdr:sp macro="" textlink="">
      <xdr:nvSpPr>
        <xdr:cNvPr id="155" name="楕円 154"/>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68089</xdr:rowOff>
    </xdr:from>
    <xdr:ext cx="762000" cy="259045"/>
    <xdr:sp macro="" textlink="">
      <xdr:nvSpPr>
        <xdr:cNvPr id="156" name="テキスト ボックス 155"/>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人口１人当たり人件費・物件費等決算額は前年度から</a:t>
          </a:r>
          <a:r>
            <a:rPr kumimoji="1" lang="en-US" altLang="ja-JP" sz="1100">
              <a:solidFill>
                <a:schemeClr val="dk1"/>
              </a:solidFill>
              <a:effectLst/>
              <a:latin typeface="+mn-lt"/>
              <a:ea typeface="+mn-ea"/>
              <a:cs typeface="+mn-cs"/>
            </a:rPr>
            <a:t>1,703</a:t>
          </a:r>
          <a:r>
            <a:rPr kumimoji="1" lang="ja-JP" altLang="ja-JP" sz="1100">
              <a:solidFill>
                <a:schemeClr val="dk1"/>
              </a:solidFill>
              <a:effectLst/>
              <a:latin typeface="+mn-lt"/>
              <a:ea typeface="+mn-ea"/>
              <a:cs typeface="+mn-cs"/>
            </a:rPr>
            <a:t>円増加したが、類似団体平均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愛知県平均</a:t>
          </a:r>
          <a:r>
            <a:rPr kumimoji="1" lang="ja-JP" altLang="en-US" sz="1100">
              <a:solidFill>
                <a:schemeClr val="dk1"/>
              </a:solidFill>
              <a:effectLst/>
              <a:latin typeface="+mn-lt"/>
              <a:ea typeface="+mn-ea"/>
              <a:cs typeface="+mn-cs"/>
            </a:rPr>
            <a:t>よりも</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増加の要因</a:t>
          </a:r>
          <a:r>
            <a:rPr kumimoji="1" lang="ja-JP" altLang="ja-JP" sz="1100">
              <a:solidFill>
                <a:schemeClr val="dk1"/>
              </a:solidFill>
              <a:effectLst/>
              <a:latin typeface="+mn-lt"/>
              <a:ea typeface="+mn-ea"/>
              <a:cs typeface="+mn-cs"/>
            </a:rPr>
            <a:t>は、平成２７年度にピークを迎えた定年退職者数に対応するため新規採用職員数の増加を行ったことと、人事院勧告を受けた給与、共済費等の増額等により人件費が増加になったことによる。</a:t>
          </a:r>
          <a:endParaRPr lang="ja-JP" altLang="ja-JP" sz="1400">
            <a:effectLst/>
          </a:endParaRPr>
        </a:p>
        <a:p>
          <a:r>
            <a:rPr kumimoji="1" lang="ja-JP" altLang="ja-JP" sz="1100">
              <a:solidFill>
                <a:schemeClr val="dk1"/>
              </a:solidFill>
              <a:effectLst/>
              <a:latin typeface="+mn-lt"/>
              <a:ea typeface="+mn-ea"/>
              <a:cs typeface="+mn-cs"/>
            </a:rPr>
            <a:t>　今後も人員の適正配置を図っていくとともに、公共施設の見直しを検討し物件費等の経常コスト削減を図っていく。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159843</xdr:rowOff>
    </xdr:from>
    <xdr:to>
      <xdr:col>23</xdr:col>
      <xdr:colOff>133350</xdr:colOff>
      <xdr:row>80</xdr:row>
      <xdr:rowOff>166692</xdr:rowOff>
    </xdr:to>
    <xdr:cxnSp macro="">
      <xdr:nvCxnSpPr>
        <xdr:cNvPr id="193" name="直線コネクタ 192"/>
        <xdr:cNvCxnSpPr/>
      </xdr:nvCxnSpPr>
      <xdr:spPr>
        <a:xfrm>
          <a:off x="4114800" y="13875843"/>
          <a:ext cx="8382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159100</xdr:rowOff>
    </xdr:from>
    <xdr:to>
      <xdr:col>19</xdr:col>
      <xdr:colOff>133350</xdr:colOff>
      <xdr:row>80</xdr:row>
      <xdr:rowOff>159843</xdr:rowOff>
    </xdr:to>
    <xdr:cxnSp macro="">
      <xdr:nvCxnSpPr>
        <xdr:cNvPr id="196" name="直線コネクタ 195"/>
        <xdr:cNvCxnSpPr/>
      </xdr:nvCxnSpPr>
      <xdr:spPr>
        <a:xfrm>
          <a:off x="3225800" y="13875100"/>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147231</xdr:rowOff>
    </xdr:from>
    <xdr:to>
      <xdr:col>15</xdr:col>
      <xdr:colOff>82550</xdr:colOff>
      <xdr:row>80</xdr:row>
      <xdr:rowOff>159100</xdr:rowOff>
    </xdr:to>
    <xdr:cxnSp macro="">
      <xdr:nvCxnSpPr>
        <xdr:cNvPr id="199" name="直線コネクタ 198"/>
        <xdr:cNvCxnSpPr/>
      </xdr:nvCxnSpPr>
      <xdr:spPr>
        <a:xfrm>
          <a:off x="2336800" y="13863231"/>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133373</xdr:rowOff>
    </xdr:from>
    <xdr:to>
      <xdr:col>11</xdr:col>
      <xdr:colOff>31750</xdr:colOff>
      <xdr:row>80</xdr:row>
      <xdr:rowOff>147231</xdr:rowOff>
    </xdr:to>
    <xdr:cxnSp macro="">
      <xdr:nvCxnSpPr>
        <xdr:cNvPr id="202" name="直線コネクタ 201"/>
        <xdr:cNvCxnSpPr/>
      </xdr:nvCxnSpPr>
      <xdr:spPr>
        <a:xfrm>
          <a:off x="1447800" y="13849373"/>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89857</xdr:rowOff>
    </xdr:from>
    <xdr:ext cx="762000" cy="259045"/>
    <xdr:sp macro="" textlink="">
      <xdr:nvSpPr>
        <xdr:cNvPr id="204" name="テキスト ボックス 203"/>
        <xdr:cNvSpPr txBox="1"/>
      </xdr:nvSpPr>
      <xdr:spPr>
        <a:xfrm>
          <a:off x="1955800" y="1397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82297</xdr:rowOff>
    </xdr:from>
    <xdr:ext cx="762000" cy="259045"/>
    <xdr:sp macro="" textlink="">
      <xdr:nvSpPr>
        <xdr:cNvPr id="206" name="テキスト ボックス 205"/>
        <xdr:cNvSpPr txBox="1"/>
      </xdr:nvSpPr>
      <xdr:spPr>
        <a:xfrm>
          <a:off x="1066800" y="139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115892</xdr:rowOff>
    </xdr:from>
    <xdr:to>
      <xdr:col>23</xdr:col>
      <xdr:colOff>184150</xdr:colOff>
      <xdr:row>81</xdr:row>
      <xdr:rowOff>46042</xdr:rowOff>
    </xdr:to>
    <xdr:sp macro="" textlink="">
      <xdr:nvSpPr>
        <xdr:cNvPr id="212" name="楕円 211"/>
        <xdr:cNvSpPr/>
      </xdr:nvSpPr>
      <xdr:spPr>
        <a:xfrm>
          <a:off x="4902200" y="138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132419</xdr:rowOff>
    </xdr:from>
    <xdr:ext cx="762000" cy="259045"/>
    <xdr:sp macro="" textlink="">
      <xdr:nvSpPr>
        <xdr:cNvPr id="213" name="人件費・物件費等の状況該当値テキスト"/>
        <xdr:cNvSpPr txBox="1"/>
      </xdr:nvSpPr>
      <xdr:spPr>
        <a:xfrm>
          <a:off x="5041900" y="1367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109043</xdr:rowOff>
    </xdr:from>
    <xdr:to>
      <xdr:col>19</xdr:col>
      <xdr:colOff>184150</xdr:colOff>
      <xdr:row>81</xdr:row>
      <xdr:rowOff>39193</xdr:rowOff>
    </xdr:to>
    <xdr:sp macro="" textlink="">
      <xdr:nvSpPr>
        <xdr:cNvPr id="214" name="楕円 213"/>
        <xdr:cNvSpPr/>
      </xdr:nvSpPr>
      <xdr:spPr>
        <a:xfrm>
          <a:off x="4064000" y="138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49370</xdr:rowOff>
    </xdr:from>
    <xdr:ext cx="736600" cy="259045"/>
    <xdr:sp macro="" textlink="">
      <xdr:nvSpPr>
        <xdr:cNvPr id="215" name="テキスト ボックス 214"/>
        <xdr:cNvSpPr txBox="1"/>
      </xdr:nvSpPr>
      <xdr:spPr>
        <a:xfrm>
          <a:off x="3733800" y="1359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108300</xdr:rowOff>
    </xdr:from>
    <xdr:to>
      <xdr:col>15</xdr:col>
      <xdr:colOff>133350</xdr:colOff>
      <xdr:row>81</xdr:row>
      <xdr:rowOff>38450</xdr:rowOff>
    </xdr:to>
    <xdr:sp macro="" textlink="">
      <xdr:nvSpPr>
        <xdr:cNvPr id="216" name="楕円 215"/>
        <xdr:cNvSpPr/>
      </xdr:nvSpPr>
      <xdr:spPr>
        <a:xfrm>
          <a:off x="3175000" y="138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48627</xdr:rowOff>
    </xdr:from>
    <xdr:ext cx="762000" cy="259045"/>
    <xdr:sp macro="" textlink="">
      <xdr:nvSpPr>
        <xdr:cNvPr id="217" name="テキスト ボックス 216"/>
        <xdr:cNvSpPr txBox="1"/>
      </xdr:nvSpPr>
      <xdr:spPr>
        <a:xfrm>
          <a:off x="2844800" y="135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96431</xdr:rowOff>
    </xdr:from>
    <xdr:to>
      <xdr:col>11</xdr:col>
      <xdr:colOff>82550</xdr:colOff>
      <xdr:row>81</xdr:row>
      <xdr:rowOff>26581</xdr:rowOff>
    </xdr:to>
    <xdr:sp macro="" textlink="">
      <xdr:nvSpPr>
        <xdr:cNvPr id="218" name="楕円 217"/>
        <xdr:cNvSpPr/>
      </xdr:nvSpPr>
      <xdr:spPr>
        <a:xfrm>
          <a:off x="2286000" y="138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36758</xdr:rowOff>
    </xdr:from>
    <xdr:ext cx="762000" cy="259045"/>
    <xdr:sp macro="" textlink="">
      <xdr:nvSpPr>
        <xdr:cNvPr id="219" name="テキスト ボックス 218"/>
        <xdr:cNvSpPr txBox="1"/>
      </xdr:nvSpPr>
      <xdr:spPr>
        <a:xfrm>
          <a:off x="1955800" y="135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82573</xdr:rowOff>
    </xdr:from>
    <xdr:to>
      <xdr:col>7</xdr:col>
      <xdr:colOff>31750</xdr:colOff>
      <xdr:row>81</xdr:row>
      <xdr:rowOff>12723</xdr:rowOff>
    </xdr:to>
    <xdr:sp macro="" textlink="">
      <xdr:nvSpPr>
        <xdr:cNvPr id="220" name="楕円 219"/>
        <xdr:cNvSpPr/>
      </xdr:nvSpPr>
      <xdr:spPr>
        <a:xfrm>
          <a:off x="1397000" y="1379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22900</xdr:rowOff>
    </xdr:from>
    <xdr:ext cx="762000" cy="259045"/>
    <xdr:sp macro="" textlink="">
      <xdr:nvSpPr>
        <xdr:cNvPr id="221" name="テキスト ボックス 220"/>
        <xdr:cNvSpPr txBox="1"/>
      </xdr:nvSpPr>
      <xdr:spPr>
        <a:xfrm>
          <a:off x="1066800" y="1356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ラスパイレス指数は１０１．４となり、類似団体平均及び全国平均を上回っている。</a:t>
          </a:r>
          <a:endParaRPr lang="ja-JP" altLang="ja-JP" sz="1400">
            <a:effectLst/>
          </a:endParaRPr>
        </a:p>
        <a:p>
          <a:r>
            <a:rPr kumimoji="1" lang="ja-JP" altLang="ja-JP" sz="1100">
              <a:solidFill>
                <a:schemeClr val="dk1"/>
              </a:solidFill>
              <a:effectLst/>
              <a:latin typeface="+mn-lt"/>
              <a:ea typeface="+mn-ea"/>
              <a:cs typeface="+mn-cs"/>
            </a:rPr>
            <a:t>　本市では「集中改革プラン」において策定した「新定員適正化計画」のもと、目標値以上の人員削減を達成したが、今後も平成２４年４月からの「定員適正化計画」に基づいて適正な人員配置を行うとともに、適正な給与構造を検討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29634</xdr:rowOff>
    </xdr:to>
    <xdr:cxnSp macro="">
      <xdr:nvCxnSpPr>
        <xdr:cNvPr id="255" name="直線コネクタ 254"/>
        <xdr:cNvCxnSpPr/>
      </xdr:nvCxnSpPr>
      <xdr:spPr>
        <a:xfrm>
          <a:off x="16179800" y="15288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49741</xdr:rowOff>
    </xdr:to>
    <xdr:cxnSp macro="">
      <xdr:nvCxnSpPr>
        <xdr:cNvPr id="258" name="直線コネクタ 257"/>
        <xdr:cNvCxnSpPr/>
      </xdr:nvCxnSpPr>
      <xdr:spPr>
        <a:xfrm flipV="1">
          <a:off x="15290800" y="152886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111125</xdr:rowOff>
    </xdr:from>
    <xdr:to>
      <xdr:col>72</xdr:col>
      <xdr:colOff>203200</xdr:colOff>
      <xdr:row>89</xdr:row>
      <xdr:rowOff>49741</xdr:rowOff>
    </xdr:to>
    <xdr:cxnSp macro="">
      <xdr:nvCxnSpPr>
        <xdr:cNvPr id="261" name="直線コネクタ 260"/>
        <xdr:cNvCxnSpPr/>
      </xdr:nvCxnSpPr>
      <xdr:spPr>
        <a:xfrm>
          <a:off x="14401800" y="15027275"/>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100541</xdr:rowOff>
    </xdr:to>
    <xdr:cxnSp macro="">
      <xdr:nvCxnSpPr>
        <xdr:cNvPr id="264" name="直線コネクタ 263"/>
        <xdr:cNvCxnSpPr/>
      </xdr:nvCxnSpPr>
      <xdr:spPr>
        <a:xfrm flipV="1">
          <a:off x="13512800" y="150272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4" name="楕円 273"/>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122361</xdr:rowOff>
    </xdr:from>
    <xdr:ext cx="762000" cy="259045"/>
    <xdr:sp macro="" textlink="">
      <xdr:nvSpPr>
        <xdr:cNvPr id="275" name="給与水準   （国との比較）該当値テキスト"/>
        <xdr:cNvSpPr txBox="1"/>
      </xdr:nvSpPr>
      <xdr:spPr>
        <a:xfrm>
          <a:off x="17106900" y="1520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6" name="楕円 275"/>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7" name="テキスト ボックス 276"/>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170391</xdr:rowOff>
    </xdr:from>
    <xdr:to>
      <xdr:col>73</xdr:col>
      <xdr:colOff>44450</xdr:colOff>
      <xdr:row>89</xdr:row>
      <xdr:rowOff>100541</xdr:rowOff>
    </xdr:to>
    <xdr:sp macro="" textlink="">
      <xdr:nvSpPr>
        <xdr:cNvPr id="278" name="楕円 277"/>
        <xdr:cNvSpPr/>
      </xdr:nvSpPr>
      <xdr:spPr>
        <a:xfrm>
          <a:off x="15240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85318</xdr:rowOff>
    </xdr:from>
    <xdr:ext cx="762000" cy="259045"/>
    <xdr:sp macro="" textlink="">
      <xdr:nvSpPr>
        <xdr:cNvPr id="279" name="テキスト ボックス 278"/>
        <xdr:cNvSpPr txBox="1"/>
      </xdr:nvSpPr>
      <xdr:spPr>
        <a:xfrm>
          <a:off x="14909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49741</xdr:rowOff>
    </xdr:from>
    <xdr:to>
      <xdr:col>64</xdr:col>
      <xdr:colOff>152400</xdr:colOff>
      <xdr:row>88</xdr:row>
      <xdr:rowOff>151341</xdr:rowOff>
    </xdr:to>
    <xdr:sp macro="" textlink="">
      <xdr:nvSpPr>
        <xdr:cNvPr id="282" name="楕円 281"/>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136118</xdr:rowOff>
    </xdr:from>
    <xdr:ext cx="762000" cy="259045"/>
    <xdr:sp macro="" textlink="">
      <xdr:nvSpPr>
        <xdr:cNvPr id="283" name="テキスト ボックス 282"/>
        <xdr:cNvSpPr txBox="1"/>
      </xdr:nvSpPr>
      <xdr:spPr>
        <a:xfrm>
          <a:off x="13131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人口千人当たり職員数は、前年度比で０．０</a:t>
          </a:r>
          <a:r>
            <a:rPr kumimoji="1" lang="ja-JP" altLang="en-US" sz="1100" baseline="0">
              <a:solidFill>
                <a:schemeClr val="dk1"/>
              </a:solidFill>
              <a:effectLst/>
              <a:latin typeface="+mn-lt"/>
              <a:ea typeface="+mn-ea"/>
              <a:cs typeface="+mn-cs"/>
            </a:rPr>
            <a:t>４人</a:t>
          </a:r>
          <a:r>
            <a:rPr kumimoji="1" lang="ja-JP" altLang="ja-JP" sz="1100" baseline="0">
              <a:solidFill>
                <a:schemeClr val="dk1"/>
              </a:solidFill>
              <a:effectLst/>
              <a:latin typeface="+mn-lt"/>
              <a:ea typeface="+mn-ea"/>
              <a:cs typeface="+mn-cs"/>
            </a:rPr>
            <a:t>増加し、類似団体平均よりも高いものの全国平均を下回る結果となった。</a:t>
          </a:r>
          <a:endParaRPr lang="ja-JP" altLang="ja-JP" sz="1400">
            <a:effectLst/>
          </a:endParaRPr>
        </a:p>
        <a:p>
          <a:r>
            <a:rPr kumimoji="1" lang="ja-JP" altLang="ja-JP" sz="1100" baseline="0">
              <a:solidFill>
                <a:schemeClr val="dk1"/>
              </a:solidFill>
              <a:effectLst/>
              <a:latin typeface="+mn-lt"/>
              <a:ea typeface="+mn-ea"/>
              <a:cs typeface="+mn-cs"/>
            </a:rPr>
            <a:t>　増加の要因としては、平成２７年度に定年退職者がピークを迎えたことに対応するため、</a:t>
          </a:r>
          <a:r>
            <a:rPr kumimoji="1" lang="ja-JP" altLang="en-US" sz="1100" baseline="0">
              <a:solidFill>
                <a:schemeClr val="dk1"/>
              </a:solidFill>
              <a:effectLst/>
              <a:latin typeface="+mn-lt"/>
              <a:ea typeface="+mn-ea"/>
              <a:cs typeface="+mn-cs"/>
            </a:rPr>
            <a:t>職員数</a:t>
          </a:r>
          <a:r>
            <a:rPr kumimoji="1" lang="ja-JP" altLang="ja-JP" sz="1100" baseline="0">
              <a:solidFill>
                <a:schemeClr val="dk1"/>
              </a:solidFill>
              <a:effectLst/>
              <a:latin typeface="+mn-lt"/>
              <a:ea typeface="+mn-ea"/>
              <a:cs typeface="+mn-cs"/>
            </a:rPr>
            <a:t>が増加したことが挙げられる。</a:t>
          </a:r>
          <a:r>
            <a:rPr kumimoji="1" lang="ja-JP" altLang="ja-JP" sz="1100">
              <a:solidFill>
                <a:schemeClr val="dk1"/>
              </a:solidFill>
              <a:effectLst/>
              <a:latin typeface="+mn-lt"/>
              <a:ea typeface="+mn-ea"/>
              <a:cs typeface="+mn-cs"/>
            </a:rPr>
            <a:t>今後も適正な職員配置を行っていく</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20320</xdr:rowOff>
    </xdr:from>
    <xdr:to>
      <xdr:col>81</xdr:col>
      <xdr:colOff>44450</xdr:colOff>
      <xdr:row>62</xdr:row>
      <xdr:rowOff>28363</xdr:rowOff>
    </xdr:to>
    <xdr:cxnSp macro="">
      <xdr:nvCxnSpPr>
        <xdr:cNvPr id="318" name="直線コネクタ 317"/>
        <xdr:cNvCxnSpPr/>
      </xdr:nvCxnSpPr>
      <xdr:spPr>
        <a:xfrm>
          <a:off x="16179800" y="106502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6244</xdr:rowOff>
    </xdr:from>
    <xdr:to>
      <xdr:col>77</xdr:col>
      <xdr:colOff>44450</xdr:colOff>
      <xdr:row>62</xdr:row>
      <xdr:rowOff>20320</xdr:rowOff>
    </xdr:to>
    <xdr:cxnSp macro="">
      <xdr:nvCxnSpPr>
        <xdr:cNvPr id="321" name="直線コネクタ 320"/>
        <xdr:cNvCxnSpPr/>
      </xdr:nvCxnSpPr>
      <xdr:spPr>
        <a:xfrm>
          <a:off x="15290800" y="1063614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62</xdr:row>
      <xdr:rowOff>6244</xdr:rowOff>
    </xdr:to>
    <xdr:cxnSp macro="">
      <xdr:nvCxnSpPr>
        <xdr:cNvPr id="324" name="直線コネクタ 323"/>
        <xdr:cNvCxnSpPr/>
      </xdr:nvCxnSpPr>
      <xdr:spPr>
        <a:xfrm>
          <a:off x="14401800" y="106019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125413</xdr:rowOff>
    </xdr:from>
    <xdr:to>
      <xdr:col>68</xdr:col>
      <xdr:colOff>152400</xdr:colOff>
      <xdr:row>61</xdr:row>
      <xdr:rowOff>143510</xdr:rowOff>
    </xdr:to>
    <xdr:cxnSp macro="">
      <xdr:nvCxnSpPr>
        <xdr:cNvPr id="327" name="直線コネクタ 326"/>
        <xdr:cNvCxnSpPr/>
      </xdr:nvCxnSpPr>
      <xdr:spPr>
        <a:xfrm>
          <a:off x="13512800" y="105838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108179</xdr:rowOff>
    </xdr:from>
    <xdr:ext cx="762000" cy="259045"/>
    <xdr:sp macro="" textlink="">
      <xdr:nvSpPr>
        <xdr:cNvPr id="329" name="テキスト ボックス 328"/>
        <xdr:cNvSpPr txBox="1"/>
      </xdr:nvSpPr>
      <xdr:spPr>
        <a:xfrm>
          <a:off x="14020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37" name="楕円 336"/>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121090</xdr:rowOff>
    </xdr:from>
    <xdr:ext cx="762000" cy="259045"/>
    <xdr:sp macro="" textlink="">
      <xdr:nvSpPr>
        <xdr:cNvPr id="338"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140970</xdr:rowOff>
    </xdr:from>
    <xdr:to>
      <xdr:col>77</xdr:col>
      <xdr:colOff>95250</xdr:colOff>
      <xdr:row>62</xdr:row>
      <xdr:rowOff>71120</xdr:rowOff>
    </xdr:to>
    <xdr:sp macro="" textlink="">
      <xdr:nvSpPr>
        <xdr:cNvPr id="339" name="楕円 338"/>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55897</xdr:rowOff>
    </xdr:from>
    <xdr:ext cx="736600" cy="259045"/>
    <xdr:sp macro="" textlink="">
      <xdr:nvSpPr>
        <xdr:cNvPr id="340" name="テキスト ボックス 339"/>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126894</xdr:rowOff>
    </xdr:from>
    <xdr:to>
      <xdr:col>73</xdr:col>
      <xdr:colOff>44450</xdr:colOff>
      <xdr:row>62</xdr:row>
      <xdr:rowOff>57044</xdr:rowOff>
    </xdr:to>
    <xdr:sp macro="" textlink="">
      <xdr:nvSpPr>
        <xdr:cNvPr id="341" name="楕円 340"/>
        <xdr:cNvSpPr/>
      </xdr:nvSpPr>
      <xdr:spPr>
        <a:xfrm>
          <a:off x="15240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41821</xdr:rowOff>
    </xdr:from>
    <xdr:ext cx="762000" cy="259045"/>
    <xdr:sp macro="" textlink="">
      <xdr:nvSpPr>
        <xdr:cNvPr id="342" name="テキスト ボックス 341"/>
        <xdr:cNvSpPr txBox="1"/>
      </xdr:nvSpPr>
      <xdr:spPr>
        <a:xfrm>
          <a:off x="14909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3" name="楕円 342"/>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33037</xdr:rowOff>
    </xdr:from>
    <xdr:ext cx="762000" cy="259045"/>
    <xdr:sp macro="" textlink="">
      <xdr:nvSpPr>
        <xdr:cNvPr id="344" name="テキスト ボックス 343"/>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74613</xdr:rowOff>
    </xdr:from>
    <xdr:to>
      <xdr:col>64</xdr:col>
      <xdr:colOff>152400</xdr:colOff>
      <xdr:row>62</xdr:row>
      <xdr:rowOff>4763</xdr:rowOff>
    </xdr:to>
    <xdr:sp macro="" textlink="">
      <xdr:nvSpPr>
        <xdr:cNvPr id="345" name="楕円 344"/>
        <xdr:cNvSpPr/>
      </xdr:nvSpPr>
      <xdr:spPr>
        <a:xfrm>
          <a:off x="13462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14940</xdr:rowOff>
    </xdr:from>
    <xdr:ext cx="762000" cy="259045"/>
    <xdr:sp macro="" textlink="">
      <xdr:nvSpPr>
        <xdr:cNvPr id="346" name="テキスト ボックス 345"/>
        <xdr:cNvSpPr txBox="1"/>
      </xdr:nvSpPr>
      <xdr:spPr>
        <a:xfrm>
          <a:off x="13131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ここ数年、</a:t>
          </a:r>
          <a:r>
            <a:rPr kumimoji="1" lang="ja-JP" altLang="ja-JP" sz="1000" i="0">
              <a:solidFill>
                <a:schemeClr val="dk1"/>
              </a:solidFill>
              <a:effectLst/>
              <a:latin typeface="+mn-lt"/>
              <a:ea typeface="+mn-ea"/>
              <a:cs typeface="+mn-cs"/>
            </a:rPr>
            <a:t>下水道事業に対する繰り出しを全てモーターボート競走事業から直接行っているため、６年連続実質公債費比率はマイナス値となっている。</a:t>
          </a:r>
          <a:endParaRPr kumimoji="1" lang="en-US" altLang="ja-JP" sz="1000" i="0">
            <a:solidFill>
              <a:schemeClr val="dk1"/>
            </a:solidFill>
            <a:effectLst/>
            <a:latin typeface="+mn-lt"/>
            <a:ea typeface="+mn-ea"/>
            <a:cs typeface="+mn-cs"/>
          </a:endParaRPr>
        </a:p>
        <a:p>
          <a:r>
            <a:rPr kumimoji="1" lang="ja-JP" altLang="en-US" sz="1000" i="0">
              <a:solidFill>
                <a:schemeClr val="dk1"/>
              </a:solidFill>
              <a:effectLst/>
              <a:latin typeface="+mn-lt"/>
              <a:ea typeface="+mn-ea"/>
              <a:cs typeface="+mn-cs"/>
            </a:rPr>
            <a:t>　なお、</a:t>
          </a:r>
          <a:r>
            <a:rPr kumimoji="1" lang="ja-JP" altLang="ja-JP" sz="1000" i="0">
              <a:solidFill>
                <a:schemeClr val="dk1"/>
              </a:solidFill>
              <a:effectLst/>
              <a:latin typeface="+mn-lt"/>
              <a:ea typeface="+mn-ea"/>
              <a:cs typeface="+mn-cs"/>
            </a:rPr>
            <a:t>単年度で比較した際には昨年度と横ばいの状況であるが、３か年平均で見ると０．４％の悪化となった。これは、</a:t>
          </a:r>
          <a:r>
            <a:rPr kumimoji="1" lang="ja-JP" altLang="en-US" sz="1000" i="0">
              <a:solidFill>
                <a:schemeClr val="dk1"/>
              </a:solidFill>
              <a:effectLst/>
              <a:latin typeface="+mn-lt"/>
              <a:ea typeface="+mn-ea"/>
              <a:cs typeface="+mn-cs"/>
            </a:rPr>
            <a:t>市が加入している</a:t>
          </a:r>
          <a:r>
            <a:rPr kumimoji="1" lang="ja-JP" altLang="ja-JP" sz="1000" i="0">
              <a:solidFill>
                <a:schemeClr val="dk1"/>
              </a:solidFill>
              <a:effectLst/>
              <a:latin typeface="+mn-lt"/>
              <a:ea typeface="+mn-ea"/>
              <a:cs typeface="+mn-cs"/>
            </a:rPr>
            <a:t>蒲郡市幸田町衛生組合</a:t>
          </a:r>
          <a:r>
            <a:rPr kumimoji="1" lang="ja-JP" altLang="en-US" sz="1000" i="0">
              <a:solidFill>
                <a:schemeClr val="dk1"/>
              </a:solidFill>
              <a:effectLst/>
              <a:latin typeface="+mn-lt"/>
              <a:ea typeface="+mn-ea"/>
              <a:cs typeface="+mn-cs"/>
            </a:rPr>
            <a:t>の</a:t>
          </a:r>
          <a:r>
            <a:rPr kumimoji="1" lang="ja-JP" altLang="ja-JP" sz="1000" i="0">
              <a:solidFill>
                <a:schemeClr val="dk1"/>
              </a:solidFill>
              <a:effectLst/>
              <a:latin typeface="+mn-lt"/>
              <a:ea typeface="+mn-ea"/>
              <a:cs typeface="+mn-cs"/>
            </a:rPr>
            <a:t>新斎場建設に伴</a:t>
          </a:r>
          <a:r>
            <a:rPr kumimoji="1" lang="ja-JP" altLang="en-US" sz="1000" i="0">
              <a:solidFill>
                <a:schemeClr val="dk1"/>
              </a:solidFill>
              <a:effectLst/>
              <a:latin typeface="+mn-lt"/>
              <a:ea typeface="+mn-ea"/>
              <a:cs typeface="+mn-cs"/>
            </a:rPr>
            <a:t>う起債償還額が、３か年平均で増加したことなどによ</a:t>
          </a:r>
          <a:r>
            <a:rPr kumimoji="1" lang="ja-JP" altLang="ja-JP" sz="1000" i="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今後、モーターボート競走事業の収益が悪化した場合、一般会計からの繰出しが増加し、数値が悪化することが懸念されるため、市債の計画的な発行を行い、確実な市債残高の減少を図る。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69124</xdr:rowOff>
    </xdr:from>
    <xdr:to>
      <xdr:col>81</xdr:col>
      <xdr:colOff>44450</xdr:colOff>
      <xdr:row>37</xdr:row>
      <xdr:rowOff>96701</xdr:rowOff>
    </xdr:to>
    <xdr:cxnSp macro="">
      <xdr:nvCxnSpPr>
        <xdr:cNvPr id="381" name="直線コネクタ 380"/>
        <xdr:cNvCxnSpPr/>
      </xdr:nvCxnSpPr>
      <xdr:spPr>
        <a:xfrm>
          <a:off x="16179800" y="641277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34653</xdr:rowOff>
    </xdr:from>
    <xdr:to>
      <xdr:col>77</xdr:col>
      <xdr:colOff>44450</xdr:colOff>
      <xdr:row>37</xdr:row>
      <xdr:rowOff>69124</xdr:rowOff>
    </xdr:to>
    <xdr:cxnSp macro="">
      <xdr:nvCxnSpPr>
        <xdr:cNvPr id="384" name="直線コネクタ 383"/>
        <xdr:cNvCxnSpPr/>
      </xdr:nvCxnSpPr>
      <xdr:spPr>
        <a:xfrm>
          <a:off x="15290800" y="63783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164737</xdr:rowOff>
    </xdr:from>
    <xdr:to>
      <xdr:col>72</xdr:col>
      <xdr:colOff>203200</xdr:colOff>
      <xdr:row>37</xdr:row>
      <xdr:rowOff>34653</xdr:rowOff>
    </xdr:to>
    <xdr:cxnSp macro="">
      <xdr:nvCxnSpPr>
        <xdr:cNvPr id="387" name="直線コネクタ 386"/>
        <xdr:cNvCxnSpPr/>
      </xdr:nvCxnSpPr>
      <xdr:spPr>
        <a:xfrm>
          <a:off x="14401800" y="63369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164737</xdr:rowOff>
    </xdr:from>
    <xdr:to>
      <xdr:col>68</xdr:col>
      <xdr:colOff>152400</xdr:colOff>
      <xdr:row>37</xdr:row>
      <xdr:rowOff>13970</xdr:rowOff>
    </xdr:to>
    <xdr:cxnSp macro="">
      <xdr:nvCxnSpPr>
        <xdr:cNvPr id="390" name="直線コネクタ 389"/>
        <xdr:cNvCxnSpPr/>
      </xdr:nvCxnSpPr>
      <xdr:spPr>
        <a:xfrm flipV="1">
          <a:off x="13512800" y="63369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2" name="テキスト ボックス 391"/>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45901</xdr:rowOff>
    </xdr:from>
    <xdr:to>
      <xdr:col>81</xdr:col>
      <xdr:colOff>95250</xdr:colOff>
      <xdr:row>37</xdr:row>
      <xdr:rowOff>147501</xdr:rowOff>
    </xdr:to>
    <xdr:sp macro="" textlink="">
      <xdr:nvSpPr>
        <xdr:cNvPr id="400" name="楕円 399"/>
        <xdr:cNvSpPr/>
      </xdr:nvSpPr>
      <xdr:spPr>
        <a:xfrm>
          <a:off x="169672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62428</xdr:rowOff>
    </xdr:from>
    <xdr:ext cx="762000" cy="259045"/>
    <xdr:sp macro="" textlink="">
      <xdr:nvSpPr>
        <xdr:cNvPr id="401" name="公債費負担の状況該当値テキスト"/>
        <xdr:cNvSpPr txBox="1"/>
      </xdr:nvSpPr>
      <xdr:spPr>
        <a:xfrm>
          <a:off x="17106900" y="623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18324</xdr:rowOff>
    </xdr:from>
    <xdr:to>
      <xdr:col>77</xdr:col>
      <xdr:colOff>95250</xdr:colOff>
      <xdr:row>37</xdr:row>
      <xdr:rowOff>119924</xdr:rowOff>
    </xdr:to>
    <xdr:sp macro="" textlink="">
      <xdr:nvSpPr>
        <xdr:cNvPr id="402" name="楕円 401"/>
        <xdr:cNvSpPr/>
      </xdr:nvSpPr>
      <xdr:spPr>
        <a:xfrm>
          <a:off x="161290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130101</xdr:rowOff>
    </xdr:from>
    <xdr:ext cx="736600" cy="259045"/>
    <xdr:sp macro="" textlink="">
      <xdr:nvSpPr>
        <xdr:cNvPr id="403" name="テキスト ボックス 402"/>
        <xdr:cNvSpPr txBox="1"/>
      </xdr:nvSpPr>
      <xdr:spPr>
        <a:xfrm>
          <a:off x="15798800" y="613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155303</xdr:rowOff>
    </xdr:from>
    <xdr:to>
      <xdr:col>73</xdr:col>
      <xdr:colOff>44450</xdr:colOff>
      <xdr:row>37</xdr:row>
      <xdr:rowOff>85453</xdr:rowOff>
    </xdr:to>
    <xdr:sp macro="" textlink="">
      <xdr:nvSpPr>
        <xdr:cNvPr id="404" name="楕円 403"/>
        <xdr:cNvSpPr/>
      </xdr:nvSpPr>
      <xdr:spPr>
        <a:xfrm>
          <a:off x="152400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95630</xdr:rowOff>
    </xdr:from>
    <xdr:ext cx="762000" cy="259045"/>
    <xdr:sp macro="" textlink="">
      <xdr:nvSpPr>
        <xdr:cNvPr id="405" name="テキスト ボックス 404"/>
        <xdr:cNvSpPr txBox="1"/>
      </xdr:nvSpPr>
      <xdr:spPr>
        <a:xfrm>
          <a:off x="14909800" y="60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113937</xdr:rowOff>
    </xdr:from>
    <xdr:to>
      <xdr:col>68</xdr:col>
      <xdr:colOff>203200</xdr:colOff>
      <xdr:row>37</xdr:row>
      <xdr:rowOff>44087</xdr:rowOff>
    </xdr:to>
    <xdr:sp macro="" textlink="">
      <xdr:nvSpPr>
        <xdr:cNvPr id="406" name="楕円 405"/>
        <xdr:cNvSpPr/>
      </xdr:nvSpPr>
      <xdr:spPr>
        <a:xfrm>
          <a:off x="143510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54264</xdr:rowOff>
    </xdr:from>
    <xdr:ext cx="762000" cy="259045"/>
    <xdr:sp macro="" textlink="">
      <xdr:nvSpPr>
        <xdr:cNvPr id="407" name="テキスト ボックス 406"/>
        <xdr:cNvSpPr txBox="1"/>
      </xdr:nvSpPr>
      <xdr:spPr>
        <a:xfrm>
          <a:off x="14020800" y="605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08" name="楕円 407"/>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09" name="テキスト ボックス 408"/>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平成２３年度から７年連続して発生していない。この理由としては、病院事業会計及び下水道事業特別会計に対する繰出しをモーターボート競走事業会計から直接行っていることがあげられる。今後も、区画整理事業、下水道事業、病院事業への繰出しを計画的に行い、少しでもモーターボート競走事業に依存しない体制作り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49" name="フローチャート: 判断 448"/>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0" name="テキスト ボックス 449"/>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1" name="フローチャート: 判断 450"/>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2" name="テキスト ボックス 451"/>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80,483
77,787
56.92
29,514,652
27,705,011
1,731,250
16,932,431
26,266,365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人件費に係る経常収支比率は、職員数の増加、人事院勧告を受けた基本給の引き上げなどから、前年度比で０．７ポイント悪化し、依然として類似団体及び愛知県平均を上回っている。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20320</xdr:rowOff>
    </xdr:to>
    <xdr:cxnSp macro="">
      <xdr:nvCxnSpPr>
        <xdr:cNvPr id="66" name="直線コネクタ 65"/>
        <xdr:cNvCxnSpPr/>
      </xdr:nvCxnSpPr>
      <xdr:spPr>
        <a:xfrm>
          <a:off x="3987800" y="6482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157480</xdr:rowOff>
    </xdr:to>
    <xdr:cxnSp macro="">
      <xdr:nvCxnSpPr>
        <xdr:cNvPr id="69" name="直線コネクタ 68"/>
        <xdr:cNvCxnSpPr/>
      </xdr:nvCxnSpPr>
      <xdr:spPr>
        <a:xfrm flipV="1">
          <a:off x="3098800" y="6482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157480</xdr:rowOff>
    </xdr:to>
    <xdr:cxnSp macro="">
      <xdr:nvCxnSpPr>
        <xdr:cNvPr id="72" name="直線コネクタ 71"/>
        <xdr:cNvCxnSpPr/>
      </xdr:nvCxnSpPr>
      <xdr:spPr>
        <a:xfrm>
          <a:off x="2209800" y="658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39</xdr:row>
      <xdr:rowOff>77470</xdr:rowOff>
    </xdr:to>
    <xdr:cxnSp macro="">
      <xdr:nvCxnSpPr>
        <xdr:cNvPr id="75" name="直線コネクタ 74"/>
        <xdr:cNvCxnSpPr/>
      </xdr:nvCxnSpPr>
      <xdr:spPr>
        <a:xfrm flipV="1">
          <a:off x="1320800" y="65887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愛知県平均、類似団体平均のいずれよりも高い水準となっている。前年度に比べ０．５ポイントの改善となっているが、これは、平成２８年度中に実施した情報セキュリティ強化対策業務、社会保障・税番号制度システム整備業務の委託料など、情報システムに関する委託料の減が主な理由としてあげられる。今後も、効率的な事業の運用により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102507</xdr:rowOff>
    </xdr:to>
    <xdr:cxnSp macro="">
      <xdr:nvCxnSpPr>
        <xdr:cNvPr id="129" name="直線コネクタ 128"/>
        <xdr:cNvCxnSpPr/>
      </xdr:nvCxnSpPr>
      <xdr:spPr>
        <a:xfrm flipV="1">
          <a:off x="15671800" y="2984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109038</xdr:rowOff>
    </xdr:to>
    <xdr:cxnSp macro="">
      <xdr:nvCxnSpPr>
        <xdr:cNvPr id="132" name="直線コネクタ 131"/>
        <xdr:cNvCxnSpPr/>
      </xdr:nvCxnSpPr>
      <xdr:spPr>
        <a:xfrm flipV="1">
          <a:off x="14782800" y="30171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89444</xdr:rowOff>
    </xdr:from>
    <xdr:to>
      <xdr:col>73</xdr:col>
      <xdr:colOff>180975</xdr:colOff>
      <xdr:row>17</xdr:row>
      <xdr:rowOff>109038</xdr:rowOff>
    </xdr:to>
    <xdr:cxnSp macro="">
      <xdr:nvCxnSpPr>
        <xdr:cNvPr id="135" name="直線コネクタ 134"/>
        <xdr:cNvCxnSpPr/>
      </xdr:nvCxnSpPr>
      <xdr:spPr>
        <a:xfrm>
          <a:off x="13893800" y="3004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89444</xdr:rowOff>
    </xdr:to>
    <xdr:cxnSp macro="">
      <xdr:nvCxnSpPr>
        <xdr:cNvPr id="138" name="直線コネクタ 137"/>
        <xdr:cNvCxnSpPr/>
      </xdr:nvCxnSpPr>
      <xdr:spPr>
        <a:xfrm>
          <a:off x="13004800" y="29845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58238</xdr:rowOff>
    </xdr:from>
    <xdr:to>
      <xdr:col>74</xdr:col>
      <xdr:colOff>31750</xdr:colOff>
      <xdr:row>17</xdr:row>
      <xdr:rowOff>159838</xdr:rowOff>
    </xdr:to>
    <xdr:sp macro="" textlink="">
      <xdr:nvSpPr>
        <xdr:cNvPr id="152" name="楕円 151"/>
        <xdr:cNvSpPr/>
      </xdr:nvSpPr>
      <xdr:spPr>
        <a:xfrm>
          <a:off x="14732000" y="29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144615</xdr:rowOff>
    </xdr:from>
    <xdr:ext cx="762000" cy="259045"/>
    <xdr:sp macro="" textlink="">
      <xdr:nvSpPr>
        <xdr:cNvPr id="153" name="テキスト ボックス 152"/>
        <xdr:cNvSpPr txBox="1"/>
      </xdr:nvSpPr>
      <xdr:spPr>
        <a:xfrm>
          <a:off x="14401800" y="305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38644</xdr:rowOff>
    </xdr:from>
    <xdr:to>
      <xdr:col>69</xdr:col>
      <xdr:colOff>142875</xdr:colOff>
      <xdr:row>17</xdr:row>
      <xdr:rowOff>140244</xdr:rowOff>
    </xdr:to>
    <xdr:sp macro="" textlink="">
      <xdr:nvSpPr>
        <xdr:cNvPr id="154" name="楕円 153"/>
        <xdr:cNvSpPr/>
      </xdr:nvSpPr>
      <xdr:spPr>
        <a:xfrm>
          <a:off x="13843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125021</xdr:rowOff>
    </xdr:from>
    <xdr:ext cx="762000" cy="259045"/>
    <xdr:sp macro="" textlink="">
      <xdr:nvSpPr>
        <xdr:cNvPr id="155" name="テキスト ボックス 154"/>
        <xdr:cNvSpPr txBox="1"/>
      </xdr:nvSpPr>
      <xdr:spPr>
        <a:xfrm>
          <a:off x="13512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扶助費に係る経常収支比率は、前年度比で０．２ポイント悪化しており、県内平均は下回っているものの、類似団体との比較では高くなっている。</a:t>
          </a:r>
          <a:endParaRPr lang="ja-JP" altLang="ja-JP" sz="1400">
            <a:effectLst/>
          </a:endParaRPr>
        </a:p>
        <a:p>
          <a:r>
            <a:rPr kumimoji="1" lang="ja-JP" altLang="ja-JP" sz="1100">
              <a:solidFill>
                <a:schemeClr val="dk1"/>
              </a:solidFill>
              <a:effectLst/>
              <a:latin typeface="+mn-lt"/>
              <a:ea typeface="+mn-ea"/>
              <a:cs typeface="+mn-cs"/>
            </a:rPr>
            <a:t>　増加要因の一つとして、生活保護の医療扶助費が増加していることが挙げられるが、就労支援等、生活保護にならないような支援や、医療の適正受診勧奨等に継続的に力を入れていくことで、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51562</xdr:rowOff>
    </xdr:from>
    <xdr:to>
      <xdr:col>24</xdr:col>
      <xdr:colOff>25400</xdr:colOff>
      <xdr:row>57</xdr:row>
      <xdr:rowOff>69850</xdr:rowOff>
    </xdr:to>
    <xdr:cxnSp macro="">
      <xdr:nvCxnSpPr>
        <xdr:cNvPr id="188" name="直線コネクタ 187"/>
        <xdr:cNvCxnSpPr/>
      </xdr:nvCxnSpPr>
      <xdr:spPr>
        <a:xfrm>
          <a:off x="3987800" y="9824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168148</xdr:rowOff>
    </xdr:from>
    <xdr:to>
      <xdr:col>19</xdr:col>
      <xdr:colOff>187325</xdr:colOff>
      <xdr:row>57</xdr:row>
      <xdr:rowOff>51562</xdr:rowOff>
    </xdr:to>
    <xdr:cxnSp macro="">
      <xdr:nvCxnSpPr>
        <xdr:cNvPr id="191" name="直線コネクタ 190"/>
        <xdr:cNvCxnSpPr/>
      </xdr:nvCxnSpPr>
      <xdr:spPr>
        <a:xfrm>
          <a:off x="3098800" y="9769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159004</xdr:rowOff>
    </xdr:from>
    <xdr:to>
      <xdr:col>15</xdr:col>
      <xdr:colOff>98425</xdr:colOff>
      <xdr:row>56</xdr:row>
      <xdr:rowOff>168148</xdr:rowOff>
    </xdr:to>
    <xdr:cxnSp macro="">
      <xdr:nvCxnSpPr>
        <xdr:cNvPr id="194" name="直線コネクタ 193"/>
        <xdr:cNvCxnSpPr/>
      </xdr:nvCxnSpPr>
      <xdr:spPr>
        <a:xfrm>
          <a:off x="2209800" y="9760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56</xdr:row>
      <xdr:rowOff>159004</xdr:rowOff>
    </xdr:to>
    <xdr:cxnSp macro="">
      <xdr:nvCxnSpPr>
        <xdr:cNvPr id="197" name="直線コネクタ 196"/>
        <xdr:cNvCxnSpPr/>
      </xdr:nvCxnSpPr>
      <xdr:spPr>
        <a:xfrm>
          <a:off x="1320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80535</xdr:rowOff>
    </xdr:from>
    <xdr:ext cx="762000" cy="259045"/>
    <xdr:sp macro="" textlink="">
      <xdr:nvSpPr>
        <xdr:cNvPr id="199" name="テキスト ボックス 198"/>
        <xdr:cNvSpPr txBox="1"/>
      </xdr:nvSpPr>
      <xdr:spPr>
        <a:xfrm>
          <a:off x="1828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71391</xdr:rowOff>
    </xdr:from>
    <xdr:ext cx="762000" cy="259045"/>
    <xdr:sp macro="" textlink="">
      <xdr:nvSpPr>
        <xdr:cNvPr id="201" name="テキスト ボックス 200"/>
        <xdr:cNvSpPr txBox="1"/>
      </xdr:nvSpPr>
      <xdr:spPr>
        <a:xfrm>
          <a:off x="939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xdr:rowOff>
    </xdr:from>
    <xdr:to>
      <xdr:col>20</xdr:col>
      <xdr:colOff>38100</xdr:colOff>
      <xdr:row>57</xdr:row>
      <xdr:rowOff>102362</xdr:rowOff>
    </xdr:to>
    <xdr:sp macro="" textlink="">
      <xdr:nvSpPr>
        <xdr:cNvPr id="209" name="楕円 208"/>
        <xdr:cNvSpPr/>
      </xdr:nvSpPr>
      <xdr:spPr>
        <a:xfrm>
          <a:off x="3937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87139</xdr:rowOff>
    </xdr:from>
    <xdr:ext cx="736600" cy="259045"/>
    <xdr:sp macro="" textlink="">
      <xdr:nvSpPr>
        <xdr:cNvPr id="210" name="テキスト ボックス 209"/>
        <xdr:cNvSpPr txBox="1"/>
      </xdr:nvSpPr>
      <xdr:spPr>
        <a:xfrm>
          <a:off x="3606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117348</xdr:rowOff>
    </xdr:from>
    <xdr:to>
      <xdr:col>15</xdr:col>
      <xdr:colOff>149225</xdr:colOff>
      <xdr:row>57</xdr:row>
      <xdr:rowOff>47498</xdr:rowOff>
    </xdr:to>
    <xdr:sp macro="" textlink="">
      <xdr:nvSpPr>
        <xdr:cNvPr id="211" name="楕円 210"/>
        <xdr:cNvSpPr/>
      </xdr:nvSpPr>
      <xdr:spPr>
        <a:xfrm>
          <a:off x="3048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32275</xdr:rowOff>
    </xdr:from>
    <xdr:ext cx="762000" cy="259045"/>
    <xdr:sp macro="" textlink="">
      <xdr:nvSpPr>
        <xdr:cNvPr id="212" name="テキスト ボックス 211"/>
        <xdr:cNvSpPr txBox="1"/>
      </xdr:nvSpPr>
      <xdr:spPr>
        <a:xfrm>
          <a:off x="2717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108204</xdr:rowOff>
    </xdr:from>
    <xdr:to>
      <xdr:col>11</xdr:col>
      <xdr:colOff>60325</xdr:colOff>
      <xdr:row>57</xdr:row>
      <xdr:rowOff>38354</xdr:rowOff>
    </xdr:to>
    <xdr:sp macro="" textlink="">
      <xdr:nvSpPr>
        <xdr:cNvPr id="213" name="楕円 212"/>
        <xdr:cNvSpPr/>
      </xdr:nvSpPr>
      <xdr:spPr>
        <a:xfrm>
          <a:off x="2159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23131</xdr:rowOff>
    </xdr:from>
    <xdr:ext cx="762000" cy="259045"/>
    <xdr:sp macro="" textlink="">
      <xdr:nvSpPr>
        <xdr:cNvPr id="214" name="テキスト ボックス 213"/>
        <xdr:cNvSpPr txBox="1"/>
      </xdr:nvSpPr>
      <xdr:spPr>
        <a:xfrm>
          <a:off x="1828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71628</xdr:rowOff>
    </xdr:from>
    <xdr:to>
      <xdr:col>6</xdr:col>
      <xdr:colOff>171450</xdr:colOff>
      <xdr:row>57</xdr:row>
      <xdr:rowOff>1778</xdr:rowOff>
    </xdr:to>
    <xdr:sp macro="" textlink="">
      <xdr:nvSpPr>
        <xdr:cNvPr id="215" name="楕円 214"/>
        <xdr:cNvSpPr/>
      </xdr:nvSpPr>
      <xdr:spPr>
        <a:xfrm>
          <a:off x="1270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158005</xdr:rowOff>
    </xdr:from>
    <xdr:ext cx="762000" cy="259045"/>
    <xdr:sp macro="" textlink="">
      <xdr:nvSpPr>
        <xdr:cNvPr id="216" name="テキスト ボックス 215"/>
        <xdr:cNvSpPr txBox="1"/>
      </xdr:nvSpPr>
      <xdr:spPr>
        <a:xfrm>
          <a:off x="939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対する経常収支比率は、前年度と比較して０．３ポイント改善し、県平均を上回ったが、類似団体平均は下回っている。今後、後期高齢者医療事業特別会計等への繰出金が増加していくことが予想されるが、各事業における事業内容を精査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161290</xdr:rowOff>
    </xdr:to>
    <xdr:cxnSp macro="">
      <xdr:nvCxnSpPr>
        <xdr:cNvPr id="249" name="直線コネクタ 248"/>
        <xdr:cNvCxnSpPr/>
      </xdr:nvCxnSpPr>
      <xdr:spPr>
        <a:xfrm flipV="1">
          <a:off x="15671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161290</xdr:rowOff>
    </xdr:to>
    <xdr:cxnSp macro="">
      <xdr:nvCxnSpPr>
        <xdr:cNvPr id="252" name="直線コネクタ 251"/>
        <xdr:cNvCxnSpPr/>
      </xdr:nvCxnSpPr>
      <xdr:spPr>
        <a:xfrm>
          <a:off x="14782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85090</xdr:rowOff>
    </xdr:to>
    <xdr:cxnSp macro="">
      <xdr:nvCxnSpPr>
        <xdr:cNvPr id="255" name="直線コネクタ 254"/>
        <xdr:cNvCxnSpPr/>
      </xdr:nvCxnSpPr>
      <xdr:spPr>
        <a:xfrm flipV="1">
          <a:off x="13893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92710</xdr:rowOff>
    </xdr:to>
    <xdr:cxnSp macro="">
      <xdr:nvCxnSpPr>
        <xdr:cNvPr id="258" name="直線コネクタ 257"/>
        <xdr:cNvCxnSpPr/>
      </xdr:nvCxnSpPr>
      <xdr:spPr>
        <a:xfrm flipV="1">
          <a:off x="13004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8" name="楕円 267"/>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9"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0" name="楕円 269"/>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1" name="テキスト ボックス 270"/>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2" name="楕円 271"/>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3" name="テキスト ボックス 272"/>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4" name="楕円 273"/>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5" name="テキスト ボックス 274"/>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補助費等に係る経常収支比率は、前年度と比較して０．５ポイント悪化している。これは、産地の高収益化等を支援する産地パワーアップ事業に係る補助金が皆増したことが主な要因である。</a:t>
          </a:r>
          <a:endParaRPr lang="ja-JP" altLang="ja-JP" sz="1200">
            <a:effectLst/>
          </a:endParaRPr>
        </a:p>
        <a:p>
          <a:r>
            <a:rPr kumimoji="1" lang="ja-JP" altLang="ja-JP" sz="1050">
              <a:solidFill>
                <a:schemeClr val="dk1"/>
              </a:solidFill>
              <a:effectLst/>
              <a:latin typeface="+mn-lt"/>
              <a:ea typeface="+mn-ea"/>
              <a:cs typeface="+mn-cs"/>
            </a:rPr>
            <a:t>　類似団体平均、県平均を大きく下回っているのは、病院事業会計及び下水道事業特別会計への繰出しを、モーターボート競走事業から直接行っていることが要因である。今後も補助事業については、</a:t>
          </a:r>
          <a:r>
            <a:rPr lang="ja-JP" altLang="ja-JP" sz="1050" b="0" i="0" baseline="0">
              <a:solidFill>
                <a:schemeClr val="dk1"/>
              </a:solidFill>
              <a:effectLst/>
              <a:latin typeface="+mn-lt"/>
              <a:ea typeface="+mn-ea"/>
              <a:cs typeface="+mn-cs"/>
            </a:rPr>
            <a:t>費用対効果、経費負担のあり方を精査し、補助金の廃止、統合、縮小を実施する。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41275</xdr:rowOff>
    </xdr:from>
    <xdr:to>
      <xdr:col>82</xdr:col>
      <xdr:colOff>107950</xdr:colOff>
      <xdr:row>35</xdr:row>
      <xdr:rowOff>69850</xdr:rowOff>
    </xdr:to>
    <xdr:cxnSp macro="">
      <xdr:nvCxnSpPr>
        <xdr:cNvPr id="305" name="直線コネクタ 304"/>
        <xdr:cNvCxnSpPr/>
      </xdr:nvCxnSpPr>
      <xdr:spPr>
        <a:xfrm>
          <a:off x="15671800" y="60420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18415</xdr:rowOff>
    </xdr:from>
    <xdr:to>
      <xdr:col>78</xdr:col>
      <xdr:colOff>69850</xdr:colOff>
      <xdr:row>35</xdr:row>
      <xdr:rowOff>41275</xdr:rowOff>
    </xdr:to>
    <xdr:cxnSp macro="">
      <xdr:nvCxnSpPr>
        <xdr:cNvPr id="308" name="直線コネクタ 307"/>
        <xdr:cNvCxnSpPr/>
      </xdr:nvCxnSpPr>
      <xdr:spPr>
        <a:xfrm>
          <a:off x="14782800" y="60191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18415</xdr:rowOff>
    </xdr:from>
    <xdr:to>
      <xdr:col>73</xdr:col>
      <xdr:colOff>180975</xdr:colOff>
      <xdr:row>35</xdr:row>
      <xdr:rowOff>18415</xdr:rowOff>
    </xdr:to>
    <xdr:cxnSp macro="">
      <xdr:nvCxnSpPr>
        <xdr:cNvPr id="311" name="直線コネクタ 310"/>
        <xdr:cNvCxnSpPr/>
      </xdr:nvCxnSpPr>
      <xdr:spPr>
        <a:xfrm>
          <a:off x="13893800" y="6019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18415</xdr:rowOff>
    </xdr:from>
    <xdr:to>
      <xdr:col>69</xdr:col>
      <xdr:colOff>92075</xdr:colOff>
      <xdr:row>35</xdr:row>
      <xdr:rowOff>18415</xdr:rowOff>
    </xdr:to>
    <xdr:cxnSp macro="">
      <xdr:nvCxnSpPr>
        <xdr:cNvPr id="314" name="直線コネクタ 313"/>
        <xdr:cNvCxnSpPr/>
      </xdr:nvCxnSpPr>
      <xdr:spPr>
        <a:xfrm>
          <a:off x="13004800" y="6019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16" name="テキスト ボックス 315"/>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4" name="楕円 323"/>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99077</xdr:rowOff>
    </xdr:from>
    <xdr:ext cx="762000" cy="259045"/>
    <xdr:sp macro="" textlink="">
      <xdr:nvSpPr>
        <xdr:cNvPr id="325" name="補助費等該当値テキスト"/>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161925</xdr:rowOff>
    </xdr:from>
    <xdr:to>
      <xdr:col>78</xdr:col>
      <xdr:colOff>120650</xdr:colOff>
      <xdr:row>35</xdr:row>
      <xdr:rowOff>92075</xdr:rowOff>
    </xdr:to>
    <xdr:sp macro="" textlink="">
      <xdr:nvSpPr>
        <xdr:cNvPr id="326" name="楕円 325"/>
        <xdr:cNvSpPr/>
      </xdr:nvSpPr>
      <xdr:spPr>
        <a:xfrm>
          <a:off x="15621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102252</xdr:rowOff>
    </xdr:from>
    <xdr:ext cx="736600" cy="259045"/>
    <xdr:sp macro="" textlink="">
      <xdr:nvSpPr>
        <xdr:cNvPr id="327" name="テキスト ボックス 326"/>
        <xdr:cNvSpPr txBox="1"/>
      </xdr:nvSpPr>
      <xdr:spPr>
        <a:xfrm>
          <a:off x="15290800" y="576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139065</xdr:rowOff>
    </xdr:from>
    <xdr:to>
      <xdr:col>74</xdr:col>
      <xdr:colOff>31750</xdr:colOff>
      <xdr:row>35</xdr:row>
      <xdr:rowOff>69215</xdr:rowOff>
    </xdr:to>
    <xdr:sp macro="" textlink="">
      <xdr:nvSpPr>
        <xdr:cNvPr id="328" name="楕円 327"/>
        <xdr:cNvSpPr/>
      </xdr:nvSpPr>
      <xdr:spPr>
        <a:xfrm>
          <a:off x="14732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79392</xdr:rowOff>
    </xdr:from>
    <xdr:ext cx="762000" cy="259045"/>
    <xdr:sp macro="" textlink="">
      <xdr:nvSpPr>
        <xdr:cNvPr id="329" name="テキスト ボックス 328"/>
        <xdr:cNvSpPr txBox="1"/>
      </xdr:nvSpPr>
      <xdr:spPr>
        <a:xfrm>
          <a:off x="14401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139065</xdr:rowOff>
    </xdr:from>
    <xdr:to>
      <xdr:col>69</xdr:col>
      <xdr:colOff>142875</xdr:colOff>
      <xdr:row>35</xdr:row>
      <xdr:rowOff>69215</xdr:rowOff>
    </xdr:to>
    <xdr:sp macro="" textlink="">
      <xdr:nvSpPr>
        <xdr:cNvPr id="330" name="楕円 329"/>
        <xdr:cNvSpPr/>
      </xdr:nvSpPr>
      <xdr:spPr>
        <a:xfrm>
          <a:off x="13843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79392</xdr:rowOff>
    </xdr:from>
    <xdr:ext cx="762000" cy="259045"/>
    <xdr:sp macro="" textlink="">
      <xdr:nvSpPr>
        <xdr:cNvPr id="331" name="テキスト ボックス 330"/>
        <xdr:cNvSpPr txBox="1"/>
      </xdr:nvSpPr>
      <xdr:spPr>
        <a:xfrm>
          <a:off x="13512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139065</xdr:rowOff>
    </xdr:from>
    <xdr:to>
      <xdr:col>65</xdr:col>
      <xdr:colOff>53975</xdr:colOff>
      <xdr:row>35</xdr:row>
      <xdr:rowOff>69215</xdr:rowOff>
    </xdr:to>
    <xdr:sp macro="" textlink="">
      <xdr:nvSpPr>
        <xdr:cNvPr id="332" name="楕円 331"/>
        <xdr:cNvSpPr/>
      </xdr:nvSpPr>
      <xdr:spPr>
        <a:xfrm>
          <a:off x="12954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79392</xdr:rowOff>
    </xdr:from>
    <xdr:ext cx="762000" cy="259045"/>
    <xdr:sp macro="" textlink="">
      <xdr:nvSpPr>
        <xdr:cNvPr id="333" name="テキスト ボックス 332"/>
        <xdr:cNvSpPr txBox="1"/>
      </xdr:nvSpPr>
      <xdr:spPr>
        <a:xfrm>
          <a:off x="12623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公債費に係る経常収支比率は、前年度と比較して０．４ポイント改善し１８．１％となったが、類似団体、愛知県平均のいずれも上回っている。</a:t>
          </a:r>
          <a:endParaRPr lang="ja-JP" altLang="ja-JP" sz="1100">
            <a:effectLst/>
          </a:endParaRPr>
        </a:p>
        <a:p>
          <a:r>
            <a:rPr kumimoji="1" lang="ja-JP" altLang="ja-JP" sz="1000">
              <a:solidFill>
                <a:schemeClr val="dk1"/>
              </a:solidFill>
              <a:effectLst/>
              <a:latin typeface="+mn-lt"/>
              <a:ea typeface="+mn-ea"/>
              <a:cs typeface="+mn-cs"/>
            </a:rPr>
            <a:t>　これは、土地区画整理など都市基盤整備事業を進めたほか、近年借入額が増加している臨時財政対策債の償還が増加していることによるものである。</a:t>
          </a:r>
          <a:endParaRPr lang="ja-JP" altLang="ja-JP" sz="1100">
            <a:effectLst/>
          </a:endParaRPr>
        </a:p>
        <a:p>
          <a:r>
            <a:rPr kumimoji="1" lang="ja-JP" altLang="ja-JP" sz="1000">
              <a:solidFill>
                <a:schemeClr val="dk1"/>
              </a:solidFill>
              <a:effectLst/>
              <a:latin typeface="+mn-lt"/>
              <a:ea typeface="+mn-ea"/>
              <a:cs typeface="+mn-cs"/>
            </a:rPr>
            <a:t>　今後の償還も厳しい状況が予想されるが、「</a:t>
          </a:r>
          <a:r>
            <a:rPr lang="ja-JP" altLang="ja-JP" sz="1000" b="0" i="0" baseline="0">
              <a:solidFill>
                <a:schemeClr val="dk1"/>
              </a:solidFill>
              <a:effectLst/>
              <a:latin typeface="+mn-lt"/>
              <a:ea typeface="+mn-ea"/>
              <a:cs typeface="+mn-cs"/>
            </a:rPr>
            <a:t>返済額より多く借りない」を目標に計画的な市債発行を行って</a:t>
          </a:r>
          <a:r>
            <a:rPr kumimoji="1" lang="ja-JP" altLang="ja-JP" sz="1000">
              <a:solidFill>
                <a:schemeClr val="dk1"/>
              </a:solidFill>
              <a:effectLst/>
              <a:latin typeface="+mn-lt"/>
              <a:ea typeface="+mn-ea"/>
              <a:cs typeface="+mn-cs"/>
            </a:rPr>
            <a:t>いく。</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40132</xdr:rowOff>
    </xdr:from>
    <xdr:to>
      <xdr:col>24</xdr:col>
      <xdr:colOff>25400</xdr:colOff>
      <xdr:row>78</xdr:row>
      <xdr:rowOff>58420</xdr:rowOff>
    </xdr:to>
    <xdr:cxnSp macro="">
      <xdr:nvCxnSpPr>
        <xdr:cNvPr id="363" name="直線コネクタ 362"/>
        <xdr:cNvCxnSpPr/>
      </xdr:nvCxnSpPr>
      <xdr:spPr>
        <a:xfrm flipV="1">
          <a:off x="3987800" y="134132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58420</xdr:rowOff>
    </xdr:to>
    <xdr:cxnSp macro="">
      <xdr:nvCxnSpPr>
        <xdr:cNvPr id="366" name="直線コネクタ 365"/>
        <xdr:cNvCxnSpPr/>
      </xdr:nvCxnSpPr>
      <xdr:spPr>
        <a:xfrm>
          <a:off x="3098800" y="133720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44704</xdr:rowOff>
    </xdr:to>
    <xdr:cxnSp macro="">
      <xdr:nvCxnSpPr>
        <xdr:cNvPr id="369" name="直線コネクタ 368"/>
        <xdr:cNvCxnSpPr/>
      </xdr:nvCxnSpPr>
      <xdr:spPr>
        <a:xfrm flipV="1">
          <a:off x="2209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49276</xdr:rowOff>
    </xdr:to>
    <xdr:cxnSp macro="">
      <xdr:nvCxnSpPr>
        <xdr:cNvPr id="372" name="直線コネクタ 371"/>
        <xdr:cNvCxnSpPr/>
      </xdr:nvCxnSpPr>
      <xdr:spPr>
        <a:xfrm flipV="1">
          <a:off x="1320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82" name="楕円 381"/>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83"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4" name="楕円 383"/>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85" name="テキスト ボックス 384"/>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6" name="楕円 385"/>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7" name="テキスト ボックス 386"/>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88" name="楕円 387"/>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89" name="テキスト ボックス 388"/>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90" name="楕円 389"/>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91" name="テキスト ボックス 390"/>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公債費以外では、対前年度比で０．６ポイント悪化したが、類似団体、県平均のいずれも下回っている。増加の主な要因としては人件費があげられ、今後も任期付職員の採用等により増加が見込まれる。</a:t>
          </a:r>
          <a:endParaRPr lang="ja-JP" altLang="ja-JP" sz="1400">
            <a:effectLst/>
          </a:endParaRPr>
        </a:p>
        <a:p>
          <a:r>
            <a:rPr kumimoji="1" lang="ja-JP" altLang="ja-JP" sz="1100">
              <a:solidFill>
                <a:schemeClr val="dk1"/>
              </a:solidFill>
              <a:effectLst/>
              <a:latin typeface="+mn-lt"/>
              <a:ea typeface="+mn-ea"/>
              <a:cs typeface="+mn-cs"/>
            </a:rPr>
            <a:t>　一方で、福祉サービスの利用拡大や、高齢化の更なる進行による扶助費の増加や、民間委託等による委託料の増加は今後も予想されるところであり、各事業の見直し、合理化を行うことで関連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133858</xdr:rowOff>
    </xdr:from>
    <xdr:to>
      <xdr:col>82</xdr:col>
      <xdr:colOff>107950</xdr:colOff>
      <xdr:row>73</xdr:row>
      <xdr:rowOff>161290</xdr:rowOff>
    </xdr:to>
    <xdr:cxnSp macro="">
      <xdr:nvCxnSpPr>
        <xdr:cNvPr id="422" name="直線コネクタ 421"/>
        <xdr:cNvCxnSpPr/>
      </xdr:nvCxnSpPr>
      <xdr:spPr>
        <a:xfrm>
          <a:off x="15671800" y="126497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133858</xdr:rowOff>
    </xdr:from>
    <xdr:to>
      <xdr:col>78</xdr:col>
      <xdr:colOff>69850</xdr:colOff>
      <xdr:row>73</xdr:row>
      <xdr:rowOff>147574</xdr:rowOff>
    </xdr:to>
    <xdr:cxnSp macro="">
      <xdr:nvCxnSpPr>
        <xdr:cNvPr id="425" name="直線コネクタ 424"/>
        <xdr:cNvCxnSpPr/>
      </xdr:nvCxnSpPr>
      <xdr:spPr>
        <a:xfrm flipV="1">
          <a:off x="14782800" y="126497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73</xdr:row>
      <xdr:rowOff>147574</xdr:rowOff>
    </xdr:to>
    <xdr:cxnSp macro="">
      <xdr:nvCxnSpPr>
        <xdr:cNvPr id="428" name="直線コネクタ 427"/>
        <xdr:cNvCxnSpPr/>
      </xdr:nvCxnSpPr>
      <xdr:spPr>
        <a:xfrm>
          <a:off x="13893800" y="126085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73</xdr:row>
      <xdr:rowOff>170434</xdr:rowOff>
    </xdr:to>
    <xdr:cxnSp macro="">
      <xdr:nvCxnSpPr>
        <xdr:cNvPr id="431" name="直線コネクタ 430"/>
        <xdr:cNvCxnSpPr/>
      </xdr:nvCxnSpPr>
      <xdr:spPr>
        <a:xfrm flipV="1">
          <a:off x="13004800" y="126085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35" name="テキスト ボックス 434"/>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110490</xdr:rowOff>
    </xdr:from>
    <xdr:to>
      <xdr:col>82</xdr:col>
      <xdr:colOff>158750</xdr:colOff>
      <xdr:row>74</xdr:row>
      <xdr:rowOff>40640</xdr:rowOff>
    </xdr:to>
    <xdr:sp macro="" textlink="">
      <xdr:nvSpPr>
        <xdr:cNvPr id="441" name="楕円 440"/>
        <xdr:cNvSpPr/>
      </xdr:nvSpPr>
      <xdr:spPr>
        <a:xfrm>
          <a:off x="16459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127017</xdr:rowOff>
    </xdr:from>
    <xdr:ext cx="762000" cy="259045"/>
    <xdr:sp macro="" textlink="">
      <xdr:nvSpPr>
        <xdr:cNvPr id="442" name="公債費以外該当値テキスト"/>
        <xdr:cNvSpPr txBox="1"/>
      </xdr:nvSpPr>
      <xdr:spPr>
        <a:xfrm>
          <a:off x="16598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83058</xdr:rowOff>
    </xdr:from>
    <xdr:to>
      <xdr:col>78</xdr:col>
      <xdr:colOff>120650</xdr:colOff>
      <xdr:row>74</xdr:row>
      <xdr:rowOff>13208</xdr:rowOff>
    </xdr:to>
    <xdr:sp macro="" textlink="">
      <xdr:nvSpPr>
        <xdr:cNvPr id="443" name="楕円 442"/>
        <xdr:cNvSpPr/>
      </xdr:nvSpPr>
      <xdr:spPr>
        <a:xfrm>
          <a:off x="15621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23385</xdr:rowOff>
    </xdr:from>
    <xdr:ext cx="736600" cy="259045"/>
    <xdr:sp macro="" textlink="">
      <xdr:nvSpPr>
        <xdr:cNvPr id="444" name="テキスト ボックス 443"/>
        <xdr:cNvSpPr txBox="1"/>
      </xdr:nvSpPr>
      <xdr:spPr>
        <a:xfrm>
          <a:off x="15290800" y="123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96774</xdr:rowOff>
    </xdr:from>
    <xdr:to>
      <xdr:col>74</xdr:col>
      <xdr:colOff>31750</xdr:colOff>
      <xdr:row>74</xdr:row>
      <xdr:rowOff>26924</xdr:rowOff>
    </xdr:to>
    <xdr:sp macro="" textlink="">
      <xdr:nvSpPr>
        <xdr:cNvPr id="445" name="楕円 444"/>
        <xdr:cNvSpPr/>
      </xdr:nvSpPr>
      <xdr:spPr>
        <a:xfrm>
          <a:off x="14732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37101</xdr:rowOff>
    </xdr:from>
    <xdr:ext cx="762000" cy="259045"/>
    <xdr:sp macro="" textlink="">
      <xdr:nvSpPr>
        <xdr:cNvPr id="446" name="テキスト ボックス 445"/>
        <xdr:cNvSpPr txBox="1"/>
      </xdr:nvSpPr>
      <xdr:spPr>
        <a:xfrm>
          <a:off x="14401800" y="1238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47" name="楕円 446"/>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128287</xdr:rowOff>
    </xdr:from>
    <xdr:ext cx="762000" cy="259045"/>
    <xdr:sp macro="" textlink="">
      <xdr:nvSpPr>
        <xdr:cNvPr id="448" name="テキスト ボックス 447"/>
        <xdr:cNvSpPr txBox="1"/>
      </xdr:nvSpPr>
      <xdr:spPr>
        <a:xfrm>
          <a:off x="13512800" y="1264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119634</xdr:rowOff>
    </xdr:from>
    <xdr:to>
      <xdr:col>65</xdr:col>
      <xdr:colOff>53975</xdr:colOff>
      <xdr:row>74</xdr:row>
      <xdr:rowOff>49784</xdr:rowOff>
    </xdr:to>
    <xdr:sp macro="" textlink="">
      <xdr:nvSpPr>
        <xdr:cNvPr id="449" name="楕円 448"/>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34561</xdr:rowOff>
    </xdr:from>
    <xdr:ext cx="762000" cy="259045"/>
    <xdr:sp macro="" textlink="">
      <xdr:nvSpPr>
        <xdr:cNvPr id="450" name="テキスト ボックス 449"/>
        <xdr:cNvSpPr txBox="1"/>
      </xdr:nvSpPr>
      <xdr:spPr>
        <a:xfrm>
          <a:off x="12623800" y="127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166891</xdr:rowOff>
    </xdr:from>
    <xdr:to>
      <xdr:col>29</xdr:col>
      <xdr:colOff>127000</xdr:colOff>
      <xdr:row>18</xdr:row>
      <xdr:rowOff>32741</xdr:rowOff>
    </xdr:to>
    <xdr:cxnSp macro="">
      <xdr:nvCxnSpPr>
        <xdr:cNvPr id="50" name="直線コネクタ 49"/>
        <xdr:cNvCxnSpPr/>
      </xdr:nvCxnSpPr>
      <xdr:spPr bwMode="auto">
        <a:xfrm flipV="1">
          <a:off x="5003800" y="3129166"/>
          <a:ext cx="6477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26092</xdr:rowOff>
    </xdr:from>
    <xdr:to>
      <xdr:col>26</xdr:col>
      <xdr:colOff>50800</xdr:colOff>
      <xdr:row>18</xdr:row>
      <xdr:rowOff>32741</xdr:rowOff>
    </xdr:to>
    <xdr:cxnSp macro="">
      <xdr:nvCxnSpPr>
        <xdr:cNvPr id="53" name="直線コネクタ 52"/>
        <xdr:cNvCxnSpPr/>
      </xdr:nvCxnSpPr>
      <xdr:spPr bwMode="auto">
        <a:xfrm>
          <a:off x="4305300" y="3159817"/>
          <a:ext cx="698500" cy="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24206</xdr:rowOff>
    </xdr:from>
    <xdr:to>
      <xdr:col>22</xdr:col>
      <xdr:colOff>114300</xdr:colOff>
      <xdr:row>18</xdr:row>
      <xdr:rowOff>26092</xdr:rowOff>
    </xdr:to>
    <xdr:cxnSp macro="">
      <xdr:nvCxnSpPr>
        <xdr:cNvPr id="56" name="直線コネクタ 55"/>
        <xdr:cNvCxnSpPr/>
      </xdr:nvCxnSpPr>
      <xdr:spPr bwMode="auto">
        <a:xfrm>
          <a:off x="3606800" y="3157931"/>
          <a:ext cx="698500" cy="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24206</xdr:rowOff>
    </xdr:from>
    <xdr:to>
      <xdr:col>18</xdr:col>
      <xdr:colOff>177800</xdr:colOff>
      <xdr:row>18</xdr:row>
      <xdr:rowOff>41846</xdr:rowOff>
    </xdr:to>
    <xdr:cxnSp macro="">
      <xdr:nvCxnSpPr>
        <xdr:cNvPr id="59" name="直線コネクタ 58"/>
        <xdr:cNvCxnSpPr/>
      </xdr:nvCxnSpPr>
      <xdr:spPr bwMode="auto">
        <a:xfrm flipV="1">
          <a:off x="2908300" y="3157931"/>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93946</xdr:rowOff>
    </xdr:from>
    <xdr:ext cx="762000" cy="259045"/>
    <xdr:sp macro="" textlink="">
      <xdr:nvSpPr>
        <xdr:cNvPr id="61" name="テキスト ボックス 60"/>
        <xdr:cNvSpPr txBox="1"/>
      </xdr:nvSpPr>
      <xdr:spPr>
        <a:xfrm>
          <a:off x="32258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121969</xdr:rowOff>
    </xdr:from>
    <xdr:ext cx="762000" cy="259045"/>
    <xdr:sp macro="" textlink="">
      <xdr:nvSpPr>
        <xdr:cNvPr id="63" name="テキスト ボックス 62"/>
        <xdr:cNvSpPr txBox="1"/>
      </xdr:nvSpPr>
      <xdr:spPr>
        <a:xfrm>
          <a:off x="2527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116091</xdr:rowOff>
    </xdr:from>
    <xdr:to>
      <xdr:col>29</xdr:col>
      <xdr:colOff>177800</xdr:colOff>
      <xdr:row>18</xdr:row>
      <xdr:rowOff>46241</xdr:rowOff>
    </xdr:to>
    <xdr:sp macro="" textlink="">
      <xdr:nvSpPr>
        <xdr:cNvPr id="69" name="楕円 68"/>
        <xdr:cNvSpPr/>
      </xdr:nvSpPr>
      <xdr:spPr bwMode="auto">
        <a:xfrm>
          <a:off x="5600700" y="307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88168</xdr:rowOff>
    </xdr:from>
    <xdr:ext cx="762000" cy="259045"/>
    <xdr:sp macro="" textlink="">
      <xdr:nvSpPr>
        <xdr:cNvPr id="70" name="人口1人当たり決算額の推移該当値テキスト130"/>
        <xdr:cNvSpPr txBox="1"/>
      </xdr:nvSpPr>
      <xdr:spPr>
        <a:xfrm>
          <a:off x="5740400" y="305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153391</xdr:rowOff>
    </xdr:from>
    <xdr:to>
      <xdr:col>26</xdr:col>
      <xdr:colOff>101600</xdr:colOff>
      <xdr:row>18</xdr:row>
      <xdr:rowOff>83541</xdr:rowOff>
    </xdr:to>
    <xdr:sp macro="" textlink="">
      <xdr:nvSpPr>
        <xdr:cNvPr id="71" name="楕円 70"/>
        <xdr:cNvSpPr/>
      </xdr:nvSpPr>
      <xdr:spPr bwMode="auto">
        <a:xfrm>
          <a:off x="4953000" y="311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68318</xdr:rowOff>
    </xdr:from>
    <xdr:ext cx="736600" cy="259045"/>
    <xdr:sp macro="" textlink="">
      <xdr:nvSpPr>
        <xdr:cNvPr id="72" name="テキスト ボックス 71"/>
        <xdr:cNvSpPr txBox="1"/>
      </xdr:nvSpPr>
      <xdr:spPr>
        <a:xfrm>
          <a:off x="4622800" y="3202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146742</xdr:rowOff>
    </xdr:from>
    <xdr:to>
      <xdr:col>22</xdr:col>
      <xdr:colOff>165100</xdr:colOff>
      <xdr:row>18</xdr:row>
      <xdr:rowOff>76892</xdr:rowOff>
    </xdr:to>
    <xdr:sp macro="" textlink="">
      <xdr:nvSpPr>
        <xdr:cNvPr id="73" name="楕円 72"/>
        <xdr:cNvSpPr/>
      </xdr:nvSpPr>
      <xdr:spPr bwMode="auto">
        <a:xfrm>
          <a:off x="4254500" y="3109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61669</xdr:rowOff>
    </xdr:from>
    <xdr:ext cx="762000" cy="259045"/>
    <xdr:sp macro="" textlink="">
      <xdr:nvSpPr>
        <xdr:cNvPr id="74" name="テキスト ボックス 73"/>
        <xdr:cNvSpPr txBox="1"/>
      </xdr:nvSpPr>
      <xdr:spPr>
        <a:xfrm>
          <a:off x="3924300" y="319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144856</xdr:rowOff>
    </xdr:from>
    <xdr:to>
      <xdr:col>19</xdr:col>
      <xdr:colOff>38100</xdr:colOff>
      <xdr:row>18</xdr:row>
      <xdr:rowOff>75006</xdr:rowOff>
    </xdr:to>
    <xdr:sp macro="" textlink="">
      <xdr:nvSpPr>
        <xdr:cNvPr id="75" name="楕円 74"/>
        <xdr:cNvSpPr/>
      </xdr:nvSpPr>
      <xdr:spPr bwMode="auto">
        <a:xfrm>
          <a:off x="3556000" y="310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59783</xdr:rowOff>
    </xdr:from>
    <xdr:ext cx="762000" cy="259045"/>
    <xdr:sp macro="" textlink="">
      <xdr:nvSpPr>
        <xdr:cNvPr id="76" name="テキスト ボックス 75"/>
        <xdr:cNvSpPr txBox="1"/>
      </xdr:nvSpPr>
      <xdr:spPr>
        <a:xfrm>
          <a:off x="3225800" y="319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162496</xdr:rowOff>
    </xdr:from>
    <xdr:to>
      <xdr:col>15</xdr:col>
      <xdr:colOff>101600</xdr:colOff>
      <xdr:row>18</xdr:row>
      <xdr:rowOff>92646</xdr:rowOff>
    </xdr:to>
    <xdr:sp macro="" textlink="">
      <xdr:nvSpPr>
        <xdr:cNvPr id="77" name="楕円 76"/>
        <xdr:cNvSpPr/>
      </xdr:nvSpPr>
      <xdr:spPr bwMode="auto">
        <a:xfrm>
          <a:off x="2857500" y="312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77424</xdr:rowOff>
    </xdr:from>
    <xdr:ext cx="762000" cy="259045"/>
    <xdr:sp macro="" textlink="">
      <xdr:nvSpPr>
        <xdr:cNvPr id="78" name="テキスト ボックス 77"/>
        <xdr:cNvSpPr txBox="1"/>
      </xdr:nvSpPr>
      <xdr:spPr>
        <a:xfrm>
          <a:off x="2527300" y="321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176736</xdr:rowOff>
    </xdr:from>
    <xdr:to>
      <xdr:col>29</xdr:col>
      <xdr:colOff>127000</xdr:colOff>
      <xdr:row>37</xdr:row>
      <xdr:rowOff>176965</xdr:rowOff>
    </xdr:to>
    <xdr:cxnSp macro="">
      <xdr:nvCxnSpPr>
        <xdr:cNvPr id="113" name="直線コネクタ 112"/>
        <xdr:cNvCxnSpPr/>
      </xdr:nvCxnSpPr>
      <xdr:spPr bwMode="auto">
        <a:xfrm flipV="1">
          <a:off x="5003800" y="7301436"/>
          <a:ext cx="6477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176965</xdr:rowOff>
    </xdr:from>
    <xdr:to>
      <xdr:col>26</xdr:col>
      <xdr:colOff>50800</xdr:colOff>
      <xdr:row>37</xdr:row>
      <xdr:rowOff>203026</xdr:rowOff>
    </xdr:to>
    <xdr:cxnSp macro="">
      <xdr:nvCxnSpPr>
        <xdr:cNvPr id="116" name="直線コネクタ 115"/>
        <xdr:cNvCxnSpPr/>
      </xdr:nvCxnSpPr>
      <xdr:spPr bwMode="auto">
        <a:xfrm flipV="1">
          <a:off x="4305300" y="7301665"/>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203026</xdr:rowOff>
    </xdr:from>
    <xdr:to>
      <xdr:col>22</xdr:col>
      <xdr:colOff>114300</xdr:colOff>
      <xdr:row>37</xdr:row>
      <xdr:rowOff>239406</xdr:rowOff>
    </xdr:to>
    <xdr:cxnSp macro="">
      <xdr:nvCxnSpPr>
        <xdr:cNvPr id="119" name="直線コネクタ 118"/>
        <xdr:cNvCxnSpPr/>
      </xdr:nvCxnSpPr>
      <xdr:spPr bwMode="auto">
        <a:xfrm flipV="1">
          <a:off x="3606800" y="7327726"/>
          <a:ext cx="6985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239406</xdr:rowOff>
    </xdr:from>
    <xdr:to>
      <xdr:col>18</xdr:col>
      <xdr:colOff>177800</xdr:colOff>
      <xdr:row>37</xdr:row>
      <xdr:rowOff>269875</xdr:rowOff>
    </xdr:to>
    <xdr:cxnSp macro="">
      <xdr:nvCxnSpPr>
        <xdr:cNvPr id="122" name="直線コネクタ 121"/>
        <xdr:cNvCxnSpPr/>
      </xdr:nvCxnSpPr>
      <xdr:spPr bwMode="auto">
        <a:xfrm flipV="1">
          <a:off x="2908300" y="7364106"/>
          <a:ext cx="69850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188108</xdr:rowOff>
    </xdr:from>
    <xdr:ext cx="762000" cy="259045"/>
    <xdr:sp macro="" textlink="">
      <xdr:nvSpPr>
        <xdr:cNvPr id="124" name="テキスト ボックス 123"/>
        <xdr:cNvSpPr txBox="1"/>
      </xdr:nvSpPr>
      <xdr:spPr>
        <a:xfrm>
          <a:off x="32258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98986</xdr:rowOff>
    </xdr:from>
    <xdr:ext cx="762000" cy="259045"/>
    <xdr:sp macro="" textlink="">
      <xdr:nvSpPr>
        <xdr:cNvPr id="126" name="テキスト ボックス 125"/>
        <xdr:cNvSpPr txBox="1"/>
      </xdr:nvSpPr>
      <xdr:spPr>
        <a:xfrm>
          <a:off x="25273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125936</xdr:rowOff>
    </xdr:from>
    <xdr:to>
      <xdr:col>29</xdr:col>
      <xdr:colOff>177800</xdr:colOff>
      <xdr:row>37</xdr:row>
      <xdr:rowOff>227536</xdr:rowOff>
    </xdr:to>
    <xdr:sp macro="" textlink="">
      <xdr:nvSpPr>
        <xdr:cNvPr id="132" name="楕円 131"/>
        <xdr:cNvSpPr/>
      </xdr:nvSpPr>
      <xdr:spPr bwMode="auto">
        <a:xfrm>
          <a:off x="5600700" y="725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98013</xdr:rowOff>
    </xdr:from>
    <xdr:ext cx="762000" cy="259045"/>
    <xdr:sp macro="" textlink="">
      <xdr:nvSpPr>
        <xdr:cNvPr id="133" name="人口1人当たり決算額の推移該当値テキスト445"/>
        <xdr:cNvSpPr txBox="1"/>
      </xdr:nvSpPr>
      <xdr:spPr>
        <a:xfrm>
          <a:off x="5740400" y="722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126165</xdr:rowOff>
    </xdr:from>
    <xdr:to>
      <xdr:col>26</xdr:col>
      <xdr:colOff>101600</xdr:colOff>
      <xdr:row>37</xdr:row>
      <xdr:rowOff>227765</xdr:rowOff>
    </xdr:to>
    <xdr:sp macro="" textlink="">
      <xdr:nvSpPr>
        <xdr:cNvPr id="134" name="楕円 133"/>
        <xdr:cNvSpPr/>
      </xdr:nvSpPr>
      <xdr:spPr bwMode="auto">
        <a:xfrm>
          <a:off x="4953000" y="72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212542</xdr:rowOff>
    </xdr:from>
    <xdr:ext cx="736600" cy="259045"/>
    <xdr:sp macro="" textlink="">
      <xdr:nvSpPr>
        <xdr:cNvPr id="135" name="テキスト ボックス 134"/>
        <xdr:cNvSpPr txBox="1"/>
      </xdr:nvSpPr>
      <xdr:spPr>
        <a:xfrm>
          <a:off x="4622800" y="73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152226</xdr:rowOff>
    </xdr:from>
    <xdr:to>
      <xdr:col>22</xdr:col>
      <xdr:colOff>165100</xdr:colOff>
      <xdr:row>37</xdr:row>
      <xdr:rowOff>253826</xdr:rowOff>
    </xdr:to>
    <xdr:sp macro="" textlink="">
      <xdr:nvSpPr>
        <xdr:cNvPr id="136" name="楕円 135"/>
        <xdr:cNvSpPr/>
      </xdr:nvSpPr>
      <xdr:spPr bwMode="auto">
        <a:xfrm>
          <a:off x="4254500" y="727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238603</xdr:rowOff>
    </xdr:from>
    <xdr:ext cx="762000" cy="259045"/>
    <xdr:sp macro="" textlink="">
      <xdr:nvSpPr>
        <xdr:cNvPr id="137" name="テキスト ボックス 136"/>
        <xdr:cNvSpPr txBox="1"/>
      </xdr:nvSpPr>
      <xdr:spPr>
        <a:xfrm>
          <a:off x="3924300" y="73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188606</xdr:rowOff>
    </xdr:from>
    <xdr:to>
      <xdr:col>19</xdr:col>
      <xdr:colOff>38100</xdr:colOff>
      <xdr:row>37</xdr:row>
      <xdr:rowOff>290206</xdr:rowOff>
    </xdr:to>
    <xdr:sp macro="" textlink="">
      <xdr:nvSpPr>
        <xdr:cNvPr id="138" name="楕円 137"/>
        <xdr:cNvSpPr/>
      </xdr:nvSpPr>
      <xdr:spPr bwMode="auto">
        <a:xfrm>
          <a:off x="3556000" y="73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274983</xdr:rowOff>
    </xdr:from>
    <xdr:ext cx="762000" cy="259045"/>
    <xdr:sp macro="" textlink="">
      <xdr:nvSpPr>
        <xdr:cNvPr id="139" name="テキスト ボックス 138"/>
        <xdr:cNvSpPr txBox="1"/>
      </xdr:nvSpPr>
      <xdr:spPr>
        <a:xfrm>
          <a:off x="3225800" y="73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219075</xdr:rowOff>
    </xdr:from>
    <xdr:to>
      <xdr:col>15</xdr:col>
      <xdr:colOff>101600</xdr:colOff>
      <xdr:row>37</xdr:row>
      <xdr:rowOff>320675</xdr:rowOff>
    </xdr:to>
    <xdr:sp macro="" textlink="">
      <xdr:nvSpPr>
        <xdr:cNvPr id="140" name="楕円 139"/>
        <xdr:cNvSpPr/>
      </xdr:nvSpPr>
      <xdr:spPr bwMode="auto">
        <a:xfrm>
          <a:off x="2857500" y="734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305452</xdr:rowOff>
    </xdr:from>
    <xdr:ext cx="762000" cy="259045"/>
    <xdr:sp macro="" textlink="">
      <xdr:nvSpPr>
        <xdr:cNvPr id="141" name="テキスト ボックス 140"/>
        <xdr:cNvSpPr txBox="1"/>
      </xdr:nvSpPr>
      <xdr:spPr>
        <a:xfrm>
          <a:off x="2527300" y="743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80,483
77,787
56.92
29,514,652
27,705,011
1,731,250
16,932,431
26,266,365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109159</xdr:rowOff>
    </xdr:from>
    <xdr:to>
      <xdr:col>24</xdr:col>
      <xdr:colOff>63500</xdr:colOff>
      <xdr:row>35</xdr:row>
      <xdr:rowOff>150239</xdr:rowOff>
    </xdr:to>
    <xdr:cxnSp macro="">
      <xdr:nvCxnSpPr>
        <xdr:cNvPr id="59" name="直線コネクタ 58"/>
        <xdr:cNvCxnSpPr/>
      </xdr:nvCxnSpPr>
      <xdr:spPr>
        <a:xfrm flipV="1">
          <a:off x="3797300" y="6109909"/>
          <a:ext cx="8382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153005</xdr:rowOff>
    </xdr:from>
    <xdr:to>
      <xdr:col>19</xdr:col>
      <xdr:colOff>177800</xdr:colOff>
      <xdr:row>35</xdr:row>
      <xdr:rowOff>150239</xdr:rowOff>
    </xdr:to>
    <xdr:cxnSp macro="">
      <xdr:nvCxnSpPr>
        <xdr:cNvPr id="62" name="直線コネクタ 61"/>
        <xdr:cNvCxnSpPr/>
      </xdr:nvCxnSpPr>
      <xdr:spPr>
        <a:xfrm>
          <a:off x="2908300" y="5982305"/>
          <a:ext cx="889000" cy="16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153005</xdr:rowOff>
    </xdr:from>
    <xdr:to>
      <xdr:col>15</xdr:col>
      <xdr:colOff>50800</xdr:colOff>
      <xdr:row>35</xdr:row>
      <xdr:rowOff>101592</xdr:rowOff>
    </xdr:to>
    <xdr:cxnSp macro="">
      <xdr:nvCxnSpPr>
        <xdr:cNvPr id="65" name="直線コネクタ 64"/>
        <xdr:cNvCxnSpPr/>
      </xdr:nvCxnSpPr>
      <xdr:spPr>
        <a:xfrm flipV="1">
          <a:off x="2019300" y="5982305"/>
          <a:ext cx="889000" cy="1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35916</xdr:rowOff>
    </xdr:from>
    <xdr:to>
      <xdr:col>10</xdr:col>
      <xdr:colOff>114300</xdr:colOff>
      <xdr:row>35</xdr:row>
      <xdr:rowOff>101592</xdr:rowOff>
    </xdr:to>
    <xdr:cxnSp macro="">
      <xdr:nvCxnSpPr>
        <xdr:cNvPr id="68" name="直線コネクタ 67"/>
        <xdr:cNvCxnSpPr/>
      </xdr:nvCxnSpPr>
      <xdr:spPr>
        <a:xfrm>
          <a:off x="1130300" y="6036666"/>
          <a:ext cx="889000" cy="6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123177</xdr:rowOff>
    </xdr:from>
    <xdr:ext cx="534377" cy="259045"/>
    <xdr:sp macro="" textlink="">
      <xdr:nvSpPr>
        <xdr:cNvPr id="70" name="テキスト ボックス 69"/>
        <xdr:cNvSpPr txBox="1"/>
      </xdr:nvSpPr>
      <xdr:spPr>
        <a:xfrm>
          <a:off x="1752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58359</xdr:rowOff>
    </xdr:from>
    <xdr:to>
      <xdr:col>24</xdr:col>
      <xdr:colOff>114300</xdr:colOff>
      <xdr:row>35</xdr:row>
      <xdr:rowOff>159959</xdr:rowOff>
    </xdr:to>
    <xdr:sp macro="" textlink="">
      <xdr:nvSpPr>
        <xdr:cNvPr id="78" name="楕円 77"/>
        <xdr:cNvSpPr/>
      </xdr:nvSpPr>
      <xdr:spPr>
        <a:xfrm>
          <a:off x="4584700" y="60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81236</xdr:rowOff>
    </xdr:from>
    <xdr:ext cx="534377" cy="259045"/>
    <xdr:sp macro="" textlink="">
      <xdr:nvSpPr>
        <xdr:cNvPr id="79" name="人件費該当値テキスト"/>
        <xdr:cNvSpPr txBox="1"/>
      </xdr:nvSpPr>
      <xdr:spPr>
        <a:xfrm>
          <a:off x="4686300" y="59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99439</xdr:rowOff>
    </xdr:from>
    <xdr:to>
      <xdr:col>20</xdr:col>
      <xdr:colOff>38100</xdr:colOff>
      <xdr:row>36</xdr:row>
      <xdr:rowOff>29589</xdr:rowOff>
    </xdr:to>
    <xdr:sp macro="" textlink="">
      <xdr:nvSpPr>
        <xdr:cNvPr id="80" name="楕円 79"/>
        <xdr:cNvSpPr/>
      </xdr:nvSpPr>
      <xdr:spPr>
        <a:xfrm>
          <a:off x="3746500" y="61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20716</xdr:rowOff>
    </xdr:from>
    <xdr:ext cx="534377" cy="259045"/>
    <xdr:sp macro="" textlink="">
      <xdr:nvSpPr>
        <xdr:cNvPr id="81" name="テキスト ボックス 80"/>
        <xdr:cNvSpPr txBox="1"/>
      </xdr:nvSpPr>
      <xdr:spPr>
        <a:xfrm>
          <a:off x="3530111" y="61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102205</xdr:rowOff>
    </xdr:from>
    <xdr:to>
      <xdr:col>15</xdr:col>
      <xdr:colOff>101600</xdr:colOff>
      <xdr:row>35</xdr:row>
      <xdr:rowOff>32355</xdr:rowOff>
    </xdr:to>
    <xdr:sp macro="" textlink="">
      <xdr:nvSpPr>
        <xdr:cNvPr id="82" name="楕円 81"/>
        <xdr:cNvSpPr/>
      </xdr:nvSpPr>
      <xdr:spPr>
        <a:xfrm>
          <a:off x="2857500" y="59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48882</xdr:rowOff>
    </xdr:from>
    <xdr:ext cx="534377" cy="259045"/>
    <xdr:sp macro="" textlink="">
      <xdr:nvSpPr>
        <xdr:cNvPr id="83" name="テキスト ボックス 82"/>
        <xdr:cNvSpPr txBox="1"/>
      </xdr:nvSpPr>
      <xdr:spPr>
        <a:xfrm>
          <a:off x="2641111" y="570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50792</xdr:rowOff>
    </xdr:from>
    <xdr:to>
      <xdr:col>10</xdr:col>
      <xdr:colOff>165100</xdr:colOff>
      <xdr:row>35</xdr:row>
      <xdr:rowOff>152392</xdr:rowOff>
    </xdr:to>
    <xdr:sp macro="" textlink="">
      <xdr:nvSpPr>
        <xdr:cNvPr id="84" name="楕円 83"/>
        <xdr:cNvSpPr/>
      </xdr:nvSpPr>
      <xdr:spPr>
        <a:xfrm>
          <a:off x="1968500" y="60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143519</xdr:rowOff>
    </xdr:from>
    <xdr:ext cx="534377" cy="259045"/>
    <xdr:sp macro="" textlink="">
      <xdr:nvSpPr>
        <xdr:cNvPr id="85" name="テキスト ボックス 84"/>
        <xdr:cNvSpPr txBox="1"/>
      </xdr:nvSpPr>
      <xdr:spPr>
        <a:xfrm>
          <a:off x="1752111" y="61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156566</xdr:rowOff>
    </xdr:from>
    <xdr:to>
      <xdr:col>6</xdr:col>
      <xdr:colOff>38100</xdr:colOff>
      <xdr:row>35</xdr:row>
      <xdr:rowOff>86716</xdr:rowOff>
    </xdr:to>
    <xdr:sp macro="" textlink="">
      <xdr:nvSpPr>
        <xdr:cNvPr id="86" name="楕円 85"/>
        <xdr:cNvSpPr/>
      </xdr:nvSpPr>
      <xdr:spPr>
        <a:xfrm>
          <a:off x="1079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103243</xdr:rowOff>
    </xdr:from>
    <xdr:ext cx="534377" cy="259045"/>
    <xdr:sp macro="" textlink="">
      <xdr:nvSpPr>
        <xdr:cNvPr id="87" name="テキスト ボックス 86"/>
        <xdr:cNvSpPr txBox="1"/>
      </xdr:nvSpPr>
      <xdr:spPr>
        <a:xfrm>
          <a:off x="863111" y="57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168386</xdr:rowOff>
    </xdr:from>
    <xdr:to>
      <xdr:col>24</xdr:col>
      <xdr:colOff>63500</xdr:colOff>
      <xdr:row>57</xdr:row>
      <xdr:rowOff>169182</xdr:rowOff>
    </xdr:to>
    <xdr:cxnSp macro="">
      <xdr:nvCxnSpPr>
        <xdr:cNvPr id="116" name="直線コネクタ 115"/>
        <xdr:cNvCxnSpPr/>
      </xdr:nvCxnSpPr>
      <xdr:spPr>
        <a:xfrm flipV="1">
          <a:off x="3797300" y="9941036"/>
          <a:ext cx="8382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169182</xdr:rowOff>
    </xdr:from>
    <xdr:to>
      <xdr:col>19</xdr:col>
      <xdr:colOff>177800</xdr:colOff>
      <xdr:row>57</xdr:row>
      <xdr:rowOff>170641</xdr:rowOff>
    </xdr:to>
    <xdr:cxnSp macro="">
      <xdr:nvCxnSpPr>
        <xdr:cNvPr id="119" name="直線コネクタ 118"/>
        <xdr:cNvCxnSpPr/>
      </xdr:nvCxnSpPr>
      <xdr:spPr>
        <a:xfrm flipV="1">
          <a:off x="2908300" y="9941832"/>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170641</xdr:rowOff>
    </xdr:from>
    <xdr:to>
      <xdr:col>15</xdr:col>
      <xdr:colOff>50800</xdr:colOff>
      <xdr:row>58</xdr:row>
      <xdr:rowOff>6731</xdr:rowOff>
    </xdr:to>
    <xdr:cxnSp macro="">
      <xdr:nvCxnSpPr>
        <xdr:cNvPr id="122" name="直線コネクタ 121"/>
        <xdr:cNvCxnSpPr/>
      </xdr:nvCxnSpPr>
      <xdr:spPr>
        <a:xfrm flipV="1">
          <a:off x="2019300" y="9943291"/>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6731</xdr:rowOff>
    </xdr:from>
    <xdr:to>
      <xdr:col>10</xdr:col>
      <xdr:colOff>114300</xdr:colOff>
      <xdr:row>58</xdr:row>
      <xdr:rowOff>15680</xdr:rowOff>
    </xdr:to>
    <xdr:cxnSp macro="">
      <xdr:nvCxnSpPr>
        <xdr:cNvPr id="125" name="直線コネクタ 124"/>
        <xdr:cNvCxnSpPr/>
      </xdr:nvCxnSpPr>
      <xdr:spPr>
        <a:xfrm flipV="1">
          <a:off x="1130300" y="9950831"/>
          <a:ext cx="8890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117586</xdr:rowOff>
    </xdr:from>
    <xdr:to>
      <xdr:col>24</xdr:col>
      <xdr:colOff>114300</xdr:colOff>
      <xdr:row>58</xdr:row>
      <xdr:rowOff>47736</xdr:rowOff>
    </xdr:to>
    <xdr:sp macro="" textlink="">
      <xdr:nvSpPr>
        <xdr:cNvPr id="135" name="楕円 134"/>
        <xdr:cNvSpPr/>
      </xdr:nvSpPr>
      <xdr:spPr>
        <a:xfrm>
          <a:off x="4584700" y="98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118382</xdr:rowOff>
    </xdr:from>
    <xdr:to>
      <xdr:col>20</xdr:col>
      <xdr:colOff>38100</xdr:colOff>
      <xdr:row>58</xdr:row>
      <xdr:rowOff>48532</xdr:rowOff>
    </xdr:to>
    <xdr:sp macro="" textlink="">
      <xdr:nvSpPr>
        <xdr:cNvPr id="137" name="楕円 136"/>
        <xdr:cNvSpPr/>
      </xdr:nvSpPr>
      <xdr:spPr>
        <a:xfrm>
          <a:off x="3746500" y="98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39659</xdr:rowOff>
    </xdr:from>
    <xdr:ext cx="534377" cy="259045"/>
    <xdr:sp macro="" textlink="">
      <xdr:nvSpPr>
        <xdr:cNvPr id="138" name="テキスト ボックス 137"/>
        <xdr:cNvSpPr txBox="1"/>
      </xdr:nvSpPr>
      <xdr:spPr>
        <a:xfrm>
          <a:off x="3530111" y="99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119841</xdr:rowOff>
    </xdr:from>
    <xdr:to>
      <xdr:col>15</xdr:col>
      <xdr:colOff>101600</xdr:colOff>
      <xdr:row>58</xdr:row>
      <xdr:rowOff>49991</xdr:rowOff>
    </xdr:to>
    <xdr:sp macro="" textlink="">
      <xdr:nvSpPr>
        <xdr:cNvPr id="139" name="楕円 138"/>
        <xdr:cNvSpPr/>
      </xdr:nvSpPr>
      <xdr:spPr>
        <a:xfrm>
          <a:off x="2857500" y="98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41118</xdr:rowOff>
    </xdr:from>
    <xdr:ext cx="534377" cy="259045"/>
    <xdr:sp macro="" textlink="">
      <xdr:nvSpPr>
        <xdr:cNvPr id="140" name="テキスト ボックス 139"/>
        <xdr:cNvSpPr txBox="1"/>
      </xdr:nvSpPr>
      <xdr:spPr>
        <a:xfrm>
          <a:off x="2641111" y="99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127381</xdr:rowOff>
    </xdr:from>
    <xdr:to>
      <xdr:col>10</xdr:col>
      <xdr:colOff>165100</xdr:colOff>
      <xdr:row>58</xdr:row>
      <xdr:rowOff>57531</xdr:rowOff>
    </xdr:to>
    <xdr:sp macro="" textlink="">
      <xdr:nvSpPr>
        <xdr:cNvPr id="141" name="楕円 140"/>
        <xdr:cNvSpPr/>
      </xdr:nvSpPr>
      <xdr:spPr>
        <a:xfrm>
          <a:off x="1968500" y="99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48658</xdr:rowOff>
    </xdr:from>
    <xdr:ext cx="534377" cy="259045"/>
    <xdr:sp macro="" textlink="">
      <xdr:nvSpPr>
        <xdr:cNvPr id="142" name="テキスト ボックス 141"/>
        <xdr:cNvSpPr txBox="1"/>
      </xdr:nvSpPr>
      <xdr:spPr>
        <a:xfrm>
          <a:off x="1752111" y="99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136330</xdr:rowOff>
    </xdr:from>
    <xdr:to>
      <xdr:col>6</xdr:col>
      <xdr:colOff>38100</xdr:colOff>
      <xdr:row>58</xdr:row>
      <xdr:rowOff>66480</xdr:rowOff>
    </xdr:to>
    <xdr:sp macro="" textlink="">
      <xdr:nvSpPr>
        <xdr:cNvPr id="143" name="楕円 142"/>
        <xdr:cNvSpPr/>
      </xdr:nvSpPr>
      <xdr:spPr>
        <a:xfrm>
          <a:off x="1079500" y="99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57607</xdr:rowOff>
    </xdr:from>
    <xdr:ext cx="534377" cy="259045"/>
    <xdr:sp macro="" textlink="">
      <xdr:nvSpPr>
        <xdr:cNvPr id="144" name="テキスト ボックス 143"/>
        <xdr:cNvSpPr txBox="1"/>
      </xdr:nvSpPr>
      <xdr:spPr>
        <a:xfrm>
          <a:off x="863111" y="100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63861</xdr:rowOff>
    </xdr:from>
    <xdr:to>
      <xdr:col>24</xdr:col>
      <xdr:colOff>63500</xdr:colOff>
      <xdr:row>77</xdr:row>
      <xdr:rowOff>79521</xdr:rowOff>
    </xdr:to>
    <xdr:cxnSp macro="">
      <xdr:nvCxnSpPr>
        <xdr:cNvPr id="169" name="直線コネクタ 168"/>
        <xdr:cNvCxnSpPr/>
      </xdr:nvCxnSpPr>
      <xdr:spPr>
        <a:xfrm>
          <a:off x="3797300" y="13265511"/>
          <a:ext cx="8382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63861</xdr:rowOff>
    </xdr:from>
    <xdr:to>
      <xdr:col>19</xdr:col>
      <xdr:colOff>177800</xdr:colOff>
      <xdr:row>77</xdr:row>
      <xdr:rowOff>79463</xdr:rowOff>
    </xdr:to>
    <xdr:cxnSp macro="">
      <xdr:nvCxnSpPr>
        <xdr:cNvPr id="172" name="直線コネクタ 171"/>
        <xdr:cNvCxnSpPr/>
      </xdr:nvCxnSpPr>
      <xdr:spPr>
        <a:xfrm flipV="1">
          <a:off x="2908300" y="13265511"/>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79463</xdr:rowOff>
    </xdr:from>
    <xdr:to>
      <xdr:col>15</xdr:col>
      <xdr:colOff>50800</xdr:colOff>
      <xdr:row>77</xdr:row>
      <xdr:rowOff>82093</xdr:rowOff>
    </xdr:to>
    <xdr:cxnSp macro="">
      <xdr:nvCxnSpPr>
        <xdr:cNvPr id="175" name="直線コネクタ 174"/>
        <xdr:cNvCxnSpPr/>
      </xdr:nvCxnSpPr>
      <xdr:spPr>
        <a:xfrm flipV="1">
          <a:off x="2019300" y="13281113"/>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77749</xdr:rowOff>
    </xdr:from>
    <xdr:to>
      <xdr:col>10</xdr:col>
      <xdr:colOff>114300</xdr:colOff>
      <xdr:row>77</xdr:row>
      <xdr:rowOff>82093</xdr:rowOff>
    </xdr:to>
    <xdr:cxnSp macro="">
      <xdr:nvCxnSpPr>
        <xdr:cNvPr id="178" name="直線コネクタ 177"/>
        <xdr:cNvCxnSpPr/>
      </xdr:nvCxnSpPr>
      <xdr:spPr>
        <a:xfrm>
          <a:off x="1130300" y="1327939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135647</xdr:rowOff>
    </xdr:from>
    <xdr:ext cx="469744" cy="259045"/>
    <xdr:sp macro="" textlink="">
      <xdr:nvSpPr>
        <xdr:cNvPr id="180" name="テキスト ボックス 179"/>
        <xdr:cNvSpPr txBox="1"/>
      </xdr:nvSpPr>
      <xdr:spPr>
        <a:xfrm>
          <a:off x="1784428" y="128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166164</xdr:rowOff>
    </xdr:from>
    <xdr:ext cx="469744" cy="259045"/>
    <xdr:sp macro="" textlink="">
      <xdr:nvSpPr>
        <xdr:cNvPr id="182" name="テキスト ボックス 181"/>
        <xdr:cNvSpPr txBox="1"/>
      </xdr:nvSpPr>
      <xdr:spPr>
        <a:xfrm>
          <a:off x="895428" y="128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28721</xdr:rowOff>
    </xdr:from>
    <xdr:to>
      <xdr:col>24</xdr:col>
      <xdr:colOff>114300</xdr:colOff>
      <xdr:row>77</xdr:row>
      <xdr:rowOff>130321</xdr:rowOff>
    </xdr:to>
    <xdr:sp macro="" textlink="">
      <xdr:nvSpPr>
        <xdr:cNvPr id="188" name="楕円 187"/>
        <xdr:cNvSpPr/>
      </xdr:nvSpPr>
      <xdr:spPr>
        <a:xfrm>
          <a:off x="4584700" y="132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115098</xdr:rowOff>
    </xdr:from>
    <xdr:ext cx="469744" cy="259045"/>
    <xdr:sp macro="" textlink="">
      <xdr:nvSpPr>
        <xdr:cNvPr id="189" name="維持補修費該当値テキスト"/>
        <xdr:cNvSpPr txBox="1"/>
      </xdr:nvSpPr>
      <xdr:spPr>
        <a:xfrm>
          <a:off x="4686300" y="1314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13061</xdr:rowOff>
    </xdr:from>
    <xdr:to>
      <xdr:col>20</xdr:col>
      <xdr:colOff>38100</xdr:colOff>
      <xdr:row>77</xdr:row>
      <xdr:rowOff>114661</xdr:rowOff>
    </xdr:to>
    <xdr:sp macro="" textlink="">
      <xdr:nvSpPr>
        <xdr:cNvPr id="190" name="楕円 189"/>
        <xdr:cNvSpPr/>
      </xdr:nvSpPr>
      <xdr:spPr>
        <a:xfrm>
          <a:off x="3746500" y="132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105788</xdr:rowOff>
    </xdr:from>
    <xdr:ext cx="469744" cy="259045"/>
    <xdr:sp macro="" textlink="">
      <xdr:nvSpPr>
        <xdr:cNvPr id="191" name="テキスト ボックス 190"/>
        <xdr:cNvSpPr txBox="1"/>
      </xdr:nvSpPr>
      <xdr:spPr>
        <a:xfrm>
          <a:off x="3562428" y="133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28663</xdr:rowOff>
    </xdr:from>
    <xdr:to>
      <xdr:col>15</xdr:col>
      <xdr:colOff>101600</xdr:colOff>
      <xdr:row>77</xdr:row>
      <xdr:rowOff>130263</xdr:rowOff>
    </xdr:to>
    <xdr:sp macro="" textlink="">
      <xdr:nvSpPr>
        <xdr:cNvPr id="192" name="楕円 191"/>
        <xdr:cNvSpPr/>
      </xdr:nvSpPr>
      <xdr:spPr>
        <a:xfrm>
          <a:off x="2857500" y="132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121390</xdr:rowOff>
    </xdr:from>
    <xdr:ext cx="469744" cy="259045"/>
    <xdr:sp macro="" textlink="">
      <xdr:nvSpPr>
        <xdr:cNvPr id="193" name="テキスト ボックス 192"/>
        <xdr:cNvSpPr txBox="1"/>
      </xdr:nvSpPr>
      <xdr:spPr>
        <a:xfrm>
          <a:off x="2673428" y="1332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31293</xdr:rowOff>
    </xdr:from>
    <xdr:to>
      <xdr:col>10</xdr:col>
      <xdr:colOff>165100</xdr:colOff>
      <xdr:row>77</xdr:row>
      <xdr:rowOff>132893</xdr:rowOff>
    </xdr:to>
    <xdr:sp macro="" textlink="">
      <xdr:nvSpPr>
        <xdr:cNvPr id="194" name="楕円 193"/>
        <xdr:cNvSpPr/>
      </xdr:nvSpPr>
      <xdr:spPr>
        <a:xfrm>
          <a:off x="19685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124020</xdr:rowOff>
    </xdr:from>
    <xdr:ext cx="469744" cy="259045"/>
    <xdr:sp macro="" textlink="">
      <xdr:nvSpPr>
        <xdr:cNvPr id="195" name="テキスト ボックス 194"/>
        <xdr:cNvSpPr txBox="1"/>
      </xdr:nvSpPr>
      <xdr:spPr>
        <a:xfrm>
          <a:off x="1784428" y="1332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26949</xdr:rowOff>
    </xdr:from>
    <xdr:to>
      <xdr:col>6</xdr:col>
      <xdr:colOff>38100</xdr:colOff>
      <xdr:row>77</xdr:row>
      <xdr:rowOff>128549</xdr:rowOff>
    </xdr:to>
    <xdr:sp macro="" textlink="">
      <xdr:nvSpPr>
        <xdr:cNvPr id="196" name="楕円 195"/>
        <xdr:cNvSpPr/>
      </xdr:nvSpPr>
      <xdr:spPr>
        <a:xfrm>
          <a:off x="10795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119676</xdr:rowOff>
    </xdr:from>
    <xdr:ext cx="469744" cy="259045"/>
    <xdr:sp macro="" textlink="">
      <xdr:nvSpPr>
        <xdr:cNvPr id="197" name="テキスト ボックス 196"/>
        <xdr:cNvSpPr txBox="1"/>
      </xdr:nvSpPr>
      <xdr:spPr>
        <a:xfrm>
          <a:off x="895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11570</xdr:rowOff>
    </xdr:from>
    <xdr:to>
      <xdr:col>24</xdr:col>
      <xdr:colOff>63500</xdr:colOff>
      <xdr:row>96</xdr:row>
      <xdr:rowOff>24867</xdr:rowOff>
    </xdr:to>
    <xdr:cxnSp macro="">
      <xdr:nvCxnSpPr>
        <xdr:cNvPr id="227" name="直線コネクタ 226"/>
        <xdr:cNvCxnSpPr/>
      </xdr:nvCxnSpPr>
      <xdr:spPr>
        <a:xfrm flipV="1">
          <a:off x="3797300" y="16470770"/>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24867</xdr:rowOff>
    </xdr:from>
    <xdr:to>
      <xdr:col>19</xdr:col>
      <xdr:colOff>177800</xdr:colOff>
      <xdr:row>96</xdr:row>
      <xdr:rowOff>65088</xdr:rowOff>
    </xdr:to>
    <xdr:cxnSp macro="">
      <xdr:nvCxnSpPr>
        <xdr:cNvPr id="230" name="直線コネクタ 229"/>
        <xdr:cNvCxnSpPr/>
      </xdr:nvCxnSpPr>
      <xdr:spPr>
        <a:xfrm flipV="1">
          <a:off x="2908300" y="16484067"/>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58573</xdr:rowOff>
    </xdr:from>
    <xdr:to>
      <xdr:col>15</xdr:col>
      <xdr:colOff>50800</xdr:colOff>
      <xdr:row>96</xdr:row>
      <xdr:rowOff>65088</xdr:rowOff>
    </xdr:to>
    <xdr:cxnSp macro="">
      <xdr:nvCxnSpPr>
        <xdr:cNvPr id="233" name="直線コネクタ 232"/>
        <xdr:cNvCxnSpPr/>
      </xdr:nvCxnSpPr>
      <xdr:spPr>
        <a:xfrm>
          <a:off x="2019300" y="1651777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58573</xdr:rowOff>
    </xdr:from>
    <xdr:to>
      <xdr:col>10</xdr:col>
      <xdr:colOff>114300</xdr:colOff>
      <xdr:row>96</xdr:row>
      <xdr:rowOff>124777</xdr:rowOff>
    </xdr:to>
    <xdr:cxnSp macro="">
      <xdr:nvCxnSpPr>
        <xdr:cNvPr id="236" name="直線コネクタ 235"/>
        <xdr:cNvCxnSpPr/>
      </xdr:nvCxnSpPr>
      <xdr:spPr>
        <a:xfrm flipV="1">
          <a:off x="1130300" y="16517773"/>
          <a:ext cx="889000" cy="6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105236</xdr:rowOff>
    </xdr:from>
    <xdr:ext cx="534377" cy="259045"/>
    <xdr:sp macro="" textlink="">
      <xdr:nvSpPr>
        <xdr:cNvPr id="238" name="テキスト ボックス 237"/>
        <xdr:cNvSpPr txBox="1"/>
      </xdr:nvSpPr>
      <xdr:spPr>
        <a:xfrm>
          <a:off x="1752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15651</xdr:rowOff>
    </xdr:from>
    <xdr:ext cx="534377" cy="259045"/>
    <xdr:sp macro="" textlink="">
      <xdr:nvSpPr>
        <xdr:cNvPr id="240" name="テキスト ボックス 239"/>
        <xdr:cNvSpPr txBox="1"/>
      </xdr:nvSpPr>
      <xdr:spPr>
        <a:xfrm>
          <a:off x="863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132220</xdr:rowOff>
    </xdr:from>
    <xdr:to>
      <xdr:col>24</xdr:col>
      <xdr:colOff>114300</xdr:colOff>
      <xdr:row>96</xdr:row>
      <xdr:rowOff>62370</xdr:rowOff>
    </xdr:to>
    <xdr:sp macro="" textlink="">
      <xdr:nvSpPr>
        <xdr:cNvPr id="246" name="楕円 245"/>
        <xdr:cNvSpPr/>
      </xdr:nvSpPr>
      <xdr:spPr>
        <a:xfrm>
          <a:off x="4584700" y="164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110647</xdr:rowOff>
    </xdr:from>
    <xdr:ext cx="534377" cy="259045"/>
    <xdr:sp macro="" textlink="">
      <xdr:nvSpPr>
        <xdr:cNvPr id="247" name="扶助費該当値テキスト"/>
        <xdr:cNvSpPr txBox="1"/>
      </xdr:nvSpPr>
      <xdr:spPr>
        <a:xfrm>
          <a:off x="4686300" y="163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145517</xdr:rowOff>
    </xdr:from>
    <xdr:to>
      <xdr:col>20</xdr:col>
      <xdr:colOff>38100</xdr:colOff>
      <xdr:row>96</xdr:row>
      <xdr:rowOff>75667</xdr:rowOff>
    </xdr:to>
    <xdr:sp macro="" textlink="">
      <xdr:nvSpPr>
        <xdr:cNvPr id="248" name="楕円 247"/>
        <xdr:cNvSpPr/>
      </xdr:nvSpPr>
      <xdr:spPr>
        <a:xfrm>
          <a:off x="3746500" y="164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66794</xdr:rowOff>
    </xdr:from>
    <xdr:ext cx="534377" cy="259045"/>
    <xdr:sp macro="" textlink="">
      <xdr:nvSpPr>
        <xdr:cNvPr id="249" name="テキスト ボックス 248"/>
        <xdr:cNvSpPr txBox="1"/>
      </xdr:nvSpPr>
      <xdr:spPr>
        <a:xfrm>
          <a:off x="3530111" y="165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14288</xdr:rowOff>
    </xdr:from>
    <xdr:to>
      <xdr:col>15</xdr:col>
      <xdr:colOff>101600</xdr:colOff>
      <xdr:row>96</xdr:row>
      <xdr:rowOff>115888</xdr:rowOff>
    </xdr:to>
    <xdr:sp macro="" textlink="">
      <xdr:nvSpPr>
        <xdr:cNvPr id="250" name="楕円 249"/>
        <xdr:cNvSpPr/>
      </xdr:nvSpPr>
      <xdr:spPr>
        <a:xfrm>
          <a:off x="2857500" y="164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107015</xdr:rowOff>
    </xdr:from>
    <xdr:ext cx="534377" cy="259045"/>
    <xdr:sp macro="" textlink="">
      <xdr:nvSpPr>
        <xdr:cNvPr id="251" name="テキスト ボックス 250"/>
        <xdr:cNvSpPr txBox="1"/>
      </xdr:nvSpPr>
      <xdr:spPr>
        <a:xfrm>
          <a:off x="2641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7773</xdr:rowOff>
    </xdr:from>
    <xdr:to>
      <xdr:col>10</xdr:col>
      <xdr:colOff>165100</xdr:colOff>
      <xdr:row>96</xdr:row>
      <xdr:rowOff>109373</xdr:rowOff>
    </xdr:to>
    <xdr:sp macro="" textlink="">
      <xdr:nvSpPr>
        <xdr:cNvPr id="252" name="楕円 251"/>
        <xdr:cNvSpPr/>
      </xdr:nvSpPr>
      <xdr:spPr>
        <a:xfrm>
          <a:off x="1968500" y="164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125900</xdr:rowOff>
    </xdr:from>
    <xdr:ext cx="534377" cy="259045"/>
    <xdr:sp macro="" textlink="">
      <xdr:nvSpPr>
        <xdr:cNvPr id="253" name="テキスト ボックス 252"/>
        <xdr:cNvSpPr txBox="1"/>
      </xdr:nvSpPr>
      <xdr:spPr>
        <a:xfrm>
          <a:off x="1752111" y="162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73977</xdr:rowOff>
    </xdr:from>
    <xdr:to>
      <xdr:col>6</xdr:col>
      <xdr:colOff>38100</xdr:colOff>
      <xdr:row>97</xdr:row>
      <xdr:rowOff>4127</xdr:rowOff>
    </xdr:to>
    <xdr:sp macro="" textlink="">
      <xdr:nvSpPr>
        <xdr:cNvPr id="254" name="楕円 253"/>
        <xdr:cNvSpPr/>
      </xdr:nvSpPr>
      <xdr:spPr>
        <a:xfrm>
          <a:off x="1079500" y="165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166704</xdr:rowOff>
    </xdr:from>
    <xdr:ext cx="534377" cy="259045"/>
    <xdr:sp macro="" textlink="">
      <xdr:nvSpPr>
        <xdr:cNvPr id="255" name="テキスト ボックス 254"/>
        <xdr:cNvSpPr txBox="1"/>
      </xdr:nvSpPr>
      <xdr:spPr>
        <a:xfrm>
          <a:off x="863111" y="166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102934</xdr:rowOff>
    </xdr:from>
    <xdr:to>
      <xdr:col>55</xdr:col>
      <xdr:colOff>0</xdr:colOff>
      <xdr:row>37</xdr:row>
      <xdr:rowOff>128219</xdr:rowOff>
    </xdr:to>
    <xdr:cxnSp macro="">
      <xdr:nvCxnSpPr>
        <xdr:cNvPr id="284" name="直線コネクタ 283"/>
        <xdr:cNvCxnSpPr/>
      </xdr:nvCxnSpPr>
      <xdr:spPr>
        <a:xfrm flipV="1">
          <a:off x="9639300" y="6446584"/>
          <a:ext cx="8382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128219</xdr:rowOff>
    </xdr:from>
    <xdr:to>
      <xdr:col>50</xdr:col>
      <xdr:colOff>114300</xdr:colOff>
      <xdr:row>37</xdr:row>
      <xdr:rowOff>128715</xdr:rowOff>
    </xdr:to>
    <xdr:cxnSp macro="">
      <xdr:nvCxnSpPr>
        <xdr:cNvPr id="287" name="直線コネクタ 286"/>
        <xdr:cNvCxnSpPr/>
      </xdr:nvCxnSpPr>
      <xdr:spPr>
        <a:xfrm flipV="1">
          <a:off x="8750300" y="6471869"/>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112649</xdr:rowOff>
    </xdr:from>
    <xdr:to>
      <xdr:col>45</xdr:col>
      <xdr:colOff>177800</xdr:colOff>
      <xdr:row>37</xdr:row>
      <xdr:rowOff>128715</xdr:rowOff>
    </xdr:to>
    <xdr:cxnSp macro="">
      <xdr:nvCxnSpPr>
        <xdr:cNvPr id="290" name="直線コネクタ 289"/>
        <xdr:cNvCxnSpPr/>
      </xdr:nvCxnSpPr>
      <xdr:spPr>
        <a:xfrm>
          <a:off x="7861300" y="6456299"/>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112649</xdr:rowOff>
    </xdr:from>
    <xdr:to>
      <xdr:col>41</xdr:col>
      <xdr:colOff>50800</xdr:colOff>
      <xdr:row>37</xdr:row>
      <xdr:rowOff>152400</xdr:rowOff>
    </xdr:to>
    <xdr:cxnSp macro="">
      <xdr:nvCxnSpPr>
        <xdr:cNvPr id="293" name="直線コネクタ 292"/>
        <xdr:cNvCxnSpPr/>
      </xdr:nvCxnSpPr>
      <xdr:spPr>
        <a:xfrm flipV="1">
          <a:off x="6972300" y="6456299"/>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2316</xdr:rowOff>
    </xdr:from>
    <xdr:ext cx="534377" cy="259045"/>
    <xdr:sp macro="" textlink="">
      <xdr:nvSpPr>
        <xdr:cNvPr id="295" name="テキスト ボックス 294"/>
        <xdr:cNvSpPr txBox="1"/>
      </xdr:nvSpPr>
      <xdr:spPr>
        <a:xfrm>
          <a:off x="7594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52134</xdr:rowOff>
    </xdr:from>
    <xdr:to>
      <xdr:col>55</xdr:col>
      <xdr:colOff>50800</xdr:colOff>
      <xdr:row>37</xdr:row>
      <xdr:rowOff>153734</xdr:rowOff>
    </xdr:to>
    <xdr:sp macro="" textlink="">
      <xdr:nvSpPr>
        <xdr:cNvPr id="303" name="楕円 302"/>
        <xdr:cNvSpPr/>
      </xdr:nvSpPr>
      <xdr:spPr>
        <a:xfrm>
          <a:off x="10426700" y="63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138511</xdr:rowOff>
    </xdr:from>
    <xdr:ext cx="534377" cy="259045"/>
    <xdr:sp macro="" textlink="">
      <xdr:nvSpPr>
        <xdr:cNvPr id="304" name="補助費等該当値テキスト"/>
        <xdr:cNvSpPr txBox="1"/>
      </xdr:nvSpPr>
      <xdr:spPr>
        <a:xfrm>
          <a:off x="10528300" y="63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77419</xdr:rowOff>
    </xdr:from>
    <xdr:to>
      <xdr:col>50</xdr:col>
      <xdr:colOff>165100</xdr:colOff>
      <xdr:row>38</xdr:row>
      <xdr:rowOff>7569</xdr:rowOff>
    </xdr:to>
    <xdr:sp macro="" textlink="">
      <xdr:nvSpPr>
        <xdr:cNvPr id="305" name="楕円 304"/>
        <xdr:cNvSpPr/>
      </xdr:nvSpPr>
      <xdr:spPr>
        <a:xfrm>
          <a:off x="9588500" y="64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170146</xdr:rowOff>
    </xdr:from>
    <xdr:ext cx="534377" cy="259045"/>
    <xdr:sp macro="" textlink="">
      <xdr:nvSpPr>
        <xdr:cNvPr id="306" name="テキスト ボックス 305"/>
        <xdr:cNvSpPr txBox="1"/>
      </xdr:nvSpPr>
      <xdr:spPr>
        <a:xfrm>
          <a:off x="9372111" y="65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77915</xdr:rowOff>
    </xdr:from>
    <xdr:to>
      <xdr:col>46</xdr:col>
      <xdr:colOff>38100</xdr:colOff>
      <xdr:row>38</xdr:row>
      <xdr:rowOff>8065</xdr:rowOff>
    </xdr:to>
    <xdr:sp macro="" textlink="">
      <xdr:nvSpPr>
        <xdr:cNvPr id="307" name="楕円 306"/>
        <xdr:cNvSpPr/>
      </xdr:nvSpPr>
      <xdr:spPr>
        <a:xfrm>
          <a:off x="8699500" y="64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170642</xdr:rowOff>
    </xdr:from>
    <xdr:ext cx="534377" cy="259045"/>
    <xdr:sp macro="" textlink="">
      <xdr:nvSpPr>
        <xdr:cNvPr id="308" name="テキスト ボックス 307"/>
        <xdr:cNvSpPr txBox="1"/>
      </xdr:nvSpPr>
      <xdr:spPr>
        <a:xfrm>
          <a:off x="8483111" y="65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61849</xdr:rowOff>
    </xdr:from>
    <xdr:to>
      <xdr:col>41</xdr:col>
      <xdr:colOff>101600</xdr:colOff>
      <xdr:row>37</xdr:row>
      <xdr:rowOff>163449</xdr:rowOff>
    </xdr:to>
    <xdr:sp macro="" textlink="">
      <xdr:nvSpPr>
        <xdr:cNvPr id="309" name="楕円 308"/>
        <xdr:cNvSpPr/>
      </xdr:nvSpPr>
      <xdr:spPr>
        <a:xfrm>
          <a:off x="7810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154576</xdr:rowOff>
    </xdr:from>
    <xdr:ext cx="534377" cy="259045"/>
    <xdr:sp macro="" textlink="">
      <xdr:nvSpPr>
        <xdr:cNvPr id="310" name="テキスト ボックス 309"/>
        <xdr:cNvSpPr txBox="1"/>
      </xdr:nvSpPr>
      <xdr:spPr>
        <a:xfrm>
          <a:off x="7594111" y="64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101600</xdr:rowOff>
    </xdr:from>
    <xdr:to>
      <xdr:col>36</xdr:col>
      <xdr:colOff>165100</xdr:colOff>
      <xdr:row>38</xdr:row>
      <xdr:rowOff>31750</xdr:rowOff>
    </xdr:to>
    <xdr:sp macro="" textlink="">
      <xdr:nvSpPr>
        <xdr:cNvPr id="311" name="楕円 310"/>
        <xdr:cNvSpPr/>
      </xdr:nvSpPr>
      <xdr:spPr>
        <a:xfrm>
          <a:off x="6921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22877</xdr:rowOff>
    </xdr:from>
    <xdr:ext cx="534377" cy="259045"/>
    <xdr:sp macro="" textlink="">
      <xdr:nvSpPr>
        <xdr:cNvPr id="312" name="テキスト ボックス 311"/>
        <xdr:cNvSpPr txBox="1"/>
      </xdr:nvSpPr>
      <xdr:spPr>
        <a:xfrm>
          <a:off x="6705111" y="65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141329</xdr:rowOff>
    </xdr:from>
    <xdr:to>
      <xdr:col>55</xdr:col>
      <xdr:colOff>0</xdr:colOff>
      <xdr:row>58</xdr:row>
      <xdr:rowOff>153052</xdr:rowOff>
    </xdr:to>
    <xdr:cxnSp macro="">
      <xdr:nvCxnSpPr>
        <xdr:cNvPr id="341" name="直線コネクタ 340"/>
        <xdr:cNvCxnSpPr/>
      </xdr:nvCxnSpPr>
      <xdr:spPr>
        <a:xfrm flipV="1">
          <a:off x="9639300" y="10085429"/>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147922</xdr:rowOff>
    </xdr:from>
    <xdr:to>
      <xdr:col>50</xdr:col>
      <xdr:colOff>114300</xdr:colOff>
      <xdr:row>58</xdr:row>
      <xdr:rowOff>153052</xdr:rowOff>
    </xdr:to>
    <xdr:cxnSp macro="">
      <xdr:nvCxnSpPr>
        <xdr:cNvPr id="344" name="直線コネクタ 343"/>
        <xdr:cNvCxnSpPr/>
      </xdr:nvCxnSpPr>
      <xdr:spPr>
        <a:xfrm>
          <a:off x="8750300" y="10092022"/>
          <a:ext cx="8890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145251</xdr:rowOff>
    </xdr:from>
    <xdr:to>
      <xdr:col>45</xdr:col>
      <xdr:colOff>177800</xdr:colOff>
      <xdr:row>58</xdr:row>
      <xdr:rowOff>147922</xdr:rowOff>
    </xdr:to>
    <xdr:cxnSp macro="">
      <xdr:nvCxnSpPr>
        <xdr:cNvPr id="347" name="直線コネクタ 346"/>
        <xdr:cNvCxnSpPr/>
      </xdr:nvCxnSpPr>
      <xdr:spPr>
        <a:xfrm>
          <a:off x="7861300" y="10089351"/>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145251</xdr:rowOff>
    </xdr:from>
    <xdr:to>
      <xdr:col>41</xdr:col>
      <xdr:colOff>50800</xdr:colOff>
      <xdr:row>58</xdr:row>
      <xdr:rowOff>149382</xdr:rowOff>
    </xdr:to>
    <xdr:cxnSp macro="">
      <xdr:nvCxnSpPr>
        <xdr:cNvPr id="350" name="直線コネクタ 349"/>
        <xdr:cNvCxnSpPr/>
      </xdr:nvCxnSpPr>
      <xdr:spPr>
        <a:xfrm flipV="1">
          <a:off x="6972300" y="10089351"/>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90529</xdr:rowOff>
    </xdr:from>
    <xdr:to>
      <xdr:col>55</xdr:col>
      <xdr:colOff>50800</xdr:colOff>
      <xdr:row>59</xdr:row>
      <xdr:rowOff>20679</xdr:rowOff>
    </xdr:to>
    <xdr:sp macro="" textlink="">
      <xdr:nvSpPr>
        <xdr:cNvPr id="360" name="楕円 359"/>
        <xdr:cNvSpPr/>
      </xdr:nvSpPr>
      <xdr:spPr>
        <a:xfrm>
          <a:off x="10426700" y="100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102252</xdr:rowOff>
    </xdr:from>
    <xdr:to>
      <xdr:col>50</xdr:col>
      <xdr:colOff>165100</xdr:colOff>
      <xdr:row>59</xdr:row>
      <xdr:rowOff>32402</xdr:rowOff>
    </xdr:to>
    <xdr:sp macro="" textlink="">
      <xdr:nvSpPr>
        <xdr:cNvPr id="362" name="楕円 361"/>
        <xdr:cNvSpPr/>
      </xdr:nvSpPr>
      <xdr:spPr>
        <a:xfrm>
          <a:off x="9588500" y="100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23529</xdr:rowOff>
    </xdr:from>
    <xdr:ext cx="534377" cy="259045"/>
    <xdr:sp macro="" textlink="">
      <xdr:nvSpPr>
        <xdr:cNvPr id="363" name="テキスト ボックス 362"/>
        <xdr:cNvSpPr txBox="1"/>
      </xdr:nvSpPr>
      <xdr:spPr>
        <a:xfrm>
          <a:off x="9372111" y="1013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97122</xdr:rowOff>
    </xdr:from>
    <xdr:to>
      <xdr:col>46</xdr:col>
      <xdr:colOff>38100</xdr:colOff>
      <xdr:row>59</xdr:row>
      <xdr:rowOff>27272</xdr:rowOff>
    </xdr:to>
    <xdr:sp macro="" textlink="">
      <xdr:nvSpPr>
        <xdr:cNvPr id="364" name="楕円 363"/>
        <xdr:cNvSpPr/>
      </xdr:nvSpPr>
      <xdr:spPr>
        <a:xfrm>
          <a:off x="8699500" y="1004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18399</xdr:rowOff>
    </xdr:from>
    <xdr:ext cx="534377" cy="259045"/>
    <xdr:sp macro="" textlink="">
      <xdr:nvSpPr>
        <xdr:cNvPr id="365" name="テキスト ボックス 364"/>
        <xdr:cNvSpPr txBox="1"/>
      </xdr:nvSpPr>
      <xdr:spPr>
        <a:xfrm>
          <a:off x="8483111" y="1013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94451</xdr:rowOff>
    </xdr:from>
    <xdr:to>
      <xdr:col>41</xdr:col>
      <xdr:colOff>101600</xdr:colOff>
      <xdr:row>59</xdr:row>
      <xdr:rowOff>24601</xdr:rowOff>
    </xdr:to>
    <xdr:sp macro="" textlink="">
      <xdr:nvSpPr>
        <xdr:cNvPr id="366" name="楕円 365"/>
        <xdr:cNvSpPr/>
      </xdr:nvSpPr>
      <xdr:spPr>
        <a:xfrm>
          <a:off x="7810500" y="100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15728</xdr:rowOff>
    </xdr:from>
    <xdr:ext cx="534377" cy="259045"/>
    <xdr:sp macro="" textlink="">
      <xdr:nvSpPr>
        <xdr:cNvPr id="367" name="テキスト ボックス 366"/>
        <xdr:cNvSpPr txBox="1"/>
      </xdr:nvSpPr>
      <xdr:spPr>
        <a:xfrm>
          <a:off x="7594111" y="101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98582</xdr:rowOff>
    </xdr:from>
    <xdr:to>
      <xdr:col>36</xdr:col>
      <xdr:colOff>165100</xdr:colOff>
      <xdr:row>59</xdr:row>
      <xdr:rowOff>28732</xdr:rowOff>
    </xdr:to>
    <xdr:sp macro="" textlink="">
      <xdr:nvSpPr>
        <xdr:cNvPr id="368" name="楕円 367"/>
        <xdr:cNvSpPr/>
      </xdr:nvSpPr>
      <xdr:spPr>
        <a:xfrm>
          <a:off x="6921500" y="100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19859</xdr:rowOff>
    </xdr:from>
    <xdr:ext cx="534377" cy="259045"/>
    <xdr:sp macro="" textlink="">
      <xdr:nvSpPr>
        <xdr:cNvPr id="369" name="テキスト ボックス 368"/>
        <xdr:cNvSpPr txBox="1"/>
      </xdr:nvSpPr>
      <xdr:spPr>
        <a:xfrm>
          <a:off x="6705111" y="101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114241</xdr:rowOff>
    </xdr:from>
    <xdr:to>
      <xdr:col>55</xdr:col>
      <xdr:colOff>0</xdr:colOff>
      <xdr:row>78</xdr:row>
      <xdr:rowOff>117005</xdr:rowOff>
    </xdr:to>
    <xdr:cxnSp macro="">
      <xdr:nvCxnSpPr>
        <xdr:cNvPr id="396" name="直線コネクタ 395"/>
        <xdr:cNvCxnSpPr/>
      </xdr:nvCxnSpPr>
      <xdr:spPr>
        <a:xfrm>
          <a:off x="9639300" y="13487341"/>
          <a:ext cx="8382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114241</xdr:rowOff>
    </xdr:from>
    <xdr:to>
      <xdr:col>50</xdr:col>
      <xdr:colOff>114300</xdr:colOff>
      <xdr:row>78</xdr:row>
      <xdr:rowOff>114430</xdr:rowOff>
    </xdr:to>
    <xdr:cxnSp macro="">
      <xdr:nvCxnSpPr>
        <xdr:cNvPr id="399" name="直線コネクタ 398"/>
        <xdr:cNvCxnSpPr/>
      </xdr:nvCxnSpPr>
      <xdr:spPr>
        <a:xfrm flipV="1">
          <a:off x="8750300" y="13487341"/>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114430</xdr:rowOff>
    </xdr:from>
    <xdr:to>
      <xdr:col>45</xdr:col>
      <xdr:colOff>177800</xdr:colOff>
      <xdr:row>78</xdr:row>
      <xdr:rowOff>123241</xdr:rowOff>
    </xdr:to>
    <xdr:cxnSp macro="">
      <xdr:nvCxnSpPr>
        <xdr:cNvPr id="402" name="直線コネクタ 401"/>
        <xdr:cNvCxnSpPr/>
      </xdr:nvCxnSpPr>
      <xdr:spPr>
        <a:xfrm flipV="1">
          <a:off x="7861300" y="13487530"/>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66205</xdr:rowOff>
    </xdr:from>
    <xdr:to>
      <xdr:col>55</xdr:col>
      <xdr:colOff>50800</xdr:colOff>
      <xdr:row>78</xdr:row>
      <xdr:rowOff>167805</xdr:rowOff>
    </xdr:to>
    <xdr:sp macro="" textlink="">
      <xdr:nvSpPr>
        <xdr:cNvPr id="412" name="楕円 411"/>
        <xdr:cNvSpPr/>
      </xdr:nvSpPr>
      <xdr:spPr>
        <a:xfrm>
          <a:off x="10426700" y="134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63441</xdr:rowOff>
    </xdr:from>
    <xdr:to>
      <xdr:col>50</xdr:col>
      <xdr:colOff>165100</xdr:colOff>
      <xdr:row>78</xdr:row>
      <xdr:rowOff>165041</xdr:rowOff>
    </xdr:to>
    <xdr:sp macro="" textlink="">
      <xdr:nvSpPr>
        <xdr:cNvPr id="414" name="楕円 413"/>
        <xdr:cNvSpPr/>
      </xdr:nvSpPr>
      <xdr:spPr>
        <a:xfrm>
          <a:off x="9588500" y="1343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156168</xdr:rowOff>
    </xdr:from>
    <xdr:ext cx="534377" cy="259045"/>
    <xdr:sp macro="" textlink="">
      <xdr:nvSpPr>
        <xdr:cNvPr id="415" name="テキスト ボックス 414"/>
        <xdr:cNvSpPr txBox="1"/>
      </xdr:nvSpPr>
      <xdr:spPr>
        <a:xfrm>
          <a:off x="9372111" y="135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63630</xdr:rowOff>
    </xdr:from>
    <xdr:to>
      <xdr:col>46</xdr:col>
      <xdr:colOff>38100</xdr:colOff>
      <xdr:row>78</xdr:row>
      <xdr:rowOff>165230</xdr:rowOff>
    </xdr:to>
    <xdr:sp macro="" textlink="">
      <xdr:nvSpPr>
        <xdr:cNvPr id="416" name="楕円 415"/>
        <xdr:cNvSpPr/>
      </xdr:nvSpPr>
      <xdr:spPr>
        <a:xfrm>
          <a:off x="8699500" y="1343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156357</xdr:rowOff>
    </xdr:from>
    <xdr:ext cx="534377" cy="259045"/>
    <xdr:sp macro="" textlink="">
      <xdr:nvSpPr>
        <xdr:cNvPr id="417" name="テキスト ボックス 416"/>
        <xdr:cNvSpPr txBox="1"/>
      </xdr:nvSpPr>
      <xdr:spPr>
        <a:xfrm>
          <a:off x="8483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72441</xdr:rowOff>
    </xdr:from>
    <xdr:to>
      <xdr:col>41</xdr:col>
      <xdr:colOff>101600</xdr:colOff>
      <xdr:row>79</xdr:row>
      <xdr:rowOff>2591</xdr:rowOff>
    </xdr:to>
    <xdr:sp macro="" textlink="">
      <xdr:nvSpPr>
        <xdr:cNvPr id="418" name="楕円 417"/>
        <xdr:cNvSpPr/>
      </xdr:nvSpPr>
      <xdr:spPr>
        <a:xfrm>
          <a:off x="7810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165168</xdr:rowOff>
    </xdr:from>
    <xdr:ext cx="469744" cy="259045"/>
    <xdr:sp macro="" textlink="">
      <xdr:nvSpPr>
        <xdr:cNvPr id="419" name="テキスト ボックス 418"/>
        <xdr:cNvSpPr txBox="1"/>
      </xdr:nvSpPr>
      <xdr:spPr>
        <a:xfrm>
          <a:off x="7626428" y="13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92418</xdr:rowOff>
    </xdr:from>
    <xdr:to>
      <xdr:col>55</xdr:col>
      <xdr:colOff>0</xdr:colOff>
      <xdr:row>97</xdr:row>
      <xdr:rowOff>23971</xdr:rowOff>
    </xdr:to>
    <xdr:cxnSp macro="">
      <xdr:nvCxnSpPr>
        <xdr:cNvPr id="448" name="直線コネクタ 447"/>
        <xdr:cNvCxnSpPr/>
      </xdr:nvCxnSpPr>
      <xdr:spPr>
        <a:xfrm flipV="1">
          <a:off x="9639300" y="16551618"/>
          <a:ext cx="838200" cy="10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144557</xdr:rowOff>
    </xdr:from>
    <xdr:to>
      <xdr:col>50</xdr:col>
      <xdr:colOff>114300</xdr:colOff>
      <xdr:row>97</xdr:row>
      <xdr:rowOff>23971</xdr:rowOff>
    </xdr:to>
    <xdr:cxnSp macro="">
      <xdr:nvCxnSpPr>
        <xdr:cNvPr id="451" name="直線コネクタ 450"/>
        <xdr:cNvCxnSpPr/>
      </xdr:nvCxnSpPr>
      <xdr:spPr>
        <a:xfrm>
          <a:off x="8750300" y="16603757"/>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44241</xdr:rowOff>
    </xdr:from>
    <xdr:to>
      <xdr:col>45</xdr:col>
      <xdr:colOff>177800</xdr:colOff>
      <xdr:row>96</xdr:row>
      <xdr:rowOff>144557</xdr:rowOff>
    </xdr:to>
    <xdr:cxnSp macro="">
      <xdr:nvCxnSpPr>
        <xdr:cNvPr id="454" name="直線コネクタ 453"/>
        <xdr:cNvCxnSpPr/>
      </xdr:nvCxnSpPr>
      <xdr:spPr>
        <a:xfrm>
          <a:off x="7861300" y="16503441"/>
          <a:ext cx="889000" cy="10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88861</xdr:rowOff>
    </xdr:from>
    <xdr:ext cx="534377" cy="259045"/>
    <xdr:sp macro="" textlink="">
      <xdr:nvSpPr>
        <xdr:cNvPr id="458" name="テキスト ボックス 457"/>
        <xdr:cNvSpPr txBox="1"/>
      </xdr:nvSpPr>
      <xdr:spPr>
        <a:xfrm>
          <a:off x="7594111" y="16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41618</xdr:rowOff>
    </xdr:from>
    <xdr:to>
      <xdr:col>55</xdr:col>
      <xdr:colOff>50800</xdr:colOff>
      <xdr:row>96</xdr:row>
      <xdr:rowOff>143218</xdr:rowOff>
    </xdr:to>
    <xdr:sp macro="" textlink="">
      <xdr:nvSpPr>
        <xdr:cNvPr id="464" name="楕円 463"/>
        <xdr:cNvSpPr/>
      </xdr:nvSpPr>
      <xdr:spPr>
        <a:xfrm>
          <a:off x="10426700" y="165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20045</xdr:rowOff>
    </xdr:from>
    <xdr:ext cx="534377" cy="259045"/>
    <xdr:sp macro="" textlink="">
      <xdr:nvSpPr>
        <xdr:cNvPr id="465" name="普通建設事業費 （ うち更新整備　）該当値テキスト"/>
        <xdr:cNvSpPr txBox="1"/>
      </xdr:nvSpPr>
      <xdr:spPr>
        <a:xfrm>
          <a:off x="10528300" y="1647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144621</xdr:rowOff>
    </xdr:from>
    <xdr:to>
      <xdr:col>50</xdr:col>
      <xdr:colOff>165100</xdr:colOff>
      <xdr:row>97</xdr:row>
      <xdr:rowOff>74771</xdr:rowOff>
    </xdr:to>
    <xdr:sp macro="" textlink="">
      <xdr:nvSpPr>
        <xdr:cNvPr id="466" name="楕円 465"/>
        <xdr:cNvSpPr/>
      </xdr:nvSpPr>
      <xdr:spPr>
        <a:xfrm>
          <a:off x="9588500" y="166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65898</xdr:rowOff>
    </xdr:from>
    <xdr:ext cx="534377" cy="259045"/>
    <xdr:sp macro="" textlink="">
      <xdr:nvSpPr>
        <xdr:cNvPr id="467" name="テキスト ボックス 466"/>
        <xdr:cNvSpPr txBox="1"/>
      </xdr:nvSpPr>
      <xdr:spPr>
        <a:xfrm>
          <a:off x="9372111" y="166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93757</xdr:rowOff>
    </xdr:from>
    <xdr:to>
      <xdr:col>46</xdr:col>
      <xdr:colOff>38100</xdr:colOff>
      <xdr:row>97</xdr:row>
      <xdr:rowOff>23907</xdr:rowOff>
    </xdr:to>
    <xdr:sp macro="" textlink="">
      <xdr:nvSpPr>
        <xdr:cNvPr id="468" name="楕円 467"/>
        <xdr:cNvSpPr/>
      </xdr:nvSpPr>
      <xdr:spPr>
        <a:xfrm>
          <a:off x="8699500" y="165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15034</xdr:rowOff>
    </xdr:from>
    <xdr:ext cx="534377" cy="259045"/>
    <xdr:sp macro="" textlink="">
      <xdr:nvSpPr>
        <xdr:cNvPr id="469" name="テキスト ボックス 468"/>
        <xdr:cNvSpPr txBox="1"/>
      </xdr:nvSpPr>
      <xdr:spPr>
        <a:xfrm>
          <a:off x="8483111" y="166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164891</xdr:rowOff>
    </xdr:from>
    <xdr:to>
      <xdr:col>41</xdr:col>
      <xdr:colOff>101600</xdr:colOff>
      <xdr:row>96</xdr:row>
      <xdr:rowOff>95041</xdr:rowOff>
    </xdr:to>
    <xdr:sp macro="" textlink="">
      <xdr:nvSpPr>
        <xdr:cNvPr id="470" name="楕円 469"/>
        <xdr:cNvSpPr/>
      </xdr:nvSpPr>
      <xdr:spPr>
        <a:xfrm>
          <a:off x="7810500" y="164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86168</xdr:rowOff>
    </xdr:from>
    <xdr:ext cx="534377" cy="259045"/>
    <xdr:sp macro="" textlink="">
      <xdr:nvSpPr>
        <xdr:cNvPr id="471" name="テキスト ボックス 470"/>
        <xdr:cNvSpPr txBox="1"/>
      </xdr:nvSpPr>
      <xdr:spPr>
        <a:xfrm>
          <a:off x="7594111" y="165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40005</xdr:rowOff>
    </xdr:from>
    <xdr:to>
      <xdr:col>85</xdr:col>
      <xdr:colOff>127000</xdr:colOff>
      <xdr:row>39</xdr:row>
      <xdr:rowOff>44031</xdr:rowOff>
    </xdr:to>
    <xdr:cxnSp macro="">
      <xdr:nvCxnSpPr>
        <xdr:cNvPr id="500" name="直線コネクタ 499"/>
        <xdr:cNvCxnSpPr/>
      </xdr:nvCxnSpPr>
      <xdr:spPr>
        <a:xfrm flipV="1">
          <a:off x="15481300" y="6726555"/>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42418</xdr:rowOff>
    </xdr:from>
    <xdr:to>
      <xdr:col>81</xdr:col>
      <xdr:colOff>50800</xdr:colOff>
      <xdr:row>39</xdr:row>
      <xdr:rowOff>44031</xdr:rowOff>
    </xdr:to>
    <xdr:cxnSp macro="">
      <xdr:nvCxnSpPr>
        <xdr:cNvPr id="503" name="直線コネクタ 502"/>
        <xdr:cNvCxnSpPr/>
      </xdr:nvCxnSpPr>
      <xdr:spPr>
        <a:xfrm>
          <a:off x="14592300" y="672896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42418</xdr:rowOff>
    </xdr:from>
    <xdr:to>
      <xdr:col>76</xdr:col>
      <xdr:colOff>114300</xdr:colOff>
      <xdr:row>39</xdr:row>
      <xdr:rowOff>42596</xdr:rowOff>
    </xdr:to>
    <xdr:cxnSp macro="">
      <xdr:nvCxnSpPr>
        <xdr:cNvPr id="506" name="直線コネクタ 505"/>
        <xdr:cNvCxnSpPr/>
      </xdr:nvCxnSpPr>
      <xdr:spPr>
        <a:xfrm flipV="1">
          <a:off x="13703300" y="672896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41542</xdr:rowOff>
    </xdr:from>
    <xdr:to>
      <xdr:col>71</xdr:col>
      <xdr:colOff>177800</xdr:colOff>
      <xdr:row>39</xdr:row>
      <xdr:rowOff>42596</xdr:rowOff>
    </xdr:to>
    <xdr:cxnSp macro="">
      <xdr:nvCxnSpPr>
        <xdr:cNvPr id="509" name="直線コネクタ 508"/>
        <xdr:cNvCxnSpPr/>
      </xdr:nvCxnSpPr>
      <xdr:spPr>
        <a:xfrm>
          <a:off x="12814300" y="6728092"/>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11" name="テキスト ボックス 510"/>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13" name="テキスト ボックス 512"/>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160655</xdr:rowOff>
    </xdr:from>
    <xdr:to>
      <xdr:col>85</xdr:col>
      <xdr:colOff>177800</xdr:colOff>
      <xdr:row>39</xdr:row>
      <xdr:rowOff>90805</xdr:rowOff>
    </xdr:to>
    <xdr:sp macro="" textlink="">
      <xdr:nvSpPr>
        <xdr:cNvPr id="519" name="楕円 518"/>
        <xdr:cNvSpPr/>
      </xdr:nvSpPr>
      <xdr:spPr>
        <a:xfrm>
          <a:off x="162687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378565" cy="259045"/>
    <xdr:sp macro="" textlink="">
      <xdr:nvSpPr>
        <xdr:cNvPr id="520" name="災害復旧事業費該当値テキスト"/>
        <xdr:cNvSpPr txBox="1"/>
      </xdr:nvSpPr>
      <xdr:spPr>
        <a:xfrm>
          <a:off x="16370300" y="6642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164681</xdr:rowOff>
    </xdr:from>
    <xdr:to>
      <xdr:col>81</xdr:col>
      <xdr:colOff>101600</xdr:colOff>
      <xdr:row>39</xdr:row>
      <xdr:rowOff>94831</xdr:rowOff>
    </xdr:to>
    <xdr:sp macro="" textlink="">
      <xdr:nvSpPr>
        <xdr:cNvPr id="521" name="楕円 520"/>
        <xdr:cNvSpPr/>
      </xdr:nvSpPr>
      <xdr:spPr>
        <a:xfrm>
          <a:off x="15430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85958</xdr:rowOff>
    </xdr:from>
    <xdr:ext cx="313932" cy="259045"/>
    <xdr:sp macro="" textlink="">
      <xdr:nvSpPr>
        <xdr:cNvPr id="522" name="テキスト ボックス 521"/>
        <xdr:cNvSpPr txBox="1"/>
      </xdr:nvSpPr>
      <xdr:spPr>
        <a:xfrm>
          <a:off x="15324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163068</xdr:rowOff>
    </xdr:from>
    <xdr:to>
      <xdr:col>76</xdr:col>
      <xdr:colOff>165100</xdr:colOff>
      <xdr:row>39</xdr:row>
      <xdr:rowOff>93218</xdr:rowOff>
    </xdr:to>
    <xdr:sp macro="" textlink="">
      <xdr:nvSpPr>
        <xdr:cNvPr id="523" name="楕円 522"/>
        <xdr:cNvSpPr/>
      </xdr:nvSpPr>
      <xdr:spPr>
        <a:xfrm>
          <a:off x="14541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84345</xdr:rowOff>
    </xdr:from>
    <xdr:ext cx="378565" cy="259045"/>
    <xdr:sp macro="" textlink="">
      <xdr:nvSpPr>
        <xdr:cNvPr id="524" name="テキスト ボックス 523"/>
        <xdr:cNvSpPr txBox="1"/>
      </xdr:nvSpPr>
      <xdr:spPr>
        <a:xfrm>
          <a:off x="14403017" y="67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163246</xdr:rowOff>
    </xdr:from>
    <xdr:to>
      <xdr:col>72</xdr:col>
      <xdr:colOff>38100</xdr:colOff>
      <xdr:row>39</xdr:row>
      <xdr:rowOff>93396</xdr:rowOff>
    </xdr:to>
    <xdr:sp macro="" textlink="">
      <xdr:nvSpPr>
        <xdr:cNvPr id="525" name="楕円 524"/>
        <xdr:cNvSpPr/>
      </xdr:nvSpPr>
      <xdr:spPr>
        <a:xfrm>
          <a:off x="13652500" y="66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84523</xdr:rowOff>
    </xdr:from>
    <xdr:ext cx="378565" cy="259045"/>
    <xdr:sp macro="" textlink="">
      <xdr:nvSpPr>
        <xdr:cNvPr id="526" name="テキスト ボックス 525"/>
        <xdr:cNvSpPr txBox="1"/>
      </xdr:nvSpPr>
      <xdr:spPr>
        <a:xfrm>
          <a:off x="13514017" y="67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162192</xdr:rowOff>
    </xdr:from>
    <xdr:to>
      <xdr:col>67</xdr:col>
      <xdr:colOff>101600</xdr:colOff>
      <xdr:row>39</xdr:row>
      <xdr:rowOff>92342</xdr:rowOff>
    </xdr:to>
    <xdr:sp macro="" textlink="">
      <xdr:nvSpPr>
        <xdr:cNvPr id="527" name="楕円 526"/>
        <xdr:cNvSpPr/>
      </xdr:nvSpPr>
      <xdr:spPr>
        <a:xfrm>
          <a:off x="12763500" y="66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83469</xdr:rowOff>
    </xdr:from>
    <xdr:ext cx="378565" cy="259045"/>
    <xdr:sp macro="" textlink="">
      <xdr:nvSpPr>
        <xdr:cNvPr id="528" name="テキスト ボックス 527"/>
        <xdr:cNvSpPr txBox="1"/>
      </xdr:nvSpPr>
      <xdr:spPr>
        <a:xfrm>
          <a:off x="12625017" y="677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44768</xdr:rowOff>
    </xdr:from>
    <xdr:to>
      <xdr:col>85</xdr:col>
      <xdr:colOff>127000</xdr:colOff>
      <xdr:row>76</xdr:row>
      <xdr:rowOff>46889</xdr:rowOff>
    </xdr:to>
    <xdr:cxnSp macro="">
      <xdr:nvCxnSpPr>
        <xdr:cNvPr id="606" name="直線コネクタ 605"/>
        <xdr:cNvCxnSpPr/>
      </xdr:nvCxnSpPr>
      <xdr:spPr>
        <a:xfrm flipV="1">
          <a:off x="15481300" y="13074968"/>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46889</xdr:rowOff>
    </xdr:from>
    <xdr:to>
      <xdr:col>81</xdr:col>
      <xdr:colOff>50800</xdr:colOff>
      <xdr:row>76</xdr:row>
      <xdr:rowOff>71870</xdr:rowOff>
    </xdr:to>
    <xdr:cxnSp macro="">
      <xdr:nvCxnSpPr>
        <xdr:cNvPr id="609" name="直線コネクタ 608"/>
        <xdr:cNvCxnSpPr/>
      </xdr:nvCxnSpPr>
      <xdr:spPr>
        <a:xfrm flipV="1">
          <a:off x="14592300" y="13077089"/>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51233</xdr:rowOff>
    </xdr:from>
    <xdr:to>
      <xdr:col>76</xdr:col>
      <xdr:colOff>114300</xdr:colOff>
      <xdr:row>76</xdr:row>
      <xdr:rowOff>71870</xdr:rowOff>
    </xdr:to>
    <xdr:cxnSp macro="">
      <xdr:nvCxnSpPr>
        <xdr:cNvPr id="612" name="直線コネクタ 611"/>
        <xdr:cNvCxnSpPr/>
      </xdr:nvCxnSpPr>
      <xdr:spPr>
        <a:xfrm>
          <a:off x="13703300" y="13081433"/>
          <a:ext cx="889000" cy="2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51233</xdr:rowOff>
    </xdr:from>
    <xdr:to>
      <xdr:col>71</xdr:col>
      <xdr:colOff>177800</xdr:colOff>
      <xdr:row>76</xdr:row>
      <xdr:rowOff>76454</xdr:rowOff>
    </xdr:to>
    <xdr:cxnSp macro="">
      <xdr:nvCxnSpPr>
        <xdr:cNvPr id="615" name="直線コネクタ 614"/>
        <xdr:cNvCxnSpPr/>
      </xdr:nvCxnSpPr>
      <xdr:spPr>
        <a:xfrm flipV="1">
          <a:off x="12814300" y="13081433"/>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40327</xdr:rowOff>
    </xdr:from>
    <xdr:ext cx="534377" cy="259045"/>
    <xdr:sp macro="" textlink="">
      <xdr:nvSpPr>
        <xdr:cNvPr id="617" name="テキスト ボックス 616"/>
        <xdr:cNvSpPr txBox="1"/>
      </xdr:nvSpPr>
      <xdr:spPr>
        <a:xfrm>
          <a:off x="13436111" y="127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32199</xdr:rowOff>
    </xdr:from>
    <xdr:ext cx="534377" cy="259045"/>
    <xdr:sp macro="" textlink="">
      <xdr:nvSpPr>
        <xdr:cNvPr id="619" name="テキスト ボックス 618"/>
        <xdr:cNvSpPr txBox="1"/>
      </xdr:nvSpPr>
      <xdr:spPr>
        <a:xfrm>
          <a:off x="12547111" y="127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165418</xdr:rowOff>
    </xdr:from>
    <xdr:to>
      <xdr:col>85</xdr:col>
      <xdr:colOff>177800</xdr:colOff>
      <xdr:row>76</xdr:row>
      <xdr:rowOff>95568</xdr:rowOff>
    </xdr:to>
    <xdr:sp macro="" textlink="">
      <xdr:nvSpPr>
        <xdr:cNvPr id="625" name="楕円 624"/>
        <xdr:cNvSpPr/>
      </xdr:nvSpPr>
      <xdr:spPr>
        <a:xfrm>
          <a:off x="16268700" y="130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143845</xdr:rowOff>
    </xdr:from>
    <xdr:ext cx="534377" cy="259045"/>
    <xdr:sp macro="" textlink="">
      <xdr:nvSpPr>
        <xdr:cNvPr id="626" name="公債費該当値テキスト"/>
        <xdr:cNvSpPr txBox="1"/>
      </xdr:nvSpPr>
      <xdr:spPr>
        <a:xfrm>
          <a:off x="16370300" y="130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167539</xdr:rowOff>
    </xdr:from>
    <xdr:to>
      <xdr:col>81</xdr:col>
      <xdr:colOff>101600</xdr:colOff>
      <xdr:row>76</xdr:row>
      <xdr:rowOff>97689</xdr:rowOff>
    </xdr:to>
    <xdr:sp macro="" textlink="">
      <xdr:nvSpPr>
        <xdr:cNvPr id="627" name="楕円 626"/>
        <xdr:cNvSpPr/>
      </xdr:nvSpPr>
      <xdr:spPr>
        <a:xfrm>
          <a:off x="15430500" y="130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88816</xdr:rowOff>
    </xdr:from>
    <xdr:ext cx="534377" cy="259045"/>
    <xdr:sp macro="" textlink="">
      <xdr:nvSpPr>
        <xdr:cNvPr id="628" name="テキスト ボックス 627"/>
        <xdr:cNvSpPr txBox="1"/>
      </xdr:nvSpPr>
      <xdr:spPr>
        <a:xfrm>
          <a:off x="15214111" y="131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21070</xdr:rowOff>
    </xdr:from>
    <xdr:to>
      <xdr:col>76</xdr:col>
      <xdr:colOff>165100</xdr:colOff>
      <xdr:row>76</xdr:row>
      <xdr:rowOff>122670</xdr:rowOff>
    </xdr:to>
    <xdr:sp macro="" textlink="">
      <xdr:nvSpPr>
        <xdr:cNvPr id="629" name="楕円 628"/>
        <xdr:cNvSpPr/>
      </xdr:nvSpPr>
      <xdr:spPr>
        <a:xfrm>
          <a:off x="14541500" y="130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113797</xdr:rowOff>
    </xdr:from>
    <xdr:ext cx="534377" cy="259045"/>
    <xdr:sp macro="" textlink="">
      <xdr:nvSpPr>
        <xdr:cNvPr id="630" name="テキスト ボックス 629"/>
        <xdr:cNvSpPr txBox="1"/>
      </xdr:nvSpPr>
      <xdr:spPr>
        <a:xfrm>
          <a:off x="14325111" y="131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433</xdr:rowOff>
    </xdr:from>
    <xdr:to>
      <xdr:col>72</xdr:col>
      <xdr:colOff>38100</xdr:colOff>
      <xdr:row>76</xdr:row>
      <xdr:rowOff>102033</xdr:rowOff>
    </xdr:to>
    <xdr:sp macro="" textlink="">
      <xdr:nvSpPr>
        <xdr:cNvPr id="631" name="楕円 630"/>
        <xdr:cNvSpPr/>
      </xdr:nvSpPr>
      <xdr:spPr>
        <a:xfrm>
          <a:off x="13652500" y="130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93160</xdr:rowOff>
    </xdr:from>
    <xdr:ext cx="534377" cy="259045"/>
    <xdr:sp macro="" textlink="">
      <xdr:nvSpPr>
        <xdr:cNvPr id="632" name="テキスト ボックス 631"/>
        <xdr:cNvSpPr txBox="1"/>
      </xdr:nvSpPr>
      <xdr:spPr>
        <a:xfrm>
          <a:off x="13436111" y="13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25654</xdr:rowOff>
    </xdr:from>
    <xdr:to>
      <xdr:col>67</xdr:col>
      <xdr:colOff>101600</xdr:colOff>
      <xdr:row>76</xdr:row>
      <xdr:rowOff>127254</xdr:rowOff>
    </xdr:to>
    <xdr:sp macro="" textlink="">
      <xdr:nvSpPr>
        <xdr:cNvPr id="633" name="楕円 632"/>
        <xdr:cNvSpPr/>
      </xdr:nvSpPr>
      <xdr:spPr>
        <a:xfrm>
          <a:off x="12763500" y="130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118381</xdr:rowOff>
    </xdr:from>
    <xdr:ext cx="534377" cy="259045"/>
    <xdr:sp macro="" textlink="">
      <xdr:nvSpPr>
        <xdr:cNvPr id="634" name="テキスト ボックス 633"/>
        <xdr:cNvSpPr txBox="1"/>
      </xdr:nvSpPr>
      <xdr:spPr>
        <a:xfrm>
          <a:off x="12547111" y="131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100614</xdr:rowOff>
    </xdr:from>
    <xdr:to>
      <xdr:col>85</xdr:col>
      <xdr:colOff>127000</xdr:colOff>
      <xdr:row>98</xdr:row>
      <xdr:rowOff>110663</xdr:rowOff>
    </xdr:to>
    <xdr:cxnSp macro="">
      <xdr:nvCxnSpPr>
        <xdr:cNvPr id="661" name="直線コネクタ 660"/>
        <xdr:cNvCxnSpPr/>
      </xdr:nvCxnSpPr>
      <xdr:spPr>
        <a:xfrm flipV="1">
          <a:off x="15481300" y="16902714"/>
          <a:ext cx="8382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110663</xdr:rowOff>
    </xdr:from>
    <xdr:to>
      <xdr:col>81</xdr:col>
      <xdr:colOff>50800</xdr:colOff>
      <xdr:row>98</xdr:row>
      <xdr:rowOff>118976</xdr:rowOff>
    </xdr:to>
    <xdr:cxnSp macro="">
      <xdr:nvCxnSpPr>
        <xdr:cNvPr id="664" name="直線コネクタ 663"/>
        <xdr:cNvCxnSpPr/>
      </xdr:nvCxnSpPr>
      <xdr:spPr>
        <a:xfrm flipV="1">
          <a:off x="14592300" y="16912763"/>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115190</xdr:rowOff>
    </xdr:from>
    <xdr:to>
      <xdr:col>76</xdr:col>
      <xdr:colOff>114300</xdr:colOff>
      <xdr:row>98</xdr:row>
      <xdr:rowOff>118976</xdr:rowOff>
    </xdr:to>
    <xdr:cxnSp macro="">
      <xdr:nvCxnSpPr>
        <xdr:cNvPr id="667" name="直線コネクタ 666"/>
        <xdr:cNvCxnSpPr/>
      </xdr:nvCxnSpPr>
      <xdr:spPr>
        <a:xfrm>
          <a:off x="13703300" y="16917290"/>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115190</xdr:rowOff>
    </xdr:from>
    <xdr:to>
      <xdr:col>71</xdr:col>
      <xdr:colOff>177800</xdr:colOff>
      <xdr:row>98</xdr:row>
      <xdr:rowOff>119693</xdr:rowOff>
    </xdr:to>
    <xdr:cxnSp macro="">
      <xdr:nvCxnSpPr>
        <xdr:cNvPr id="670" name="直線コネクタ 669"/>
        <xdr:cNvCxnSpPr/>
      </xdr:nvCxnSpPr>
      <xdr:spPr>
        <a:xfrm flipV="1">
          <a:off x="12814300" y="16917290"/>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49814</xdr:rowOff>
    </xdr:from>
    <xdr:to>
      <xdr:col>85</xdr:col>
      <xdr:colOff>177800</xdr:colOff>
      <xdr:row>98</xdr:row>
      <xdr:rowOff>151414</xdr:rowOff>
    </xdr:to>
    <xdr:sp macro="" textlink="">
      <xdr:nvSpPr>
        <xdr:cNvPr id="680" name="楕円 679"/>
        <xdr:cNvSpPr/>
      </xdr:nvSpPr>
      <xdr:spPr>
        <a:xfrm>
          <a:off x="16268700" y="16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59863</xdr:rowOff>
    </xdr:from>
    <xdr:to>
      <xdr:col>81</xdr:col>
      <xdr:colOff>101600</xdr:colOff>
      <xdr:row>98</xdr:row>
      <xdr:rowOff>161463</xdr:rowOff>
    </xdr:to>
    <xdr:sp macro="" textlink="">
      <xdr:nvSpPr>
        <xdr:cNvPr id="682" name="楕円 681"/>
        <xdr:cNvSpPr/>
      </xdr:nvSpPr>
      <xdr:spPr>
        <a:xfrm>
          <a:off x="15430500" y="16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152590</xdr:rowOff>
    </xdr:from>
    <xdr:ext cx="469744" cy="259045"/>
    <xdr:sp macro="" textlink="">
      <xdr:nvSpPr>
        <xdr:cNvPr id="683" name="テキスト ボックス 682"/>
        <xdr:cNvSpPr txBox="1"/>
      </xdr:nvSpPr>
      <xdr:spPr>
        <a:xfrm>
          <a:off x="15246428" y="169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68176</xdr:rowOff>
    </xdr:from>
    <xdr:to>
      <xdr:col>76</xdr:col>
      <xdr:colOff>165100</xdr:colOff>
      <xdr:row>98</xdr:row>
      <xdr:rowOff>169776</xdr:rowOff>
    </xdr:to>
    <xdr:sp macro="" textlink="">
      <xdr:nvSpPr>
        <xdr:cNvPr id="684" name="楕円 683"/>
        <xdr:cNvSpPr/>
      </xdr:nvSpPr>
      <xdr:spPr>
        <a:xfrm>
          <a:off x="14541500" y="168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160903</xdr:rowOff>
    </xdr:from>
    <xdr:ext cx="469744" cy="259045"/>
    <xdr:sp macro="" textlink="">
      <xdr:nvSpPr>
        <xdr:cNvPr id="685" name="テキスト ボックス 684"/>
        <xdr:cNvSpPr txBox="1"/>
      </xdr:nvSpPr>
      <xdr:spPr>
        <a:xfrm>
          <a:off x="14357428" y="1696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64390</xdr:rowOff>
    </xdr:from>
    <xdr:to>
      <xdr:col>72</xdr:col>
      <xdr:colOff>38100</xdr:colOff>
      <xdr:row>98</xdr:row>
      <xdr:rowOff>165990</xdr:rowOff>
    </xdr:to>
    <xdr:sp macro="" textlink="">
      <xdr:nvSpPr>
        <xdr:cNvPr id="686" name="楕円 685"/>
        <xdr:cNvSpPr/>
      </xdr:nvSpPr>
      <xdr:spPr>
        <a:xfrm>
          <a:off x="13652500" y="168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157117</xdr:rowOff>
    </xdr:from>
    <xdr:ext cx="469744" cy="259045"/>
    <xdr:sp macro="" textlink="">
      <xdr:nvSpPr>
        <xdr:cNvPr id="687" name="テキスト ボックス 686"/>
        <xdr:cNvSpPr txBox="1"/>
      </xdr:nvSpPr>
      <xdr:spPr>
        <a:xfrm>
          <a:off x="13468428" y="169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68893</xdr:rowOff>
    </xdr:from>
    <xdr:to>
      <xdr:col>67</xdr:col>
      <xdr:colOff>101600</xdr:colOff>
      <xdr:row>98</xdr:row>
      <xdr:rowOff>170493</xdr:rowOff>
    </xdr:to>
    <xdr:sp macro="" textlink="">
      <xdr:nvSpPr>
        <xdr:cNvPr id="688" name="楕円 687"/>
        <xdr:cNvSpPr/>
      </xdr:nvSpPr>
      <xdr:spPr>
        <a:xfrm>
          <a:off x="12763500" y="168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161620</xdr:rowOff>
    </xdr:from>
    <xdr:ext cx="469744" cy="259045"/>
    <xdr:sp macro="" textlink="">
      <xdr:nvSpPr>
        <xdr:cNvPr id="689" name="テキスト ボックス 688"/>
        <xdr:cNvSpPr txBox="1"/>
      </xdr:nvSpPr>
      <xdr:spPr>
        <a:xfrm>
          <a:off x="12579428" y="169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142836</xdr:rowOff>
    </xdr:from>
    <xdr:ext cx="469744" cy="259045"/>
    <xdr:sp macro="" textlink="">
      <xdr:nvSpPr>
        <xdr:cNvPr id="729" name="テキスト ボックス 728"/>
        <xdr:cNvSpPr txBox="1"/>
      </xdr:nvSpPr>
      <xdr:spPr>
        <a:xfrm>
          <a:off x="18421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68300</xdr:rowOff>
    </xdr:from>
    <xdr:to>
      <xdr:col>116</xdr:col>
      <xdr:colOff>63500</xdr:colOff>
      <xdr:row>58</xdr:row>
      <xdr:rowOff>69138</xdr:rowOff>
    </xdr:to>
    <xdr:cxnSp macro="">
      <xdr:nvCxnSpPr>
        <xdr:cNvPr id="773" name="直線コネクタ 772"/>
        <xdr:cNvCxnSpPr/>
      </xdr:nvCxnSpPr>
      <xdr:spPr>
        <a:xfrm>
          <a:off x="21323300" y="10012400"/>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101447</xdr:rowOff>
    </xdr:from>
    <xdr:to>
      <xdr:col>111</xdr:col>
      <xdr:colOff>177800</xdr:colOff>
      <xdr:row>58</xdr:row>
      <xdr:rowOff>68300</xdr:rowOff>
    </xdr:to>
    <xdr:cxnSp macro="">
      <xdr:nvCxnSpPr>
        <xdr:cNvPr id="776" name="直線コネクタ 775"/>
        <xdr:cNvCxnSpPr/>
      </xdr:nvCxnSpPr>
      <xdr:spPr>
        <a:xfrm>
          <a:off x="20434300" y="9874097"/>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101447</xdr:rowOff>
    </xdr:from>
    <xdr:to>
      <xdr:col>107</xdr:col>
      <xdr:colOff>50800</xdr:colOff>
      <xdr:row>58</xdr:row>
      <xdr:rowOff>71348</xdr:rowOff>
    </xdr:to>
    <xdr:cxnSp macro="">
      <xdr:nvCxnSpPr>
        <xdr:cNvPr id="779" name="直線コネクタ 778"/>
        <xdr:cNvCxnSpPr/>
      </xdr:nvCxnSpPr>
      <xdr:spPr>
        <a:xfrm flipV="1">
          <a:off x="19545300" y="9874097"/>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69824</xdr:rowOff>
    </xdr:from>
    <xdr:to>
      <xdr:col>102</xdr:col>
      <xdr:colOff>114300</xdr:colOff>
      <xdr:row>58</xdr:row>
      <xdr:rowOff>71348</xdr:rowOff>
    </xdr:to>
    <xdr:cxnSp macro="">
      <xdr:nvCxnSpPr>
        <xdr:cNvPr id="782" name="直線コネクタ 781"/>
        <xdr:cNvCxnSpPr/>
      </xdr:nvCxnSpPr>
      <xdr:spPr>
        <a:xfrm>
          <a:off x="18656300" y="100139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18338</xdr:rowOff>
    </xdr:from>
    <xdr:to>
      <xdr:col>116</xdr:col>
      <xdr:colOff>114300</xdr:colOff>
      <xdr:row>58</xdr:row>
      <xdr:rowOff>119938</xdr:rowOff>
    </xdr:to>
    <xdr:sp macro="" textlink="">
      <xdr:nvSpPr>
        <xdr:cNvPr id="792" name="楕円 791"/>
        <xdr:cNvSpPr/>
      </xdr:nvSpPr>
      <xdr:spPr>
        <a:xfrm>
          <a:off x="221107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168215</xdr:rowOff>
    </xdr:from>
    <xdr:ext cx="469744" cy="259045"/>
    <xdr:sp macro="" textlink="">
      <xdr:nvSpPr>
        <xdr:cNvPr id="793" name="貸付金該当値テキスト"/>
        <xdr:cNvSpPr txBox="1"/>
      </xdr:nvSpPr>
      <xdr:spPr>
        <a:xfrm>
          <a:off x="22212300" y="994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17500</xdr:rowOff>
    </xdr:from>
    <xdr:to>
      <xdr:col>112</xdr:col>
      <xdr:colOff>38100</xdr:colOff>
      <xdr:row>58</xdr:row>
      <xdr:rowOff>119100</xdr:rowOff>
    </xdr:to>
    <xdr:sp macro="" textlink="">
      <xdr:nvSpPr>
        <xdr:cNvPr id="794" name="楕円 793"/>
        <xdr:cNvSpPr/>
      </xdr:nvSpPr>
      <xdr:spPr>
        <a:xfrm>
          <a:off x="212725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110227</xdr:rowOff>
    </xdr:from>
    <xdr:ext cx="469744" cy="259045"/>
    <xdr:sp macro="" textlink="">
      <xdr:nvSpPr>
        <xdr:cNvPr id="795" name="テキスト ボックス 794"/>
        <xdr:cNvSpPr txBox="1"/>
      </xdr:nvSpPr>
      <xdr:spPr>
        <a:xfrm>
          <a:off x="21088428" y="100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50647</xdr:rowOff>
    </xdr:from>
    <xdr:to>
      <xdr:col>107</xdr:col>
      <xdr:colOff>101600</xdr:colOff>
      <xdr:row>57</xdr:row>
      <xdr:rowOff>152247</xdr:rowOff>
    </xdr:to>
    <xdr:sp macro="" textlink="">
      <xdr:nvSpPr>
        <xdr:cNvPr id="796" name="楕円 795"/>
        <xdr:cNvSpPr/>
      </xdr:nvSpPr>
      <xdr:spPr>
        <a:xfrm>
          <a:off x="20383500" y="98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168774</xdr:rowOff>
    </xdr:from>
    <xdr:ext cx="469744" cy="259045"/>
    <xdr:sp macro="" textlink="">
      <xdr:nvSpPr>
        <xdr:cNvPr id="797" name="テキスト ボックス 796"/>
        <xdr:cNvSpPr txBox="1"/>
      </xdr:nvSpPr>
      <xdr:spPr>
        <a:xfrm>
          <a:off x="20199428" y="959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20548</xdr:rowOff>
    </xdr:from>
    <xdr:to>
      <xdr:col>102</xdr:col>
      <xdr:colOff>165100</xdr:colOff>
      <xdr:row>58</xdr:row>
      <xdr:rowOff>122148</xdr:rowOff>
    </xdr:to>
    <xdr:sp macro="" textlink="">
      <xdr:nvSpPr>
        <xdr:cNvPr id="798" name="楕円 797"/>
        <xdr:cNvSpPr/>
      </xdr:nvSpPr>
      <xdr:spPr>
        <a:xfrm>
          <a:off x="19494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113275</xdr:rowOff>
    </xdr:from>
    <xdr:ext cx="469744" cy="259045"/>
    <xdr:sp macro="" textlink="">
      <xdr:nvSpPr>
        <xdr:cNvPr id="799" name="テキスト ボックス 798"/>
        <xdr:cNvSpPr txBox="1"/>
      </xdr:nvSpPr>
      <xdr:spPr>
        <a:xfrm>
          <a:off x="19310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19024</xdr:rowOff>
    </xdr:from>
    <xdr:to>
      <xdr:col>98</xdr:col>
      <xdr:colOff>38100</xdr:colOff>
      <xdr:row>58</xdr:row>
      <xdr:rowOff>120624</xdr:rowOff>
    </xdr:to>
    <xdr:sp macro="" textlink="">
      <xdr:nvSpPr>
        <xdr:cNvPr id="800" name="楕円 799"/>
        <xdr:cNvSpPr/>
      </xdr:nvSpPr>
      <xdr:spPr>
        <a:xfrm>
          <a:off x="18605500" y="99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111751</xdr:rowOff>
    </xdr:from>
    <xdr:ext cx="469744" cy="259045"/>
    <xdr:sp macro="" textlink="">
      <xdr:nvSpPr>
        <xdr:cNvPr id="801" name="テキスト ボックス 800"/>
        <xdr:cNvSpPr txBox="1"/>
      </xdr:nvSpPr>
      <xdr:spPr>
        <a:xfrm>
          <a:off x="18421428" y="100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139319</xdr:rowOff>
    </xdr:from>
    <xdr:to>
      <xdr:col>116</xdr:col>
      <xdr:colOff>63500</xdr:colOff>
      <xdr:row>77</xdr:row>
      <xdr:rowOff>159017</xdr:rowOff>
    </xdr:to>
    <xdr:cxnSp macro="">
      <xdr:nvCxnSpPr>
        <xdr:cNvPr id="831" name="直線コネクタ 830"/>
        <xdr:cNvCxnSpPr/>
      </xdr:nvCxnSpPr>
      <xdr:spPr>
        <a:xfrm flipV="1">
          <a:off x="21323300" y="13340969"/>
          <a:ext cx="8382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159017</xdr:rowOff>
    </xdr:from>
    <xdr:to>
      <xdr:col>111</xdr:col>
      <xdr:colOff>177800</xdr:colOff>
      <xdr:row>78</xdr:row>
      <xdr:rowOff>24657</xdr:rowOff>
    </xdr:to>
    <xdr:cxnSp macro="">
      <xdr:nvCxnSpPr>
        <xdr:cNvPr id="834" name="直線コネクタ 833"/>
        <xdr:cNvCxnSpPr/>
      </xdr:nvCxnSpPr>
      <xdr:spPr>
        <a:xfrm flipV="1">
          <a:off x="20434300" y="13360667"/>
          <a:ext cx="8890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24657</xdr:rowOff>
    </xdr:from>
    <xdr:to>
      <xdr:col>107</xdr:col>
      <xdr:colOff>50800</xdr:colOff>
      <xdr:row>78</xdr:row>
      <xdr:rowOff>55747</xdr:rowOff>
    </xdr:to>
    <xdr:cxnSp macro="">
      <xdr:nvCxnSpPr>
        <xdr:cNvPr id="837" name="直線コネクタ 836"/>
        <xdr:cNvCxnSpPr/>
      </xdr:nvCxnSpPr>
      <xdr:spPr>
        <a:xfrm flipV="1">
          <a:off x="19545300" y="13397757"/>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55747</xdr:rowOff>
    </xdr:from>
    <xdr:to>
      <xdr:col>102</xdr:col>
      <xdr:colOff>114300</xdr:colOff>
      <xdr:row>78</xdr:row>
      <xdr:rowOff>75521</xdr:rowOff>
    </xdr:to>
    <xdr:cxnSp macro="">
      <xdr:nvCxnSpPr>
        <xdr:cNvPr id="840" name="直線コネクタ 839"/>
        <xdr:cNvCxnSpPr/>
      </xdr:nvCxnSpPr>
      <xdr:spPr>
        <a:xfrm flipV="1">
          <a:off x="18656300" y="1342884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88519</xdr:rowOff>
    </xdr:from>
    <xdr:to>
      <xdr:col>116</xdr:col>
      <xdr:colOff>114300</xdr:colOff>
      <xdr:row>78</xdr:row>
      <xdr:rowOff>18669</xdr:rowOff>
    </xdr:to>
    <xdr:sp macro="" textlink="">
      <xdr:nvSpPr>
        <xdr:cNvPr id="850" name="楕円 849"/>
        <xdr:cNvSpPr/>
      </xdr:nvSpPr>
      <xdr:spPr>
        <a:xfrm>
          <a:off x="22110700" y="132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66946</xdr:rowOff>
    </xdr:from>
    <xdr:ext cx="534377" cy="259045"/>
    <xdr:sp macro="" textlink="">
      <xdr:nvSpPr>
        <xdr:cNvPr id="851" name="繰出金該当値テキスト"/>
        <xdr:cNvSpPr txBox="1"/>
      </xdr:nvSpPr>
      <xdr:spPr>
        <a:xfrm>
          <a:off x="22212300" y="132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108217</xdr:rowOff>
    </xdr:from>
    <xdr:to>
      <xdr:col>112</xdr:col>
      <xdr:colOff>38100</xdr:colOff>
      <xdr:row>78</xdr:row>
      <xdr:rowOff>38367</xdr:rowOff>
    </xdr:to>
    <xdr:sp macro="" textlink="">
      <xdr:nvSpPr>
        <xdr:cNvPr id="852" name="楕円 851"/>
        <xdr:cNvSpPr/>
      </xdr:nvSpPr>
      <xdr:spPr>
        <a:xfrm>
          <a:off x="21272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29494</xdr:rowOff>
    </xdr:from>
    <xdr:ext cx="534377" cy="259045"/>
    <xdr:sp macro="" textlink="">
      <xdr:nvSpPr>
        <xdr:cNvPr id="853" name="テキスト ボックス 852"/>
        <xdr:cNvSpPr txBox="1"/>
      </xdr:nvSpPr>
      <xdr:spPr>
        <a:xfrm>
          <a:off x="21056111" y="134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145307</xdr:rowOff>
    </xdr:from>
    <xdr:to>
      <xdr:col>107</xdr:col>
      <xdr:colOff>101600</xdr:colOff>
      <xdr:row>78</xdr:row>
      <xdr:rowOff>75457</xdr:rowOff>
    </xdr:to>
    <xdr:sp macro="" textlink="">
      <xdr:nvSpPr>
        <xdr:cNvPr id="854" name="楕円 853"/>
        <xdr:cNvSpPr/>
      </xdr:nvSpPr>
      <xdr:spPr>
        <a:xfrm>
          <a:off x="20383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66584</xdr:rowOff>
    </xdr:from>
    <xdr:ext cx="534377" cy="259045"/>
    <xdr:sp macro="" textlink="">
      <xdr:nvSpPr>
        <xdr:cNvPr id="855" name="テキスト ボックス 854"/>
        <xdr:cNvSpPr txBox="1"/>
      </xdr:nvSpPr>
      <xdr:spPr>
        <a:xfrm>
          <a:off x="20167111" y="13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4947</xdr:rowOff>
    </xdr:from>
    <xdr:to>
      <xdr:col>102</xdr:col>
      <xdr:colOff>165100</xdr:colOff>
      <xdr:row>78</xdr:row>
      <xdr:rowOff>106547</xdr:rowOff>
    </xdr:to>
    <xdr:sp macro="" textlink="">
      <xdr:nvSpPr>
        <xdr:cNvPr id="856" name="楕円 855"/>
        <xdr:cNvSpPr/>
      </xdr:nvSpPr>
      <xdr:spPr>
        <a:xfrm>
          <a:off x="19494500" y="133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97674</xdr:rowOff>
    </xdr:from>
    <xdr:ext cx="534377" cy="259045"/>
    <xdr:sp macro="" textlink="">
      <xdr:nvSpPr>
        <xdr:cNvPr id="857" name="テキスト ボックス 856"/>
        <xdr:cNvSpPr txBox="1"/>
      </xdr:nvSpPr>
      <xdr:spPr>
        <a:xfrm>
          <a:off x="19278111" y="134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24721</xdr:rowOff>
    </xdr:from>
    <xdr:to>
      <xdr:col>98</xdr:col>
      <xdr:colOff>38100</xdr:colOff>
      <xdr:row>78</xdr:row>
      <xdr:rowOff>126321</xdr:rowOff>
    </xdr:to>
    <xdr:sp macro="" textlink="">
      <xdr:nvSpPr>
        <xdr:cNvPr id="858" name="楕円 857"/>
        <xdr:cNvSpPr/>
      </xdr:nvSpPr>
      <xdr:spPr>
        <a:xfrm>
          <a:off x="18605500" y="133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117448</xdr:rowOff>
    </xdr:from>
    <xdr:ext cx="534377" cy="259045"/>
    <xdr:sp macro="" textlink="">
      <xdr:nvSpPr>
        <xdr:cNvPr id="859" name="テキスト ボックス 858"/>
        <xdr:cNvSpPr txBox="1"/>
      </xdr:nvSpPr>
      <xdr:spPr>
        <a:xfrm>
          <a:off x="18389111" y="134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補助費等は類似団体平均、愛知県平均と比較して大幅に下回っている。</a:t>
          </a:r>
          <a:r>
            <a:rPr kumimoji="1" lang="ja-JP" altLang="ja-JP" sz="1100">
              <a:solidFill>
                <a:schemeClr val="dk1"/>
              </a:solidFill>
              <a:latin typeface="+mn-lt"/>
              <a:ea typeface="+mn-ea"/>
              <a:cs typeface="+mn-cs"/>
            </a:rPr>
            <a:t>これは病院事業会計及び下水道事業特別会計への繰出しを、モーターボート競走事業から直接行っていることが要因である。また、類似団体との比較では、ごみ処理業務や消防業務を直営で行っていることから、一部事務組合への負担金が低くなっていることも要因として挙げられる。補助事業については、</a:t>
          </a:r>
          <a:r>
            <a:rPr lang="ja-JP" altLang="ja-JP" sz="1100" b="0" i="0" baseline="0">
              <a:solidFill>
                <a:schemeClr val="dk1"/>
              </a:solidFill>
              <a:latin typeface="+mn-lt"/>
              <a:ea typeface="+mn-ea"/>
              <a:cs typeface="+mn-cs"/>
            </a:rPr>
            <a:t>費用対効果、経費負担のあり方を精査し、補助金の廃止、統合、縮小を実施する。</a:t>
          </a:r>
          <a:r>
            <a:rPr lang="ja-JP" altLang="en-US" sz="1100" b="0" i="0" baseline="0">
              <a:solidFill>
                <a:schemeClr val="dk1"/>
              </a:solidFill>
              <a:latin typeface="+mn-lt"/>
              <a:ea typeface="+mn-ea"/>
              <a:cs typeface="+mn-cs"/>
            </a:rPr>
            <a:t>普通建設事業費については、</a:t>
          </a:r>
          <a:r>
            <a:rPr lang="ja-JP" altLang="ja-JP" sz="1100" b="0" i="0" baseline="0">
              <a:solidFill>
                <a:schemeClr val="dk1"/>
              </a:solidFill>
              <a:latin typeface="+mn-lt"/>
              <a:ea typeface="+mn-ea"/>
              <a:cs typeface="+mn-cs"/>
            </a:rPr>
            <a:t>類似団体平均、愛知県平均と比較して</a:t>
          </a:r>
          <a:r>
            <a:rPr lang="ja-JP" altLang="en-US" sz="1100" b="0" i="0" baseline="0">
              <a:solidFill>
                <a:schemeClr val="dk1"/>
              </a:solidFill>
              <a:latin typeface="+mn-lt"/>
              <a:ea typeface="+mn-ea"/>
              <a:cs typeface="+mn-cs"/>
            </a:rPr>
            <a:t>下回っているが小中学校のトイレ改修（５ヵ年計画）が本格的に始まったこと、塩津中学校体育館大規模改造工事などがあったことから約</a:t>
          </a:r>
          <a:r>
            <a:rPr lang="en-US" altLang="ja-JP" sz="1100" b="0" i="0" baseline="0">
              <a:solidFill>
                <a:schemeClr val="dk1"/>
              </a:solidFill>
              <a:latin typeface="+mn-lt"/>
              <a:ea typeface="+mn-ea"/>
              <a:cs typeface="+mn-cs"/>
            </a:rPr>
            <a:t>6,000</a:t>
          </a:r>
          <a:r>
            <a:rPr lang="ja-JP" altLang="en-US" sz="1100" b="0" i="0" baseline="0">
              <a:solidFill>
                <a:schemeClr val="dk1"/>
              </a:solidFill>
              <a:latin typeface="+mn-lt"/>
              <a:ea typeface="+mn-ea"/>
              <a:cs typeface="+mn-cs"/>
            </a:rPr>
            <a:t>円の増となっている。扶助費については、福祉関係の経費を筆頭に増加傾向にある。</a:t>
          </a:r>
          <a:endParaRPr lang="en-US" altLang="ja-JP" sz="1100" b="0" i="0" baseline="0">
            <a:solidFill>
              <a:schemeClr val="dk1"/>
            </a:solidFill>
            <a:latin typeface="+mn-lt"/>
            <a:ea typeface="+mn-ea"/>
            <a:cs typeface="+mn-cs"/>
          </a:endParaRPr>
        </a:p>
        <a:p>
          <a:pPr eaLnBrk="1" fontAlgn="auto" latinLnBrk="0" hangingPunct="1"/>
          <a:endParaRPr lang="en-US" altLang="ja-JP" sz="1100" b="0" i="0" baseline="0">
            <a:solidFill>
              <a:schemeClr val="dk1"/>
            </a:solidFill>
            <a:latin typeface="+mn-lt"/>
            <a:ea typeface="+mn-ea"/>
            <a:cs typeface="+mn-cs"/>
          </a:endParaRPr>
        </a:p>
        <a:p>
          <a:pPr eaLnBrk="1" fontAlgn="auto" latinLnBrk="0" hangingPunct="1"/>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80,483
77,787
56.92
29,514,652
27,705,011
1,731,250
16,932,431
26,266,365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91694</xdr:rowOff>
    </xdr:from>
    <xdr:to>
      <xdr:col>24</xdr:col>
      <xdr:colOff>63500</xdr:colOff>
      <xdr:row>36</xdr:row>
      <xdr:rowOff>115316</xdr:rowOff>
    </xdr:to>
    <xdr:cxnSp macro="">
      <xdr:nvCxnSpPr>
        <xdr:cNvPr id="61" name="直線コネクタ 60"/>
        <xdr:cNvCxnSpPr/>
      </xdr:nvCxnSpPr>
      <xdr:spPr>
        <a:xfrm>
          <a:off x="3797300" y="6263894"/>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12827</xdr:rowOff>
    </xdr:from>
    <xdr:to>
      <xdr:col>19</xdr:col>
      <xdr:colOff>177800</xdr:colOff>
      <xdr:row>36</xdr:row>
      <xdr:rowOff>91694</xdr:rowOff>
    </xdr:to>
    <xdr:cxnSp macro="">
      <xdr:nvCxnSpPr>
        <xdr:cNvPr id="64" name="直線コネクタ 63"/>
        <xdr:cNvCxnSpPr/>
      </xdr:nvCxnSpPr>
      <xdr:spPr>
        <a:xfrm>
          <a:off x="2908300" y="6185027"/>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xdr:rowOff>
    </xdr:from>
    <xdr:to>
      <xdr:col>15</xdr:col>
      <xdr:colOff>50800</xdr:colOff>
      <xdr:row>36</xdr:row>
      <xdr:rowOff>42164</xdr:rowOff>
    </xdr:to>
    <xdr:cxnSp macro="">
      <xdr:nvCxnSpPr>
        <xdr:cNvPr id="67" name="直線コネクタ 66"/>
        <xdr:cNvCxnSpPr/>
      </xdr:nvCxnSpPr>
      <xdr:spPr>
        <a:xfrm flipV="1">
          <a:off x="2019300" y="618502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42164</xdr:rowOff>
    </xdr:from>
    <xdr:to>
      <xdr:col>10</xdr:col>
      <xdr:colOff>114300</xdr:colOff>
      <xdr:row>36</xdr:row>
      <xdr:rowOff>47498</xdr:rowOff>
    </xdr:to>
    <xdr:cxnSp macro="">
      <xdr:nvCxnSpPr>
        <xdr:cNvPr id="70" name="直線コネクタ 69"/>
        <xdr:cNvCxnSpPr/>
      </xdr:nvCxnSpPr>
      <xdr:spPr>
        <a:xfrm flipV="1">
          <a:off x="1130300" y="621436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64516</xdr:rowOff>
    </xdr:from>
    <xdr:to>
      <xdr:col>24</xdr:col>
      <xdr:colOff>114300</xdr:colOff>
      <xdr:row>36</xdr:row>
      <xdr:rowOff>166116</xdr:rowOff>
    </xdr:to>
    <xdr:sp macro="" textlink="">
      <xdr:nvSpPr>
        <xdr:cNvPr id="80" name="楕円 79"/>
        <xdr:cNvSpPr/>
      </xdr:nvSpPr>
      <xdr:spPr>
        <a:xfrm>
          <a:off x="45847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42943</xdr:rowOff>
    </xdr:from>
    <xdr:ext cx="469744" cy="259045"/>
    <xdr:sp macro="" textlink="">
      <xdr:nvSpPr>
        <xdr:cNvPr id="81" name="議会費該当値テキスト"/>
        <xdr:cNvSpPr txBox="1"/>
      </xdr:nvSpPr>
      <xdr:spPr>
        <a:xfrm>
          <a:off x="4686300"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40894</xdr:rowOff>
    </xdr:from>
    <xdr:to>
      <xdr:col>20</xdr:col>
      <xdr:colOff>38100</xdr:colOff>
      <xdr:row>36</xdr:row>
      <xdr:rowOff>142494</xdr:rowOff>
    </xdr:to>
    <xdr:sp macro="" textlink="">
      <xdr:nvSpPr>
        <xdr:cNvPr id="82" name="楕円 81"/>
        <xdr:cNvSpPr/>
      </xdr:nvSpPr>
      <xdr:spPr>
        <a:xfrm>
          <a:off x="3746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133621</xdr:rowOff>
    </xdr:from>
    <xdr:ext cx="469744" cy="259045"/>
    <xdr:sp macro="" textlink="">
      <xdr:nvSpPr>
        <xdr:cNvPr id="83" name="テキスト ボックス 82"/>
        <xdr:cNvSpPr txBox="1"/>
      </xdr:nvSpPr>
      <xdr:spPr>
        <a:xfrm>
          <a:off x="3562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133477</xdr:rowOff>
    </xdr:from>
    <xdr:to>
      <xdr:col>15</xdr:col>
      <xdr:colOff>101600</xdr:colOff>
      <xdr:row>36</xdr:row>
      <xdr:rowOff>63627</xdr:rowOff>
    </xdr:to>
    <xdr:sp macro="" textlink="">
      <xdr:nvSpPr>
        <xdr:cNvPr id="84" name="楕円 83"/>
        <xdr:cNvSpPr/>
      </xdr:nvSpPr>
      <xdr:spPr>
        <a:xfrm>
          <a:off x="2857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54754</xdr:rowOff>
    </xdr:from>
    <xdr:ext cx="469744" cy="259045"/>
    <xdr:sp macro="" textlink="">
      <xdr:nvSpPr>
        <xdr:cNvPr id="85" name="テキスト ボックス 84"/>
        <xdr:cNvSpPr txBox="1"/>
      </xdr:nvSpPr>
      <xdr:spPr>
        <a:xfrm>
          <a:off x="2673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162814</xdr:rowOff>
    </xdr:from>
    <xdr:to>
      <xdr:col>10</xdr:col>
      <xdr:colOff>165100</xdr:colOff>
      <xdr:row>36</xdr:row>
      <xdr:rowOff>92964</xdr:rowOff>
    </xdr:to>
    <xdr:sp macro="" textlink="">
      <xdr:nvSpPr>
        <xdr:cNvPr id="86" name="楕円 85"/>
        <xdr:cNvSpPr/>
      </xdr:nvSpPr>
      <xdr:spPr>
        <a:xfrm>
          <a:off x="1968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84091</xdr:rowOff>
    </xdr:from>
    <xdr:ext cx="469744" cy="259045"/>
    <xdr:sp macro="" textlink="">
      <xdr:nvSpPr>
        <xdr:cNvPr id="87" name="テキスト ボックス 86"/>
        <xdr:cNvSpPr txBox="1"/>
      </xdr:nvSpPr>
      <xdr:spPr>
        <a:xfrm>
          <a:off x="1784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168148</xdr:rowOff>
    </xdr:from>
    <xdr:to>
      <xdr:col>6</xdr:col>
      <xdr:colOff>38100</xdr:colOff>
      <xdr:row>36</xdr:row>
      <xdr:rowOff>98298</xdr:rowOff>
    </xdr:to>
    <xdr:sp macro="" textlink="">
      <xdr:nvSpPr>
        <xdr:cNvPr id="88" name="楕円 87"/>
        <xdr:cNvSpPr/>
      </xdr:nvSpPr>
      <xdr:spPr>
        <a:xfrm>
          <a:off x="1079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89425</xdr:rowOff>
    </xdr:from>
    <xdr:ext cx="469744" cy="259045"/>
    <xdr:sp macro="" textlink="">
      <xdr:nvSpPr>
        <xdr:cNvPr id="89" name="テキスト ボックス 88"/>
        <xdr:cNvSpPr txBox="1"/>
      </xdr:nvSpPr>
      <xdr:spPr>
        <a:xfrm>
          <a:off x="895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96230</xdr:rowOff>
    </xdr:from>
    <xdr:to>
      <xdr:col>24</xdr:col>
      <xdr:colOff>63500</xdr:colOff>
      <xdr:row>57</xdr:row>
      <xdr:rowOff>107490</xdr:rowOff>
    </xdr:to>
    <xdr:cxnSp macro="">
      <xdr:nvCxnSpPr>
        <xdr:cNvPr id="116" name="直線コネクタ 115"/>
        <xdr:cNvCxnSpPr/>
      </xdr:nvCxnSpPr>
      <xdr:spPr>
        <a:xfrm>
          <a:off x="3797300" y="9868880"/>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43825</xdr:rowOff>
    </xdr:from>
    <xdr:to>
      <xdr:col>19</xdr:col>
      <xdr:colOff>177800</xdr:colOff>
      <xdr:row>57</xdr:row>
      <xdr:rowOff>96230</xdr:rowOff>
    </xdr:to>
    <xdr:cxnSp macro="">
      <xdr:nvCxnSpPr>
        <xdr:cNvPr id="119" name="直線コネクタ 118"/>
        <xdr:cNvCxnSpPr/>
      </xdr:nvCxnSpPr>
      <xdr:spPr>
        <a:xfrm>
          <a:off x="2908300" y="9816475"/>
          <a:ext cx="889000" cy="5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43825</xdr:rowOff>
    </xdr:from>
    <xdr:to>
      <xdr:col>15</xdr:col>
      <xdr:colOff>50800</xdr:colOff>
      <xdr:row>57</xdr:row>
      <xdr:rowOff>117928</xdr:rowOff>
    </xdr:to>
    <xdr:cxnSp macro="">
      <xdr:nvCxnSpPr>
        <xdr:cNvPr id="122" name="直線コネクタ 121"/>
        <xdr:cNvCxnSpPr/>
      </xdr:nvCxnSpPr>
      <xdr:spPr>
        <a:xfrm flipV="1">
          <a:off x="2019300" y="9816475"/>
          <a:ext cx="889000" cy="7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115318</xdr:rowOff>
    </xdr:from>
    <xdr:to>
      <xdr:col>10</xdr:col>
      <xdr:colOff>114300</xdr:colOff>
      <xdr:row>57</xdr:row>
      <xdr:rowOff>117928</xdr:rowOff>
    </xdr:to>
    <xdr:cxnSp macro="">
      <xdr:nvCxnSpPr>
        <xdr:cNvPr id="125" name="直線コネクタ 124"/>
        <xdr:cNvCxnSpPr/>
      </xdr:nvCxnSpPr>
      <xdr:spPr>
        <a:xfrm>
          <a:off x="1130300" y="9887968"/>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56690</xdr:rowOff>
    </xdr:from>
    <xdr:to>
      <xdr:col>24</xdr:col>
      <xdr:colOff>114300</xdr:colOff>
      <xdr:row>57</xdr:row>
      <xdr:rowOff>158290</xdr:rowOff>
    </xdr:to>
    <xdr:sp macro="" textlink="">
      <xdr:nvSpPr>
        <xdr:cNvPr id="135" name="楕円 134"/>
        <xdr:cNvSpPr/>
      </xdr:nvSpPr>
      <xdr:spPr>
        <a:xfrm>
          <a:off x="4584700" y="98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45430</xdr:rowOff>
    </xdr:from>
    <xdr:to>
      <xdr:col>20</xdr:col>
      <xdr:colOff>38100</xdr:colOff>
      <xdr:row>57</xdr:row>
      <xdr:rowOff>147030</xdr:rowOff>
    </xdr:to>
    <xdr:sp macro="" textlink="">
      <xdr:nvSpPr>
        <xdr:cNvPr id="137" name="楕円 136"/>
        <xdr:cNvSpPr/>
      </xdr:nvSpPr>
      <xdr:spPr>
        <a:xfrm>
          <a:off x="3746500" y="98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138157</xdr:rowOff>
    </xdr:from>
    <xdr:ext cx="534377" cy="259045"/>
    <xdr:sp macro="" textlink="">
      <xdr:nvSpPr>
        <xdr:cNvPr id="138" name="テキスト ボックス 137"/>
        <xdr:cNvSpPr txBox="1"/>
      </xdr:nvSpPr>
      <xdr:spPr>
        <a:xfrm>
          <a:off x="3530111" y="99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164475</xdr:rowOff>
    </xdr:from>
    <xdr:to>
      <xdr:col>15</xdr:col>
      <xdr:colOff>101600</xdr:colOff>
      <xdr:row>57</xdr:row>
      <xdr:rowOff>94625</xdr:rowOff>
    </xdr:to>
    <xdr:sp macro="" textlink="">
      <xdr:nvSpPr>
        <xdr:cNvPr id="139" name="楕円 138"/>
        <xdr:cNvSpPr/>
      </xdr:nvSpPr>
      <xdr:spPr>
        <a:xfrm>
          <a:off x="2857500" y="9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111152</xdr:rowOff>
    </xdr:from>
    <xdr:ext cx="534377" cy="259045"/>
    <xdr:sp macro="" textlink="">
      <xdr:nvSpPr>
        <xdr:cNvPr id="140" name="テキスト ボックス 139"/>
        <xdr:cNvSpPr txBox="1"/>
      </xdr:nvSpPr>
      <xdr:spPr>
        <a:xfrm>
          <a:off x="2641111" y="95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67128</xdr:rowOff>
    </xdr:from>
    <xdr:to>
      <xdr:col>10</xdr:col>
      <xdr:colOff>165100</xdr:colOff>
      <xdr:row>57</xdr:row>
      <xdr:rowOff>168728</xdr:rowOff>
    </xdr:to>
    <xdr:sp macro="" textlink="">
      <xdr:nvSpPr>
        <xdr:cNvPr id="141" name="楕円 140"/>
        <xdr:cNvSpPr/>
      </xdr:nvSpPr>
      <xdr:spPr>
        <a:xfrm>
          <a:off x="1968500" y="9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159855</xdr:rowOff>
    </xdr:from>
    <xdr:ext cx="534377" cy="259045"/>
    <xdr:sp macro="" textlink="">
      <xdr:nvSpPr>
        <xdr:cNvPr id="142" name="テキスト ボックス 141"/>
        <xdr:cNvSpPr txBox="1"/>
      </xdr:nvSpPr>
      <xdr:spPr>
        <a:xfrm>
          <a:off x="1752111" y="99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64518</xdr:rowOff>
    </xdr:from>
    <xdr:to>
      <xdr:col>6</xdr:col>
      <xdr:colOff>38100</xdr:colOff>
      <xdr:row>57</xdr:row>
      <xdr:rowOff>166118</xdr:rowOff>
    </xdr:to>
    <xdr:sp macro="" textlink="">
      <xdr:nvSpPr>
        <xdr:cNvPr id="143" name="楕円 142"/>
        <xdr:cNvSpPr/>
      </xdr:nvSpPr>
      <xdr:spPr>
        <a:xfrm>
          <a:off x="1079500" y="98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157245</xdr:rowOff>
    </xdr:from>
    <xdr:ext cx="534377" cy="259045"/>
    <xdr:sp macro="" textlink="">
      <xdr:nvSpPr>
        <xdr:cNvPr id="144" name="テキスト ボックス 143"/>
        <xdr:cNvSpPr txBox="1"/>
      </xdr:nvSpPr>
      <xdr:spPr>
        <a:xfrm>
          <a:off x="863111" y="992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23251</xdr:rowOff>
    </xdr:from>
    <xdr:to>
      <xdr:col>24</xdr:col>
      <xdr:colOff>63500</xdr:colOff>
      <xdr:row>78</xdr:row>
      <xdr:rowOff>30832</xdr:rowOff>
    </xdr:to>
    <xdr:cxnSp macro="">
      <xdr:nvCxnSpPr>
        <xdr:cNvPr id="172" name="直線コネクタ 171"/>
        <xdr:cNvCxnSpPr/>
      </xdr:nvCxnSpPr>
      <xdr:spPr>
        <a:xfrm flipV="1">
          <a:off x="3797300" y="13396351"/>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30832</xdr:rowOff>
    </xdr:from>
    <xdr:to>
      <xdr:col>19</xdr:col>
      <xdr:colOff>177800</xdr:colOff>
      <xdr:row>78</xdr:row>
      <xdr:rowOff>51282</xdr:rowOff>
    </xdr:to>
    <xdr:cxnSp macro="">
      <xdr:nvCxnSpPr>
        <xdr:cNvPr id="175" name="直線コネクタ 174"/>
        <xdr:cNvCxnSpPr/>
      </xdr:nvCxnSpPr>
      <xdr:spPr>
        <a:xfrm flipV="1">
          <a:off x="2908300" y="13403932"/>
          <a:ext cx="889000" cy="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41388</xdr:rowOff>
    </xdr:from>
    <xdr:to>
      <xdr:col>15</xdr:col>
      <xdr:colOff>50800</xdr:colOff>
      <xdr:row>78</xdr:row>
      <xdr:rowOff>51282</xdr:rowOff>
    </xdr:to>
    <xdr:cxnSp macro="">
      <xdr:nvCxnSpPr>
        <xdr:cNvPr id="178" name="直線コネクタ 177"/>
        <xdr:cNvCxnSpPr/>
      </xdr:nvCxnSpPr>
      <xdr:spPr>
        <a:xfrm>
          <a:off x="2019300" y="13414488"/>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41388</xdr:rowOff>
    </xdr:from>
    <xdr:to>
      <xdr:col>10</xdr:col>
      <xdr:colOff>114300</xdr:colOff>
      <xdr:row>78</xdr:row>
      <xdr:rowOff>74631</xdr:rowOff>
    </xdr:to>
    <xdr:cxnSp macro="">
      <xdr:nvCxnSpPr>
        <xdr:cNvPr id="181" name="直線コネクタ 180"/>
        <xdr:cNvCxnSpPr/>
      </xdr:nvCxnSpPr>
      <xdr:spPr>
        <a:xfrm flipV="1">
          <a:off x="1130300" y="13414488"/>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30625</xdr:rowOff>
    </xdr:from>
    <xdr:ext cx="599010" cy="259045"/>
    <xdr:sp macro="" textlink="">
      <xdr:nvSpPr>
        <xdr:cNvPr id="183" name="テキスト ボックス 182"/>
        <xdr:cNvSpPr txBox="1"/>
      </xdr:nvSpPr>
      <xdr:spPr>
        <a:xfrm>
          <a:off x="1719795"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44012</xdr:rowOff>
    </xdr:from>
    <xdr:ext cx="599010" cy="259045"/>
    <xdr:sp macro="" textlink="">
      <xdr:nvSpPr>
        <xdr:cNvPr id="185" name="テキスト ボックス 184"/>
        <xdr:cNvSpPr txBox="1"/>
      </xdr:nvSpPr>
      <xdr:spPr>
        <a:xfrm>
          <a:off x="830795"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143901</xdr:rowOff>
    </xdr:from>
    <xdr:to>
      <xdr:col>24</xdr:col>
      <xdr:colOff>114300</xdr:colOff>
      <xdr:row>78</xdr:row>
      <xdr:rowOff>74051</xdr:rowOff>
    </xdr:to>
    <xdr:sp macro="" textlink="">
      <xdr:nvSpPr>
        <xdr:cNvPr id="191" name="楕円 190"/>
        <xdr:cNvSpPr/>
      </xdr:nvSpPr>
      <xdr:spPr>
        <a:xfrm>
          <a:off x="4584700" y="133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58828</xdr:rowOff>
    </xdr:from>
    <xdr:ext cx="599010" cy="259045"/>
    <xdr:sp macro="" textlink="">
      <xdr:nvSpPr>
        <xdr:cNvPr id="192" name="民生費該当値テキスト"/>
        <xdr:cNvSpPr txBox="1"/>
      </xdr:nvSpPr>
      <xdr:spPr>
        <a:xfrm>
          <a:off x="4686300" y="1326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151482</xdr:rowOff>
    </xdr:from>
    <xdr:to>
      <xdr:col>20</xdr:col>
      <xdr:colOff>38100</xdr:colOff>
      <xdr:row>78</xdr:row>
      <xdr:rowOff>81632</xdr:rowOff>
    </xdr:to>
    <xdr:sp macro="" textlink="">
      <xdr:nvSpPr>
        <xdr:cNvPr id="193" name="楕円 192"/>
        <xdr:cNvSpPr/>
      </xdr:nvSpPr>
      <xdr:spPr>
        <a:xfrm>
          <a:off x="3746500" y="133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72759</xdr:rowOff>
    </xdr:from>
    <xdr:ext cx="599010" cy="259045"/>
    <xdr:sp macro="" textlink="">
      <xdr:nvSpPr>
        <xdr:cNvPr id="194" name="テキスト ボックス 193"/>
        <xdr:cNvSpPr txBox="1"/>
      </xdr:nvSpPr>
      <xdr:spPr>
        <a:xfrm>
          <a:off x="3497795" y="134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482</xdr:rowOff>
    </xdr:from>
    <xdr:to>
      <xdr:col>15</xdr:col>
      <xdr:colOff>101600</xdr:colOff>
      <xdr:row>78</xdr:row>
      <xdr:rowOff>102082</xdr:rowOff>
    </xdr:to>
    <xdr:sp macro="" textlink="">
      <xdr:nvSpPr>
        <xdr:cNvPr id="195" name="楕円 194"/>
        <xdr:cNvSpPr/>
      </xdr:nvSpPr>
      <xdr:spPr>
        <a:xfrm>
          <a:off x="2857500" y="13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93209</xdr:rowOff>
    </xdr:from>
    <xdr:ext cx="599010" cy="259045"/>
    <xdr:sp macro="" textlink="">
      <xdr:nvSpPr>
        <xdr:cNvPr id="196" name="テキスト ボックス 195"/>
        <xdr:cNvSpPr txBox="1"/>
      </xdr:nvSpPr>
      <xdr:spPr>
        <a:xfrm>
          <a:off x="2608795" y="1346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162038</xdr:rowOff>
    </xdr:from>
    <xdr:to>
      <xdr:col>10</xdr:col>
      <xdr:colOff>165100</xdr:colOff>
      <xdr:row>78</xdr:row>
      <xdr:rowOff>92188</xdr:rowOff>
    </xdr:to>
    <xdr:sp macro="" textlink="">
      <xdr:nvSpPr>
        <xdr:cNvPr id="197" name="楕円 196"/>
        <xdr:cNvSpPr/>
      </xdr:nvSpPr>
      <xdr:spPr>
        <a:xfrm>
          <a:off x="1968500" y="133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83315</xdr:rowOff>
    </xdr:from>
    <xdr:ext cx="599010" cy="259045"/>
    <xdr:sp macro="" textlink="">
      <xdr:nvSpPr>
        <xdr:cNvPr id="198" name="テキスト ボックス 197"/>
        <xdr:cNvSpPr txBox="1"/>
      </xdr:nvSpPr>
      <xdr:spPr>
        <a:xfrm>
          <a:off x="1719795" y="1345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23831</xdr:rowOff>
    </xdr:from>
    <xdr:to>
      <xdr:col>6</xdr:col>
      <xdr:colOff>38100</xdr:colOff>
      <xdr:row>78</xdr:row>
      <xdr:rowOff>125431</xdr:rowOff>
    </xdr:to>
    <xdr:sp macro="" textlink="">
      <xdr:nvSpPr>
        <xdr:cNvPr id="199" name="楕円 198"/>
        <xdr:cNvSpPr/>
      </xdr:nvSpPr>
      <xdr:spPr>
        <a:xfrm>
          <a:off x="1079500" y="133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116558</xdr:rowOff>
    </xdr:from>
    <xdr:ext cx="599010" cy="259045"/>
    <xdr:sp macro="" textlink="">
      <xdr:nvSpPr>
        <xdr:cNvPr id="200" name="テキスト ボックス 199"/>
        <xdr:cNvSpPr txBox="1"/>
      </xdr:nvSpPr>
      <xdr:spPr>
        <a:xfrm>
          <a:off x="830795" y="1348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51209</xdr:rowOff>
    </xdr:from>
    <xdr:to>
      <xdr:col>24</xdr:col>
      <xdr:colOff>63500</xdr:colOff>
      <xdr:row>97</xdr:row>
      <xdr:rowOff>72400</xdr:rowOff>
    </xdr:to>
    <xdr:cxnSp macro="">
      <xdr:nvCxnSpPr>
        <xdr:cNvPr id="228" name="直線コネクタ 227"/>
        <xdr:cNvCxnSpPr/>
      </xdr:nvCxnSpPr>
      <xdr:spPr>
        <a:xfrm>
          <a:off x="3797300" y="16681859"/>
          <a:ext cx="8382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47780</xdr:rowOff>
    </xdr:from>
    <xdr:to>
      <xdr:col>19</xdr:col>
      <xdr:colOff>177800</xdr:colOff>
      <xdr:row>97</xdr:row>
      <xdr:rowOff>51209</xdr:rowOff>
    </xdr:to>
    <xdr:cxnSp macro="">
      <xdr:nvCxnSpPr>
        <xdr:cNvPr id="231" name="直線コネクタ 230"/>
        <xdr:cNvCxnSpPr/>
      </xdr:nvCxnSpPr>
      <xdr:spPr>
        <a:xfrm>
          <a:off x="2908300" y="1667843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47780</xdr:rowOff>
    </xdr:from>
    <xdr:to>
      <xdr:col>15</xdr:col>
      <xdr:colOff>50800</xdr:colOff>
      <xdr:row>97</xdr:row>
      <xdr:rowOff>71441</xdr:rowOff>
    </xdr:to>
    <xdr:cxnSp macro="">
      <xdr:nvCxnSpPr>
        <xdr:cNvPr id="234" name="直線コネクタ 233"/>
        <xdr:cNvCxnSpPr/>
      </xdr:nvCxnSpPr>
      <xdr:spPr>
        <a:xfrm flipV="1">
          <a:off x="2019300" y="16678430"/>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71441</xdr:rowOff>
    </xdr:from>
    <xdr:to>
      <xdr:col>10</xdr:col>
      <xdr:colOff>114300</xdr:colOff>
      <xdr:row>97</xdr:row>
      <xdr:rowOff>137643</xdr:rowOff>
    </xdr:to>
    <xdr:cxnSp macro="">
      <xdr:nvCxnSpPr>
        <xdr:cNvPr id="237" name="直線コネクタ 236"/>
        <xdr:cNvCxnSpPr/>
      </xdr:nvCxnSpPr>
      <xdr:spPr>
        <a:xfrm flipV="1">
          <a:off x="1130300" y="16702091"/>
          <a:ext cx="8890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146814</xdr:rowOff>
    </xdr:from>
    <xdr:ext cx="534377" cy="259045"/>
    <xdr:sp macro="" textlink="">
      <xdr:nvSpPr>
        <xdr:cNvPr id="239" name="テキスト ボックス 238"/>
        <xdr:cNvSpPr txBox="1"/>
      </xdr:nvSpPr>
      <xdr:spPr>
        <a:xfrm>
          <a:off x="1752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8602</xdr:rowOff>
    </xdr:from>
    <xdr:ext cx="534377" cy="259045"/>
    <xdr:sp macro="" textlink="">
      <xdr:nvSpPr>
        <xdr:cNvPr id="241" name="テキスト ボックス 240"/>
        <xdr:cNvSpPr txBox="1"/>
      </xdr:nvSpPr>
      <xdr:spPr>
        <a:xfrm>
          <a:off x="863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21600</xdr:rowOff>
    </xdr:from>
    <xdr:to>
      <xdr:col>24</xdr:col>
      <xdr:colOff>114300</xdr:colOff>
      <xdr:row>97</xdr:row>
      <xdr:rowOff>123200</xdr:rowOff>
    </xdr:to>
    <xdr:sp macro="" textlink="">
      <xdr:nvSpPr>
        <xdr:cNvPr id="247" name="楕円 246"/>
        <xdr:cNvSpPr/>
      </xdr:nvSpPr>
      <xdr:spPr>
        <a:xfrm>
          <a:off x="4584700" y="1665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xdr:rowOff>
    </xdr:from>
    <xdr:ext cx="534377" cy="259045"/>
    <xdr:sp macro="" textlink="">
      <xdr:nvSpPr>
        <xdr:cNvPr id="248" name="衛生費該当値テキスト"/>
        <xdr:cNvSpPr txBox="1"/>
      </xdr:nvSpPr>
      <xdr:spPr>
        <a:xfrm>
          <a:off x="4686300" y="166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409</xdr:rowOff>
    </xdr:from>
    <xdr:to>
      <xdr:col>20</xdr:col>
      <xdr:colOff>38100</xdr:colOff>
      <xdr:row>97</xdr:row>
      <xdr:rowOff>102009</xdr:rowOff>
    </xdr:to>
    <xdr:sp macro="" textlink="">
      <xdr:nvSpPr>
        <xdr:cNvPr id="249" name="楕円 248"/>
        <xdr:cNvSpPr/>
      </xdr:nvSpPr>
      <xdr:spPr>
        <a:xfrm>
          <a:off x="3746500" y="1663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93136</xdr:rowOff>
    </xdr:from>
    <xdr:ext cx="534377" cy="259045"/>
    <xdr:sp macro="" textlink="">
      <xdr:nvSpPr>
        <xdr:cNvPr id="250" name="テキスト ボックス 249"/>
        <xdr:cNvSpPr txBox="1"/>
      </xdr:nvSpPr>
      <xdr:spPr>
        <a:xfrm>
          <a:off x="3530111" y="1672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168430</xdr:rowOff>
    </xdr:from>
    <xdr:to>
      <xdr:col>15</xdr:col>
      <xdr:colOff>101600</xdr:colOff>
      <xdr:row>97</xdr:row>
      <xdr:rowOff>98580</xdr:rowOff>
    </xdr:to>
    <xdr:sp macro="" textlink="">
      <xdr:nvSpPr>
        <xdr:cNvPr id="251" name="楕円 250"/>
        <xdr:cNvSpPr/>
      </xdr:nvSpPr>
      <xdr:spPr>
        <a:xfrm>
          <a:off x="2857500" y="1662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89707</xdr:rowOff>
    </xdr:from>
    <xdr:ext cx="534377" cy="259045"/>
    <xdr:sp macro="" textlink="">
      <xdr:nvSpPr>
        <xdr:cNvPr id="252" name="テキスト ボックス 251"/>
        <xdr:cNvSpPr txBox="1"/>
      </xdr:nvSpPr>
      <xdr:spPr>
        <a:xfrm>
          <a:off x="2641111" y="167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20641</xdr:rowOff>
    </xdr:from>
    <xdr:to>
      <xdr:col>10</xdr:col>
      <xdr:colOff>165100</xdr:colOff>
      <xdr:row>97</xdr:row>
      <xdr:rowOff>122241</xdr:rowOff>
    </xdr:to>
    <xdr:sp macro="" textlink="">
      <xdr:nvSpPr>
        <xdr:cNvPr id="253" name="楕円 252"/>
        <xdr:cNvSpPr/>
      </xdr:nvSpPr>
      <xdr:spPr>
        <a:xfrm>
          <a:off x="1968500" y="166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113368</xdr:rowOff>
    </xdr:from>
    <xdr:ext cx="534377" cy="259045"/>
    <xdr:sp macro="" textlink="">
      <xdr:nvSpPr>
        <xdr:cNvPr id="254" name="テキスト ボックス 253"/>
        <xdr:cNvSpPr txBox="1"/>
      </xdr:nvSpPr>
      <xdr:spPr>
        <a:xfrm>
          <a:off x="1752111" y="1674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86843</xdr:rowOff>
    </xdr:from>
    <xdr:to>
      <xdr:col>6</xdr:col>
      <xdr:colOff>38100</xdr:colOff>
      <xdr:row>98</xdr:row>
      <xdr:rowOff>16993</xdr:rowOff>
    </xdr:to>
    <xdr:sp macro="" textlink="">
      <xdr:nvSpPr>
        <xdr:cNvPr id="255" name="楕円 254"/>
        <xdr:cNvSpPr/>
      </xdr:nvSpPr>
      <xdr:spPr>
        <a:xfrm>
          <a:off x="10795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8120</xdr:rowOff>
    </xdr:from>
    <xdr:ext cx="534377" cy="259045"/>
    <xdr:sp macro="" textlink="">
      <xdr:nvSpPr>
        <xdr:cNvPr id="256" name="テキスト ボックス 255"/>
        <xdr:cNvSpPr txBox="1"/>
      </xdr:nvSpPr>
      <xdr:spPr>
        <a:xfrm>
          <a:off x="863111" y="168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93752</xdr:rowOff>
    </xdr:from>
    <xdr:to>
      <xdr:col>55</xdr:col>
      <xdr:colOff>0</xdr:colOff>
      <xdr:row>38</xdr:row>
      <xdr:rowOff>97500</xdr:rowOff>
    </xdr:to>
    <xdr:cxnSp macro="">
      <xdr:nvCxnSpPr>
        <xdr:cNvPr id="283" name="直線コネクタ 282"/>
        <xdr:cNvCxnSpPr/>
      </xdr:nvCxnSpPr>
      <xdr:spPr>
        <a:xfrm flipV="1">
          <a:off x="9639300" y="6608852"/>
          <a:ext cx="8382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97500</xdr:rowOff>
    </xdr:from>
    <xdr:to>
      <xdr:col>50</xdr:col>
      <xdr:colOff>114300</xdr:colOff>
      <xdr:row>38</xdr:row>
      <xdr:rowOff>101981</xdr:rowOff>
    </xdr:to>
    <xdr:cxnSp macro="">
      <xdr:nvCxnSpPr>
        <xdr:cNvPr id="286" name="直線コネクタ 285"/>
        <xdr:cNvCxnSpPr/>
      </xdr:nvCxnSpPr>
      <xdr:spPr>
        <a:xfrm flipV="1">
          <a:off x="8750300" y="6612600"/>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80996</xdr:rowOff>
    </xdr:from>
    <xdr:to>
      <xdr:col>45</xdr:col>
      <xdr:colOff>177800</xdr:colOff>
      <xdr:row>38</xdr:row>
      <xdr:rowOff>101981</xdr:rowOff>
    </xdr:to>
    <xdr:cxnSp macro="">
      <xdr:nvCxnSpPr>
        <xdr:cNvPr id="289" name="直線コネクタ 288"/>
        <xdr:cNvCxnSpPr/>
      </xdr:nvCxnSpPr>
      <xdr:spPr>
        <a:xfrm>
          <a:off x="7861300" y="6596096"/>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80996</xdr:rowOff>
    </xdr:from>
    <xdr:to>
      <xdr:col>41</xdr:col>
      <xdr:colOff>50800</xdr:colOff>
      <xdr:row>38</xdr:row>
      <xdr:rowOff>87213</xdr:rowOff>
    </xdr:to>
    <xdr:cxnSp macro="">
      <xdr:nvCxnSpPr>
        <xdr:cNvPr id="292" name="直線コネクタ 291"/>
        <xdr:cNvCxnSpPr/>
      </xdr:nvCxnSpPr>
      <xdr:spPr>
        <a:xfrm flipV="1">
          <a:off x="6972300" y="6596096"/>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42952</xdr:rowOff>
    </xdr:from>
    <xdr:to>
      <xdr:col>55</xdr:col>
      <xdr:colOff>50800</xdr:colOff>
      <xdr:row>38</xdr:row>
      <xdr:rowOff>144552</xdr:rowOff>
    </xdr:to>
    <xdr:sp macro="" textlink="">
      <xdr:nvSpPr>
        <xdr:cNvPr id="302" name="楕円 301"/>
        <xdr:cNvSpPr/>
      </xdr:nvSpPr>
      <xdr:spPr>
        <a:xfrm>
          <a:off x="104267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3"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46700</xdr:rowOff>
    </xdr:from>
    <xdr:to>
      <xdr:col>50</xdr:col>
      <xdr:colOff>165100</xdr:colOff>
      <xdr:row>38</xdr:row>
      <xdr:rowOff>148300</xdr:rowOff>
    </xdr:to>
    <xdr:sp macro="" textlink="">
      <xdr:nvSpPr>
        <xdr:cNvPr id="304" name="楕円 303"/>
        <xdr:cNvSpPr/>
      </xdr:nvSpPr>
      <xdr:spPr>
        <a:xfrm>
          <a:off x="9588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139427</xdr:rowOff>
    </xdr:from>
    <xdr:ext cx="378565" cy="259045"/>
    <xdr:sp macro="" textlink="">
      <xdr:nvSpPr>
        <xdr:cNvPr id="305" name="テキスト ボックス 304"/>
        <xdr:cNvSpPr txBox="1"/>
      </xdr:nvSpPr>
      <xdr:spPr>
        <a:xfrm>
          <a:off x="9450017" y="6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51181</xdr:rowOff>
    </xdr:from>
    <xdr:to>
      <xdr:col>46</xdr:col>
      <xdr:colOff>38100</xdr:colOff>
      <xdr:row>38</xdr:row>
      <xdr:rowOff>152781</xdr:rowOff>
    </xdr:to>
    <xdr:sp macro="" textlink="">
      <xdr:nvSpPr>
        <xdr:cNvPr id="306" name="楕円 305"/>
        <xdr:cNvSpPr/>
      </xdr:nvSpPr>
      <xdr:spPr>
        <a:xfrm>
          <a:off x="8699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143908</xdr:rowOff>
    </xdr:from>
    <xdr:ext cx="378565" cy="259045"/>
    <xdr:sp macro="" textlink="">
      <xdr:nvSpPr>
        <xdr:cNvPr id="307" name="テキスト ボックス 306"/>
        <xdr:cNvSpPr txBox="1"/>
      </xdr:nvSpPr>
      <xdr:spPr>
        <a:xfrm>
          <a:off x="8561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30196</xdr:rowOff>
    </xdr:from>
    <xdr:to>
      <xdr:col>41</xdr:col>
      <xdr:colOff>101600</xdr:colOff>
      <xdr:row>38</xdr:row>
      <xdr:rowOff>131796</xdr:rowOff>
    </xdr:to>
    <xdr:sp macro="" textlink="">
      <xdr:nvSpPr>
        <xdr:cNvPr id="308" name="楕円 307"/>
        <xdr:cNvSpPr/>
      </xdr:nvSpPr>
      <xdr:spPr>
        <a:xfrm>
          <a:off x="7810500" y="65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122923</xdr:rowOff>
    </xdr:from>
    <xdr:ext cx="469744" cy="259045"/>
    <xdr:sp macro="" textlink="">
      <xdr:nvSpPr>
        <xdr:cNvPr id="309" name="テキスト ボックス 308"/>
        <xdr:cNvSpPr txBox="1"/>
      </xdr:nvSpPr>
      <xdr:spPr>
        <a:xfrm>
          <a:off x="7626428" y="663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36413</xdr:rowOff>
    </xdr:from>
    <xdr:to>
      <xdr:col>36</xdr:col>
      <xdr:colOff>165100</xdr:colOff>
      <xdr:row>38</xdr:row>
      <xdr:rowOff>138013</xdr:rowOff>
    </xdr:to>
    <xdr:sp macro="" textlink="">
      <xdr:nvSpPr>
        <xdr:cNvPr id="310" name="楕円 309"/>
        <xdr:cNvSpPr/>
      </xdr:nvSpPr>
      <xdr:spPr>
        <a:xfrm>
          <a:off x="69215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129140</xdr:rowOff>
    </xdr:from>
    <xdr:ext cx="469744" cy="259045"/>
    <xdr:sp macro="" textlink="">
      <xdr:nvSpPr>
        <xdr:cNvPr id="311" name="テキスト ボックス 310"/>
        <xdr:cNvSpPr txBox="1"/>
      </xdr:nvSpPr>
      <xdr:spPr>
        <a:xfrm>
          <a:off x="6737428" y="664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171121</xdr:rowOff>
    </xdr:from>
    <xdr:to>
      <xdr:col>55</xdr:col>
      <xdr:colOff>0</xdr:colOff>
      <xdr:row>58</xdr:row>
      <xdr:rowOff>6929</xdr:rowOff>
    </xdr:to>
    <xdr:cxnSp macro="">
      <xdr:nvCxnSpPr>
        <xdr:cNvPr id="336" name="直線コネクタ 335"/>
        <xdr:cNvCxnSpPr/>
      </xdr:nvCxnSpPr>
      <xdr:spPr>
        <a:xfrm flipV="1">
          <a:off x="9639300" y="9943771"/>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3883</xdr:rowOff>
    </xdr:from>
    <xdr:to>
      <xdr:col>50</xdr:col>
      <xdr:colOff>114300</xdr:colOff>
      <xdr:row>58</xdr:row>
      <xdr:rowOff>6929</xdr:rowOff>
    </xdr:to>
    <xdr:cxnSp macro="">
      <xdr:nvCxnSpPr>
        <xdr:cNvPr id="339" name="直線コネクタ 338"/>
        <xdr:cNvCxnSpPr/>
      </xdr:nvCxnSpPr>
      <xdr:spPr>
        <a:xfrm>
          <a:off x="8750300" y="9947983"/>
          <a:ext cx="8890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3883</xdr:rowOff>
    </xdr:from>
    <xdr:to>
      <xdr:col>45</xdr:col>
      <xdr:colOff>177800</xdr:colOff>
      <xdr:row>58</xdr:row>
      <xdr:rowOff>7981</xdr:rowOff>
    </xdr:to>
    <xdr:cxnSp macro="">
      <xdr:nvCxnSpPr>
        <xdr:cNvPr id="342" name="直線コネクタ 341"/>
        <xdr:cNvCxnSpPr/>
      </xdr:nvCxnSpPr>
      <xdr:spPr>
        <a:xfrm flipV="1">
          <a:off x="7861300" y="9947983"/>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7981</xdr:rowOff>
    </xdr:from>
    <xdr:to>
      <xdr:col>41</xdr:col>
      <xdr:colOff>50800</xdr:colOff>
      <xdr:row>58</xdr:row>
      <xdr:rowOff>8644</xdr:rowOff>
    </xdr:to>
    <xdr:cxnSp macro="">
      <xdr:nvCxnSpPr>
        <xdr:cNvPr id="345" name="直線コネクタ 344"/>
        <xdr:cNvCxnSpPr/>
      </xdr:nvCxnSpPr>
      <xdr:spPr>
        <a:xfrm flipV="1">
          <a:off x="6972300" y="9952081"/>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699</xdr:rowOff>
    </xdr:from>
    <xdr:ext cx="534377" cy="259045"/>
    <xdr:sp macro="" textlink="">
      <xdr:nvSpPr>
        <xdr:cNvPr id="347" name="テキスト ボックス 346"/>
        <xdr:cNvSpPr txBox="1"/>
      </xdr:nvSpPr>
      <xdr:spPr>
        <a:xfrm>
          <a:off x="7594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4625</xdr:rowOff>
    </xdr:from>
    <xdr:ext cx="534377" cy="259045"/>
    <xdr:sp macro="" textlink="">
      <xdr:nvSpPr>
        <xdr:cNvPr id="349" name="テキスト ボックス 348"/>
        <xdr:cNvSpPr txBox="1"/>
      </xdr:nvSpPr>
      <xdr:spPr>
        <a:xfrm>
          <a:off x="6705111" y="96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120321</xdr:rowOff>
    </xdr:from>
    <xdr:to>
      <xdr:col>55</xdr:col>
      <xdr:colOff>50800</xdr:colOff>
      <xdr:row>58</xdr:row>
      <xdr:rowOff>50471</xdr:rowOff>
    </xdr:to>
    <xdr:sp macro="" textlink="">
      <xdr:nvSpPr>
        <xdr:cNvPr id="355" name="楕円 354"/>
        <xdr:cNvSpPr/>
      </xdr:nvSpPr>
      <xdr:spPr>
        <a:xfrm>
          <a:off x="10426700" y="989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127579</xdr:rowOff>
    </xdr:from>
    <xdr:to>
      <xdr:col>50</xdr:col>
      <xdr:colOff>165100</xdr:colOff>
      <xdr:row>58</xdr:row>
      <xdr:rowOff>57729</xdr:rowOff>
    </xdr:to>
    <xdr:sp macro="" textlink="">
      <xdr:nvSpPr>
        <xdr:cNvPr id="357" name="楕円 356"/>
        <xdr:cNvSpPr/>
      </xdr:nvSpPr>
      <xdr:spPr>
        <a:xfrm>
          <a:off x="9588500" y="99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48856</xdr:rowOff>
    </xdr:from>
    <xdr:ext cx="469744" cy="259045"/>
    <xdr:sp macro="" textlink="">
      <xdr:nvSpPr>
        <xdr:cNvPr id="358" name="テキスト ボックス 357"/>
        <xdr:cNvSpPr txBox="1"/>
      </xdr:nvSpPr>
      <xdr:spPr>
        <a:xfrm>
          <a:off x="9404428" y="999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124533</xdr:rowOff>
    </xdr:from>
    <xdr:to>
      <xdr:col>46</xdr:col>
      <xdr:colOff>38100</xdr:colOff>
      <xdr:row>58</xdr:row>
      <xdr:rowOff>54683</xdr:rowOff>
    </xdr:to>
    <xdr:sp macro="" textlink="">
      <xdr:nvSpPr>
        <xdr:cNvPr id="359" name="楕円 358"/>
        <xdr:cNvSpPr/>
      </xdr:nvSpPr>
      <xdr:spPr>
        <a:xfrm>
          <a:off x="8699500" y="98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45810</xdr:rowOff>
    </xdr:from>
    <xdr:ext cx="469744" cy="259045"/>
    <xdr:sp macro="" textlink="">
      <xdr:nvSpPr>
        <xdr:cNvPr id="360" name="テキスト ボックス 359"/>
        <xdr:cNvSpPr txBox="1"/>
      </xdr:nvSpPr>
      <xdr:spPr>
        <a:xfrm>
          <a:off x="8515428" y="998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128631</xdr:rowOff>
    </xdr:from>
    <xdr:to>
      <xdr:col>41</xdr:col>
      <xdr:colOff>101600</xdr:colOff>
      <xdr:row>58</xdr:row>
      <xdr:rowOff>58781</xdr:rowOff>
    </xdr:to>
    <xdr:sp macro="" textlink="">
      <xdr:nvSpPr>
        <xdr:cNvPr id="361" name="楕円 360"/>
        <xdr:cNvSpPr/>
      </xdr:nvSpPr>
      <xdr:spPr>
        <a:xfrm>
          <a:off x="7810500" y="99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49908</xdr:rowOff>
    </xdr:from>
    <xdr:ext cx="469744" cy="259045"/>
    <xdr:sp macro="" textlink="">
      <xdr:nvSpPr>
        <xdr:cNvPr id="362" name="テキスト ボックス 361"/>
        <xdr:cNvSpPr txBox="1"/>
      </xdr:nvSpPr>
      <xdr:spPr>
        <a:xfrm>
          <a:off x="7626428" y="999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129294</xdr:rowOff>
    </xdr:from>
    <xdr:to>
      <xdr:col>36</xdr:col>
      <xdr:colOff>165100</xdr:colOff>
      <xdr:row>58</xdr:row>
      <xdr:rowOff>59444</xdr:rowOff>
    </xdr:to>
    <xdr:sp macro="" textlink="">
      <xdr:nvSpPr>
        <xdr:cNvPr id="363" name="楕円 362"/>
        <xdr:cNvSpPr/>
      </xdr:nvSpPr>
      <xdr:spPr>
        <a:xfrm>
          <a:off x="6921500" y="99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50571</xdr:rowOff>
    </xdr:from>
    <xdr:ext cx="469744" cy="259045"/>
    <xdr:sp macro="" textlink="">
      <xdr:nvSpPr>
        <xdr:cNvPr id="364" name="テキスト ボックス 363"/>
        <xdr:cNvSpPr txBox="1"/>
      </xdr:nvSpPr>
      <xdr:spPr>
        <a:xfrm>
          <a:off x="6737428" y="999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165475</xdr:rowOff>
    </xdr:from>
    <xdr:to>
      <xdr:col>55</xdr:col>
      <xdr:colOff>0</xdr:colOff>
      <xdr:row>78</xdr:row>
      <xdr:rowOff>52490</xdr:rowOff>
    </xdr:to>
    <xdr:cxnSp macro="">
      <xdr:nvCxnSpPr>
        <xdr:cNvPr id="393" name="直線コネクタ 392"/>
        <xdr:cNvCxnSpPr/>
      </xdr:nvCxnSpPr>
      <xdr:spPr>
        <a:xfrm flipV="1">
          <a:off x="9639300" y="13367125"/>
          <a:ext cx="8382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28372</xdr:rowOff>
    </xdr:from>
    <xdr:to>
      <xdr:col>50</xdr:col>
      <xdr:colOff>114300</xdr:colOff>
      <xdr:row>78</xdr:row>
      <xdr:rowOff>52490</xdr:rowOff>
    </xdr:to>
    <xdr:cxnSp macro="">
      <xdr:nvCxnSpPr>
        <xdr:cNvPr id="396" name="直線コネクタ 395"/>
        <xdr:cNvCxnSpPr/>
      </xdr:nvCxnSpPr>
      <xdr:spPr>
        <a:xfrm>
          <a:off x="8750300" y="13401472"/>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16923</xdr:rowOff>
    </xdr:from>
    <xdr:to>
      <xdr:col>45</xdr:col>
      <xdr:colOff>177800</xdr:colOff>
      <xdr:row>78</xdr:row>
      <xdr:rowOff>28372</xdr:rowOff>
    </xdr:to>
    <xdr:cxnSp macro="">
      <xdr:nvCxnSpPr>
        <xdr:cNvPr id="399" name="直線コネクタ 398"/>
        <xdr:cNvCxnSpPr/>
      </xdr:nvCxnSpPr>
      <xdr:spPr>
        <a:xfrm>
          <a:off x="7861300" y="13390023"/>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16923</xdr:rowOff>
    </xdr:from>
    <xdr:to>
      <xdr:col>41</xdr:col>
      <xdr:colOff>50800</xdr:colOff>
      <xdr:row>78</xdr:row>
      <xdr:rowOff>55138</xdr:rowOff>
    </xdr:to>
    <xdr:cxnSp macro="">
      <xdr:nvCxnSpPr>
        <xdr:cNvPr id="402" name="直線コネクタ 401"/>
        <xdr:cNvCxnSpPr/>
      </xdr:nvCxnSpPr>
      <xdr:spPr>
        <a:xfrm flipV="1">
          <a:off x="6972300" y="13390023"/>
          <a:ext cx="8890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114675</xdr:rowOff>
    </xdr:from>
    <xdr:to>
      <xdr:col>55</xdr:col>
      <xdr:colOff>50800</xdr:colOff>
      <xdr:row>78</xdr:row>
      <xdr:rowOff>44825</xdr:rowOff>
    </xdr:to>
    <xdr:sp macro="" textlink="">
      <xdr:nvSpPr>
        <xdr:cNvPr id="412" name="楕円 411"/>
        <xdr:cNvSpPr/>
      </xdr:nvSpPr>
      <xdr:spPr>
        <a:xfrm>
          <a:off x="10426700" y="133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93102</xdr:rowOff>
    </xdr:from>
    <xdr:ext cx="534377" cy="259045"/>
    <xdr:sp macro="" textlink="">
      <xdr:nvSpPr>
        <xdr:cNvPr id="413" name="商工費該当値テキスト"/>
        <xdr:cNvSpPr txBox="1"/>
      </xdr:nvSpPr>
      <xdr:spPr>
        <a:xfrm>
          <a:off x="10528300" y="1329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1690</xdr:rowOff>
    </xdr:from>
    <xdr:to>
      <xdr:col>50</xdr:col>
      <xdr:colOff>165100</xdr:colOff>
      <xdr:row>78</xdr:row>
      <xdr:rowOff>103290</xdr:rowOff>
    </xdr:to>
    <xdr:sp macro="" textlink="">
      <xdr:nvSpPr>
        <xdr:cNvPr id="414" name="楕円 413"/>
        <xdr:cNvSpPr/>
      </xdr:nvSpPr>
      <xdr:spPr>
        <a:xfrm>
          <a:off x="9588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94417</xdr:rowOff>
    </xdr:from>
    <xdr:ext cx="469744" cy="259045"/>
    <xdr:sp macro="" textlink="">
      <xdr:nvSpPr>
        <xdr:cNvPr id="415" name="テキスト ボックス 414"/>
        <xdr:cNvSpPr txBox="1"/>
      </xdr:nvSpPr>
      <xdr:spPr>
        <a:xfrm>
          <a:off x="9404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149022</xdr:rowOff>
    </xdr:from>
    <xdr:to>
      <xdr:col>46</xdr:col>
      <xdr:colOff>38100</xdr:colOff>
      <xdr:row>78</xdr:row>
      <xdr:rowOff>79172</xdr:rowOff>
    </xdr:to>
    <xdr:sp macro="" textlink="">
      <xdr:nvSpPr>
        <xdr:cNvPr id="416" name="楕円 415"/>
        <xdr:cNvSpPr/>
      </xdr:nvSpPr>
      <xdr:spPr>
        <a:xfrm>
          <a:off x="86995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70299</xdr:rowOff>
    </xdr:from>
    <xdr:ext cx="469744" cy="259045"/>
    <xdr:sp macro="" textlink="">
      <xdr:nvSpPr>
        <xdr:cNvPr id="417" name="テキスト ボックス 416"/>
        <xdr:cNvSpPr txBox="1"/>
      </xdr:nvSpPr>
      <xdr:spPr>
        <a:xfrm>
          <a:off x="8515428" y="134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137573</xdr:rowOff>
    </xdr:from>
    <xdr:to>
      <xdr:col>41</xdr:col>
      <xdr:colOff>101600</xdr:colOff>
      <xdr:row>78</xdr:row>
      <xdr:rowOff>67723</xdr:rowOff>
    </xdr:to>
    <xdr:sp macro="" textlink="">
      <xdr:nvSpPr>
        <xdr:cNvPr id="418" name="楕円 417"/>
        <xdr:cNvSpPr/>
      </xdr:nvSpPr>
      <xdr:spPr>
        <a:xfrm>
          <a:off x="7810500" y="133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58850</xdr:rowOff>
    </xdr:from>
    <xdr:ext cx="534377" cy="259045"/>
    <xdr:sp macro="" textlink="">
      <xdr:nvSpPr>
        <xdr:cNvPr id="419" name="テキスト ボックス 418"/>
        <xdr:cNvSpPr txBox="1"/>
      </xdr:nvSpPr>
      <xdr:spPr>
        <a:xfrm>
          <a:off x="7594111" y="134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4338</xdr:rowOff>
    </xdr:from>
    <xdr:to>
      <xdr:col>36</xdr:col>
      <xdr:colOff>165100</xdr:colOff>
      <xdr:row>78</xdr:row>
      <xdr:rowOff>105938</xdr:rowOff>
    </xdr:to>
    <xdr:sp macro="" textlink="">
      <xdr:nvSpPr>
        <xdr:cNvPr id="420" name="楕円 419"/>
        <xdr:cNvSpPr/>
      </xdr:nvSpPr>
      <xdr:spPr>
        <a:xfrm>
          <a:off x="6921500" y="133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97065</xdr:rowOff>
    </xdr:from>
    <xdr:ext cx="469744" cy="259045"/>
    <xdr:sp macro="" textlink="">
      <xdr:nvSpPr>
        <xdr:cNvPr id="421" name="テキスト ボックス 420"/>
        <xdr:cNvSpPr txBox="1"/>
      </xdr:nvSpPr>
      <xdr:spPr>
        <a:xfrm>
          <a:off x="6737428" y="1347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8285</xdr:rowOff>
    </xdr:from>
    <xdr:to>
      <xdr:col>55</xdr:col>
      <xdr:colOff>0</xdr:colOff>
      <xdr:row>99</xdr:row>
      <xdr:rowOff>18780</xdr:rowOff>
    </xdr:to>
    <xdr:cxnSp macro="">
      <xdr:nvCxnSpPr>
        <xdr:cNvPr id="452" name="直線コネクタ 451"/>
        <xdr:cNvCxnSpPr/>
      </xdr:nvCxnSpPr>
      <xdr:spPr>
        <a:xfrm flipV="1">
          <a:off x="9639300" y="16981835"/>
          <a:ext cx="8382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18780</xdr:rowOff>
    </xdr:from>
    <xdr:to>
      <xdr:col>50</xdr:col>
      <xdr:colOff>114300</xdr:colOff>
      <xdr:row>99</xdr:row>
      <xdr:rowOff>29266</xdr:rowOff>
    </xdr:to>
    <xdr:cxnSp macro="">
      <xdr:nvCxnSpPr>
        <xdr:cNvPr id="455" name="直線コネクタ 454"/>
        <xdr:cNvCxnSpPr/>
      </xdr:nvCxnSpPr>
      <xdr:spPr>
        <a:xfrm flipV="1">
          <a:off x="8750300" y="16992330"/>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11113</xdr:rowOff>
    </xdr:from>
    <xdr:to>
      <xdr:col>45</xdr:col>
      <xdr:colOff>177800</xdr:colOff>
      <xdr:row>99</xdr:row>
      <xdr:rowOff>29266</xdr:rowOff>
    </xdr:to>
    <xdr:cxnSp macro="">
      <xdr:nvCxnSpPr>
        <xdr:cNvPr id="458" name="直線コネクタ 457"/>
        <xdr:cNvCxnSpPr/>
      </xdr:nvCxnSpPr>
      <xdr:spPr>
        <a:xfrm>
          <a:off x="7861300" y="16984663"/>
          <a:ext cx="889000" cy="1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7400</xdr:rowOff>
    </xdr:from>
    <xdr:to>
      <xdr:col>41</xdr:col>
      <xdr:colOff>50800</xdr:colOff>
      <xdr:row>99</xdr:row>
      <xdr:rowOff>11113</xdr:rowOff>
    </xdr:to>
    <xdr:cxnSp macro="">
      <xdr:nvCxnSpPr>
        <xdr:cNvPr id="461" name="直線コネクタ 460"/>
        <xdr:cNvCxnSpPr/>
      </xdr:nvCxnSpPr>
      <xdr:spPr>
        <a:xfrm>
          <a:off x="6972300" y="16980950"/>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128935</xdr:rowOff>
    </xdr:from>
    <xdr:to>
      <xdr:col>55</xdr:col>
      <xdr:colOff>50800</xdr:colOff>
      <xdr:row>99</xdr:row>
      <xdr:rowOff>59085</xdr:rowOff>
    </xdr:to>
    <xdr:sp macro="" textlink="">
      <xdr:nvSpPr>
        <xdr:cNvPr id="471" name="楕円 470"/>
        <xdr:cNvSpPr/>
      </xdr:nvSpPr>
      <xdr:spPr>
        <a:xfrm>
          <a:off x="10426700" y="169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139430</xdr:rowOff>
    </xdr:from>
    <xdr:to>
      <xdr:col>50</xdr:col>
      <xdr:colOff>165100</xdr:colOff>
      <xdr:row>99</xdr:row>
      <xdr:rowOff>69580</xdr:rowOff>
    </xdr:to>
    <xdr:sp macro="" textlink="">
      <xdr:nvSpPr>
        <xdr:cNvPr id="473" name="楕円 472"/>
        <xdr:cNvSpPr/>
      </xdr:nvSpPr>
      <xdr:spPr>
        <a:xfrm>
          <a:off x="9588500" y="1694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60707</xdr:rowOff>
    </xdr:from>
    <xdr:ext cx="534377" cy="259045"/>
    <xdr:sp macro="" textlink="">
      <xdr:nvSpPr>
        <xdr:cNvPr id="474" name="テキスト ボックス 473"/>
        <xdr:cNvSpPr txBox="1"/>
      </xdr:nvSpPr>
      <xdr:spPr>
        <a:xfrm>
          <a:off x="9372111" y="170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149916</xdr:rowOff>
    </xdr:from>
    <xdr:to>
      <xdr:col>46</xdr:col>
      <xdr:colOff>38100</xdr:colOff>
      <xdr:row>99</xdr:row>
      <xdr:rowOff>80066</xdr:rowOff>
    </xdr:to>
    <xdr:sp macro="" textlink="">
      <xdr:nvSpPr>
        <xdr:cNvPr id="475" name="楕円 474"/>
        <xdr:cNvSpPr/>
      </xdr:nvSpPr>
      <xdr:spPr>
        <a:xfrm>
          <a:off x="8699500" y="1695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71193</xdr:rowOff>
    </xdr:from>
    <xdr:ext cx="534377" cy="259045"/>
    <xdr:sp macro="" textlink="">
      <xdr:nvSpPr>
        <xdr:cNvPr id="476" name="テキスト ボックス 475"/>
        <xdr:cNvSpPr txBox="1"/>
      </xdr:nvSpPr>
      <xdr:spPr>
        <a:xfrm>
          <a:off x="8483111" y="1704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131763</xdr:rowOff>
    </xdr:from>
    <xdr:to>
      <xdr:col>41</xdr:col>
      <xdr:colOff>101600</xdr:colOff>
      <xdr:row>99</xdr:row>
      <xdr:rowOff>61913</xdr:rowOff>
    </xdr:to>
    <xdr:sp macro="" textlink="">
      <xdr:nvSpPr>
        <xdr:cNvPr id="477" name="楕円 476"/>
        <xdr:cNvSpPr/>
      </xdr:nvSpPr>
      <xdr:spPr>
        <a:xfrm>
          <a:off x="7810500" y="16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53040</xdr:rowOff>
    </xdr:from>
    <xdr:ext cx="534377" cy="259045"/>
    <xdr:sp macro="" textlink="">
      <xdr:nvSpPr>
        <xdr:cNvPr id="478" name="テキスト ボックス 477"/>
        <xdr:cNvSpPr txBox="1"/>
      </xdr:nvSpPr>
      <xdr:spPr>
        <a:xfrm>
          <a:off x="7594111" y="1702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128050</xdr:rowOff>
    </xdr:from>
    <xdr:to>
      <xdr:col>36</xdr:col>
      <xdr:colOff>165100</xdr:colOff>
      <xdr:row>99</xdr:row>
      <xdr:rowOff>58200</xdr:rowOff>
    </xdr:to>
    <xdr:sp macro="" textlink="">
      <xdr:nvSpPr>
        <xdr:cNvPr id="479" name="楕円 478"/>
        <xdr:cNvSpPr/>
      </xdr:nvSpPr>
      <xdr:spPr>
        <a:xfrm>
          <a:off x="6921500" y="169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49327</xdr:rowOff>
    </xdr:from>
    <xdr:ext cx="534377" cy="259045"/>
    <xdr:sp macro="" textlink="">
      <xdr:nvSpPr>
        <xdr:cNvPr id="480" name="テキスト ボックス 479"/>
        <xdr:cNvSpPr txBox="1"/>
      </xdr:nvSpPr>
      <xdr:spPr>
        <a:xfrm>
          <a:off x="6705111" y="1702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32944</xdr:rowOff>
    </xdr:from>
    <xdr:to>
      <xdr:col>85</xdr:col>
      <xdr:colOff>127000</xdr:colOff>
      <xdr:row>38</xdr:row>
      <xdr:rowOff>46294</xdr:rowOff>
    </xdr:to>
    <xdr:cxnSp macro="">
      <xdr:nvCxnSpPr>
        <xdr:cNvPr id="508" name="直線コネクタ 507"/>
        <xdr:cNvCxnSpPr/>
      </xdr:nvCxnSpPr>
      <xdr:spPr>
        <a:xfrm flipV="1">
          <a:off x="15481300" y="6376594"/>
          <a:ext cx="838200" cy="1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46294</xdr:rowOff>
    </xdr:from>
    <xdr:to>
      <xdr:col>81</xdr:col>
      <xdr:colOff>50800</xdr:colOff>
      <xdr:row>38</xdr:row>
      <xdr:rowOff>58364</xdr:rowOff>
    </xdr:to>
    <xdr:cxnSp macro="">
      <xdr:nvCxnSpPr>
        <xdr:cNvPr id="511" name="直線コネクタ 510"/>
        <xdr:cNvCxnSpPr/>
      </xdr:nvCxnSpPr>
      <xdr:spPr>
        <a:xfrm flipV="1">
          <a:off x="14592300" y="656139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125298</xdr:rowOff>
    </xdr:from>
    <xdr:to>
      <xdr:col>76</xdr:col>
      <xdr:colOff>114300</xdr:colOff>
      <xdr:row>38</xdr:row>
      <xdr:rowOff>58364</xdr:rowOff>
    </xdr:to>
    <xdr:cxnSp macro="">
      <xdr:nvCxnSpPr>
        <xdr:cNvPr id="514" name="直線コネクタ 513"/>
        <xdr:cNvCxnSpPr/>
      </xdr:nvCxnSpPr>
      <xdr:spPr>
        <a:xfrm>
          <a:off x="13703300" y="6468948"/>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125298</xdr:rowOff>
    </xdr:from>
    <xdr:to>
      <xdr:col>71</xdr:col>
      <xdr:colOff>177800</xdr:colOff>
      <xdr:row>37</xdr:row>
      <xdr:rowOff>168229</xdr:rowOff>
    </xdr:to>
    <xdr:cxnSp macro="">
      <xdr:nvCxnSpPr>
        <xdr:cNvPr id="517" name="直線コネクタ 516"/>
        <xdr:cNvCxnSpPr/>
      </xdr:nvCxnSpPr>
      <xdr:spPr>
        <a:xfrm flipV="1">
          <a:off x="12814300" y="6468948"/>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153594</xdr:rowOff>
    </xdr:from>
    <xdr:to>
      <xdr:col>85</xdr:col>
      <xdr:colOff>177800</xdr:colOff>
      <xdr:row>37</xdr:row>
      <xdr:rowOff>83744</xdr:rowOff>
    </xdr:to>
    <xdr:sp macro="" textlink="">
      <xdr:nvSpPr>
        <xdr:cNvPr id="527" name="楕円 526"/>
        <xdr:cNvSpPr/>
      </xdr:nvSpPr>
      <xdr:spPr>
        <a:xfrm>
          <a:off x="162687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5021</xdr:rowOff>
    </xdr:from>
    <xdr:ext cx="534377" cy="259045"/>
    <xdr:sp macro="" textlink="">
      <xdr:nvSpPr>
        <xdr:cNvPr id="528" name="消防費該当値テキスト"/>
        <xdr:cNvSpPr txBox="1"/>
      </xdr:nvSpPr>
      <xdr:spPr>
        <a:xfrm>
          <a:off x="16370300" y="61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166944</xdr:rowOff>
    </xdr:from>
    <xdr:to>
      <xdr:col>81</xdr:col>
      <xdr:colOff>101600</xdr:colOff>
      <xdr:row>38</xdr:row>
      <xdr:rowOff>97094</xdr:rowOff>
    </xdr:to>
    <xdr:sp macro="" textlink="">
      <xdr:nvSpPr>
        <xdr:cNvPr id="529" name="楕円 528"/>
        <xdr:cNvSpPr/>
      </xdr:nvSpPr>
      <xdr:spPr>
        <a:xfrm>
          <a:off x="15430500" y="65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88221</xdr:rowOff>
    </xdr:from>
    <xdr:ext cx="534377" cy="259045"/>
    <xdr:sp macro="" textlink="">
      <xdr:nvSpPr>
        <xdr:cNvPr id="530" name="テキスト ボックス 529"/>
        <xdr:cNvSpPr txBox="1"/>
      </xdr:nvSpPr>
      <xdr:spPr>
        <a:xfrm>
          <a:off x="15214111" y="66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7564</xdr:rowOff>
    </xdr:from>
    <xdr:to>
      <xdr:col>76</xdr:col>
      <xdr:colOff>165100</xdr:colOff>
      <xdr:row>38</xdr:row>
      <xdr:rowOff>109164</xdr:rowOff>
    </xdr:to>
    <xdr:sp macro="" textlink="">
      <xdr:nvSpPr>
        <xdr:cNvPr id="531" name="楕円 530"/>
        <xdr:cNvSpPr/>
      </xdr:nvSpPr>
      <xdr:spPr>
        <a:xfrm>
          <a:off x="14541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100291</xdr:rowOff>
    </xdr:from>
    <xdr:ext cx="534377" cy="259045"/>
    <xdr:sp macro="" textlink="">
      <xdr:nvSpPr>
        <xdr:cNvPr id="532" name="テキスト ボックス 531"/>
        <xdr:cNvSpPr txBox="1"/>
      </xdr:nvSpPr>
      <xdr:spPr>
        <a:xfrm>
          <a:off x="14325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74498</xdr:rowOff>
    </xdr:from>
    <xdr:to>
      <xdr:col>72</xdr:col>
      <xdr:colOff>38100</xdr:colOff>
      <xdr:row>38</xdr:row>
      <xdr:rowOff>4648</xdr:rowOff>
    </xdr:to>
    <xdr:sp macro="" textlink="">
      <xdr:nvSpPr>
        <xdr:cNvPr id="533" name="楕円 532"/>
        <xdr:cNvSpPr/>
      </xdr:nvSpPr>
      <xdr:spPr>
        <a:xfrm>
          <a:off x="13652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167226</xdr:rowOff>
    </xdr:from>
    <xdr:ext cx="534377" cy="259045"/>
    <xdr:sp macro="" textlink="">
      <xdr:nvSpPr>
        <xdr:cNvPr id="534" name="テキスト ボックス 533"/>
        <xdr:cNvSpPr txBox="1"/>
      </xdr:nvSpPr>
      <xdr:spPr>
        <a:xfrm>
          <a:off x="13436111" y="65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117429</xdr:rowOff>
    </xdr:from>
    <xdr:to>
      <xdr:col>67</xdr:col>
      <xdr:colOff>101600</xdr:colOff>
      <xdr:row>38</xdr:row>
      <xdr:rowOff>47579</xdr:rowOff>
    </xdr:to>
    <xdr:sp macro="" textlink="">
      <xdr:nvSpPr>
        <xdr:cNvPr id="535" name="楕円 534"/>
        <xdr:cNvSpPr/>
      </xdr:nvSpPr>
      <xdr:spPr>
        <a:xfrm>
          <a:off x="12763500" y="64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38706</xdr:rowOff>
    </xdr:from>
    <xdr:ext cx="534377" cy="259045"/>
    <xdr:sp macro="" textlink="">
      <xdr:nvSpPr>
        <xdr:cNvPr id="536" name="テキスト ボックス 535"/>
        <xdr:cNvSpPr txBox="1"/>
      </xdr:nvSpPr>
      <xdr:spPr>
        <a:xfrm>
          <a:off x="12547111" y="65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104039</xdr:rowOff>
    </xdr:from>
    <xdr:to>
      <xdr:col>85</xdr:col>
      <xdr:colOff>127000</xdr:colOff>
      <xdr:row>58</xdr:row>
      <xdr:rowOff>158038</xdr:rowOff>
    </xdr:to>
    <xdr:cxnSp macro="">
      <xdr:nvCxnSpPr>
        <xdr:cNvPr id="566" name="直線コネクタ 565"/>
        <xdr:cNvCxnSpPr/>
      </xdr:nvCxnSpPr>
      <xdr:spPr>
        <a:xfrm flipV="1">
          <a:off x="15481300" y="10048139"/>
          <a:ext cx="838200" cy="5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151650</xdr:rowOff>
    </xdr:from>
    <xdr:to>
      <xdr:col>81</xdr:col>
      <xdr:colOff>50800</xdr:colOff>
      <xdr:row>58</xdr:row>
      <xdr:rowOff>158038</xdr:rowOff>
    </xdr:to>
    <xdr:cxnSp macro="">
      <xdr:nvCxnSpPr>
        <xdr:cNvPr id="569" name="直線コネクタ 568"/>
        <xdr:cNvCxnSpPr/>
      </xdr:nvCxnSpPr>
      <xdr:spPr>
        <a:xfrm>
          <a:off x="14592300" y="10095750"/>
          <a:ext cx="8890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151650</xdr:rowOff>
    </xdr:from>
    <xdr:to>
      <xdr:col>76</xdr:col>
      <xdr:colOff>114300</xdr:colOff>
      <xdr:row>59</xdr:row>
      <xdr:rowOff>1041</xdr:rowOff>
    </xdr:to>
    <xdr:cxnSp macro="">
      <xdr:nvCxnSpPr>
        <xdr:cNvPr id="572" name="直線コネクタ 571"/>
        <xdr:cNvCxnSpPr/>
      </xdr:nvCxnSpPr>
      <xdr:spPr>
        <a:xfrm flipV="1">
          <a:off x="13703300" y="10095750"/>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1041</xdr:rowOff>
    </xdr:from>
    <xdr:to>
      <xdr:col>71</xdr:col>
      <xdr:colOff>177800</xdr:colOff>
      <xdr:row>59</xdr:row>
      <xdr:rowOff>3899</xdr:rowOff>
    </xdr:to>
    <xdr:cxnSp macro="">
      <xdr:nvCxnSpPr>
        <xdr:cNvPr id="575" name="直線コネクタ 574"/>
        <xdr:cNvCxnSpPr/>
      </xdr:nvCxnSpPr>
      <xdr:spPr>
        <a:xfrm flipV="1">
          <a:off x="12814300" y="1011659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53239</xdr:rowOff>
    </xdr:from>
    <xdr:to>
      <xdr:col>85</xdr:col>
      <xdr:colOff>177800</xdr:colOff>
      <xdr:row>58</xdr:row>
      <xdr:rowOff>154839</xdr:rowOff>
    </xdr:to>
    <xdr:sp macro="" textlink="">
      <xdr:nvSpPr>
        <xdr:cNvPr id="585" name="楕円 584"/>
        <xdr:cNvSpPr/>
      </xdr:nvSpPr>
      <xdr:spPr>
        <a:xfrm>
          <a:off x="162687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31666</xdr:rowOff>
    </xdr:from>
    <xdr:ext cx="534377" cy="259045"/>
    <xdr:sp macro="" textlink="">
      <xdr:nvSpPr>
        <xdr:cNvPr id="586" name="教育費該当値テキスト"/>
        <xdr:cNvSpPr txBox="1"/>
      </xdr:nvSpPr>
      <xdr:spPr>
        <a:xfrm>
          <a:off x="16370300" y="99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107238</xdr:rowOff>
    </xdr:from>
    <xdr:to>
      <xdr:col>81</xdr:col>
      <xdr:colOff>101600</xdr:colOff>
      <xdr:row>59</xdr:row>
      <xdr:rowOff>37388</xdr:rowOff>
    </xdr:to>
    <xdr:sp macro="" textlink="">
      <xdr:nvSpPr>
        <xdr:cNvPr id="587" name="楕円 586"/>
        <xdr:cNvSpPr/>
      </xdr:nvSpPr>
      <xdr:spPr>
        <a:xfrm>
          <a:off x="15430500" y="1005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28515</xdr:rowOff>
    </xdr:from>
    <xdr:ext cx="534377" cy="259045"/>
    <xdr:sp macro="" textlink="">
      <xdr:nvSpPr>
        <xdr:cNvPr id="588" name="テキスト ボックス 587"/>
        <xdr:cNvSpPr txBox="1"/>
      </xdr:nvSpPr>
      <xdr:spPr>
        <a:xfrm>
          <a:off x="15214111" y="101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100850</xdr:rowOff>
    </xdr:from>
    <xdr:to>
      <xdr:col>76</xdr:col>
      <xdr:colOff>165100</xdr:colOff>
      <xdr:row>59</xdr:row>
      <xdr:rowOff>31000</xdr:rowOff>
    </xdr:to>
    <xdr:sp macro="" textlink="">
      <xdr:nvSpPr>
        <xdr:cNvPr id="589" name="楕円 588"/>
        <xdr:cNvSpPr/>
      </xdr:nvSpPr>
      <xdr:spPr>
        <a:xfrm>
          <a:off x="14541500" y="100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22127</xdr:rowOff>
    </xdr:from>
    <xdr:ext cx="534377" cy="259045"/>
    <xdr:sp macro="" textlink="">
      <xdr:nvSpPr>
        <xdr:cNvPr id="590" name="テキスト ボックス 589"/>
        <xdr:cNvSpPr txBox="1"/>
      </xdr:nvSpPr>
      <xdr:spPr>
        <a:xfrm>
          <a:off x="14325111" y="101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121691</xdr:rowOff>
    </xdr:from>
    <xdr:to>
      <xdr:col>72</xdr:col>
      <xdr:colOff>38100</xdr:colOff>
      <xdr:row>59</xdr:row>
      <xdr:rowOff>51841</xdr:rowOff>
    </xdr:to>
    <xdr:sp macro="" textlink="">
      <xdr:nvSpPr>
        <xdr:cNvPr id="591" name="楕円 590"/>
        <xdr:cNvSpPr/>
      </xdr:nvSpPr>
      <xdr:spPr>
        <a:xfrm>
          <a:off x="13652500" y="100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42968</xdr:rowOff>
    </xdr:from>
    <xdr:ext cx="534377" cy="259045"/>
    <xdr:sp macro="" textlink="">
      <xdr:nvSpPr>
        <xdr:cNvPr id="592" name="テキスト ボックス 591"/>
        <xdr:cNvSpPr txBox="1"/>
      </xdr:nvSpPr>
      <xdr:spPr>
        <a:xfrm>
          <a:off x="13436111" y="1015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124549</xdr:rowOff>
    </xdr:from>
    <xdr:to>
      <xdr:col>67</xdr:col>
      <xdr:colOff>101600</xdr:colOff>
      <xdr:row>59</xdr:row>
      <xdr:rowOff>54699</xdr:rowOff>
    </xdr:to>
    <xdr:sp macro="" textlink="">
      <xdr:nvSpPr>
        <xdr:cNvPr id="593" name="楕円 592"/>
        <xdr:cNvSpPr/>
      </xdr:nvSpPr>
      <xdr:spPr>
        <a:xfrm>
          <a:off x="12763500" y="100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45826</xdr:rowOff>
    </xdr:from>
    <xdr:ext cx="534377" cy="259045"/>
    <xdr:sp macro="" textlink="">
      <xdr:nvSpPr>
        <xdr:cNvPr id="594" name="テキスト ボックス 593"/>
        <xdr:cNvSpPr txBox="1"/>
      </xdr:nvSpPr>
      <xdr:spPr>
        <a:xfrm>
          <a:off x="12547111" y="101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40005</xdr:rowOff>
    </xdr:from>
    <xdr:to>
      <xdr:col>85</xdr:col>
      <xdr:colOff>127000</xdr:colOff>
      <xdr:row>79</xdr:row>
      <xdr:rowOff>44031</xdr:rowOff>
    </xdr:to>
    <xdr:cxnSp macro="">
      <xdr:nvCxnSpPr>
        <xdr:cNvPr id="623" name="直線コネクタ 622"/>
        <xdr:cNvCxnSpPr/>
      </xdr:nvCxnSpPr>
      <xdr:spPr>
        <a:xfrm flipV="1">
          <a:off x="15481300" y="13584555"/>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42418</xdr:rowOff>
    </xdr:from>
    <xdr:to>
      <xdr:col>81</xdr:col>
      <xdr:colOff>50800</xdr:colOff>
      <xdr:row>79</xdr:row>
      <xdr:rowOff>44031</xdr:rowOff>
    </xdr:to>
    <xdr:cxnSp macro="">
      <xdr:nvCxnSpPr>
        <xdr:cNvPr id="626" name="直線コネクタ 625"/>
        <xdr:cNvCxnSpPr/>
      </xdr:nvCxnSpPr>
      <xdr:spPr>
        <a:xfrm>
          <a:off x="14592300" y="1358696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42418</xdr:rowOff>
    </xdr:from>
    <xdr:to>
      <xdr:col>76</xdr:col>
      <xdr:colOff>114300</xdr:colOff>
      <xdr:row>79</xdr:row>
      <xdr:rowOff>42596</xdr:rowOff>
    </xdr:to>
    <xdr:cxnSp macro="">
      <xdr:nvCxnSpPr>
        <xdr:cNvPr id="629" name="直線コネクタ 628"/>
        <xdr:cNvCxnSpPr/>
      </xdr:nvCxnSpPr>
      <xdr:spPr>
        <a:xfrm flipV="1">
          <a:off x="13703300" y="1358696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41542</xdr:rowOff>
    </xdr:from>
    <xdr:to>
      <xdr:col>71</xdr:col>
      <xdr:colOff>177800</xdr:colOff>
      <xdr:row>79</xdr:row>
      <xdr:rowOff>42596</xdr:rowOff>
    </xdr:to>
    <xdr:cxnSp macro="">
      <xdr:nvCxnSpPr>
        <xdr:cNvPr id="632" name="直線コネクタ 631"/>
        <xdr:cNvCxnSpPr/>
      </xdr:nvCxnSpPr>
      <xdr:spPr>
        <a:xfrm>
          <a:off x="12814300" y="13586092"/>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34" name="テキスト ボックス 633"/>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36" name="テキスト ボックス 635"/>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160655</xdr:rowOff>
    </xdr:from>
    <xdr:to>
      <xdr:col>85</xdr:col>
      <xdr:colOff>177800</xdr:colOff>
      <xdr:row>79</xdr:row>
      <xdr:rowOff>90805</xdr:rowOff>
    </xdr:to>
    <xdr:sp macro="" textlink="">
      <xdr:nvSpPr>
        <xdr:cNvPr id="642" name="楕円 641"/>
        <xdr:cNvSpPr/>
      </xdr:nvSpPr>
      <xdr:spPr>
        <a:xfrm>
          <a:off x="162687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378565" cy="259045"/>
    <xdr:sp macro="" textlink="">
      <xdr:nvSpPr>
        <xdr:cNvPr id="643" name="災害復旧費該当値テキスト"/>
        <xdr:cNvSpPr txBox="1"/>
      </xdr:nvSpPr>
      <xdr:spPr>
        <a:xfrm>
          <a:off x="16370300" y="13500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164681</xdr:rowOff>
    </xdr:from>
    <xdr:to>
      <xdr:col>81</xdr:col>
      <xdr:colOff>101600</xdr:colOff>
      <xdr:row>79</xdr:row>
      <xdr:rowOff>94831</xdr:rowOff>
    </xdr:to>
    <xdr:sp macro="" textlink="">
      <xdr:nvSpPr>
        <xdr:cNvPr id="644" name="楕円 643"/>
        <xdr:cNvSpPr/>
      </xdr:nvSpPr>
      <xdr:spPr>
        <a:xfrm>
          <a:off x="15430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85958</xdr:rowOff>
    </xdr:from>
    <xdr:ext cx="313932" cy="259045"/>
    <xdr:sp macro="" textlink="">
      <xdr:nvSpPr>
        <xdr:cNvPr id="645" name="テキスト ボックス 644"/>
        <xdr:cNvSpPr txBox="1"/>
      </xdr:nvSpPr>
      <xdr:spPr>
        <a:xfrm>
          <a:off x="15324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163068</xdr:rowOff>
    </xdr:from>
    <xdr:to>
      <xdr:col>76</xdr:col>
      <xdr:colOff>165100</xdr:colOff>
      <xdr:row>79</xdr:row>
      <xdr:rowOff>93218</xdr:rowOff>
    </xdr:to>
    <xdr:sp macro="" textlink="">
      <xdr:nvSpPr>
        <xdr:cNvPr id="646" name="楕円 645"/>
        <xdr:cNvSpPr/>
      </xdr:nvSpPr>
      <xdr:spPr>
        <a:xfrm>
          <a:off x="14541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84345</xdr:rowOff>
    </xdr:from>
    <xdr:ext cx="378565" cy="259045"/>
    <xdr:sp macro="" textlink="">
      <xdr:nvSpPr>
        <xdr:cNvPr id="647" name="テキスト ボックス 646"/>
        <xdr:cNvSpPr txBox="1"/>
      </xdr:nvSpPr>
      <xdr:spPr>
        <a:xfrm>
          <a:off x="14403017" y="1362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163246</xdr:rowOff>
    </xdr:from>
    <xdr:to>
      <xdr:col>72</xdr:col>
      <xdr:colOff>38100</xdr:colOff>
      <xdr:row>79</xdr:row>
      <xdr:rowOff>93396</xdr:rowOff>
    </xdr:to>
    <xdr:sp macro="" textlink="">
      <xdr:nvSpPr>
        <xdr:cNvPr id="648" name="楕円 647"/>
        <xdr:cNvSpPr/>
      </xdr:nvSpPr>
      <xdr:spPr>
        <a:xfrm>
          <a:off x="13652500" y="135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84523</xdr:rowOff>
    </xdr:from>
    <xdr:ext cx="378565" cy="259045"/>
    <xdr:sp macro="" textlink="">
      <xdr:nvSpPr>
        <xdr:cNvPr id="649" name="テキスト ボックス 648"/>
        <xdr:cNvSpPr txBox="1"/>
      </xdr:nvSpPr>
      <xdr:spPr>
        <a:xfrm>
          <a:off x="13514017" y="13629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162192</xdr:rowOff>
    </xdr:from>
    <xdr:to>
      <xdr:col>67</xdr:col>
      <xdr:colOff>101600</xdr:colOff>
      <xdr:row>79</xdr:row>
      <xdr:rowOff>92342</xdr:rowOff>
    </xdr:to>
    <xdr:sp macro="" textlink="">
      <xdr:nvSpPr>
        <xdr:cNvPr id="650" name="楕円 649"/>
        <xdr:cNvSpPr/>
      </xdr:nvSpPr>
      <xdr:spPr>
        <a:xfrm>
          <a:off x="12763500" y="13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83469</xdr:rowOff>
    </xdr:from>
    <xdr:ext cx="378565" cy="259045"/>
    <xdr:sp macro="" textlink="">
      <xdr:nvSpPr>
        <xdr:cNvPr id="651" name="テキスト ボックス 650"/>
        <xdr:cNvSpPr txBox="1"/>
      </xdr:nvSpPr>
      <xdr:spPr>
        <a:xfrm>
          <a:off x="12625017" y="1362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44768</xdr:rowOff>
    </xdr:from>
    <xdr:to>
      <xdr:col>85</xdr:col>
      <xdr:colOff>127000</xdr:colOff>
      <xdr:row>96</xdr:row>
      <xdr:rowOff>46889</xdr:rowOff>
    </xdr:to>
    <xdr:cxnSp macro="">
      <xdr:nvCxnSpPr>
        <xdr:cNvPr id="680" name="直線コネクタ 679"/>
        <xdr:cNvCxnSpPr/>
      </xdr:nvCxnSpPr>
      <xdr:spPr>
        <a:xfrm flipV="1">
          <a:off x="15481300" y="16503968"/>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46889</xdr:rowOff>
    </xdr:from>
    <xdr:to>
      <xdr:col>81</xdr:col>
      <xdr:colOff>50800</xdr:colOff>
      <xdr:row>96</xdr:row>
      <xdr:rowOff>71870</xdr:rowOff>
    </xdr:to>
    <xdr:cxnSp macro="">
      <xdr:nvCxnSpPr>
        <xdr:cNvPr id="683" name="直線コネクタ 682"/>
        <xdr:cNvCxnSpPr/>
      </xdr:nvCxnSpPr>
      <xdr:spPr>
        <a:xfrm flipV="1">
          <a:off x="14592300" y="16506089"/>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51233</xdr:rowOff>
    </xdr:from>
    <xdr:to>
      <xdr:col>76</xdr:col>
      <xdr:colOff>114300</xdr:colOff>
      <xdr:row>96</xdr:row>
      <xdr:rowOff>71870</xdr:rowOff>
    </xdr:to>
    <xdr:cxnSp macro="">
      <xdr:nvCxnSpPr>
        <xdr:cNvPr id="686" name="直線コネクタ 685"/>
        <xdr:cNvCxnSpPr/>
      </xdr:nvCxnSpPr>
      <xdr:spPr>
        <a:xfrm>
          <a:off x="13703300" y="16510433"/>
          <a:ext cx="889000" cy="2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51233</xdr:rowOff>
    </xdr:from>
    <xdr:to>
      <xdr:col>71</xdr:col>
      <xdr:colOff>177800</xdr:colOff>
      <xdr:row>96</xdr:row>
      <xdr:rowOff>76454</xdr:rowOff>
    </xdr:to>
    <xdr:cxnSp macro="">
      <xdr:nvCxnSpPr>
        <xdr:cNvPr id="689" name="直線コネクタ 688"/>
        <xdr:cNvCxnSpPr/>
      </xdr:nvCxnSpPr>
      <xdr:spPr>
        <a:xfrm flipV="1">
          <a:off x="12814300" y="16510433"/>
          <a:ext cx="889000" cy="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40315</xdr:rowOff>
    </xdr:from>
    <xdr:ext cx="534377" cy="259045"/>
    <xdr:sp macro="" textlink="">
      <xdr:nvSpPr>
        <xdr:cNvPr id="691" name="テキスト ボックス 690"/>
        <xdr:cNvSpPr txBox="1"/>
      </xdr:nvSpPr>
      <xdr:spPr>
        <a:xfrm>
          <a:off x="13436111" y="161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693" name="テキスト ボックス 692"/>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165418</xdr:rowOff>
    </xdr:from>
    <xdr:to>
      <xdr:col>85</xdr:col>
      <xdr:colOff>177800</xdr:colOff>
      <xdr:row>96</xdr:row>
      <xdr:rowOff>95568</xdr:rowOff>
    </xdr:to>
    <xdr:sp macro="" textlink="">
      <xdr:nvSpPr>
        <xdr:cNvPr id="699" name="楕円 698"/>
        <xdr:cNvSpPr/>
      </xdr:nvSpPr>
      <xdr:spPr>
        <a:xfrm>
          <a:off x="16268700" y="164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143845</xdr:rowOff>
    </xdr:from>
    <xdr:ext cx="534377" cy="259045"/>
    <xdr:sp macro="" textlink="">
      <xdr:nvSpPr>
        <xdr:cNvPr id="700" name="公債費該当値テキスト"/>
        <xdr:cNvSpPr txBox="1"/>
      </xdr:nvSpPr>
      <xdr:spPr>
        <a:xfrm>
          <a:off x="16370300" y="164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167539</xdr:rowOff>
    </xdr:from>
    <xdr:to>
      <xdr:col>81</xdr:col>
      <xdr:colOff>101600</xdr:colOff>
      <xdr:row>96</xdr:row>
      <xdr:rowOff>97689</xdr:rowOff>
    </xdr:to>
    <xdr:sp macro="" textlink="">
      <xdr:nvSpPr>
        <xdr:cNvPr id="701" name="楕円 700"/>
        <xdr:cNvSpPr/>
      </xdr:nvSpPr>
      <xdr:spPr>
        <a:xfrm>
          <a:off x="15430500" y="164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88816</xdr:rowOff>
    </xdr:from>
    <xdr:ext cx="534377" cy="259045"/>
    <xdr:sp macro="" textlink="">
      <xdr:nvSpPr>
        <xdr:cNvPr id="702" name="テキスト ボックス 701"/>
        <xdr:cNvSpPr txBox="1"/>
      </xdr:nvSpPr>
      <xdr:spPr>
        <a:xfrm>
          <a:off x="15214111" y="165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21070</xdr:rowOff>
    </xdr:from>
    <xdr:to>
      <xdr:col>76</xdr:col>
      <xdr:colOff>165100</xdr:colOff>
      <xdr:row>96</xdr:row>
      <xdr:rowOff>122670</xdr:rowOff>
    </xdr:to>
    <xdr:sp macro="" textlink="">
      <xdr:nvSpPr>
        <xdr:cNvPr id="703" name="楕円 702"/>
        <xdr:cNvSpPr/>
      </xdr:nvSpPr>
      <xdr:spPr>
        <a:xfrm>
          <a:off x="14541500" y="164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113797</xdr:rowOff>
    </xdr:from>
    <xdr:ext cx="534377" cy="259045"/>
    <xdr:sp macro="" textlink="">
      <xdr:nvSpPr>
        <xdr:cNvPr id="704" name="テキスト ボックス 703"/>
        <xdr:cNvSpPr txBox="1"/>
      </xdr:nvSpPr>
      <xdr:spPr>
        <a:xfrm>
          <a:off x="1432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433</xdr:rowOff>
    </xdr:from>
    <xdr:to>
      <xdr:col>72</xdr:col>
      <xdr:colOff>38100</xdr:colOff>
      <xdr:row>96</xdr:row>
      <xdr:rowOff>102033</xdr:rowOff>
    </xdr:to>
    <xdr:sp macro="" textlink="">
      <xdr:nvSpPr>
        <xdr:cNvPr id="705" name="楕円 704"/>
        <xdr:cNvSpPr/>
      </xdr:nvSpPr>
      <xdr:spPr>
        <a:xfrm>
          <a:off x="13652500" y="16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93160</xdr:rowOff>
    </xdr:from>
    <xdr:ext cx="534377" cy="259045"/>
    <xdr:sp macro="" textlink="">
      <xdr:nvSpPr>
        <xdr:cNvPr id="706" name="テキスト ボックス 705"/>
        <xdr:cNvSpPr txBox="1"/>
      </xdr:nvSpPr>
      <xdr:spPr>
        <a:xfrm>
          <a:off x="13436111" y="165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25654</xdr:rowOff>
    </xdr:from>
    <xdr:to>
      <xdr:col>67</xdr:col>
      <xdr:colOff>101600</xdr:colOff>
      <xdr:row>96</xdr:row>
      <xdr:rowOff>127254</xdr:rowOff>
    </xdr:to>
    <xdr:sp macro="" textlink="">
      <xdr:nvSpPr>
        <xdr:cNvPr id="707" name="楕円 706"/>
        <xdr:cNvSpPr/>
      </xdr:nvSpPr>
      <xdr:spPr>
        <a:xfrm>
          <a:off x="12763500" y="1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118381</xdr:rowOff>
    </xdr:from>
    <xdr:ext cx="534377" cy="259045"/>
    <xdr:sp macro="" textlink="">
      <xdr:nvSpPr>
        <xdr:cNvPr id="708" name="テキスト ボックス 707"/>
        <xdr:cNvSpPr txBox="1"/>
      </xdr:nvSpPr>
      <xdr:spPr>
        <a:xfrm>
          <a:off x="12547111" y="165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農林水産業</a:t>
          </a:r>
          <a:r>
            <a:rPr kumimoji="1" lang="ja-JP" altLang="ja-JP" sz="1100">
              <a:solidFill>
                <a:schemeClr val="dk1"/>
              </a:solidFill>
              <a:latin typeface="+mn-lt"/>
              <a:ea typeface="+mn-ea"/>
              <a:cs typeface="+mn-cs"/>
            </a:rPr>
            <a:t>費は昨年度比で</a:t>
          </a:r>
          <a:r>
            <a:rPr kumimoji="1" lang="ja-JP" altLang="en-US" sz="1100">
              <a:solidFill>
                <a:schemeClr val="dk1"/>
              </a:solidFill>
              <a:latin typeface="+mn-lt"/>
              <a:ea typeface="+mn-ea"/>
              <a:cs typeface="+mn-cs"/>
            </a:rPr>
            <a:t>１，２７０</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の増加</a:t>
          </a:r>
          <a:r>
            <a:rPr kumimoji="1" lang="ja-JP" altLang="ja-JP" sz="1100">
              <a:solidFill>
                <a:schemeClr val="dk1"/>
              </a:solidFill>
              <a:latin typeface="+mn-lt"/>
              <a:ea typeface="+mn-ea"/>
              <a:cs typeface="+mn-cs"/>
            </a:rPr>
            <a:t>となった。これは、</a:t>
          </a:r>
          <a:r>
            <a:rPr kumimoji="1" lang="ja-JP" altLang="en-US" sz="1100">
              <a:solidFill>
                <a:schemeClr val="dk1"/>
              </a:solidFill>
              <a:latin typeface="+mn-lt"/>
              <a:ea typeface="+mn-ea"/>
              <a:cs typeface="+mn-cs"/>
            </a:rPr>
            <a:t>農業支援のための産地パワーアップ事業費補助金が大きな要因である</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商工費については、</a:t>
          </a:r>
          <a:r>
            <a:rPr kumimoji="1" lang="ja-JP" altLang="ja-JP" sz="1100">
              <a:solidFill>
                <a:schemeClr val="dk1"/>
              </a:solidFill>
              <a:latin typeface="+mn-lt"/>
              <a:ea typeface="+mn-ea"/>
              <a:cs typeface="+mn-cs"/>
            </a:rPr>
            <a:t>昨年度比で</a:t>
          </a:r>
          <a:r>
            <a:rPr kumimoji="1" lang="ja-JP" altLang="en-US" sz="1100">
              <a:solidFill>
                <a:schemeClr val="dk1"/>
              </a:solidFill>
              <a:latin typeface="+mn-lt"/>
              <a:ea typeface="+mn-ea"/>
              <a:cs typeface="+mn-cs"/>
            </a:rPr>
            <a:t>３</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０６９</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の増加、消防</a:t>
          </a:r>
          <a:r>
            <a:rPr kumimoji="1" lang="ja-JP" altLang="ja-JP" sz="1100">
              <a:solidFill>
                <a:schemeClr val="dk1"/>
              </a:solidFill>
              <a:latin typeface="+mn-lt"/>
              <a:ea typeface="+mn-ea"/>
              <a:cs typeface="+mn-cs"/>
            </a:rPr>
            <a:t>費については、</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，０</a:t>
          </a:r>
          <a:r>
            <a:rPr kumimoji="1" lang="ja-JP" altLang="en-US" sz="1100">
              <a:solidFill>
                <a:schemeClr val="dk1"/>
              </a:solidFill>
              <a:latin typeface="+mn-lt"/>
              <a:ea typeface="+mn-ea"/>
              <a:cs typeface="+mn-cs"/>
            </a:rPr>
            <a:t>５２</a:t>
          </a:r>
          <a:r>
            <a:rPr kumimoji="1" lang="ja-JP" altLang="ja-JP" sz="1100">
              <a:solidFill>
                <a:schemeClr val="dk1"/>
              </a:solidFill>
              <a:latin typeface="+mn-lt"/>
              <a:ea typeface="+mn-ea"/>
              <a:cs typeface="+mn-cs"/>
            </a:rPr>
            <a:t>円の</a:t>
          </a:r>
          <a:r>
            <a:rPr kumimoji="1" lang="ja-JP" altLang="en-US" sz="1100">
              <a:solidFill>
                <a:schemeClr val="dk1"/>
              </a:solidFill>
              <a:latin typeface="+mn-lt"/>
              <a:ea typeface="+mn-ea"/>
              <a:cs typeface="+mn-cs"/>
            </a:rPr>
            <a:t>増加と共に大きな増加となっているが、これは、蒲郡市の重要な観光資源である「竹島水族館」の耐震補強・リニューアル工事、消防車両の購入など普通建設事業費が増加したこが要因である。教育</a:t>
          </a:r>
          <a:r>
            <a:rPr kumimoji="1" lang="ja-JP" altLang="ja-JP" sz="1100">
              <a:solidFill>
                <a:schemeClr val="dk1"/>
              </a:solidFill>
              <a:latin typeface="+mn-lt"/>
              <a:ea typeface="+mn-ea"/>
              <a:cs typeface="+mn-cs"/>
            </a:rPr>
            <a:t>費</a:t>
          </a:r>
          <a:r>
            <a:rPr kumimoji="1" lang="ja-JP" altLang="en-US" sz="1100">
              <a:solidFill>
                <a:schemeClr val="dk1"/>
              </a:solidFill>
              <a:latin typeface="+mn-lt"/>
              <a:ea typeface="+mn-ea"/>
              <a:cs typeface="+mn-cs"/>
            </a:rPr>
            <a:t>については</a:t>
          </a:r>
          <a:r>
            <a:rPr kumimoji="1" lang="ja-JP" altLang="ja-JP" sz="1100">
              <a:solidFill>
                <a:schemeClr val="dk1"/>
              </a:solidFill>
              <a:latin typeface="+mn-lt"/>
              <a:ea typeface="+mn-ea"/>
              <a:cs typeface="+mn-cs"/>
            </a:rPr>
            <a:t>、類似団体平均、愛知県平均と</a:t>
          </a:r>
          <a:r>
            <a:rPr kumimoji="1" lang="ja-JP" altLang="en-US" sz="1100">
              <a:solidFill>
                <a:schemeClr val="dk1"/>
              </a:solidFill>
              <a:latin typeface="+mn-lt"/>
              <a:ea typeface="+mn-ea"/>
              <a:cs typeface="+mn-cs"/>
            </a:rPr>
            <a:t>と</a:t>
          </a:r>
          <a:r>
            <a:rPr kumimoji="1" lang="ja-JP" altLang="ja-JP" sz="1100">
              <a:solidFill>
                <a:schemeClr val="dk1"/>
              </a:solidFill>
              <a:latin typeface="+mn-lt"/>
              <a:ea typeface="+mn-ea"/>
              <a:cs typeface="+mn-cs"/>
            </a:rPr>
            <a:t>もに下回っているが、今後</a:t>
          </a:r>
          <a:r>
            <a:rPr kumimoji="1" lang="ja-JP" altLang="en-US" sz="1100">
              <a:solidFill>
                <a:schemeClr val="dk1"/>
              </a:solidFill>
              <a:latin typeface="+mn-lt"/>
              <a:ea typeface="+mn-ea"/>
              <a:cs typeface="+mn-cs"/>
            </a:rPr>
            <a:t>トイレ改修、空調整備等により普通建設事業費が</a:t>
          </a:r>
          <a:r>
            <a:rPr kumimoji="1" lang="ja-JP" altLang="ja-JP" sz="1100">
              <a:solidFill>
                <a:schemeClr val="dk1"/>
              </a:solidFill>
              <a:latin typeface="+mn-lt"/>
              <a:ea typeface="+mn-ea"/>
              <a:cs typeface="+mn-cs"/>
            </a:rPr>
            <a:t>嵩むことが想定される。公共施設等総合管理計画等に基づきながら、計画的な支出を図っていく。</a:t>
          </a:r>
          <a:endParaRPr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財政調整基金の残額については、取り崩しを行わず、公共用地対策事業特別会計において土地を売却した利益６</a:t>
          </a:r>
          <a:r>
            <a:rPr kumimoji="1" lang="ja-JP" altLang="en-US" sz="1100">
              <a:solidFill>
                <a:schemeClr val="dk1"/>
              </a:solidFill>
              <a:latin typeface="+mn-lt"/>
              <a:ea typeface="+mn-ea"/>
              <a:cs typeface="+mn-cs"/>
            </a:rPr>
            <a:t>９</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５</a:t>
          </a:r>
          <a:r>
            <a:rPr kumimoji="1" lang="ja-JP" altLang="ja-JP" sz="1100">
              <a:solidFill>
                <a:schemeClr val="dk1"/>
              </a:solidFill>
              <a:latin typeface="+mn-lt"/>
              <a:ea typeface="+mn-ea"/>
              <a:cs typeface="+mn-cs"/>
            </a:rPr>
            <a:t>００千円と利子分を積み立て</a:t>
          </a:r>
          <a:r>
            <a:rPr kumimoji="1" lang="ja-JP" altLang="en-US" sz="1100">
              <a:solidFill>
                <a:schemeClr val="dk1"/>
              </a:solidFill>
              <a:latin typeface="+mn-lt"/>
              <a:ea typeface="+mn-ea"/>
              <a:cs typeface="+mn-cs"/>
            </a:rPr>
            <a:t>、２８年度決算積立３００，０００千円を行ったことから、</a:t>
          </a:r>
          <a:r>
            <a:rPr kumimoji="1" lang="ja-JP" altLang="ja-JP" sz="1100">
              <a:solidFill>
                <a:schemeClr val="dk1"/>
              </a:solidFill>
              <a:latin typeface="+mn-lt"/>
              <a:ea typeface="+mn-ea"/>
              <a:cs typeface="+mn-cs"/>
            </a:rPr>
            <a:t>平成２</a:t>
          </a:r>
          <a:r>
            <a:rPr kumimoji="1" lang="ja-JP" altLang="en-US" sz="1100">
              <a:solidFill>
                <a:schemeClr val="dk1"/>
              </a:solidFill>
              <a:latin typeface="+mn-lt"/>
              <a:ea typeface="+mn-ea"/>
              <a:cs typeface="+mn-cs"/>
            </a:rPr>
            <a:t>９</a:t>
          </a:r>
          <a:r>
            <a:rPr kumimoji="1" lang="ja-JP" altLang="ja-JP" sz="1100">
              <a:solidFill>
                <a:schemeClr val="dk1"/>
              </a:solidFill>
              <a:latin typeface="+mn-lt"/>
              <a:ea typeface="+mn-ea"/>
              <a:cs typeface="+mn-cs"/>
            </a:rPr>
            <a:t>年度末残高</a:t>
          </a:r>
          <a:r>
            <a:rPr kumimoji="1" lang="ja-JP" altLang="en-US" sz="1100">
              <a:solidFill>
                <a:schemeClr val="dk1"/>
              </a:solidFill>
              <a:latin typeface="+mn-lt"/>
              <a:ea typeface="+mn-ea"/>
              <a:cs typeface="+mn-cs"/>
            </a:rPr>
            <a:t>は３７３，５００千</a:t>
          </a:r>
          <a:r>
            <a:rPr kumimoji="1" lang="ja-JP" altLang="ja-JP" sz="1100">
              <a:solidFill>
                <a:schemeClr val="dk1"/>
              </a:solidFill>
              <a:latin typeface="+mn-lt"/>
              <a:ea typeface="+mn-ea"/>
              <a:cs typeface="+mn-cs"/>
            </a:rPr>
            <a:t>円の増となった</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比率は</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２１</a:t>
          </a:r>
          <a:r>
            <a:rPr kumimoji="1" lang="ja-JP" altLang="ja-JP" sz="1100">
              <a:solidFill>
                <a:schemeClr val="dk1"/>
              </a:solidFill>
              <a:latin typeface="+mn-lt"/>
              <a:ea typeface="+mn-ea"/>
              <a:cs typeface="+mn-cs"/>
            </a:rPr>
            <a:t>ポイント増加した。</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実質収支額については、</a:t>
          </a:r>
          <a:r>
            <a:rPr kumimoji="1" lang="ja-JP" altLang="en-US" sz="1100">
              <a:solidFill>
                <a:schemeClr val="dk1"/>
              </a:solidFill>
              <a:latin typeface="+mn-lt"/>
              <a:ea typeface="+mn-ea"/>
              <a:cs typeface="+mn-cs"/>
            </a:rPr>
            <a:t>平成２９年度の歳入歳出差引</a:t>
          </a:r>
          <a:r>
            <a:rPr kumimoji="1" lang="ja-JP" altLang="ja-JP" sz="1100">
              <a:solidFill>
                <a:schemeClr val="dk1"/>
              </a:solidFill>
              <a:latin typeface="+mn-lt"/>
              <a:ea typeface="+mn-ea"/>
              <a:cs typeface="+mn-cs"/>
            </a:rPr>
            <a:t>が減少したため、比率は</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４２</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減少</a:t>
          </a:r>
          <a:r>
            <a:rPr kumimoji="1" lang="ja-JP" altLang="ja-JP" sz="1100">
              <a:solidFill>
                <a:schemeClr val="dk1"/>
              </a:solidFill>
              <a:latin typeface="+mn-lt"/>
              <a:ea typeface="+mn-ea"/>
              <a:cs typeface="+mn-cs"/>
            </a:rPr>
            <a:t>した。</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蒲郡市においては、一般会計をはじめとする全会計において黒字を計上しており、連結赤字比率はない。</a:t>
          </a:r>
          <a:endParaRPr lang="ja-JP" altLang="ja-JP" sz="1400">
            <a:effectLst/>
          </a:endParaRPr>
        </a:p>
        <a:p>
          <a:r>
            <a:rPr kumimoji="1" lang="ja-JP" altLang="ja-JP" sz="1100">
              <a:solidFill>
                <a:schemeClr val="dk1"/>
              </a:solidFill>
              <a:effectLst/>
              <a:latin typeface="+mn-lt"/>
              <a:ea typeface="+mn-ea"/>
              <a:cs typeface="+mn-cs"/>
            </a:rPr>
            <a:t>　平成２３年度より引き続き、国民健康保険事業特別会計、介護保険事業特別会計、後期高齢者医療事業特別会計及び土地区画整理事業特別会計が一般会計から繰入を受けているほか、病院事業会計、下水道事業特別会計はモーターボート競走事業会計からの繰入を受けている。</a:t>
          </a:r>
          <a:endParaRPr lang="ja-JP" altLang="ja-JP" sz="1400">
            <a:effectLst/>
          </a:endParaRPr>
        </a:p>
        <a:p>
          <a:r>
            <a:rPr kumimoji="1" lang="ja-JP" altLang="ja-JP" sz="1100">
              <a:solidFill>
                <a:schemeClr val="dk1"/>
              </a:solidFill>
              <a:effectLst/>
              <a:latin typeface="+mn-lt"/>
              <a:ea typeface="+mn-ea"/>
              <a:cs typeface="+mn-cs"/>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や普通交付税を含めた一般財源の確保がますます厳しくなることが想定されるが、新たな歳入確保策やコスト削減策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29514652</v>
      </c>
      <c r="BO4" s="410"/>
      <c r="BP4" s="410"/>
      <c r="BQ4" s="410"/>
      <c r="BR4" s="410"/>
      <c r="BS4" s="410"/>
      <c r="BT4" s="410"/>
      <c r="BU4" s="411"/>
      <c r="BV4" s="409">
        <v>28974971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10.199999999999999</v>
      </c>
      <c r="CU4" s="416"/>
      <c r="CV4" s="416"/>
      <c r="CW4" s="416"/>
      <c r="CX4" s="416"/>
      <c r="CY4" s="416"/>
      <c r="CZ4" s="416"/>
      <c r="DA4" s="417"/>
      <c r="DB4" s="415">
        <v>12.6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27705011</v>
      </c>
      <c r="BO5" s="447"/>
      <c r="BP5" s="447"/>
      <c r="BQ5" s="447"/>
      <c r="BR5" s="447"/>
      <c r="BS5" s="447"/>
      <c r="BT5" s="447"/>
      <c r="BU5" s="448"/>
      <c r="BV5" s="446">
        <v>26651531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90.1</v>
      </c>
      <c r="CU5" s="444"/>
      <c r="CV5" s="444"/>
      <c r="CW5" s="444"/>
      <c r="CX5" s="444"/>
      <c r="CY5" s="444"/>
      <c r="CZ5" s="444"/>
      <c r="DA5" s="445"/>
      <c r="DB5" s="443">
        <v>89.9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1809641</v>
      </c>
      <c r="BO6" s="447"/>
      <c r="BP6" s="447"/>
      <c r="BQ6" s="447"/>
      <c r="BR6" s="447"/>
      <c r="BS6" s="447"/>
      <c r="BT6" s="447"/>
      <c r="BU6" s="448"/>
      <c r="BV6" s="446">
        <v>2323440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96.4</v>
      </c>
      <c r="CU6" s="484"/>
      <c r="CV6" s="484"/>
      <c r="CW6" s="484"/>
      <c r="CX6" s="484"/>
      <c r="CY6" s="484"/>
      <c r="CZ6" s="484"/>
      <c r="DA6" s="485"/>
      <c r="DB6" s="483">
        <v>95.7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78391</v>
      </c>
      <c r="BO7" s="447"/>
      <c r="BP7" s="447"/>
      <c r="BQ7" s="447"/>
      <c r="BR7" s="447"/>
      <c r="BS7" s="447"/>
      <c r="BT7" s="447"/>
      <c r="BU7" s="448"/>
      <c r="BV7" s="446">
        <v>182353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16932431</v>
      </c>
      <c r="CU7" s="447"/>
      <c r="CV7" s="447"/>
      <c r="CW7" s="447"/>
      <c r="CX7" s="447"/>
      <c r="CY7" s="447"/>
      <c r="CZ7" s="447"/>
      <c r="DA7" s="448"/>
      <c r="DB7" s="446">
        <v>16936503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95</v>
      </c>
      <c r="AV8" s="479"/>
      <c r="AW8" s="479"/>
      <c r="AX8" s="479"/>
      <c r="AY8" s="480" t="s">
        <v>103</v>
      </c>
      <c r="AZ8" s="481"/>
      <c r="BA8" s="481"/>
      <c r="BB8" s="481"/>
      <c r="BC8" s="481"/>
      <c r="BD8" s="481"/>
      <c r="BE8" s="481"/>
      <c r="BF8" s="481"/>
      <c r="BG8" s="481"/>
      <c r="BH8" s="481"/>
      <c r="BI8" s="481"/>
      <c r="BJ8" s="481"/>
      <c r="BK8" s="481"/>
      <c r="BL8" s="481"/>
      <c r="BM8" s="482"/>
      <c r="BN8" s="446">
        <v>1731250</v>
      </c>
      <c r="BO8" s="447"/>
      <c r="BP8" s="447"/>
      <c r="BQ8" s="447"/>
      <c r="BR8" s="447"/>
      <c r="BS8" s="447"/>
      <c r="BT8" s="447"/>
      <c r="BU8" s="448"/>
      <c r="BV8" s="446">
        <v>2141087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0.88</v>
      </c>
      <c r="CU8" s="487"/>
      <c r="CV8" s="487"/>
      <c r="CW8" s="487"/>
      <c r="CX8" s="487"/>
      <c r="CY8" s="487"/>
      <c r="CZ8" s="487"/>
      <c r="DA8" s="488"/>
      <c r="DB8" s="486">
        <v>0.86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81100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-409837</v>
      </c>
      <c r="BO9" s="447"/>
      <c r="BP9" s="447"/>
      <c r="BQ9" s="447"/>
      <c r="BR9" s="447"/>
      <c r="BS9" s="447"/>
      <c r="BT9" s="447"/>
      <c r="BU9" s="448"/>
      <c r="BV9" s="446">
        <v>24956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15</v>
      </c>
      <c r="CU9" s="444"/>
      <c r="CV9" s="444"/>
      <c r="CW9" s="444"/>
      <c r="CX9" s="444"/>
      <c r="CY9" s="444"/>
      <c r="CZ9" s="444"/>
      <c r="DA9" s="445"/>
      <c r="DB9" s="443">
        <v>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82249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73500</v>
      </c>
      <c r="BO10" s="447"/>
      <c r="BP10" s="447"/>
      <c r="BQ10" s="447"/>
      <c r="BR10" s="447"/>
      <c r="BS10" s="447"/>
      <c r="BT10" s="447"/>
      <c r="BU10" s="448"/>
      <c r="BV10" s="446">
        <v>71800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80483</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77787</v>
      </c>
      <c r="S13" s="528"/>
      <c r="T13" s="528"/>
      <c r="U13" s="528"/>
      <c r="V13" s="529"/>
      <c r="W13" s="462" t="s">
        <v>132</v>
      </c>
      <c r="X13" s="463"/>
      <c r="Y13" s="463"/>
      <c r="Z13" s="463"/>
      <c r="AA13" s="463"/>
      <c r="AB13" s="453"/>
      <c r="AC13" s="497">
        <v>1768</v>
      </c>
      <c r="AD13" s="498"/>
      <c r="AE13" s="498"/>
      <c r="AF13" s="498"/>
      <c r="AG13" s="537"/>
      <c r="AH13" s="497">
        <v>1961</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-336337</v>
      </c>
      <c r="BO13" s="447"/>
      <c r="BP13" s="447"/>
      <c r="BQ13" s="447"/>
      <c r="BR13" s="447"/>
      <c r="BS13" s="447"/>
      <c r="BT13" s="447"/>
      <c r="BU13" s="448"/>
      <c r="BV13" s="446">
        <v>96756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-0.4</v>
      </c>
      <c r="CU13" s="444"/>
      <c r="CV13" s="444"/>
      <c r="CW13" s="444"/>
      <c r="CX13" s="444"/>
      <c r="CY13" s="444"/>
      <c r="CZ13" s="444"/>
      <c r="DA13" s="445"/>
      <c r="DB13" s="443">
        <v>-0.8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80856</v>
      </c>
      <c r="S14" s="528"/>
      <c r="T14" s="528"/>
      <c r="U14" s="528"/>
      <c r="V14" s="529"/>
      <c r="W14" s="436"/>
      <c r="X14" s="437"/>
      <c r="Y14" s="437"/>
      <c r="Z14" s="437"/>
      <c r="AA14" s="437"/>
      <c r="AB14" s="426"/>
      <c r="AC14" s="530">
        <v>4.4000000000000004</v>
      </c>
      <c r="AD14" s="531"/>
      <c r="AE14" s="531"/>
      <c r="AF14" s="531"/>
      <c r="AG14" s="532"/>
      <c r="AH14" s="530">
        <v>4.8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78326</v>
      </c>
      <c r="S15" s="528"/>
      <c r="T15" s="528"/>
      <c r="U15" s="528"/>
      <c r="V15" s="529"/>
      <c r="W15" s="462" t="s">
        <v>141</v>
      </c>
      <c r="X15" s="463"/>
      <c r="Y15" s="463"/>
      <c r="Z15" s="463"/>
      <c r="AA15" s="463"/>
      <c r="AB15" s="453"/>
      <c r="AC15" s="497">
        <v>15952</v>
      </c>
      <c r="AD15" s="498"/>
      <c r="AE15" s="498"/>
      <c r="AF15" s="498"/>
      <c r="AG15" s="537"/>
      <c r="AH15" s="497">
        <v>16196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11207259</v>
      </c>
      <c r="BO15" s="410"/>
      <c r="BP15" s="410"/>
      <c r="BQ15" s="410"/>
      <c r="BR15" s="410"/>
      <c r="BS15" s="410"/>
      <c r="BT15" s="410"/>
      <c r="BU15" s="411"/>
      <c r="BV15" s="409">
        <v>11124211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39.9</v>
      </c>
      <c r="AD16" s="531"/>
      <c r="AE16" s="531"/>
      <c r="AF16" s="531"/>
      <c r="AG16" s="532"/>
      <c r="AH16" s="530">
        <v>39.6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12626226</v>
      </c>
      <c r="BO16" s="447"/>
      <c r="BP16" s="447"/>
      <c r="BQ16" s="447"/>
      <c r="BR16" s="447"/>
      <c r="BS16" s="447"/>
      <c r="BT16" s="447"/>
      <c r="BU16" s="448"/>
      <c r="BV16" s="446">
        <v>12711560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22310</v>
      </c>
      <c r="AD17" s="498"/>
      <c r="AE17" s="498"/>
      <c r="AF17" s="498"/>
      <c r="AG17" s="537"/>
      <c r="AH17" s="497">
        <v>22712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14375373</v>
      </c>
      <c r="BO17" s="447"/>
      <c r="BP17" s="447"/>
      <c r="BQ17" s="447"/>
      <c r="BR17" s="447"/>
      <c r="BS17" s="447"/>
      <c r="BT17" s="447"/>
      <c r="BU17" s="448"/>
      <c r="BV17" s="446">
        <v>14271596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56.92</v>
      </c>
      <c r="M18" s="559"/>
      <c r="N18" s="559"/>
      <c r="O18" s="559"/>
      <c r="P18" s="559"/>
      <c r="Q18" s="559"/>
      <c r="R18" s="560"/>
      <c r="S18" s="560"/>
      <c r="T18" s="560"/>
      <c r="U18" s="560"/>
      <c r="V18" s="561"/>
      <c r="W18" s="464"/>
      <c r="X18" s="465"/>
      <c r="Y18" s="465"/>
      <c r="Z18" s="465"/>
      <c r="AA18" s="465"/>
      <c r="AB18" s="456"/>
      <c r="AC18" s="562">
        <v>55.7</v>
      </c>
      <c r="AD18" s="563"/>
      <c r="AE18" s="563"/>
      <c r="AF18" s="563"/>
      <c r="AG18" s="564"/>
      <c r="AH18" s="562">
        <v>55.6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15753690</v>
      </c>
      <c r="BO18" s="447"/>
      <c r="BP18" s="447"/>
      <c r="BQ18" s="447"/>
      <c r="BR18" s="447"/>
      <c r="BS18" s="447"/>
      <c r="BT18" s="447"/>
      <c r="BU18" s="448"/>
      <c r="BV18" s="446">
        <v>15361847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1425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21040754</v>
      </c>
      <c r="BO19" s="447"/>
      <c r="BP19" s="447"/>
      <c r="BQ19" s="447"/>
      <c r="BR19" s="447"/>
      <c r="BS19" s="447"/>
      <c r="BT19" s="447"/>
      <c r="BU19" s="448"/>
      <c r="BV19" s="446">
        <v>21074859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29950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26266365</v>
      </c>
      <c r="BO23" s="447"/>
      <c r="BP23" s="447"/>
      <c r="BQ23" s="447"/>
      <c r="BR23" s="447"/>
      <c r="BS23" s="447"/>
      <c r="BT23" s="447"/>
      <c r="BU23" s="448"/>
      <c r="BV23" s="446">
        <v>27056458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9270</v>
      </c>
      <c r="R24" s="498"/>
      <c r="S24" s="498"/>
      <c r="T24" s="498"/>
      <c r="U24" s="498"/>
      <c r="V24" s="537"/>
      <c r="W24" s="596"/>
      <c r="X24" s="584"/>
      <c r="Y24" s="585"/>
      <c r="Z24" s="496" t="s">
        <v>165</v>
      </c>
      <c r="AA24" s="476"/>
      <c r="AB24" s="476"/>
      <c r="AC24" s="476"/>
      <c r="AD24" s="476"/>
      <c r="AE24" s="476"/>
      <c r="AF24" s="476"/>
      <c r="AG24" s="477"/>
      <c r="AH24" s="497">
        <v>571</v>
      </c>
      <c r="AI24" s="498"/>
      <c r="AJ24" s="498"/>
      <c r="AK24" s="498"/>
      <c r="AL24" s="537"/>
      <c r="AM24" s="497">
        <v>1646764</v>
      </c>
      <c r="AN24" s="498"/>
      <c r="AO24" s="498"/>
      <c r="AP24" s="498"/>
      <c r="AQ24" s="498"/>
      <c r="AR24" s="537"/>
      <c r="AS24" s="497">
        <v>2884</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6908993</v>
      </c>
      <c r="BO24" s="447"/>
      <c r="BP24" s="447"/>
      <c r="BQ24" s="447"/>
      <c r="BR24" s="447"/>
      <c r="BS24" s="447"/>
      <c r="BT24" s="447"/>
      <c r="BU24" s="448"/>
      <c r="BV24" s="446">
        <v>7198824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7810</v>
      </c>
      <c r="R25" s="498"/>
      <c r="S25" s="498"/>
      <c r="T25" s="498"/>
      <c r="U25" s="498"/>
      <c r="V25" s="537"/>
      <c r="W25" s="596"/>
      <c r="X25" s="584"/>
      <c r="Y25" s="585"/>
      <c r="Z25" s="496" t="s">
        <v>168</v>
      </c>
      <c r="AA25" s="476"/>
      <c r="AB25" s="476"/>
      <c r="AC25" s="476"/>
      <c r="AD25" s="476"/>
      <c r="AE25" s="476"/>
      <c r="AF25" s="476"/>
      <c r="AG25" s="477"/>
      <c r="AH25" s="497">
        <v>113</v>
      </c>
      <c r="AI25" s="498"/>
      <c r="AJ25" s="498"/>
      <c r="AK25" s="498"/>
      <c r="AL25" s="537"/>
      <c r="AM25" s="497">
        <v>315722</v>
      </c>
      <c r="AN25" s="498"/>
      <c r="AO25" s="498"/>
      <c r="AP25" s="498"/>
      <c r="AQ25" s="498"/>
      <c r="AR25" s="537"/>
      <c r="AS25" s="497">
        <v>2794</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7851062</v>
      </c>
      <c r="BO25" s="410"/>
      <c r="BP25" s="410"/>
      <c r="BQ25" s="410"/>
      <c r="BR25" s="410"/>
      <c r="BS25" s="410"/>
      <c r="BT25" s="410"/>
      <c r="BU25" s="411"/>
      <c r="BV25" s="409">
        <v>6298830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6970</v>
      </c>
      <c r="R26" s="498"/>
      <c r="S26" s="498"/>
      <c r="T26" s="498"/>
      <c r="U26" s="498"/>
      <c r="V26" s="537"/>
      <c r="W26" s="596"/>
      <c r="X26" s="584"/>
      <c r="Y26" s="585"/>
      <c r="Z26" s="496" t="s">
        <v>171</v>
      </c>
      <c r="AA26" s="606"/>
      <c r="AB26" s="606"/>
      <c r="AC26" s="606"/>
      <c r="AD26" s="606"/>
      <c r="AE26" s="606"/>
      <c r="AF26" s="606"/>
      <c r="AG26" s="607"/>
      <c r="AH26" s="497">
        <v>26</v>
      </c>
      <c r="AI26" s="498"/>
      <c r="AJ26" s="498"/>
      <c r="AK26" s="498"/>
      <c r="AL26" s="537"/>
      <c r="AM26" s="497">
        <v>74048</v>
      </c>
      <c r="AN26" s="498"/>
      <c r="AO26" s="498"/>
      <c r="AP26" s="498"/>
      <c r="AQ26" s="498"/>
      <c r="AR26" s="537"/>
      <c r="AS26" s="497">
        <v>2848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v>54198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5320</v>
      </c>
      <c r="R27" s="498"/>
      <c r="S27" s="498"/>
      <c r="T27" s="498"/>
      <c r="U27" s="498"/>
      <c r="V27" s="537"/>
      <c r="W27" s="596"/>
      <c r="X27" s="584"/>
      <c r="Y27" s="585"/>
      <c r="Z27" s="496" t="s">
        <v>174</v>
      </c>
      <c r="AA27" s="476"/>
      <c r="AB27" s="476"/>
      <c r="AC27" s="476"/>
      <c r="AD27" s="476"/>
      <c r="AE27" s="476"/>
      <c r="AF27" s="476"/>
      <c r="AG27" s="477"/>
      <c r="AH27" s="497">
        <v>18</v>
      </c>
      <c r="AI27" s="498"/>
      <c r="AJ27" s="498"/>
      <c r="AK27" s="498"/>
      <c r="AL27" s="537"/>
      <c r="AM27" s="497">
        <v>55658</v>
      </c>
      <c r="AN27" s="498"/>
      <c r="AO27" s="498"/>
      <c r="AP27" s="498"/>
      <c r="AQ27" s="498"/>
      <c r="AR27" s="537"/>
      <c r="AS27" s="497">
        <v>3092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130</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4890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3677200</v>
      </c>
      <c r="BO28" s="410"/>
      <c r="BP28" s="410"/>
      <c r="BQ28" s="410"/>
      <c r="BR28" s="410"/>
      <c r="BS28" s="410"/>
      <c r="BT28" s="410"/>
      <c r="BU28" s="411"/>
      <c r="BV28" s="409">
        <v>3303700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18</v>
      </c>
      <c r="M29" s="498"/>
      <c r="N29" s="498"/>
      <c r="O29" s="498"/>
      <c r="P29" s="537"/>
      <c r="Q29" s="497">
        <v>4570</v>
      </c>
      <c r="R29" s="498"/>
      <c r="S29" s="498"/>
      <c r="T29" s="498"/>
      <c r="U29" s="498"/>
      <c r="V29" s="537"/>
      <c r="W29" s="597"/>
      <c r="X29" s="598"/>
      <c r="Y29" s="599"/>
      <c r="Z29" s="496" t="s">
        <v>180</v>
      </c>
      <c r="AA29" s="476"/>
      <c r="AB29" s="476"/>
      <c r="AC29" s="476"/>
      <c r="AD29" s="476"/>
      <c r="AE29" s="476"/>
      <c r="AF29" s="476"/>
      <c r="AG29" s="477"/>
      <c r="AH29" s="497">
        <v>589</v>
      </c>
      <c r="AI29" s="498"/>
      <c r="AJ29" s="498"/>
      <c r="AK29" s="498"/>
      <c r="AL29" s="537"/>
      <c r="AM29" s="497">
        <v>1702422</v>
      </c>
      <c r="AN29" s="498"/>
      <c r="AO29" s="498"/>
      <c r="AP29" s="498"/>
      <c r="AQ29" s="498"/>
      <c r="AR29" s="537"/>
      <c r="AS29" s="497">
        <v>2890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273100</v>
      </c>
      <c r="BO29" s="447"/>
      <c r="BP29" s="447"/>
      <c r="BQ29" s="447"/>
      <c r="BR29" s="447"/>
      <c r="BS29" s="447"/>
      <c r="BT29" s="447"/>
      <c r="BU29" s="448"/>
      <c r="BV29" s="446">
        <v>272700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101.4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3446021</v>
      </c>
      <c r="BO30" s="620"/>
      <c r="BP30" s="620"/>
      <c r="BQ30" s="620"/>
      <c r="BR30" s="620"/>
      <c r="BS30" s="620"/>
      <c r="BT30" s="620"/>
      <c r="BU30" s="621"/>
      <c r="BV30" s="619">
        <v>2959290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蒲郡市幸田町衛生組合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蒲郡交通安全事業会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土地区画整理事業特別会計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企業用地造成事業特別会計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愛知県後期高齢者医療広域連合（一般会計）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蒲郡港営施設㈱</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公共用地対策事業特別会計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モーターボート競走事業会計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愛知県後期高齢者医療広域連合（後期高齢者医療特別会計）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蒲郡市土地開発公社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東三河広域連合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XeGcyBFqMq8IQyyDbBRmaTIP8uyCTYr7ewwDvdTD6fWTRY60frYyq+ytUwQBZioOMhVW1RHyqOviaAPs2JLVQ==" saltValue="HHoV44AawQIzfX1oDlHI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545</v>
      </c>
      <c r="D34" s="1224"/>
      <c r="E34" s="1225"/>
      <c r="F34" s="32" t="s">
        <v>495</v>
      </c>
      <c r="G34" s="33">
        <v>17.46</v>
      </c>
      <c r="H34" s="33">
        <v>49.08</v>
      </c>
      <c r="I34" s="33">
        <v>68.56</v>
      </c>
      <c r="J34" s="34">
        <v>83.78</v>
      </c>
      <c r="K34" s="22"/>
      <c r="L34" s="22"/>
      <c r="M34" s="22"/>
      <c r="N34" s="22"/>
      <c r="O34" s="22"/>
      <c r="P34" s="22"/>
    </row>
    <row r="35" spans="1:16" ht="39" customHeight="1" x14ac:dyDescent="0.15">
      <c r="A35" s="22"/>
      <c r="B35" s="35"/>
      <c r="C35" s="1218" t="s">
        <v>546</v>
      </c>
      <c r="D35" s="1219"/>
      <c r="E35" s="1220"/>
      <c r="F35" s="36">
        <v>9.4600000000000009</v>
      </c>
      <c r="G35" s="37">
        <v>8.1999999999999993</v>
      </c>
      <c r="H35" s="37">
        <v>7.65</v>
      </c>
      <c r="I35" s="37">
        <v>8.02</v>
      </c>
      <c r="J35" s="38">
        <v>7.12</v>
      </c>
      <c r="K35" s="22"/>
      <c r="L35" s="22"/>
      <c r="M35" s="22"/>
      <c r="N35" s="22"/>
      <c r="O35" s="22"/>
      <c r="P35" s="22"/>
    </row>
    <row r="36" spans="1:16" ht="39" customHeight="1" x14ac:dyDescent="0.15">
      <c r="A36" s="22"/>
      <c r="B36" s="35"/>
      <c r="C36" s="1218" t="s">
        <v>547</v>
      </c>
      <c r="D36" s="1219"/>
      <c r="E36" s="1220"/>
      <c r="F36" s="36">
        <v>10.42</v>
      </c>
      <c r="G36" s="37">
        <v>10.81</v>
      </c>
      <c r="H36" s="37">
        <v>9.81</v>
      </c>
      <c r="I36" s="37">
        <v>9.0500000000000007</v>
      </c>
      <c r="J36" s="38">
        <v>7.11</v>
      </c>
      <c r="K36" s="22"/>
      <c r="L36" s="22"/>
      <c r="M36" s="22"/>
      <c r="N36" s="22"/>
      <c r="O36" s="22"/>
      <c r="P36" s="22"/>
    </row>
    <row r="37" spans="1:16" ht="39" customHeight="1" x14ac:dyDescent="0.15">
      <c r="A37" s="22"/>
      <c r="B37" s="35"/>
      <c r="C37" s="1218" t="s">
        <v>548</v>
      </c>
      <c r="D37" s="1219"/>
      <c r="E37" s="1220"/>
      <c r="F37" s="36">
        <v>1.22</v>
      </c>
      <c r="G37" s="37">
        <v>1.21</v>
      </c>
      <c r="H37" s="37">
        <v>2.61</v>
      </c>
      <c r="I37" s="37">
        <v>3.59</v>
      </c>
      <c r="J37" s="38">
        <v>3.11</v>
      </c>
      <c r="K37" s="22"/>
      <c r="L37" s="22"/>
      <c r="M37" s="22"/>
      <c r="N37" s="22"/>
      <c r="O37" s="22"/>
      <c r="P37" s="22"/>
    </row>
    <row r="38" spans="1:16" ht="39" customHeight="1" x14ac:dyDescent="0.15">
      <c r="A38" s="22"/>
      <c r="B38" s="35"/>
      <c r="C38" s="1218" t="s">
        <v>549</v>
      </c>
      <c r="D38" s="1219"/>
      <c r="E38" s="1220"/>
      <c r="F38" s="36">
        <v>1.17</v>
      </c>
      <c r="G38" s="37">
        <v>0.61</v>
      </c>
      <c r="H38" s="37">
        <v>0.84</v>
      </c>
      <c r="I38" s="37">
        <v>0.95</v>
      </c>
      <c r="J38" s="38">
        <v>0.84</v>
      </c>
      <c r="K38" s="22"/>
      <c r="L38" s="22"/>
      <c r="M38" s="22"/>
      <c r="N38" s="22"/>
      <c r="O38" s="22"/>
      <c r="P38" s="22"/>
    </row>
    <row r="39" spans="1:16" ht="39" customHeight="1" x14ac:dyDescent="0.15">
      <c r="A39" s="22"/>
      <c r="B39" s="35"/>
      <c r="C39" s="1218" t="s">
        <v>550</v>
      </c>
      <c r="D39" s="1219"/>
      <c r="E39" s="1220"/>
      <c r="F39" s="36">
        <v>0.38</v>
      </c>
      <c r="G39" s="37">
        <v>0.88</v>
      </c>
      <c r="H39" s="37">
        <v>1.04</v>
      </c>
      <c r="I39" s="37">
        <v>1.7</v>
      </c>
      <c r="J39" s="38">
        <v>0.37</v>
      </c>
      <c r="K39" s="22"/>
      <c r="L39" s="22"/>
      <c r="M39" s="22"/>
      <c r="N39" s="22"/>
      <c r="O39" s="22"/>
      <c r="P39" s="22"/>
    </row>
    <row r="40" spans="1:16" ht="39" customHeight="1" x14ac:dyDescent="0.15">
      <c r="A40" s="22"/>
      <c r="B40" s="35"/>
      <c r="C40" s="1218" t="s">
        <v>551</v>
      </c>
      <c r="D40" s="1219"/>
      <c r="E40" s="1220"/>
      <c r="F40" s="36">
        <v>1.05</v>
      </c>
      <c r="G40" s="37">
        <v>0.72</v>
      </c>
      <c r="H40" s="37">
        <v>0.26</v>
      </c>
      <c r="I40" s="37">
        <v>0.48</v>
      </c>
      <c r="J40" s="38">
        <v>0.31</v>
      </c>
      <c r="K40" s="22"/>
      <c r="L40" s="22"/>
      <c r="M40" s="22"/>
      <c r="N40" s="22"/>
      <c r="O40" s="22"/>
      <c r="P40" s="22"/>
    </row>
    <row r="41" spans="1:16" ht="39" customHeight="1" x14ac:dyDescent="0.15">
      <c r="A41" s="22"/>
      <c r="B41" s="35"/>
      <c r="C41" s="1218" t="s">
        <v>552</v>
      </c>
      <c r="D41" s="1219"/>
      <c r="E41" s="1220"/>
      <c r="F41" s="36">
        <v>0.02</v>
      </c>
      <c r="G41" s="37">
        <v>0.17</v>
      </c>
      <c r="H41" s="37">
        <v>0.2</v>
      </c>
      <c r="I41" s="37">
        <v>0.18</v>
      </c>
      <c r="J41" s="38">
        <v>0.19</v>
      </c>
      <c r="K41" s="22"/>
      <c r="L41" s="22"/>
      <c r="M41" s="22"/>
      <c r="N41" s="22"/>
      <c r="O41" s="22"/>
      <c r="P41" s="22"/>
    </row>
    <row r="42" spans="1:16" ht="39" customHeight="1" x14ac:dyDescent="0.15">
      <c r="A42" s="22"/>
      <c r="B42" s="39"/>
      <c r="C42" s="1218" t="s">
        <v>553</v>
      </c>
      <c r="D42" s="1219"/>
      <c r="E42" s="1220"/>
      <c r="F42" s="36" t="s">
        <v>495</v>
      </c>
      <c r="G42" s="37" t="s">
        <v>495</v>
      </c>
      <c r="H42" s="37" t="s">
        <v>495</v>
      </c>
      <c r="I42" s="37" t="s">
        <v>495</v>
      </c>
      <c r="J42" s="38" t="s">
        <v>495</v>
      </c>
      <c r="K42" s="22"/>
      <c r="L42" s="22"/>
      <c r="M42" s="22"/>
      <c r="N42" s="22"/>
      <c r="O42" s="22"/>
      <c r="P42" s="22"/>
    </row>
    <row r="43" spans="1:16" ht="39" customHeight="1" thickBot="1" x14ac:dyDescent="0.2">
      <c r="A43" s="22"/>
      <c r="B43" s="40"/>
      <c r="C43" s="1221" t="s">
        <v>554</v>
      </c>
      <c r="D43" s="1222"/>
      <c r="E43" s="1223"/>
      <c r="F43" s="41">
        <v>18.61</v>
      </c>
      <c r="G43" s="42">
        <v>6.31</v>
      </c>
      <c r="H43" s="42">
        <v>4.38</v>
      </c>
      <c r="I43" s="42">
        <v>2.42</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8cu/JwpzDvz7vQ35airwIgh9xbnpUpoK56YmkUqbi1SX47GNGaC0HKWPIikok1OJ98hIoVDoIx/bZgdCXP4w==" saltValue="MlSZUEWw/TU9bnwp6aw2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3106</v>
      </c>
      <c r="L45" s="60">
        <v>3166</v>
      </c>
      <c r="M45" s="60">
        <v>3117</v>
      </c>
      <c r="N45" s="60">
        <v>3241</v>
      </c>
      <c r="O45" s="61">
        <v>3217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x14ac:dyDescent="0.15">
      <c r="A48" s="48"/>
      <c r="B48" s="1236"/>
      <c r="C48" s="1237"/>
      <c r="D48" s="62"/>
      <c r="E48" s="1228" t="s">
        <v>14</v>
      </c>
      <c r="F48" s="1228"/>
      <c r="G48" s="1228"/>
      <c r="H48" s="1228"/>
      <c r="I48" s="1228"/>
      <c r="J48" s="1229"/>
      <c r="K48" s="63">
        <v>6</v>
      </c>
      <c r="L48" s="64">
        <v>0</v>
      </c>
      <c r="M48" s="64">
        <v>1</v>
      </c>
      <c r="N48" s="64">
        <v>6</v>
      </c>
      <c r="O48" s="65">
        <v>1</v>
      </c>
      <c r="P48" s="48"/>
      <c r="Q48" s="48"/>
      <c r="R48" s="48"/>
      <c r="S48" s="48"/>
      <c r="T48" s="48"/>
      <c r="U48" s="48"/>
    </row>
    <row r="49" spans="1:21" ht="30.75" customHeight="1" x14ac:dyDescent="0.15">
      <c r="A49" s="48"/>
      <c r="B49" s="1236"/>
      <c r="C49" s="1237"/>
      <c r="D49" s="62"/>
      <c r="E49" s="1228" t="s">
        <v>15</v>
      </c>
      <c r="F49" s="1228"/>
      <c r="G49" s="1228"/>
      <c r="H49" s="1228"/>
      <c r="I49" s="1228"/>
      <c r="J49" s="1229"/>
      <c r="K49" s="63">
        <v>9</v>
      </c>
      <c r="L49" s="64">
        <v>9</v>
      </c>
      <c r="M49" s="64">
        <v>8</v>
      </c>
      <c r="N49" s="64">
        <v>52</v>
      </c>
      <c r="O49" s="65">
        <v>53</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495</v>
      </c>
      <c r="L50" s="64" t="s">
        <v>495</v>
      </c>
      <c r="M50" s="64" t="s">
        <v>495</v>
      </c>
      <c r="N50" s="64" t="s">
        <v>495</v>
      </c>
      <c r="O50" s="65" t="s">
        <v>495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3397</v>
      </c>
      <c r="L52" s="64">
        <v>3374</v>
      </c>
      <c r="M52" s="64">
        <v>3233</v>
      </c>
      <c r="N52" s="64">
        <v>3343</v>
      </c>
      <c r="O52" s="65">
        <v>3312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-276</v>
      </c>
      <c r="L53" s="69">
        <v>-199</v>
      </c>
      <c r="M53" s="69">
        <v>-107</v>
      </c>
      <c r="N53" s="69">
        <v>-44</v>
      </c>
      <c r="O53" s="70">
        <v>-41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0BOibM9LjtymAbcAhlYCiN6NViy8PpdEyneMkyPn8kKXsXIT91Ov5I0zrc8MShLPXFG319bMONmncB/A4UxvA==" saltValue="14xTyPcuU6fe4p8EppqJ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538</v>
      </c>
      <c r="J40" s="79" t="s">
        <v>539</v>
      </c>
      <c r="K40" s="79" t="s">
        <v>540</v>
      </c>
      <c r="L40" s="79" t="s">
        <v>541</v>
      </c>
      <c r="M40" s="80" t="s">
        <v>542</v>
      </c>
    </row>
    <row r="41" spans="2:13" ht="27.75" customHeight="1" x14ac:dyDescent="0.15">
      <c r="B41" s="1242" t="s">
        <v>23</v>
      </c>
      <c r="C41" s="1243"/>
      <c r="D41" s="81"/>
      <c r="E41" s="1248" t="s">
        <v>24</v>
      </c>
      <c r="F41" s="1248"/>
      <c r="G41" s="1248"/>
      <c r="H41" s="1249"/>
      <c r="I41" s="82">
        <v>29619</v>
      </c>
      <c r="J41" s="83">
        <v>28709</v>
      </c>
      <c r="K41" s="83">
        <v>28148</v>
      </c>
      <c r="L41" s="83">
        <v>27056</v>
      </c>
      <c r="M41" s="84">
        <v>26266</v>
      </c>
    </row>
    <row r="42" spans="2:13" ht="27.75" customHeight="1" x14ac:dyDescent="0.15">
      <c r="B42" s="1244"/>
      <c r="C42" s="1245"/>
      <c r="D42" s="85"/>
      <c r="E42" s="1250" t="s">
        <v>25</v>
      </c>
      <c r="F42" s="1250"/>
      <c r="G42" s="1250"/>
      <c r="H42" s="1251"/>
      <c r="I42" s="86">
        <v>55</v>
      </c>
      <c r="J42" s="87">
        <v>52</v>
      </c>
      <c r="K42" s="87">
        <v>271</v>
      </c>
      <c r="L42" s="87">
        <v>267</v>
      </c>
      <c r="M42" s="88">
        <v>264</v>
      </c>
    </row>
    <row r="43" spans="2:13" ht="27.75" customHeight="1" x14ac:dyDescent="0.15">
      <c r="B43" s="1244"/>
      <c r="C43" s="1245"/>
      <c r="D43" s="85"/>
      <c r="E43" s="1250" t="s">
        <v>26</v>
      </c>
      <c r="F43" s="1250"/>
      <c r="G43" s="1250"/>
      <c r="H43" s="1251"/>
      <c r="I43" s="86">
        <v>5422</v>
      </c>
      <c r="J43" s="87">
        <v>5031</v>
      </c>
      <c r="K43" s="87">
        <v>4596</v>
      </c>
      <c r="L43" s="87">
        <v>4386</v>
      </c>
      <c r="M43" s="88">
        <v>3978</v>
      </c>
    </row>
    <row r="44" spans="2:13" ht="27.75" customHeight="1" x14ac:dyDescent="0.15">
      <c r="B44" s="1244"/>
      <c r="C44" s="1245"/>
      <c r="D44" s="85"/>
      <c r="E44" s="1250" t="s">
        <v>27</v>
      </c>
      <c r="F44" s="1250"/>
      <c r="G44" s="1250"/>
      <c r="H44" s="1251"/>
      <c r="I44" s="86">
        <v>83</v>
      </c>
      <c r="J44" s="87">
        <v>333</v>
      </c>
      <c r="K44" s="87">
        <v>355</v>
      </c>
      <c r="L44" s="87">
        <v>654</v>
      </c>
      <c r="M44" s="88">
        <v>604</v>
      </c>
    </row>
    <row r="45" spans="2:13" ht="27.75" customHeight="1" x14ac:dyDescent="0.15">
      <c r="B45" s="1244"/>
      <c r="C45" s="1245"/>
      <c r="D45" s="85"/>
      <c r="E45" s="1250" t="s">
        <v>28</v>
      </c>
      <c r="F45" s="1250"/>
      <c r="G45" s="1250"/>
      <c r="H45" s="1251"/>
      <c r="I45" s="86">
        <v>3678</v>
      </c>
      <c r="J45" s="87">
        <v>3322</v>
      </c>
      <c r="K45" s="87">
        <v>2743</v>
      </c>
      <c r="L45" s="87">
        <v>2840</v>
      </c>
      <c r="M45" s="88">
        <v>2827</v>
      </c>
    </row>
    <row r="46" spans="2:13" ht="27.75" customHeight="1" x14ac:dyDescent="0.15">
      <c r="B46" s="1244"/>
      <c r="C46" s="1245"/>
      <c r="D46" s="89"/>
      <c r="E46" s="1250" t="s">
        <v>29</v>
      </c>
      <c r="F46" s="1250"/>
      <c r="G46" s="1250"/>
      <c r="H46" s="1251"/>
      <c r="I46" s="86" t="s">
        <v>495</v>
      </c>
      <c r="J46" s="87" t="s">
        <v>495</v>
      </c>
      <c r="K46" s="87" t="s">
        <v>495</v>
      </c>
      <c r="L46" s="87" t="s">
        <v>495</v>
      </c>
      <c r="M46" s="88" t="s">
        <v>495</v>
      </c>
    </row>
    <row r="47" spans="2:13" ht="27.75" customHeight="1" x14ac:dyDescent="0.15">
      <c r="B47" s="1244"/>
      <c r="C47" s="1245"/>
      <c r="D47" s="90"/>
      <c r="E47" s="1252" t="s">
        <v>30</v>
      </c>
      <c r="F47" s="1253"/>
      <c r="G47" s="1253"/>
      <c r="H47" s="1254"/>
      <c r="I47" s="86" t="s">
        <v>495</v>
      </c>
      <c r="J47" s="87" t="s">
        <v>495</v>
      </c>
      <c r="K47" s="87" t="s">
        <v>495</v>
      </c>
      <c r="L47" s="87" t="s">
        <v>495</v>
      </c>
      <c r="M47" s="88" t="s">
        <v>495</v>
      </c>
    </row>
    <row r="48" spans="2:13" ht="27.75" customHeight="1" x14ac:dyDescent="0.15">
      <c r="B48" s="1244"/>
      <c r="C48" s="1245"/>
      <c r="D48" s="85"/>
      <c r="E48" s="1250" t="s">
        <v>31</v>
      </c>
      <c r="F48" s="1250"/>
      <c r="G48" s="1250"/>
      <c r="H48" s="1251"/>
      <c r="I48" s="86" t="s">
        <v>495</v>
      </c>
      <c r="J48" s="87" t="s">
        <v>495</v>
      </c>
      <c r="K48" s="87" t="s">
        <v>495</v>
      </c>
      <c r="L48" s="87" t="s">
        <v>495</v>
      </c>
      <c r="M48" s="88" t="s">
        <v>495</v>
      </c>
    </row>
    <row r="49" spans="2:13" ht="27.75" customHeight="1" x14ac:dyDescent="0.15">
      <c r="B49" s="1246"/>
      <c r="C49" s="1247"/>
      <c r="D49" s="85"/>
      <c r="E49" s="1250" t="s">
        <v>32</v>
      </c>
      <c r="F49" s="1250"/>
      <c r="G49" s="1250"/>
      <c r="H49" s="1251"/>
      <c r="I49" s="86" t="s">
        <v>495</v>
      </c>
      <c r="J49" s="87" t="s">
        <v>495</v>
      </c>
      <c r="K49" s="87" t="s">
        <v>495</v>
      </c>
      <c r="L49" s="87" t="s">
        <v>495</v>
      </c>
      <c r="M49" s="88" t="s">
        <v>495</v>
      </c>
    </row>
    <row r="50" spans="2:13" ht="27.75" customHeight="1" x14ac:dyDescent="0.15">
      <c r="B50" s="1255" t="s">
        <v>33</v>
      </c>
      <c r="C50" s="1256"/>
      <c r="D50" s="91"/>
      <c r="E50" s="1250" t="s">
        <v>34</v>
      </c>
      <c r="F50" s="1250"/>
      <c r="G50" s="1250"/>
      <c r="H50" s="1251"/>
      <c r="I50" s="86">
        <v>12929</v>
      </c>
      <c r="J50" s="87">
        <v>6269</v>
      </c>
      <c r="K50" s="87">
        <v>6711</v>
      </c>
      <c r="L50" s="87">
        <v>7368</v>
      </c>
      <c r="M50" s="88">
        <v>8735</v>
      </c>
    </row>
    <row r="51" spans="2:13" ht="27.75" customHeight="1" x14ac:dyDescent="0.15">
      <c r="B51" s="1244"/>
      <c r="C51" s="1245"/>
      <c r="D51" s="85"/>
      <c r="E51" s="1250" t="s">
        <v>35</v>
      </c>
      <c r="F51" s="1250"/>
      <c r="G51" s="1250"/>
      <c r="H51" s="1251"/>
      <c r="I51" s="86">
        <v>7948</v>
      </c>
      <c r="J51" s="87">
        <v>7409</v>
      </c>
      <c r="K51" s="87">
        <v>7089</v>
      </c>
      <c r="L51" s="87">
        <v>6383</v>
      </c>
      <c r="M51" s="88">
        <v>6163</v>
      </c>
    </row>
    <row r="52" spans="2:13" ht="27.75" customHeight="1" x14ac:dyDescent="0.15">
      <c r="B52" s="1246"/>
      <c r="C52" s="1247"/>
      <c r="D52" s="85"/>
      <c r="E52" s="1250" t="s">
        <v>36</v>
      </c>
      <c r="F52" s="1250"/>
      <c r="G52" s="1250"/>
      <c r="H52" s="1251"/>
      <c r="I52" s="86">
        <v>24781</v>
      </c>
      <c r="J52" s="87">
        <v>24693</v>
      </c>
      <c r="K52" s="87">
        <v>24627</v>
      </c>
      <c r="L52" s="87">
        <v>23872</v>
      </c>
      <c r="M52" s="88">
        <v>23323</v>
      </c>
    </row>
    <row r="53" spans="2:13" ht="27.75" customHeight="1" thickBot="1" x14ac:dyDescent="0.2">
      <c r="B53" s="1257" t="s">
        <v>37</v>
      </c>
      <c r="C53" s="1258"/>
      <c r="D53" s="92"/>
      <c r="E53" s="1259" t="s">
        <v>38</v>
      </c>
      <c r="F53" s="1259"/>
      <c r="G53" s="1259"/>
      <c r="H53" s="1260"/>
      <c r="I53" s="93">
        <v>-6801</v>
      </c>
      <c r="J53" s="94">
        <v>-924</v>
      </c>
      <c r="K53" s="94">
        <v>-2314</v>
      </c>
      <c r="L53" s="94">
        <v>-2419</v>
      </c>
      <c r="M53" s="95">
        <v>-4282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6JlY+57c6IitP5GQG+yd3dCFi70XmNpWzLp8Wcg72KGLSW6iJhO3+qB83WqVGr/DziQsMEMKK7OYg95vcUSlQ==" saltValue="rqOwGIMvMizeJ4y82SUD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41</v>
      </c>
      <c r="D55" s="1269"/>
      <c r="E55" s="1270"/>
      <c r="F55" s="107">
        <v>3232</v>
      </c>
      <c r="G55" s="107">
        <v>3304</v>
      </c>
      <c r="H55" s="108">
        <v>3677</v>
      </c>
    </row>
    <row r="56" spans="2:8" ht="52.5" customHeight="1" x14ac:dyDescent="0.15">
      <c r="B56" s="109"/>
      <c r="C56" s="1271" t="s">
        <v>42</v>
      </c>
      <c r="D56" s="1271"/>
      <c r="E56" s="1272"/>
      <c r="F56" s="110">
        <v>272</v>
      </c>
      <c r="G56" s="110">
        <v>273</v>
      </c>
      <c r="H56" s="111">
        <v>273</v>
      </c>
    </row>
    <row r="57" spans="2:8" ht="53.25" customHeight="1" x14ac:dyDescent="0.15">
      <c r="B57" s="109"/>
      <c r="C57" s="1273" t="s">
        <v>43</v>
      </c>
      <c r="D57" s="1273"/>
      <c r="E57" s="1274"/>
      <c r="F57" s="112">
        <v>2556</v>
      </c>
      <c r="G57" s="112">
        <v>2959</v>
      </c>
      <c r="H57" s="113">
        <v>3446</v>
      </c>
    </row>
    <row r="58" spans="2:8" ht="45.75" customHeight="1" x14ac:dyDescent="0.15">
      <c r="B58" s="114"/>
      <c r="C58" s="1261" t="s">
        <v>567</v>
      </c>
      <c r="D58" s="1262"/>
      <c r="E58" s="1263"/>
      <c r="F58" s="115">
        <v>1628</v>
      </c>
      <c r="G58" s="115">
        <v>1932</v>
      </c>
      <c r="H58" s="116">
        <v>2234</v>
      </c>
    </row>
    <row r="59" spans="2:8" ht="45.75" customHeight="1" x14ac:dyDescent="0.15">
      <c r="B59" s="114"/>
      <c r="C59" s="1261" t="s">
        <v>563</v>
      </c>
      <c r="D59" s="1262"/>
      <c r="E59" s="1263"/>
      <c r="F59" s="115">
        <v>430</v>
      </c>
      <c r="G59" s="115">
        <v>430</v>
      </c>
      <c r="H59" s="116">
        <v>430</v>
      </c>
    </row>
    <row r="60" spans="2:8" ht="45.75" customHeight="1" x14ac:dyDescent="0.15">
      <c r="B60" s="114"/>
      <c r="C60" s="1261" t="s">
        <v>564</v>
      </c>
      <c r="D60" s="1262"/>
      <c r="E60" s="1263"/>
      <c r="F60" s="115">
        <v>11</v>
      </c>
      <c r="G60" s="115">
        <v>111</v>
      </c>
      <c r="H60" s="116">
        <v>303</v>
      </c>
    </row>
    <row r="61" spans="2:8" ht="45.75" customHeight="1" x14ac:dyDescent="0.15">
      <c r="B61" s="114"/>
      <c r="C61" s="1261" t="s">
        <v>565</v>
      </c>
      <c r="D61" s="1262"/>
      <c r="E61" s="1263"/>
      <c r="F61" s="115">
        <v>260</v>
      </c>
      <c r="G61" s="115">
        <v>259</v>
      </c>
      <c r="H61" s="116">
        <v>258</v>
      </c>
    </row>
    <row r="62" spans="2:8" ht="45.75" customHeight="1" thickBot="1" x14ac:dyDescent="0.2">
      <c r="B62" s="117"/>
      <c r="C62" s="1264" t="s">
        <v>566</v>
      </c>
      <c r="D62" s="1265"/>
      <c r="E62" s="1266"/>
      <c r="F62" s="118">
        <v>201</v>
      </c>
      <c r="G62" s="118">
        <v>199</v>
      </c>
      <c r="H62" s="119">
        <v>190</v>
      </c>
    </row>
    <row r="63" spans="2:8" ht="52.5" customHeight="1" thickBot="1" x14ac:dyDescent="0.2">
      <c r="B63" s="120"/>
      <c r="C63" s="1267" t="s">
        <v>44</v>
      </c>
      <c r="D63" s="1267"/>
      <c r="E63" s="1268"/>
      <c r="F63" s="121">
        <v>6059</v>
      </c>
      <c r="G63" s="121">
        <v>6536</v>
      </c>
      <c r="H63" s="122">
        <v>7396</v>
      </c>
    </row>
    <row r="64" spans="2:8" ht="15" customHeight="1" x14ac:dyDescent="0.15"/>
    <row r="65" ht="0" hidden="1" customHeight="1" x14ac:dyDescent="0.15"/>
    <row r="66" ht="0" hidden="1" customHeight="1" x14ac:dyDescent="0.15"/>
  </sheetData>
  <sheetProtection algorithmName="SHA-512" hashValue="rDgrzTV1suGweexkOD/k3WZQMl3JLe/lcXUf/R6F6w67XM0uEf5CqtOPtYNwWY4zg+h4MKnTwsDWMIRGwdxAhA==" saltValue="w3PmkmpughNyT9j9lcnm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571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573</v>
      </c>
      <c r="AO51" s="1280"/>
      <c r="AP51" s="1280"/>
      <c r="AQ51" s="1280"/>
      <c r="AR51" s="1280"/>
      <c r="AS51" s="1280"/>
      <c r="AT51" s="1280"/>
      <c r="AU51" s="1280"/>
      <c r="AV51" s="1280"/>
      <c r="AW51" s="1280"/>
      <c r="AX51" s="1280"/>
      <c r="AY51" s="1280"/>
      <c r="AZ51" s="1280"/>
      <c r="BA51" s="1280"/>
      <c r="BB51" s="1280" t="s">
        <v>574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60</v>
      </c>
      <c r="CO53" s="1277"/>
      <c r="CP53" s="1277"/>
      <c r="CQ53" s="1277"/>
      <c r="CR53" s="1277"/>
      <c r="CS53" s="1277"/>
      <c r="CT53" s="1277"/>
      <c r="CU53" s="1277"/>
      <c r="CV53" s="1277">
        <v>61.6</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576</v>
      </c>
      <c r="AO55" s="1281"/>
      <c r="AP55" s="1281"/>
      <c r="AQ55" s="1281"/>
      <c r="AR55" s="1281"/>
      <c r="AS55" s="1281"/>
      <c r="AT55" s="1281"/>
      <c r="AU55" s="1281"/>
      <c r="AV55" s="1281"/>
      <c r="AW55" s="1281"/>
      <c r="AX55" s="1281"/>
      <c r="AY55" s="1281"/>
      <c r="AZ55" s="1281"/>
      <c r="BA55" s="1281"/>
      <c r="BB55" s="1280" t="s">
        <v>574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577</v>
      </c>
    </row>
    <row r="64" spans="1:109" x14ac:dyDescent="0.15">
      <c r="B64" s="374"/>
      <c r="G64" s="381"/>
      <c r="I64" s="394"/>
      <c r="J64" s="394"/>
      <c r="K64" s="394"/>
      <c r="L64" s="394"/>
      <c r="M64" s="394"/>
      <c r="N64" s="395"/>
      <c r="AM64" s="381"/>
      <c r="AN64" s="381" t="s">
        <v>570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578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573</v>
      </c>
      <c r="AO73" s="1280"/>
      <c r="AP73" s="1280"/>
      <c r="AQ73" s="1280"/>
      <c r="AR73" s="1280"/>
      <c r="AS73" s="1280"/>
      <c r="AT73" s="1280"/>
      <c r="AU73" s="1280"/>
      <c r="AV73" s="1280"/>
      <c r="AW73" s="1280"/>
      <c r="AX73" s="1280"/>
      <c r="AY73" s="1280"/>
      <c r="AZ73" s="1280"/>
      <c r="BA73" s="1280"/>
      <c r="BB73" s="1280" t="s">
        <v>574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579</v>
      </c>
      <c r="BC75" s="1280"/>
      <c r="BD75" s="1280"/>
      <c r="BE75" s="1280"/>
      <c r="BF75" s="1280"/>
      <c r="BG75" s="1280"/>
      <c r="BH75" s="1280"/>
      <c r="BI75" s="1280"/>
      <c r="BJ75" s="1280"/>
      <c r="BK75" s="1280"/>
      <c r="BL75" s="1280"/>
      <c r="BM75" s="1280"/>
      <c r="BN75" s="1280"/>
      <c r="BO75" s="1280"/>
      <c r="BP75" s="1277">
        <v>-1.6</v>
      </c>
      <c r="BQ75" s="1277"/>
      <c r="BR75" s="1277"/>
      <c r="BS75" s="1277"/>
      <c r="BT75" s="1277"/>
      <c r="BU75" s="1277"/>
      <c r="BV75" s="1277"/>
      <c r="BW75" s="1277"/>
      <c r="BX75" s="1277">
        <v>-1.9</v>
      </c>
      <c r="BY75" s="1277"/>
      <c r="BZ75" s="1277"/>
      <c r="CA75" s="1277"/>
      <c r="CB75" s="1277"/>
      <c r="CC75" s="1277"/>
      <c r="CD75" s="1277"/>
      <c r="CE75" s="1277"/>
      <c r="CF75" s="1277">
        <v>-1.3</v>
      </c>
      <c r="CG75" s="1277"/>
      <c r="CH75" s="1277"/>
      <c r="CI75" s="1277"/>
      <c r="CJ75" s="1277"/>
      <c r="CK75" s="1277"/>
      <c r="CL75" s="1277"/>
      <c r="CM75" s="1277"/>
      <c r="CN75" s="1277">
        <v>-0.8</v>
      </c>
      <c r="CO75" s="1277"/>
      <c r="CP75" s="1277"/>
      <c r="CQ75" s="1277"/>
      <c r="CR75" s="1277"/>
      <c r="CS75" s="1277"/>
      <c r="CT75" s="1277"/>
      <c r="CU75" s="1277"/>
      <c r="CV75" s="1277">
        <v>-0.4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576</v>
      </c>
      <c r="AO77" s="1281"/>
      <c r="AP77" s="1281"/>
      <c r="AQ77" s="1281"/>
      <c r="AR77" s="1281"/>
      <c r="AS77" s="1281"/>
      <c r="AT77" s="1281"/>
      <c r="AU77" s="1281"/>
      <c r="AV77" s="1281"/>
      <c r="AW77" s="1281"/>
      <c r="AX77" s="1281"/>
      <c r="AY77" s="1281"/>
      <c r="AZ77" s="1281"/>
      <c r="BA77" s="1281"/>
      <c r="BB77" s="1280" t="s">
        <v>574</v>
      </c>
      <c r="BC77" s="1280"/>
      <c r="BD77" s="1280"/>
      <c r="BE77" s="1280"/>
      <c r="BF77" s="1280"/>
      <c r="BG77" s="1280"/>
      <c r="BH77" s="1280"/>
      <c r="BI77" s="1280"/>
      <c r="BJ77" s="1280"/>
      <c r="BK77" s="1280"/>
      <c r="BL77" s="1280"/>
      <c r="BM77" s="1280"/>
      <c r="BN77" s="1280"/>
      <c r="BO77" s="1280"/>
      <c r="BP77" s="1277">
        <v>41.3</v>
      </c>
      <c r="BQ77" s="1277"/>
      <c r="BR77" s="1277"/>
      <c r="BS77" s="1277"/>
      <c r="BT77" s="1277"/>
      <c r="BU77" s="1277"/>
      <c r="BV77" s="1277"/>
      <c r="BW77" s="1277"/>
      <c r="BX77" s="1277">
        <v>33</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579</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8.5</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OrD5c16VIBO3hrCdW2tNk4OkzmiowJJAZa+ffORfJJXRLGW0eDcUK+URNdj4D3NCSZpdvHfzBm7h0GoSOLvNQ==" saltValue="ZMXipJrnfYMDHlRTIS0g2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F7PB64egO1wKLoH8IBBoLP3hGZqELDLeBKfAymumVszqLYUjvUW0Kpu6jJcssebcWK/XqgqI7CZFZgmel4ihw==" saltValue="Ly/N+38KZaWzym2RtKXx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EGflCvROdChbQIvFGjKwgBsAEMpqW5fLZJafIJU1ZEKc6syMSTGZI/n5SJKrLmuTE39v+sz/LF8MkCROr/Lyg==" saltValue="PKs3Gu5hIqidvdd/HB5n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34918</v>
      </c>
      <c r="E3" s="141"/>
      <c r="F3" s="142">
        <v>69560</v>
      </c>
      <c r="G3" s="143"/>
      <c r="H3" s="144"/>
    </row>
    <row r="4" spans="1:8" x14ac:dyDescent="0.15">
      <c r="A4" s="145"/>
      <c r="B4" s="146"/>
      <c r="C4" s="147"/>
      <c r="D4" s="148">
        <v>24592</v>
      </c>
      <c r="E4" s="149"/>
      <c r="F4" s="150">
        <v>35305</v>
      </c>
      <c r="G4" s="151"/>
      <c r="H4" s="152"/>
    </row>
    <row r="5" spans="1:8" x14ac:dyDescent="0.15">
      <c r="A5" s="133" t="s">
        <v>530</v>
      </c>
      <c r="B5" s="138"/>
      <c r="C5" s="139"/>
      <c r="D5" s="140">
        <v>37086</v>
      </c>
      <c r="E5" s="141"/>
      <c r="F5" s="142">
        <v>65988</v>
      </c>
      <c r="G5" s="143"/>
      <c r="H5" s="144"/>
    </row>
    <row r="6" spans="1:8" x14ac:dyDescent="0.15">
      <c r="A6" s="145"/>
      <c r="B6" s="146"/>
      <c r="C6" s="147"/>
      <c r="D6" s="148">
        <v>22639</v>
      </c>
      <c r="E6" s="149"/>
      <c r="F6" s="150">
        <v>36473</v>
      </c>
      <c r="G6" s="151"/>
      <c r="H6" s="152"/>
    </row>
    <row r="7" spans="1:8" x14ac:dyDescent="0.15">
      <c r="A7" s="133" t="s">
        <v>531</v>
      </c>
      <c r="B7" s="138"/>
      <c r="C7" s="139"/>
      <c r="D7" s="140">
        <v>35684</v>
      </c>
      <c r="E7" s="141"/>
      <c r="F7" s="142">
        <v>54227</v>
      </c>
      <c r="G7" s="143"/>
      <c r="H7" s="144"/>
    </row>
    <row r="8" spans="1:8" x14ac:dyDescent="0.15">
      <c r="A8" s="145"/>
      <c r="B8" s="146"/>
      <c r="C8" s="147"/>
      <c r="D8" s="148">
        <v>25140</v>
      </c>
      <c r="E8" s="149"/>
      <c r="F8" s="150">
        <v>29694</v>
      </c>
      <c r="G8" s="151"/>
      <c r="H8" s="152"/>
    </row>
    <row r="9" spans="1:8" x14ac:dyDescent="0.15">
      <c r="A9" s="133" t="s">
        <v>532</v>
      </c>
      <c r="B9" s="138"/>
      <c r="C9" s="139"/>
      <c r="D9" s="140">
        <v>32991</v>
      </c>
      <c r="E9" s="141"/>
      <c r="F9" s="142">
        <v>57295</v>
      </c>
      <c r="G9" s="143"/>
      <c r="H9" s="144"/>
    </row>
    <row r="10" spans="1:8" x14ac:dyDescent="0.15">
      <c r="A10" s="145"/>
      <c r="B10" s="146"/>
      <c r="C10" s="147"/>
      <c r="D10" s="148">
        <v>22786</v>
      </c>
      <c r="E10" s="149"/>
      <c r="F10" s="150">
        <v>32771</v>
      </c>
      <c r="G10" s="151"/>
      <c r="H10" s="152"/>
    </row>
    <row r="11" spans="1:8" x14ac:dyDescent="0.15">
      <c r="A11" s="133" t="s">
        <v>533</v>
      </c>
      <c r="B11" s="138"/>
      <c r="C11" s="139"/>
      <c r="D11" s="140">
        <v>39145</v>
      </c>
      <c r="E11" s="141"/>
      <c r="F11" s="142">
        <v>54110</v>
      </c>
      <c r="G11" s="143"/>
      <c r="H11" s="144"/>
    </row>
    <row r="12" spans="1:8" x14ac:dyDescent="0.15">
      <c r="A12" s="145"/>
      <c r="B12" s="146"/>
      <c r="C12" s="153"/>
      <c r="D12" s="148">
        <v>25264</v>
      </c>
      <c r="E12" s="149"/>
      <c r="F12" s="150">
        <v>30620</v>
      </c>
      <c r="G12" s="151"/>
      <c r="H12" s="152"/>
    </row>
    <row r="13" spans="1:8" x14ac:dyDescent="0.15">
      <c r="A13" s="133"/>
      <c r="B13" s="138"/>
      <c r="C13" s="154"/>
      <c r="D13" s="155">
        <v>35965</v>
      </c>
      <c r="E13" s="156"/>
      <c r="F13" s="157">
        <v>60236</v>
      </c>
      <c r="G13" s="158"/>
      <c r="H13" s="144"/>
    </row>
    <row r="14" spans="1:8" x14ac:dyDescent="0.15">
      <c r="A14" s="145"/>
      <c r="B14" s="146"/>
      <c r="C14" s="147"/>
      <c r="D14" s="148">
        <v>24084</v>
      </c>
      <c r="E14" s="149"/>
      <c r="F14" s="150">
        <v>32973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11.62</v>
      </c>
      <c r="C19" s="159">
        <f>ROUND(VALUE(SUBSTITUTE(実質収支比率等に係る経年分析!G$48,"▲","-")),2)</f>
        <v>12.04</v>
      </c>
      <c r="D19" s="159">
        <f>ROUND(VALUE(SUBSTITUTE(実質収支比率等に係る経年分析!H$48,"▲","-")),2)</f>
        <v>12.43</v>
      </c>
      <c r="E19" s="159">
        <f>ROUND(VALUE(SUBSTITUTE(実質収支比率等に係る経年分析!I$48,"▲","-")),2)</f>
        <v>12.64</v>
      </c>
      <c r="F19" s="159">
        <f>ROUND(VALUE(SUBSTITUTE(実質収支比率等に係る経年分析!J$48,"▲","-")),2)</f>
        <v>10.220000000000001</v>
      </c>
    </row>
    <row r="20" spans="1:11" x14ac:dyDescent="0.15">
      <c r="A20" s="159" t="s">
        <v>48</v>
      </c>
      <c r="B20" s="159">
        <f>ROUND(VALUE(SUBSTITUTE(実質収支比率等に係る経年分析!F$47,"▲","-")),2)</f>
        <v>18.47</v>
      </c>
      <c r="C20" s="159">
        <f>ROUND(VALUE(SUBSTITUTE(実質収支比率等に係る経年分析!G$47,"▲","-")),2)</f>
        <v>19.309999999999999</v>
      </c>
      <c r="D20" s="159">
        <f>ROUND(VALUE(SUBSTITUTE(実質収支比率等に係る経年分析!H$47,"▲","-")),2)</f>
        <v>18.98</v>
      </c>
      <c r="E20" s="159">
        <f>ROUND(VALUE(SUBSTITUTE(実質収支比率等に係る経年分析!I$47,"▲","-")),2)</f>
        <v>19.510000000000002</v>
      </c>
      <c r="F20" s="159">
        <f>ROUND(VALUE(SUBSTITUTE(実質収支比率等に係る経年分析!J$47,"▲","-")),2)</f>
        <v>21.72</v>
      </c>
    </row>
    <row r="21" spans="1:11" x14ac:dyDescent="0.15">
      <c r="A21" s="159" t="s">
        <v>49</v>
      </c>
      <c r="B21" s="159">
        <f>IF(ISNUMBER(VALUE(SUBSTITUTE(実質収支比率等に係る経年分析!F$49,"▲","-"))),ROUND(VALUE(SUBSTITUTE(実質収支比率等に係る経年分析!F$49,"▲","-")),2),NA())</f>
        <v>-5.66</v>
      </c>
      <c r="C21" s="159">
        <f>IF(ISNUMBER(VALUE(SUBSTITUTE(実質収支比率等に係る経年分析!G$49,"▲","-"))),ROUND(VALUE(SUBSTITUTE(実質収支比率等に係る経年分析!G$49,"▲","-")),2),NA())</f>
        <v>1.24</v>
      </c>
      <c r="D21" s="159">
        <f>IF(ISNUMBER(VALUE(SUBSTITUTE(実質収支比率等に係る経年分析!H$49,"▲","-"))),ROUND(VALUE(SUBSTITUTE(実質収支比率等に係る経年分析!H$49,"▲","-")),2),NA())</f>
        <v>0.95</v>
      </c>
      <c r="E21" s="159">
        <f>IF(ISNUMBER(VALUE(SUBSTITUTE(実質収支比率等に係る経年分析!I$49,"▲","-"))),ROUND(VALUE(SUBSTITUTE(実質収支比率等に係る経年分析!I$49,"▲","-")),2),NA())</f>
        <v>0.56999999999999995</v>
      </c>
      <c r="F21" s="159">
        <f>IF(ISNUMBER(VALUE(SUBSTITUTE(実質収支比率等に係る経年分析!J$49,"▲","-"))),ROUND(VALUE(SUBSTITUTE(実質収支比率等に係る経年分析!J$49,"▲","-")),2),NA())</f>
        <v>-1.99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18.61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6.31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4.38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2.42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0.06</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0.19</v>
      </c>
    </row>
    <row r="30" spans="1:11" x14ac:dyDescent="0.15">
      <c r="A30" s="160" t="str">
        <f>IF(連結実質赤字比率に係る赤字・黒字の構成分析!C$40="",NA(),連結実質赤字比率に係る赤字・黒字の構成分析!C$40)</f>
        <v>国民健康保険事業特別会計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1.05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0.72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0.48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0.31</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0.88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0.37</v>
      </c>
    </row>
    <row r="32" spans="1:11" x14ac:dyDescent="0.15">
      <c r="A32" s="160" t="str">
        <f>IF(連結実質赤字比率に係る赤字・黒字の構成分析!C$38="",NA(),連結実質赤字比率に係る赤字・黒字の構成分析!C$38)</f>
        <v>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0.84</v>
      </c>
    </row>
    <row r="33" spans="1:16" x14ac:dyDescent="0.15">
      <c r="A33" s="160" t="str">
        <f>IF(連結実質赤字比率に係る赤字・黒字の構成分析!C$37="",NA(),連結実質赤字比率に係る赤字・黒字の構成分析!C$37)</f>
        <v>公共用地対策事業特別会計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3.11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9.81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9.0500000000000007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7.11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9.4600000000000009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8.1999999999999993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7.12</v>
      </c>
    </row>
    <row r="36" spans="1:16" x14ac:dyDescent="0.15">
      <c r="A36" s="160" t="str">
        <f>IF(連結実質赤字比率に係る赤字・黒字の構成分析!C$34="",NA(),連結実質赤字比率に係る赤字・黒字の構成分析!C$34)</f>
        <v>モーターボート競走事業会計</v>
      </c>
      <c r="B36" s="160" t="e">
        <f>IF(ROUND(VALUE(SUBSTITUTE(連結実質赤字比率に係る赤字・黒字の構成分析!F$34,"▲", "-")), 2) &lt; 0, ABS(ROUND(VALUE(SUBSTITUTE(連結実質赤字比率に係る赤字・黒字の構成分析!F$34,"▲", "-")), 2)), NA())</f>
        <v>#VALUE!</v>
      </c>
      <c r="C36" s="160" t="e">
        <f>IF(ROUND(VALUE(SUBSTITUTE(連結実質赤字比率に係る赤字・黒字の構成分析!F$34,"▲", "-")), 2) &gt;= 0, ABS(ROUND(VALUE(SUBSTITUTE(連結実質赤字比率に係る赤字・黒字の構成分析!F$34,"▲", "-")), 2)), NA())</f>
        <v>#VALUE!</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17.46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83.78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3397</v>
      </c>
      <c r="E42" s="161"/>
      <c r="F42" s="161"/>
      <c r="G42" s="161">
        <f>'実質公債費比率（分子）の構造'!L$52</f>
        <v>3374</v>
      </c>
      <c r="H42" s="161"/>
      <c r="I42" s="161"/>
      <c r="J42" s="161">
        <f>'実質公債費比率（分子）の構造'!M$52</f>
        <v>3233</v>
      </c>
      <c r="K42" s="161"/>
      <c r="L42" s="161"/>
      <c r="M42" s="161">
        <f>'実質公債費比率（分子）の構造'!N$52</f>
        <v>3343</v>
      </c>
      <c r="N42" s="161"/>
      <c r="O42" s="161"/>
      <c r="P42" s="161">
        <f>'実質公債費比率（分子）の構造'!O$52</f>
        <v>3312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9</v>
      </c>
      <c r="C45" s="161"/>
      <c r="D45" s="161"/>
      <c r="E45" s="161">
        <f>'実質公債費比率（分子）の構造'!L$49</f>
        <v>9</v>
      </c>
      <c r="F45" s="161"/>
      <c r="G45" s="161"/>
      <c r="H45" s="161">
        <f>'実質公債費比率（分子）の構造'!M$49</f>
        <v>8</v>
      </c>
      <c r="I45" s="161"/>
      <c r="J45" s="161"/>
      <c r="K45" s="161">
        <f>'実質公債費比率（分子）の構造'!N$49</f>
        <v>52</v>
      </c>
      <c r="L45" s="161"/>
      <c r="M45" s="161"/>
      <c r="N45" s="161">
        <f>'実質公債費比率（分子）の構造'!O$49</f>
        <v>53</v>
      </c>
      <c r="O45" s="161"/>
      <c r="P45" s="161"/>
    </row>
    <row r="46" spans="1:16" x14ac:dyDescent="0.15">
      <c r="A46" s="161" t="s">
        <v>60</v>
      </c>
      <c r="B46" s="161">
        <f>'実質公債費比率（分子）の構造'!K$48</f>
        <v>6</v>
      </c>
      <c r="C46" s="161"/>
      <c r="D46" s="161"/>
      <c r="E46" s="161">
        <f>'実質公債費比率（分子）の構造'!L$48</f>
        <v>0</v>
      </c>
      <c r="F46" s="161"/>
      <c r="G46" s="161"/>
      <c r="H46" s="161">
        <f>'実質公債費比率（分子）の構造'!M$48</f>
        <v>1</v>
      </c>
      <c r="I46" s="161"/>
      <c r="J46" s="161"/>
      <c r="K46" s="161">
        <f>'実質公債費比率（分子）の構造'!N$48</f>
        <v>6</v>
      </c>
      <c r="L46" s="161"/>
      <c r="M46" s="161"/>
      <c r="N46" s="161">
        <f>'実質公債費比率（分子）の構造'!O$48</f>
        <v>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3106</v>
      </c>
      <c r="C49" s="161"/>
      <c r="D49" s="161"/>
      <c r="E49" s="161">
        <f>'実質公債費比率（分子）の構造'!L$45</f>
        <v>3166</v>
      </c>
      <c r="F49" s="161"/>
      <c r="G49" s="161"/>
      <c r="H49" s="161">
        <f>'実質公債費比率（分子）の構造'!M$45</f>
        <v>3117</v>
      </c>
      <c r="I49" s="161"/>
      <c r="J49" s="161"/>
      <c r="K49" s="161">
        <f>'実質公債費比率（分子）の構造'!N$45</f>
        <v>3241</v>
      </c>
      <c r="L49" s="161"/>
      <c r="M49" s="161"/>
      <c r="N49" s="161">
        <f>'実質公債費比率（分子）の構造'!O$45</f>
        <v>3217</v>
      </c>
      <c r="O49" s="161"/>
      <c r="P49" s="161"/>
    </row>
    <row r="50" spans="1:16" x14ac:dyDescent="0.15">
      <c r="A50" s="161" t="s">
        <v>64</v>
      </c>
      <c r="B50" s="161" t="e">
        <f>NA()</f>
        <v>#N/A</v>
      </c>
      <c r="C50" s="161">
        <f>IF(ISNUMBER('実質公債費比率（分子）の構造'!K$53),'実質公債費比率（分子）の構造'!K$53,NA())</f>
        <v>-276</v>
      </c>
      <c r="D50" s="161" t="e">
        <f>NA()</f>
        <v>#N/A</v>
      </c>
      <c r="E50" s="161" t="e">
        <f>NA()</f>
        <v>#N/A</v>
      </c>
      <c r="F50" s="161">
        <f>IF(ISNUMBER('実質公債費比率（分子）の構造'!L$53),'実質公債費比率（分子）の構造'!L$53,NA())</f>
        <v>-199</v>
      </c>
      <c r="G50" s="161" t="e">
        <f>NA()</f>
        <v>#N/A</v>
      </c>
      <c r="H50" s="161" t="e">
        <f>NA()</f>
        <v>#N/A</v>
      </c>
      <c r="I50" s="161">
        <f>IF(ISNUMBER('実質公債費比率（分子）の構造'!M$53),'実質公債費比率（分子）の構造'!M$53,NA())</f>
        <v>-107</v>
      </c>
      <c r="J50" s="161" t="e">
        <f>NA()</f>
        <v>#N/A</v>
      </c>
      <c r="K50" s="161" t="e">
        <f>NA()</f>
        <v>#N/A</v>
      </c>
      <c r="L50" s="161">
        <f>IF(ISNUMBER('実質公債費比率（分子）の構造'!N$53),'実質公債費比率（分子）の構造'!N$53,NA())</f>
        <v>-44</v>
      </c>
      <c r="M50" s="161" t="e">
        <f>NA()</f>
        <v>#N/A</v>
      </c>
      <c r="N50" s="161" t="e">
        <f>NA()</f>
        <v>#N/A</v>
      </c>
      <c r="O50" s="161">
        <f>IF(ISNUMBER('実質公債費比率（分子）の構造'!O$53),'実質公債費比率（分子）の構造'!O$53,NA())</f>
        <v>-41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24781</v>
      </c>
      <c r="E56" s="160"/>
      <c r="F56" s="160"/>
      <c r="G56" s="160">
        <f>'将来負担比率（分子）の構造'!J$52</f>
        <v>24693</v>
      </c>
      <c r="H56" s="160"/>
      <c r="I56" s="160"/>
      <c r="J56" s="160">
        <f>'将来負担比率（分子）の構造'!K$52</f>
        <v>24627</v>
      </c>
      <c r="K56" s="160"/>
      <c r="L56" s="160"/>
      <c r="M56" s="160">
        <f>'将来負担比率（分子）の構造'!L$52</f>
        <v>23872</v>
      </c>
      <c r="N56" s="160"/>
      <c r="O56" s="160"/>
      <c r="P56" s="160">
        <f>'将来負担比率（分子）の構造'!M$52</f>
        <v>23323</v>
      </c>
    </row>
    <row r="57" spans="1:16" x14ac:dyDescent="0.15">
      <c r="A57" s="160" t="s">
        <v>35</v>
      </c>
      <c r="B57" s="160"/>
      <c r="C57" s="160"/>
      <c r="D57" s="160">
        <f>'将来負担比率（分子）の構造'!I$51</f>
        <v>7948</v>
      </c>
      <c r="E57" s="160"/>
      <c r="F57" s="160"/>
      <c r="G57" s="160">
        <f>'将来負担比率（分子）の構造'!J$51</f>
        <v>7409</v>
      </c>
      <c r="H57" s="160"/>
      <c r="I57" s="160"/>
      <c r="J57" s="160">
        <f>'将来負担比率（分子）の構造'!K$51</f>
        <v>7089</v>
      </c>
      <c r="K57" s="160"/>
      <c r="L57" s="160"/>
      <c r="M57" s="160">
        <f>'将来負担比率（分子）の構造'!L$51</f>
        <v>6383</v>
      </c>
      <c r="N57" s="160"/>
      <c r="O57" s="160"/>
      <c r="P57" s="160">
        <f>'将来負担比率（分子）の構造'!M$51</f>
        <v>6163</v>
      </c>
    </row>
    <row r="58" spans="1:16" x14ac:dyDescent="0.15">
      <c r="A58" s="160" t="s">
        <v>34</v>
      </c>
      <c r="B58" s="160"/>
      <c r="C58" s="160"/>
      <c r="D58" s="160">
        <f>'将来負担比率（分子）の構造'!I$50</f>
        <v>12929</v>
      </c>
      <c r="E58" s="160"/>
      <c r="F58" s="160"/>
      <c r="G58" s="160">
        <f>'将来負担比率（分子）の構造'!J$50</f>
        <v>6269</v>
      </c>
      <c r="H58" s="160"/>
      <c r="I58" s="160"/>
      <c r="J58" s="160">
        <f>'将来負担比率（分子）の構造'!K$50</f>
        <v>6711</v>
      </c>
      <c r="K58" s="160"/>
      <c r="L58" s="160"/>
      <c r="M58" s="160">
        <f>'将来負担比率（分子）の構造'!L$50</f>
        <v>7368</v>
      </c>
      <c r="N58" s="160"/>
      <c r="O58" s="160"/>
      <c r="P58" s="160">
        <f>'将来負担比率（分子）の構造'!M$50</f>
        <v>8735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3678</v>
      </c>
      <c r="C62" s="160"/>
      <c r="D62" s="160"/>
      <c r="E62" s="160">
        <f>'将来負担比率（分子）の構造'!J$45</f>
        <v>3322</v>
      </c>
      <c r="F62" s="160"/>
      <c r="G62" s="160"/>
      <c r="H62" s="160">
        <f>'将来負担比率（分子）の構造'!K$45</f>
        <v>2743</v>
      </c>
      <c r="I62" s="160"/>
      <c r="J62" s="160"/>
      <c r="K62" s="160">
        <f>'将来負担比率（分子）の構造'!L$45</f>
        <v>2840</v>
      </c>
      <c r="L62" s="160"/>
      <c r="M62" s="160"/>
      <c r="N62" s="160">
        <f>'将来負担比率（分子）の構造'!M$45</f>
        <v>2827</v>
      </c>
      <c r="O62" s="160"/>
      <c r="P62" s="160"/>
    </row>
    <row r="63" spans="1:16" x14ac:dyDescent="0.15">
      <c r="A63" s="160" t="s">
        <v>27</v>
      </c>
      <c r="B63" s="160">
        <f>'将来負担比率（分子）の構造'!I$44</f>
        <v>83</v>
      </c>
      <c r="C63" s="160"/>
      <c r="D63" s="160"/>
      <c r="E63" s="160">
        <f>'将来負担比率（分子）の構造'!J$44</f>
        <v>333</v>
      </c>
      <c r="F63" s="160"/>
      <c r="G63" s="160"/>
      <c r="H63" s="160">
        <f>'将来負担比率（分子）の構造'!K$44</f>
        <v>355</v>
      </c>
      <c r="I63" s="160"/>
      <c r="J63" s="160"/>
      <c r="K63" s="160">
        <f>'将来負担比率（分子）の構造'!L$44</f>
        <v>654</v>
      </c>
      <c r="L63" s="160"/>
      <c r="M63" s="160"/>
      <c r="N63" s="160">
        <f>'将来負担比率（分子）の構造'!M$44</f>
        <v>604</v>
      </c>
      <c r="O63" s="160"/>
      <c r="P63" s="160"/>
    </row>
    <row r="64" spans="1:16" x14ac:dyDescent="0.15">
      <c r="A64" s="160" t="s">
        <v>26</v>
      </c>
      <c r="B64" s="160">
        <f>'将来負担比率（分子）の構造'!I$43</f>
        <v>5422</v>
      </c>
      <c r="C64" s="160"/>
      <c r="D64" s="160"/>
      <c r="E64" s="160">
        <f>'将来負担比率（分子）の構造'!J$43</f>
        <v>5031</v>
      </c>
      <c r="F64" s="160"/>
      <c r="G64" s="160"/>
      <c r="H64" s="160">
        <f>'将来負担比率（分子）の構造'!K$43</f>
        <v>4596</v>
      </c>
      <c r="I64" s="160"/>
      <c r="J64" s="160"/>
      <c r="K64" s="160">
        <f>'将来負担比率（分子）の構造'!L$43</f>
        <v>4386</v>
      </c>
      <c r="L64" s="160"/>
      <c r="M64" s="160"/>
      <c r="N64" s="160">
        <f>'将来負担比率（分子）の構造'!M$43</f>
        <v>3978</v>
      </c>
      <c r="O64" s="160"/>
      <c r="P64" s="160"/>
    </row>
    <row r="65" spans="1:16" x14ac:dyDescent="0.15">
      <c r="A65" s="160" t="s">
        <v>25</v>
      </c>
      <c r="B65" s="160">
        <f>'将来負担比率（分子）の構造'!I$42</f>
        <v>55</v>
      </c>
      <c r="C65" s="160"/>
      <c r="D65" s="160"/>
      <c r="E65" s="160">
        <f>'将来負担比率（分子）の構造'!J$42</f>
        <v>52</v>
      </c>
      <c r="F65" s="160"/>
      <c r="G65" s="160"/>
      <c r="H65" s="160">
        <f>'将来負担比率（分子）の構造'!K$42</f>
        <v>271</v>
      </c>
      <c r="I65" s="160"/>
      <c r="J65" s="160"/>
      <c r="K65" s="160">
        <f>'将来負担比率（分子）の構造'!L$42</f>
        <v>267</v>
      </c>
      <c r="L65" s="160"/>
      <c r="M65" s="160"/>
      <c r="N65" s="160">
        <f>'将来負担比率（分子）の構造'!M$42</f>
        <v>264</v>
      </c>
      <c r="O65" s="160"/>
      <c r="P65" s="160"/>
    </row>
    <row r="66" spans="1:16" x14ac:dyDescent="0.15">
      <c r="A66" s="160" t="s">
        <v>24</v>
      </c>
      <c r="B66" s="160">
        <f>'将来負担比率（分子）の構造'!I$41</f>
        <v>29619</v>
      </c>
      <c r="C66" s="160"/>
      <c r="D66" s="160"/>
      <c r="E66" s="160">
        <f>'将来負担比率（分子）の構造'!J$41</f>
        <v>28709</v>
      </c>
      <c r="F66" s="160"/>
      <c r="G66" s="160"/>
      <c r="H66" s="160">
        <f>'将来負担比率（分子）の構造'!K$41</f>
        <v>28148</v>
      </c>
      <c r="I66" s="160"/>
      <c r="J66" s="160"/>
      <c r="K66" s="160">
        <f>'将来負担比率（分子）の構造'!L$41</f>
        <v>27056</v>
      </c>
      <c r="L66" s="160"/>
      <c r="M66" s="160"/>
      <c r="N66" s="160">
        <f>'将来負担比率（分子）の構造'!M$41</f>
        <v>26266</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3232</v>
      </c>
      <c r="C72" s="164">
        <f>基金残高に係る経年分析!G55</f>
        <v>3304</v>
      </c>
      <c r="D72" s="164">
        <f>基金残高に係る経年分析!H55</f>
        <v>3677</v>
      </c>
    </row>
    <row r="73" spans="1:16" x14ac:dyDescent="0.15">
      <c r="A73" s="163" t="s">
        <v>71</v>
      </c>
      <c r="B73" s="164">
        <f>基金残高に係る経年分析!F56</f>
        <v>272</v>
      </c>
      <c r="C73" s="164">
        <f>基金残高に係る経年分析!G56</f>
        <v>273</v>
      </c>
      <c r="D73" s="164">
        <f>基金残高に係る経年分析!H56</f>
        <v>273</v>
      </c>
    </row>
    <row r="74" spans="1:16" x14ac:dyDescent="0.15">
      <c r="A74" s="163" t="s">
        <v>72</v>
      </c>
      <c r="B74" s="164">
        <f>基金残高に係る経年分析!F57</f>
        <v>2556</v>
      </c>
      <c r="C74" s="164">
        <f>基金残高に係る経年分析!G57</f>
        <v>2959</v>
      </c>
      <c r="D74" s="164">
        <f>基金残高に係る経年分析!H57</f>
        <v>3446</v>
      </c>
    </row>
  </sheetData>
  <sheetProtection algorithmName="SHA-512" hashValue="xq5sx62Hkm0Qm/pmH8qbs0UtIIXoXPH9jXENHH3ffWr3UsfC9AU4xeKVlAgV0ZCJy/px5aFljexbK4P2HNV+Hw==" saltValue="63v/s4QSEjhLhsZdOqnP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13897389</v>
      </c>
      <c r="S5" s="649"/>
      <c r="T5" s="649"/>
      <c r="U5" s="649"/>
      <c r="V5" s="649"/>
      <c r="W5" s="649"/>
      <c r="X5" s="649"/>
      <c r="Y5" s="650"/>
      <c r="Z5" s="651">
        <v>47.1</v>
      </c>
      <c r="AA5" s="651"/>
      <c r="AB5" s="651"/>
      <c r="AC5" s="651"/>
      <c r="AD5" s="652">
        <v>12648898</v>
      </c>
      <c r="AE5" s="652"/>
      <c r="AF5" s="652"/>
      <c r="AG5" s="652"/>
      <c r="AH5" s="652"/>
      <c r="AI5" s="652"/>
      <c r="AJ5" s="652"/>
      <c r="AK5" s="652"/>
      <c r="AL5" s="653">
        <v>77.400000000000006</v>
      </c>
      <c r="AM5" s="654"/>
      <c r="AN5" s="654"/>
      <c r="AO5" s="655"/>
      <c r="AP5" s="645" t="s">
        <v>219</v>
      </c>
      <c r="AQ5" s="646"/>
      <c r="AR5" s="646"/>
      <c r="AS5" s="646"/>
      <c r="AT5" s="646"/>
      <c r="AU5" s="646"/>
      <c r="AV5" s="646"/>
      <c r="AW5" s="646"/>
      <c r="AX5" s="646"/>
      <c r="AY5" s="646"/>
      <c r="AZ5" s="646"/>
      <c r="BA5" s="646"/>
      <c r="BB5" s="646"/>
      <c r="BC5" s="646"/>
      <c r="BD5" s="646"/>
      <c r="BE5" s="646"/>
      <c r="BF5" s="647"/>
      <c r="BG5" s="659">
        <v>12678119</v>
      </c>
      <c r="BH5" s="660"/>
      <c r="BI5" s="660"/>
      <c r="BJ5" s="660"/>
      <c r="BK5" s="660"/>
      <c r="BL5" s="660"/>
      <c r="BM5" s="660"/>
      <c r="BN5" s="661"/>
      <c r="BO5" s="662">
        <v>91.2</v>
      </c>
      <c r="BP5" s="662"/>
      <c r="BQ5" s="662"/>
      <c r="BR5" s="662"/>
      <c r="BS5" s="663">
        <v>117524</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258406</v>
      </c>
      <c r="S6" s="660"/>
      <c r="T6" s="660"/>
      <c r="U6" s="660"/>
      <c r="V6" s="660"/>
      <c r="W6" s="660"/>
      <c r="X6" s="660"/>
      <c r="Y6" s="661"/>
      <c r="Z6" s="662">
        <v>0.9</v>
      </c>
      <c r="AA6" s="662"/>
      <c r="AB6" s="662"/>
      <c r="AC6" s="662"/>
      <c r="AD6" s="663">
        <v>258406</v>
      </c>
      <c r="AE6" s="663"/>
      <c r="AF6" s="663"/>
      <c r="AG6" s="663"/>
      <c r="AH6" s="663"/>
      <c r="AI6" s="663"/>
      <c r="AJ6" s="663"/>
      <c r="AK6" s="663"/>
      <c r="AL6" s="664">
        <v>1.6</v>
      </c>
      <c r="AM6" s="665"/>
      <c r="AN6" s="665"/>
      <c r="AO6" s="666"/>
      <c r="AP6" s="656" t="s">
        <v>224</v>
      </c>
      <c r="AQ6" s="657"/>
      <c r="AR6" s="657"/>
      <c r="AS6" s="657"/>
      <c r="AT6" s="657"/>
      <c r="AU6" s="657"/>
      <c r="AV6" s="657"/>
      <c r="AW6" s="657"/>
      <c r="AX6" s="657"/>
      <c r="AY6" s="657"/>
      <c r="AZ6" s="657"/>
      <c r="BA6" s="657"/>
      <c r="BB6" s="657"/>
      <c r="BC6" s="657"/>
      <c r="BD6" s="657"/>
      <c r="BE6" s="657"/>
      <c r="BF6" s="658"/>
      <c r="BG6" s="659">
        <v>12678119</v>
      </c>
      <c r="BH6" s="660"/>
      <c r="BI6" s="660"/>
      <c r="BJ6" s="660"/>
      <c r="BK6" s="660"/>
      <c r="BL6" s="660"/>
      <c r="BM6" s="660"/>
      <c r="BN6" s="661"/>
      <c r="BO6" s="662">
        <v>91.2</v>
      </c>
      <c r="BP6" s="662"/>
      <c r="BQ6" s="662"/>
      <c r="BR6" s="662"/>
      <c r="BS6" s="663">
        <v>117524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254638</v>
      </c>
      <c r="CS6" s="660"/>
      <c r="CT6" s="660"/>
      <c r="CU6" s="660"/>
      <c r="CV6" s="660"/>
      <c r="CW6" s="660"/>
      <c r="CX6" s="660"/>
      <c r="CY6" s="661"/>
      <c r="CZ6" s="653">
        <v>0.9</v>
      </c>
      <c r="DA6" s="654"/>
      <c r="DB6" s="654"/>
      <c r="DC6" s="673"/>
      <c r="DD6" s="668" t="s">
        <v>226</v>
      </c>
      <c r="DE6" s="660"/>
      <c r="DF6" s="660"/>
      <c r="DG6" s="660"/>
      <c r="DH6" s="660"/>
      <c r="DI6" s="660"/>
      <c r="DJ6" s="660"/>
      <c r="DK6" s="660"/>
      <c r="DL6" s="660"/>
      <c r="DM6" s="660"/>
      <c r="DN6" s="660"/>
      <c r="DO6" s="660"/>
      <c r="DP6" s="661"/>
      <c r="DQ6" s="668">
        <v>254628</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22424</v>
      </c>
      <c r="S7" s="660"/>
      <c r="T7" s="660"/>
      <c r="U7" s="660"/>
      <c r="V7" s="660"/>
      <c r="W7" s="660"/>
      <c r="X7" s="660"/>
      <c r="Y7" s="661"/>
      <c r="Z7" s="662">
        <v>0.1</v>
      </c>
      <c r="AA7" s="662"/>
      <c r="AB7" s="662"/>
      <c r="AC7" s="662"/>
      <c r="AD7" s="663">
        <v>22424</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5571076</v>
      </c>
      <c r="BH7" s="660"/>
      <c r="BI7" s="660"/>
      <c r="BJ7" s="660"/>
      <c r="BK7" s="660"/>
      <c r="BL7" s="660"/>
      <c r="BM7" s="660"/>
      <c r="BN7" s="661"/>
      <c r="BO7" s="662">
        <v>40.1</v>
      </c>
      <c r="BP7" s="662"/>
      <c r="BQ7" s="662"/>
      <c r="BR7" s="662"/>
      <c r="BS7" s="663">
        <v>117524</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3585098</v>
      </c>
      <c r="CS7" s="660"/>
      <c r="CT7" s="660"/>
      <c r="CU7" s="660"/>
      <c r="CV7" s="660"/>
      <c r="CW7" s="660"/>
      <c r="CX7" s="660"/>
      <c r="CY7" s="661"/>
      <c r="CZ7" s="662">
        <v>12.9</v>
      </c>
      <c r="DA7" s="662"/>
      <c r="DB7" s="662"/>
      <c r="DC7" s="662"/>
      <c r="DD7" s="668">
        <v>163854</v>
      </c>
      <c r="DE7" s="660"/>
      <c r="DF7" s="660"/>
      <c r="DG7" s="660"/>
      <c r="DH7" s="660"/>
      <c r="DI7" s="660"/>
      <c r="DJ7" s="660"/>
      <c r="DK7" s="660"/>
      <c r="DL7" s="660"/>
      <c r="DM7" s="660"/>
      <c r="DN7" s="660"/>
      <c r="DO7" s="660"/>
      <c r="DP7" s="661"/>
      <c r="DQ7" s="668">
        <v>2888345</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76575</v>
      </c>
      <c r="S8" s="660"/>
      <c r="T8" s="660"/>
      <c r="U8" s="660"/>
      <c r="V8" s="660"/>
      <c r="W8" s="660"/>
      <c r="X8" s="660"/>
      <c r="Y8" s="661"/>
      <c r="Z8" s="662">
        <v>0.3</v>
      </c>
      <c r="AA8" s="662"/>
      <c r="AB8" s="662"/>
      <c r="AC8" s="662"/>
      <c r="AD8" s="663">
        <v>76575</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145772</v>
      </c>
      <c r="BH8" s="660"/>
      <c r="BI8" s="660"/>
      <c r="BJ8" s="660"/>
      <c r="BK8" s="660"/>
      <c r="BL8" s="660"/>
      <c r="BM8" s="660"/>
      <c r="BN8" s="661"/>
      <c r="BO8" s="662">
        <v>1</v>
      </c>
      <c r="BP8" s="662"/>
      <c r="BQ8" s="662"/>
      <c r="BR8" s="662"/>
      <c r="BS8" s="668" t="s">
        <v>139</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10098196</v>
      </c>
      <c r="CS8" s="660"/>
      <c r="CT8" s="660"/>
      <c r="CU8" s="660"/>
      <c r="CV8" s="660"/>
      <c r="CW8" s="660"/>
      <c r="CX8" s="660"/>
      <c r="CY8" s="661"/>
      <c r="CZ8" s="662">
        <v>36.4</v>
      </c>
      <c r="DA8" s="662"/>
      <c r="DB8" s="662"/>
      <c r="DC8" s="662"/>
      <c r="DD8" s="668">
        <v>107888</v>
      </c>
      <c r="DE8" s="660"/>
      <c r="DF8" s="660"/>
      <c r="DG8" s="660"/>
      <c r="DH8" s="660"/>
      <c r="DI8" s="660"/>
      <c r="DJ8" s="660"/>
      <c r="DK8" s="660"/>
      <c r="DL8" s="660"/>
      <c r="DM8" s="660"/>
      <c r="DN8" s="660"/>
      <c r="DO8" s="660"/>
      <c r="DP8" s="661"/>
      <c r="DQ8" s="668">
        <v>5620200</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73889</v>
      </c>
      <c r="S9" s="660"/>
      <c r="T9" s="660"/>
      <c r="U9" s="660"/>
      <c r="V9" s="660"/>
      <c r="W9" s="660"/>
      <c r="X9" s="660"/>
      <c r="Y9" s="661"/>
      <c r="Z9" s="662">
        <v>0.3</v>
      </c>
      <c r="AA9" s="662"/>
      <c r="AB9" s="662"/>
      <c r="AC9" s="662"/>
      <c r="AD9" s="663">
        <v>73889</v>
      </c>
      <c r="AE9" s="663"/>
      <c r="AF9" s="663"/>
      <c r="AG9" s="663"/>
      <c r="AH9" s="663"/>
      <c r="AI9" s="663"/>
      <c r="AJ9" s="663"/>
      <c r="AK9" s="663"/>
      <c r="AL9" s="664">
        <v>0.5</v>
      </c>
      <c r="AM9" s="665"/>
      <c r="AN9" s="665"/>
      <c r="AO9" s="666"/>
      <c r="AP9" s="656" t="s">
        <v>234</v>
      </c>
      <c r="AQ9" s="657"/>
      <c r="AR9" s="657"/>
      <c r="AS9" s="657"/>
      <c r="AT9" s="657"/>
      <c r="AU9" s="657"/>
      <c r="AV9" s="657"/>
      <c r="AW9" s="657"/>
      <c r="AX9" s="657"/>
      <c r="AY9" s="657"/>
      <c r="AZ9" s="657"/>
      <c r="BA9" s="657"/>
      <c r="BB9" s="657"/>
      <c r="BC9" s="657"/>
      <c r="BD9" s="657"/>
      <c r="BE9" s="657"/>
      <c r="BF9" s="658"/>
      <c r="BG9" s="659">
        <v>4375232</v>
      </c>
      <c r="BH9" s="660"/>
      <c r="BI9" s="660"/>
      <c r="BJ9" s="660"/>
      <c r="BK9" s="660"/>
      <c r="BL9" s="660"/>
      <c r="BM9" s="660"/>
      <c r="BN9" s="661"/>
      <c r="BO9" s="662">
        <v>31.5</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2450214</v>
      </c>
      <c r="CS9" s="660"/>
      <c r="CT9" s="660"/>
      <c r="CU9" s="660"/>
      <c r="CV9" s="660"/>
      <c r="CW9" s="660"/>
      <c r="CX9" s="660"/>
      <c r="CY9" s="661"/>
      <c r="CZ9" s="662">
        <v>8.8000000000000007</v>
      </c>
      <c r="DA9" s="662"/>
      <c r="DB9" s="662"/>
      <c r="DC9" s="662"/>
      <c r="DD9" s="668">
        <v>228801</v>
      </c>
      <c r="DE9" s="660"/>
      <c r="DF9" s="660"/>
      <c r="DG9" s="660"/>
      <c r="DH9" s="660"/>
      <c r="DI9" s="660"/>
      <c r="DJ9" s="660"/>
      <c r="DK9" s="660"/>
      <c r="DL9" s="660"/>
      <c r="DM9" s="660"/>
      <c r="DN9" s="660"/>
      <c r="DO9" s="660"/>
      <c r="DP9" s="661"/>
      <c r="DQ9" s="668">
        <v>2115913</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226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213083</v>
      </c>
      <c r="BH10" s="660"/>
      <c r="BI10" s="660"/>
      <c r="BJ10" s="660"/>
      <c r="BK10" s="660"/>
      <c r="BL10" s="660"/>
      <c r="BM10" s="660"/>
      <c r="BN10" s="661"/>
      <c r="BO10" s="662">
        <v>1.5</v>
      </c>
      <c r="BP10" s="662"/>
      <c r="BQ10" s="662"/>
      <c r="BR10" s="662"/>
      <c r="BS10" s="668" t="s">
        <v>226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80861</v>
      </c>
      <c r="CS10" s="660"/>
      <c r="CT10" s="660"/>
      <c r="CU10" s="660"/>
      <c r="CV10" s="660"/>
      <c r="CW10" s="660"/>
      <c r="CX10" s="660"/>
      <c r="CY10" s="661"/>
      <c r="CZ10" s="662">
        <v>0.3</v>
      </c>
      <c r="DA10" s="662"/>
      <c r="DB10" s="662"/>
      <c r="DC10" s="662"/>
      <c r="DD10" s="668" t="s">
        <v>139</v>
      </c>
      <c r="DE10" s="660"/>
      <c r="DF10" s="660"/>
      <c r="DG10" s="660"/>
      <c r="DH10" s="660"/>
      <c r="DI10" s="660"/>
      <c r="DJ10" s="660"/>
      <c r="DK10" s="660"/>
      <c r="DL10" s="660"/>
      <c r="DM10" s="660"/>
      <c r="DN10" s="660"/>
      <c r="DO10" s="660"/>
      <c r="DP10" s="661"/>
      <c r="DQ10" s="668">
        <v>69825</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139</v>
      </c>
      <c r="AA11" s="662"/>
      <c r="AB11" s="662"/>
      <c r="AC11" s="662"/>
      <c r="AD11" s="663" t="s">
        <v>139</v>
      </c>
      <c r="AE11" s="663"/>
      <c r="AF11" s="663"/>
      <c r="AG11" s="663"/>
      <c r="AH11" s="663"/>
      <c r="AI11" s="663"/>
      <c r="AJ11" s="663"/>
      <c r="AK11" s="663"/>
      <c r="AL11" s="664" t="s">
        <v>139</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836989</v>
      </c>
      <c r="BH11" s="660"/>
      <c r="BI11" s="660"/>
      <c r="BJ11" s="660"/>
      <c r="BK11" s="660"/>
      <c r="BL11" s="660"/>
      <c r="BM11" s="660"/>
      <c r="BN11" s="661"/>
      <c r="BO11" s="662">
        <v>6</v>
      </c>
      <c r="BP11" s="662"/>
      <c r="BQ11" s="662"/>
      <c r="BR11" s="662"/>
      <c r="BS11" s="668">
        <v>117524</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362341</v>
      </c>
      <c r="CS11" s="660"/>
      <c r="CT11" s="660"/>
      <c r="CU11" s="660"/>
      <c r="CV11" s="660"/>
      <c r="CW11" s="660"/>
      <c r="CX11" s="660"/>
      <c r="CY11" s="661"/>
      <c r="CZ11" s="662">
        <v>1.3</v>
      </c>
      <c r="DA11" s="662"/>
      <c r="DB11" s="662"/>
      <c r="DC11" s="662"/>
      <c r="DD11" s="668">
        <v>96239</v>
      </c>
      <c r="DE11" s="660"/>
      <c r="DF11" s="660"/>
      <c r="DG11" s="660"/>
      <c r="DH11" s="660"/>
      <c r="DI11" s="660"/>
      <c r="DJ11" s="660"/>
      <c r="DK11" s="660"/>
      <c r="DL11" s="660"/>
      <c r="DM11" s="660"/>
      <c r="DN11" s="660"/>
      <c r="DO11" s="660"/>
      <c r="DP11" s="661"/>
      <c r="DQ11" s="668">
        <v>236063</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1461587</v>
      </c>
      <c r="S12" s="660"/>
      <c r="T12" s="660"/>
      <c r="U12" s="660"/>
      <c r="V12" s="660"/>
      <c r="W12" s="660"/>
      <c r="X12" s="660"/>
      <c r="Y12" s="661"/>
      <c r="Z12" s="662">
        <v>5</v>
      </c>
      <c r="AA12" s="662"/>
      <c r="AB12" s="662"/>
      <c r="AC12" s="662"/>
      <c r="AD12" s="663">
        <v>1461587</v>
      </c>
      <c r="AE12" s="663"/>
      <c r="AF12" s="663"/>
      <c r="AG12" s="663"/>
      <c r="AH12" s="663"/>
      <c r="AI12" s="663"/>
      <c r="AJ12" s="663"/>
      <c r="AK12" s="663"/>
      <c r="AL12" s="664">
        <v>8.9</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6307002</v>
      </c>
      <c r="BH12" s="660"/>
      <c r="BI12" s="660"/>
      <c r="BJ12" s="660"/>
      <c r="BK12" s="660"/>
      <c r="BL12" s="660"/>
      <c r="BM12" s="660"/>
      <c r="BN12" s="661"/>
      <c r="BO12" s="662">
        <v>45.4</v>
      </c>
      <c r="BP12" s="662"/>
      <c r="BQ12" s="662"/>
      <c r="BR12" s="662"/>
      <c r="BS12" s="668" t="s">
        <v>226</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937389</v>
      </c>
      <c r="CS12" s="660"/>
      <c r="CT12" s="660"/>
      <c r="CU12" s="660"/>
      <c r="CV12" s="660"/>
      <c r="CW12" s="660"/>
      <c r="CX12" s="660"/>
      <c r="CY12" s="661"/>
      <c r="CZ12" s="662">
        <v>3.4</v>
      </c>
      <c r="DA12" s="662"/>
      <c r="DB12" s="662"/>
      <c r="DC12" s="662"/>
      <c r="DD12" s="668">
        <v>250010</v>
      </c>
      <c r="DE12" s="660"/>
      <c r="DF12" s="660"/>
      <c r="DG12" s="660"/>
      <c r="DH12" s="660"/>
      <c r="DI12" s="660"/>
      <c r="DJ12" s="660"/>
      <c r="DK12" s="660"/>
      <c r="DL12" s="660"/>
      <c r="DM12" s="660"/>
      <c r="DN12" s="660"/>
      <c r="DO12" s="660"/>
      <c r="DP12" s="661"/>
      <c r="DQ12" s="668">
        <v>330173</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1951</v>
      </c>
      <c r="S13" s="660"/>
      <c r="T13" s="660"/>
      <c r="U13" s="660"/>
      <c r="V13" s="660"/>
      <c r="W13" s="660"/>
      <c r="X13" s="660"/>
      <c r="Y13" s="661"/>
      <c r="Z13" s="662">
        <v>0</v>
      </c>
      <c r="AA13" s="662"/>
      <c r="AB13" s="662"/>
      <c r="AC13" s="662"/>
      <c r="AD13" s="663">
        <v>1951</v>
      </c>
      <c r="AE13" s="663"/>
      <c r="AF13" s="663"/>
      <c r="AG13" s="663"/>
      <c r="AH13" s="663"/>
      <c r="AI13" s="663"/>
      <c r="AJ13" s="663"/>
      <c r="AK13" s="663"/>
      <c r="AL13" s="664">
        <v>0</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6255544</v>
      </c>
      <c r="BH13" s="660"/>
      <c r="BI13" s="660"/>
      <c r="BJ13" s="660"/>
      <c r="BK13" s="660"/>
      <c r="BL13" s="660"/>
      <c r="BM13" s="660"/>
      <c r="BN13" s="661"/>
      <c r="BO13" s="662">
        <v>45</v>
      </c>
      <c r="BP13" s="662"/>
      <c r="BQ13" s="662"/>
      <c r="BR13" s="662"/>
      <c r="BS13" s="668" t="s">
        <v>139</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2232718</v>
      </c>
      <c r="CS13" s="660"/>
      <c r="CT13" s="660"/>
      <c r="CU13" s="660"/>
      <c r="CV13" s="660"/>
      <c r="CW13" s="660"/>
      <c r="CX13" s="660"/>
      <c r="CY13" s="661"/>
      <c r="CZ13" s="662">
        <v>8.1</v>
      </c>
      <c r="DA13" s="662"/>
      <c r="DB13" s="662"/>
      <c r="DC13" s="662"/>
      <c r="DD13" s="668">
        <v>1509075</v>
      </c>
      <c r="DE13" s="660"/>
      <c r="DF13" s="660"/>
      <c r="DG13" s="660"/>
      <c r="DH13" s="660"/>
      <c r="DI13" s="660"/>
      <c r="DJ13" s="660"/>
      <c r="DK13" s="660"/>
      <c r="DL13" s="660"/>
      <c r="DM13" s="660"/>
      <c r="DN13" s="660"/>
      <c r="DO13" s="660"/>
      <c r="DP13" s="661"/>
      <c r="DQ13" s="668">
        <v>1082001</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139</v>
      </c>
      <c r="S14" s="660"/>
      <c r="T14" s="660"/>
      <c r="U14" s="660"/>
      <c r="V14" s="660"/>
      <c r="W14" s="660"/>
      <c r="X14" s="660"/>
      <c r="Y14" s="661"/>
      <c r="Z14" s="662" t="s">
        <v>226</v>
      </c>
      <c r="AA14" s="662"/>
      <c r="AB14" s="662"/>
      <c r="AC14" s="662"/>
      <c r="AD14" s="663" t="s">
        <v>139</v>
      </c>
      <c r="AE14" s="663"/>
      <c r="AF14" s="663"/>
      <c r="AG14" s="663"/>
      <c r="AH14" s="663"/>
      <c r="AI14" s="663"/>
      <c r="AJ14" s="663"/>
      <c r="AK14" s="663"/>
      <c r="AL14" s="664" t="s">
        <v>226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196365</v>
      </c>
      <c r="BH14" s="660"/>
      <c r="BI14" s="660"/>
      <c r="BJ14" s="660"/>
      <c r="BK14" s="660"/>
      <c r="BL14" s="660"/>
      <c r="BM14" s="660"/>
      <c r="BN14" s="661"/>
      <c r="BO14" s="662">
        <v>1.4</v>
      </c>
      <c r="BP14" s="662"/>
      <c r="BQ14" s="662"/>
      <c r="BR14" s="662"/>
      <c r="BS14" s="668" t="s">
        <v>139</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1294541</v>
      </c>
      <c r="CS14" s="660"/>
      <c r="CT14" s="660"/>
      <c r="CU14" s="660"/>
      <c r="CV14" s="660"/>
      <c r="CW14" s="660"/>
      <c r="CX14" s="660"/>
      <c r="CY14" s="661"/>
      <c r="CZ14" s="662">
        <v>4.7</v>
      </c>
      <c r="DA14" s="662"/>
      <c r="DB14" s="662"/>
      <c r="DC14" s="662"/>
      <c r="DD14" s="668">
        <v>273745</v>
      </c>
      <c r="DE14" s="660"/>
      <c r="DF14" s="660"/>
      <c r="DG14" s="660"/>
      <c r="DH14" s="660"/>
      <c r="DI14" s="660"/>
      <c r="DJ14" s="660"/>
      <c r="DK14" s="660"/>
      <c r="DL14" s="660"/>
      <c r="DM14" s="660"/>
      <c r="DN14" s="660"/>
      <c r="DO14" s="660"/>
      <c r="DP14" s="661"/>
      <c r="DQ14" s="668">
        <v>1022548</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117061</v>
      </c>
      <c r="S15" s="660"/>
      <c r="T15" s="660"/>
      <c r="U15" s="660"/>
      <c r="V15" s="660"/>
      <c r="W15" s="660"/>
      <c r="X15" s="660"/>
      <c r="Y15" s="661"/>
      <c r="Z15" s="662">
        <v>0.4</v>
      </c>
      <c r="AA15" s="662"/>
      <c r="AB15" s="662"/>
      <c r="AC15" s="662"/>
      <c r="AD15" s="663">
        <v>117061</v>
      </c>
      <c r="AE15" s="663"/>
      <c r="AF15" s="663"/>
      <c r="AG15" s="663"/>
      <c r="AH15" s="663"/>
      <c r="AI15" s="663"/>
      <c r="AJ15" s="663"/>
      <c r="AK15" s="663"/>
      <c r="AL15" s="664">
        <v>0.7</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603676</v>
      </c>
      <c r="BH15" s="660"/>
      <c r="BI15" s="660"/>
      <c r="BJ15" s="660"/>
      <c r="BK15" s="660"/>
      <c r="BL15" s="660"/>
      <c r="BM15" s="660"/>
      <c r="BN15" s="661"/>
      <c r="BO15" s="662">
        <v>4.3</v>
      </c>
      <c r="BP15" s="662"/>
      <c r="BQ15" s="662"/>
      <c r="BR15" s="662"/>
      <c r="BS15" s="668" t="s">
        <v>226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3123360</v>
      </c>
      <c r="CS15" s="660"/>
      <c r="CT15" s="660"/>
      <c r="CU15" s="660"/>
      <c r="CV15" s="660"/>
      <c r="CW15" s="660"/>
      <c r="CX15" s="660"/>
      <c r="CY15" s="661"/>
      <c r="CZ15" s="662">
        <v>11.3</v>
      </c>
      <c r="DA15" s="662"/>
      <c r="DB15" s="662"/>
      <c r="DC15" s="662"/>
      <c r="DD15" s="668">
        <v>520933</v>
      </c>
      <c r="DE15" s="660"/>
      <c r="DF15" s="660"/>
      <c r="DG15" s="660"/>
      <c r="DH15" s="660"/>
      <c r="DI15" s="660"/>
      <c r="DJ15" s="660"/>
      <c r="DK15" s="660"/>
      <c r="DL15" s="660"/>
      <c r="DM15" s="660"/>
      <c r="DN15" s="660"/>
      <c r="DO15" s="660"/>
      <c r="DP15" s="661"/>
      <c r="DQ15" s="668">
        <v>2424211</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139</v>
      </c>
      <c r="AA16" s="662"/>
      <c r="AB16" s="662"/>
      <c r="AC16" s="662"/>
      <c r="AD16" s="663" t="s">
        <v>139</v>
      </c>
      <c r="AE16" s="663"/>
      <c r="AF16" s="663"/>
      <c r="AG16" s="663"/>
      <c r="AH16" s="663"/>
      <c r="AI16" s="663"/>
      <c r="AJ16" s="663"/>
      <c r="AK16" s="663"/>
      <c r="AL16" s="664" t="s">
        <v>226</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139</v>
      </c>
      <c r="BH16" s="660"/>
      <c r="BI16" s="660"/>
      <c r="BJ16" s="660"/>
      <c r="BK16" s="660"/>
      <c r="BL16" s="660"/>
      <c r="BM16" s="660"/>
      <c r="BN16" s="661"/>
      <c r="BO16" s="662" t="s">
        <v>139</v>
      </c>
      <c r="BP16" s="662"/>
      <c r="BQ16" s="662"/>
      <c r="BR16" s="662"/>
      <c r="BS16" s="668" t="s">
        <v>139</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28137</v>
      </c>
      <c r="CS16" s="660"/>
      <c r="CT16" s="660"/>
      <c r="CU16" s="660"/>
      <c r="CV16" s="660"/>
      <c r="CW16" s="660"/>
      <c r="CX16" s="660"/>
      <c r="CY16" s="661"/>
      <c r="CZ16" s="662">
        <v>0.1</v>
      </c>
      <c r="DA16" s="662"/>
      <c r="DB16" s="662"/>
      <c r="DC16" s="662"/>
      <c r="DD16" s="668" t="s">
        <v>139</v>
      </c>
      <c r="DE16" s="660"/>
      <c r="DF16" s="660"/>
      <c r="DG16" s="660"/>
      <c r="DH16" s="660"/>
      <c r="DI16" s="660"/>
      <c r="DJ16" s="660"/>
      <c r="DK16" s="660"/>
      <c r="DL16" s="660"/>
      <c r="DM16" s="660"/>
      <c r="DN16" s="660"/>
      <c r="DO16" s="660"/>
      <c r="DP16" s="661"/>
      <c r="DQ16" s="668">
        <v>28137</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52811</v>
      </c>
      <c r="S17" s="660"/>
      <c r="T17" s="660"/>
      <c r="U17" s="660"/>
      <c r="V17" s="660"/>
      <c r="W17" s="660"/>
      <c r="X17" s="660"/>
      <c r="Y17" s="661"/>
      <c r="Z17" s="662">
        <v>0.2</v>
      </c>
      <c r="AA17" s="662"/>
      <c r="AB17" s="662"/>
      <c r="AC17" s="662"/>
      <c r="AD17" s="663">
        <v>52811</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139</v>
      </c>
      <c r="BH17" s="660"/>
      <c r="BI17" s="660"/>
      <c r="BJ17" s="660"/>
      <c r="BK17" s="660"/>
      <c r="BL17" s="660"/>
      <c r="BM17" s="660"/>
      <c r="BN17" s="661"/>
      <c r="BO17" s="662" t="s">
        <v>226</v>
      </c>
      <c r="BP17" s="662"/>
      <c r="BQ17" s="662"/>
      <c r="BR17" s="662"/>
      <c r="BS17" s="668" t="s">
        <v>139</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3257518</v>
      </c>
      <c r="CS17" s="660"/>
      <c r="CT17" s="660"/>
      <c r="CU17" s="660"/>
      <c r="CV17" s="660"/>
      <c r="CW17" s="660"/>
      <c r="CX17" s="660"/>
      <c r="CY17" s="661"/>
      <c r="CZ17" s="662">
        <v>11.8</v>
      </c>
      <c r="DA17" s="662"/>
      <c r="DB17" s="662"/>
      <c r="DC17" s="662"/>
      <c r="DD17" s="668" t="s">
        <v>139</v>
      </c>
      <c r="DE17" s="660"/>
      <c r="DF17" s="660"/>
      <c r="DG17" s="660"/>
      <c r="DH17" s="660"/>
      <c r="DI17" s="660"/>
      <c r="DJ17" s="660"/>
      <c r="DK17" s="660"/>
      <c r="DL17" s="660"/>
      <c r="DM17" s="660"/>
      <c r="DN17" s="660"/>
      <c r="DO17" s="660"/>
      <c r="DP17" s="661"/>
      <c r="DQ17" s="668">
        <v>3159069</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1448086</v>
      </c>
      <c r="S18" s="660"/>
      <c r="T18" s="660"/>
      <c r="U18" s="660"/>
      <c r="V18" s="660"/>
      <c r="W18" s="660"/>
      <c r="X18" s="660"/>
      <c r="Y18" s="661"/>
      <c r="Z18" s="662">
        <v>4.9000000000000004</v>
      </c>
      <c r="AA18" s="662"/>
      <c r="AB18" s="662"/>
      <c r="AC18" s="662"/>
      <c r="AD18" s="663">
        <v>1408844</v>
      </c>
      <c r="AE18" s="663"/>
      <c r="AF18" s="663"/>
      <c r="AG18" s="663"/>
      <c r="AH18" s="663"/>
      <c r="AI18" s="663"/>
      <c r="AJ18" s="663"/>
      <c r="AK18" s="663"/>
      <c r="AL18" s="664">
        <v>8.6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139</v>
      </c>
      <c r="BH18" s="660"/>
      <c r="BI18" s="660"/>
      <c r="BJ18" s="660"/>
      <c r="BK18" s="660"/>
      <c r="BL18" s="660"/>
      <c r="BM18" s="660"/>
      <c r="BN18" s="661"/>
      <c r="BO18" s="662" t="s">
        <v>139</v>
      </c>
      <c r="BP18" s="662"/>
      <c r="BQ18" s="662"/>
      <c r="BR18" s="662"/>
      <c r="BS18" s="668" t="s">
        <v>139</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139</v>
      </c>
      <c r="CS18" s="660"/>
      <c r="CT18" s="660"/>
      <c r="CU18" s="660"/>
      <c r="CV18" s="660"/>
      <c r="CW18" s="660"/>
      <c r="CX18" s="660"/>
      <c r="CY18" s="661"/>
      <c r="CZ18" s="662" t="s">
        <v>139</v>
      </c>
      <c r="DA18" s="662"/>
      <c r="DB18" s="662"/>
      <c r="DC18" s="662"/>
      <c r="DD18" s="668" t="s">
        <v>226</v>
      </c>
      <c r="DE18" s="660"/>
      <c r="DF18" s="660"/>
      <c r="DG18" s="660"/>
      <c r="DH18" s="660"/>
      <c r="DI18" s="660"/>
      <c r="DJ18" s="660"/>
      <c r="DK18" s="660"/>
      <c r="DL18" s="660"/>
      <c r="DM18" s="660"/>
      <c r="DN18" s="660"/>
      <c r="DO18" s="660"/>
      <c r="DP18" s="661"/>
      <c r="DQ18" s="668" t="s">
        <v>139</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1408844</v>
      </c>
      <c r="S19" s="660"/>
      <c r="T19" s="660"/>
      <c r="U19" s="660"/>
      <c r="V19" s="660"/>
      <c r="W19" s="660"/>
      <c r="X19" s="660"/>
      <c r="Y19" s="661"/>
      <c r="Z19" s="662">
        <v>4.8</v>
      </c>
      <c r="AA19" s="662"/>
      <c r="AB19" s="662"/>
      <c r="AC19" s="662"/>
      <c r="AD19" s="663">
        <v>1408844</v>
      </c>
      <c r="AE19" s="663"/>
      <c r="AF19" s="663"/>
      <c r="AG19" s="663"/>
      <c r="AH19" s="663"/>
      <c r="AI19" s="663"/>
      <c r="AJ19" s="663"/>
      <c r="AK19" s="663"/>
      <c r="AL19" s="664">
        <v>8.6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1219270</v>
      </c>
      <c r="BH19" s="660"/>
      <c r="BI19" s="660"/>
      <c r="BJ19" s="660"/>
      <c r="BK19" s="660"/>
      <c r="BL19" s="660"/>
      <c r="BM19" s="660"/>
      <c r="BN19" s="661"/>
      <c r="BO19" s="662">
        <v>8.8000000000000007</v>
      </c>
      <c r="BP19" s="662"/>
      <c r="BQ19" s="662"/>
      <c r="BR19" s="662"/>
      <c r="BS19" s="668" t="s">
        <v>226</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139</v>
      </c>
      <c r="CS19" s="660"/>
      <c r="CT19" s="660"/>
      <c r="CU19" s="660"/>
      <c r="CV19" s="660"/>
      <c r="CW19" s="660"/>
      <c r="CX19" s="660"/>
      <c r="CY19" s="661"/>
      <c r="CZ19" s="662" t="s">
        <v>226</v>
      </c>
      <c r="DA19" s="662"/>
      <c r="DB19" s="662"/>
      <c r="DC19" s="662"/>
      <c r="DD19" s="668" t="s">
        <v>139</v>
      </c>
      <c r="DE19" s="660"/>
      <c r="DF19" s="660"/>
      <c r="DG19" s="660"/>
      <c r="DH19" s="660"/>
      <c r="DI19" s="660"/>
      <c r="DJ19" s="660"/>
      <c r="DK19" s="660"/>
      <c r="DL19" s="660"/>
      <c r="DM19" s="660"/>
      <c r="DN19" s="660"/>
      <c r="DO19" s="660"/>
      <c r="DP19" s="661"/>
      <c r="DQ19" s="668" t="s">
        <v>139</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39242</v>
      </c>
      <c r="S20" s="660"/>
      <c r="T20" s="660"/>
      <c r="U20" s="660"/>
      <c r="V20" s="660"/>
      <c r="W20" s="660"/>
      <c r="X20" s="660"/>
      <c r="Y20" s="661"/>
      <c r="Z20" s="662">
        <v>0.1</v>
      </c>
      <c r="AA20" s="662"/>
      <c r="AB20" s="662"/>
      <c r="AC20" s="662"/>
      <c r="AD20" s="663" t="s">
        <v>139</v>
      </c>
      <c r="AE20" s="663"/>
      <c r="AF20" s="663"/>
      <c r="AG20" s="663"/>
      <c r="AH20" s="663"/>
      <c r="AI20" s="663"/>
      <c r="AJ20" s="663"/>
      <c r="AK20" s="663"/>
      <c r="AL20" s="664" t="s">
        <v>139</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1219270</v>
      </c>
      <c r="BH20" s="660"/>
      <c r="BI20" s="660"/>
      <c r="BJ20" s="660"/>
      <c r="BK20" s="660"/>
      <c r="BL20" s="660"/>
      <c r="BM20" s="660"/>
      <c r="BN20" s="661"/>
      <c r="BO20" s="662">
        <v>8.8000000000000007</v>
      </c>
      <c r="BP20" s="662"/>
      <c r="BQ20" s="662"/>
      <c r="BR20" s="662"/>
      <c r="BS20" s="668" t="s">
        <v>226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27705011</v>
      </c>
      <c r="CS20" s="660"/>
      <c r="CT20" s="660"/>
      <c r="CU20" s="660"/>
      <c r="CV20" s="660"/>
      <c r="CW20" s="660"/>
      <c r="CX20" s="660"/>
      <c r="CY20" s="661"/>
      <c r="CZ20" s="662">
        <v>100</v>
      </c>
      <c r="DA20" s="662"/>
      <c r="DB20" s="662"/>
      <c r="DC20" s="662"/>
      <c r="DD20" s="668">
        <v>3150545</v>
      </c>
      <c r="DE20" s="660"/>
      <c r="DF20" s="660"/>
      <c r="DG20" s="660"/>
      <c r="DH20" s="660"/>
      <c r="DI20" s="660"/>
      <c r="DJ20" s="660"/>
      <c r="DK20" s="660"/>
      <c r="DL20" s="660"/>
      <c r="DM20" s="660"/>
      <c r="DN20" s="660"/>
      <c r="DO20" s="660"/>
      <c r="DP20" s="661"/>
      <c r="DQ20" s="668">
        <v>19231113</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226</v>
      </c>
      <c r="AE21" s="663"/>
      <c r="AF21" s="663"/>
      <c r="AG21" s="663"/>
      <c r="AH21" s="663"/>
      <c r="AI21" s="663"/>
      <c r="AJ21" s="663"/>
      <c r="AK21" s="663"/>
      <c r="AL21" s="664" t="s">
        <v>139</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88303</v>
      </c>
      <c r="BH21" s="660"/>
      <c r="BI21" s="660"/>
      <c r="BJ21" s="660"/>
      <c r="BK21" s="660"/>
      <c r="BL21" s="660"/>
      <c r="BM21" s="660"/>
      <c r="BN21" s="661"/>
      <c r="BO21" s="662">
        <v>0.6</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17410179</v>
      </c>
      <c r="S22" s="660"/>
      <c r="T22" s="660"/>
      <c r="U22" s="660"/>
      <c r="V22" s="660"/>
      <c r="W22" s="660"/>
      <c r="X22" s="660"/>
      <c r="Y22" s="661"/>
      <c r="Z22" s="662">
        <v>59</v>
      </c>
      <c r="AA22" s="662"/>
      <c r="AB22" s="662"/>
      <c r="AC22" s="662"/>
      <c r="AD22" s="663">
        <v>16122446</v>
      </c>
      <c r="AE22" s="663"/>
      <c r="AF22" s="663"/>
      <c r="AG22" s="663"/>
      <c r="AH22" s="663"/>
      <c r="AI22" s="663"/>
      <c r="AJ22" s="663"/>
      <c r="AK22" s="663"/>
      <c r="AL22" s="664">
        <v>98.7</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139</v>
      </c>
      <c r="BP22" s="662"/>
      <c r="BQ22" s="662"/>
      <c r="BR22" s="662"/>
      <c r="BS22" s="668" t="s">
        <v>139</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12403</v>
      </c>
      <c r="S23" s="660"/>
      <c r="T23" s="660"/>
      <c r="U23" s="660"/>
      <c r="V23" s="660"/>
      <c r="W23" s="660"/>
      <c r="X23" s="660"/>
      <c r="Y23" s="661"/>
      <c r="Z23" s="662">
        <v>0</v>
      </c>
      <c r="AA23" s="662"/>
      <c r="AB23" s="662"/>
      <c r="AC23" s="662"/>
      <c r="AD23" s="663">
        <v>12403</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1130967</v>
      </c>
      <c r="BH23" s="660"/>
      <c r="BI23" s="660"/>
      <c r="BJ23" s="660"/>
      <c r="BK23" s="660"/>
      <c r="BL23" s="660"/>
      <c r="BM23" s="660"/>
      <c r="BN23" s="661"/>
      <c r="BO23" s="662">
        <v>8.1</v>
      </c>
      <c r="BP23" s="662"/>
      <c r="BQ23" s="662"/>
      <c r="BR23" s="662"/>
      <c r="BS23" s="668" t="s">
        <v>139</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108763</v>
      </c>
      <c r="S24" s="660"/>
      <c r="T24" s="660"/>
      <c r="U24" s="660"/>
      <c r="V24" s="660"/>
      <c r="W24" s="660"/>
      <c r="X24" s="660"/>
      <c r="Y24" s="661"/>
      <c r="Z24" s="662">
        <v>0.4</v>
      </c>
      <c r="AA24" s="662"/>
      <c r="AB24" s="662"/>
      <c r="AC24" s="662"/>
      <c r="AD24" s="663" t="s">
        <v>226</v>
      </c>
      <c r="AE24" s="663"/>
      <c r="AF24" s="663"/>
      <c r="AG24" s="663"/>
      <c r="AH24" s="663"/>
      <c r="AI24" s="663"/>
      <c r="AJ24" s="663"/>
      <c r="AK24" s="663"/>
      <c r="AL24" s="664" t="s">
        <v>139</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139</v>
      </c>
      <c r="BH24" s="660"/>
      <c r="BI24" s="660"/>
      <c r="BJ24" s="660"/>
      <c r="BK24" s="660"/>
      <c r="BL24" s="660"/>
      <c r="BM24" s="660"/>
      <c r="BN24" s="661"/>
      <c r="BO24" s="662" t="s">
        <v>139</v>
      </c>
      <c r="BP24" s="662"/>
      <c r="BQ24" s="662"/>
      <c r="BR24" s="662"/>
      <c r="BS24" s="668" t="s">
        <v>139</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14277637</v>
      </c>
      <c r="CS24" s="649"/>
      <c r="CT24" s="649"/>
      <c r="CU24" s="649"/>
      <c r="CV24" s="649"/>
      <c r="CW24" s="649"/>
      <c r="CX24" s="649"/>
      <c r="CY24" s="650"/>
      <c r="CZ24" s="653">
        <v>51.5</v>
      </c>
      <c r="DA24" s="654"/>
      <c r="DB24" s="654"/>
      <c r="DC24" s="673"/>
      <c r="DD24" s="692">
        <v>10114151</v>
      </c>
      <c r="DE24" s="649"/>
      <c r="DF24" s="649"/>
      <c r="DG24" s="649"/>
      <c r="DH24" s="649"/>
      <c r="DI24" s="649"/>
      <c r="DJ24" s="649"/>
      <c r="DK24" s="650"/>
      <c r="DL24" s="692">
        <v>9996648</v>
      </c>
      <c r="DM24" s="649"/>
      <c r="DN24" s="649"/>
      <c r="DO24" s="649"/>
      <c r="DP24" s="649"/>
      <c r="DQ24" s="649"/>
      <c r="DR24" s="649"/>
      <c r="DS24" s="649"/>
      <c r="DT24" s="649"/>
      <c r="DU24" s="649"/>
      <c r="DV24" s="650"/>
      <c r="DW24" s="653">
        <v>57.2</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648801</v>
      </c>
      <c r="S25" s="660"/>
      <c r="T25" s="660"/>
      <c r="U25" s="660"/>
      <c r="V25" s="660"/>
      <c r="W25" s="660"/>
      <c r="X25" s="660"/>
      <c r="Y25" s="661"/>
      <c r="Z25" s="662">
        <v>2.2000000000000002</v>
      </c>
      <c r="AA25" s="662"/>
      <c r="AB25" s="662"/>
      <c r="AC25" s="662"/>
      <c r="AD25" s="663">
        <v>67484</v>
      </c>
      <c r="AE25" s="663"/>
      <c r="AF25" s="663"/>
      <c r="AG25" s="663"/>
      <c r="AH25" s="663"/>
      <c r="AI25" s="663"/>
      <c r="AJ25" s="663"/>
      <c r="AK25" s="663"/>
      <c r="AL25" s="664">
        <v>0.4</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139</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5137683</v>
      </c>
      <c r="CS25" s="695"/>
      <c r="CT25" s="695"/>
      <c r="CU25" s="695"/>
      <c r="CV25" s="695"/>
      <c r="CW25" s="695"/>
      <c r="CX25" s="695"/>
      <c r="CY25" s="696"/>
      <c r="CZ25" s="664">
        <v>18.5</v>
      </c>
      <c r="DA25" s="693"/>
      <c r="DB25" s="693"/>
      <c r="DC25" s="697"/>
      <c r="DD25" s="668">
        <v>4656593</v>
      </c>
      <c r="DE25" s="695"/>
      <c r="DF25" s="695"/>
      <c r="DG25" s="695"/>
      <c r="DH25" s="695"/>
      <c r="DI25" s="695"/>
      <c r="DJ25" s="695"/>
      <c r="DK25" s="696"/>
      <c r="DL25" s="668">
        <v>4653575</v>
      </c>
      <c r="DM25" s="695"/>
      <c r="DN25" s="695"/>
      <c r="DO25" s="695"/>
      <c r="DP25" s="695"/>
      <c r="DQ25" s="695"/>
      <c r="DR25" s="695"/>
      <c r="DS25" s="695"/>
      <c r="DT25" s="695"/>
      <c r="DU25" s="695"/>
      <c r="DV25" s="696"/>
      <c r="DW25" s="664">
        <v>26.6</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160620</v>
      </c>
      <c r="S26" s="660"/>
      <c r="T26" s="660"/>
      <c r="U26" s="660"/>
      <c r="V26" s="660"/>
      <c r="W26" s="660"/>
      <c r="X26" s="660"/>
      <c r="Y26" s="661"/>
      <c r="Z26" s="662">
        <v>0.5</v>
      </c>
      <c r="AA26" s="662"/>
      <c r="AB26" s="662"/>
      <c r="AC26" s="662"/>
      <c r="AD26" s="663" t="s">
        <v>139</v>
      </c>
      <c r="AE26" s="663"/>
      <c r="AF26" s="663"/>
      <c r="AG26" s="663"/>
      <c r="AH26" s="663"/>
      <c r="AI26" s="663"/>
      <c r="AJ26" s="663"/>
      <c r="AK26" s="663"/>
      <c r="AL26" s="664" t="s">
        <v>139</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139</v>
      </c>
      <c r="BP26" s="662"/>
      <c r="BQ26" s="662"/>
      <c r="BR26" s="662"/>
      <c r="BS26" s="668" t="s">
        <v>139</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3218417</v>
      </c>
      <c r="CS26" s="660"/>
      <c r="CT26" s="660"/>
      <c r="CU26" s="660"/>
      <c r="CV26" s="660"/>
      <c r="CW26" s="660"/>
      <c r="CX26" s="660"/>
      <c r="CY26" s="661"/>
      <c r="CZ26" s="664">
        <v>11.6</v>
      </c>
      <c r="DA26" s="693"/>
      <c r="DB26" s="693"/>
      <c r="DC26" s="697"/>
      <c r="DD26" s="668">
        <v>2977235</v>
      </c>
      <c r="DE26" s="660"/>
      <c r="DF26" s="660"/>
      <c r="DG26" s="660"/>
      <c r="DH26" s="660"/>
      <c r="DI26" s="660"/>
      <c r="DJ26" s="660"/>
      <c r="DK26" s="661"/>
      <c r="DL26" s="668" t="s">
        <v>226</v>
      </c>
      <c r="DM26" s="660"/>
      <c r="DN26" s="660"/>
      <c r="DO26" s="660"/>
      <c r="DP26" s="660"/>
      <c r="DQ26" s="660"/>
      <c r="DR26" s="660"/>
      <c r="DS26" s="660"/>
      <c r="DT26" s="660"/>
      <c r="DU26" s="660"/>
      <c r="DV26" s="661"/>
      <c r="DW26" s="664" t="s">
        <v>139</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3311772</v>
      </c>
      <c r="S27" s="660"/>
      <c r="T27" s="660"/>
      <c r="U27" s="660"/>
      <c r="V27" s="660"/>
      <c r="W27" s="660"/>
      <c r="X27" s="660"/>
      <c r="Y27" s="661"/>
      <c r="Z27" s="662">
        <v>11.2</v>
      </c>
      <c r="AA27" s="662"/>
      <c r="AB27" s="662"/>
      <c r="AC27" s="662"/>
      <c r="AD27" s="663" t="s">
        <v>139</v>
      </c>
      <c r="AE27" s="663"/>
      <c r="AF27" s="663"/>
      <c r="AG27" s="663"/>
      <c r="AH27" s="663"/>
      <c r="AI27" s="663"/>
      <c r="AJ27" s="663"/>
      <c r="AK27" s="663"/>
      <c r="AL27" s="664" t="s">
        <v>139</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13897389</v>
      </c>
      <c r="BH27" s="660"/>
      <c r="BI27" s="660"/>
      <c r="BJ27" s="660"/>
      <c r="BK27" s="660"/>
      <c r="BL27" s="660"/>
      <c r="BM27" s="660"/>
      <c r="BN27" s="661"/>
      <c r="BO27" s="662">
        <v>100</v>
      </c>
      <c r="BP27" s="662"/>
      <c r="BQ27" s="662"/>
      <c r="BR27" s="662"/>
      <c r="BS27" s="668">
        <v>117524</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5882436</v>
      </c>
      <c r="CS27" s="695"/>
      <c r="CT27" s="695"/>
      <c r="CU27" s="695"/>
      <c r="CV27" s="695"/>
      <c r="CW27" s="695"/>
      <c r="CX27" s="695"/>
      <c r="CY27" s="696"/>
      <c r="CZ27" s="664">
        <v>21.2</v>
      </c>
      <c r="DA27" s="693"/>
      <c r="DB27" s="693"/>
      <c r="DC27" s="697"/>
      <c r="DD27" s="668">
        <v>2298489</v>
      </c>
      <c r="DE27" s="695"/>
      <c r="DF27" s="695"/>
      <c r="DG27" s="695"/>
      <c r="DH27" s="695"/>
      <c r="DI27" s="695"/>
      <c r="DJ27" s="695"/>
      <c r="DK27" s="696"/>
      <c r="DL27" s="668">
        <v>2184004</v>
      </c>
      <c r="DM27" s="695"/>
      <c r="DN27" s="695"/>
      <c r="DO27" s="695"/>
      <c r="DP27" s="695"/>
      <c r="DQ27" s="695"/>
      <c r="DR27" s="695"/>
      <c r="DS27" s="695"/>
      <c r="DT27" s="695"/>
      <c r="DU27" s="695"/>
      <c r="DV27" s="696"/>
      <c r="DW27" s="664">
        <v>12.5</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139</v>
      </c>
      <c r="S28" s="660"/>
      <c r="T28" s="660"/>
      <c r="U28" s="660"/>
      <c r="V28" s="660"/>
      <c r="W28" s="660"/>
      <c r="X28" s="660"/>
      <c r="Y28" s="661"/>
      <c r="Z28" s="662" t="s">
        <v>139</v>
      </c>
      <c r="AA28" s="662"/>
      <c r="AB28" s="662"/>
      <c r="AC28" s="662"/>
      <c r="AD28" s="663" t="s">
        <v>226</v>
      </c>
      <c r="AE28" s="663"/>
      <c r="AF28" s="663"/>
      <c r="AG28" s="663"/>
      <c r="AH28" s="663"/>
      <c r="AI28" s="663"/>
      <c r="AJ28" s="663"/>
      <c r="AK28" s="663"/>
      <c r="AL28" s="664" t="s">
        <v>139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3257518</v>
      </c>
      <c r="CS28" s="660"/>
      <c r="CT28" s="660"/>
      <c r="CU28" s="660"/>
      <c r="CV28" s="660"/>
      <c r="CW28" s="660"/>
      <c r="CX28" s="660"/>
      <c r="CY28" s="661"/>
      <c r="CZ28" s="664">
        <v>11.8</v>
      </c>
      <c r="DA28" s="693"/>
      <c r="DB28" s="693"/>
      <c r="DC28" s="697"/>
      <c r="DD28" s="668">
        <v>3159069</v>
      </c>
      <c r="DE28" s="660"/>
      <c r="DF28" s="660"/>
      <c r="DG28" s="660"/>
      <c r="DH28" s="660"/>
      <c r="DI28" s="660"/>
      <c r="DJ28" s="660"/>
      <c r="DK28" s="661"/>
      <c r="DL28" s="668">
        <v>3159069</v>
      </c>
      <c r="DM28" s="660"/>
      <c r="DN28" s="660"/>
      <c r="DO28" s="660"/>
      <c r="DP28" s="660"/>
      <c r="DQ28" s="660"/>
      <c r="DR28" s="660"/>
      <c r="DS28" s="660"/>
      <c r="DT28" s="660"/>
      <c r="DU28" s="660"/>
      <c r="DV28" s="661"/>
      <c r="DW28" s="664">
        <v>18.100000000000001</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1653936</v>
      </c>
      <c r="S29" s="660"/>
      <c r="T29" s="660"/>
      <c r="U29" s="660"/>
      <c r="V29" s="660"/>
      <c r="W29" s="660"/>
      <c r="X29" s="660"/>
      <c r="Y29" s="661"/>
      <c r="Z29" s="662">
        <v>5.6</v>
      </c>
      <c r="AA29" s="662"/>
      <c r="AB29" s="662"/>
      <c r="AC29" s="662"/>
      <c r="AD29" s="663" t="s">
        <v>226</v>
      </c>
      <c r="AE29" s="663"/>
      <c r="AF29" s="663"/>
      <c r="AG29" s="663"/>
      <c r="AH29" s="663"/>
      <c r="AI29" s="663"/>
      <c r="AJ29" s="663"/>
      <c r="AK29" s="663"/>
      <c r="AL29" s="664" t="s">
        <v>139</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3257478</v>
      </c>
      <c r="CS29" s="695"/>
      <c r="CT29" s="695"/>
      <c r="CU29" s="695"/>
      <c r="CV29" s="695"/>
      <c r="CW29" s="695"/>
      <c r="CX29" s="695"/>
      <c r="CY29" s="696"/>
      <c r="CZ29" s="664">
        <v>11.8</v>
      </c>
      <c r="DA29" s="693"/>
      <c r="DB29" s="693"/>
      <c r="DC29" s="697"/>
      <c r="DD29" s="668">
        <v>3159029</v>
      </c>
      <c r="DE29" s="695"/>
      <c r="DF29" s="695"/>
      <c r="DG29" s="695"/>
      <c r="DH29" s="695"/>
      <c r="DI29" s="695"/>
      <c r="DJ29" s="695"/>
      <c r="DK29" s="696"/>
      <c r="DL29" s="668">
        <v>3159029</v>
      </c>
      <c r="DM29" s="695"/>
      <c r="DN29" s="695"/>
      <c r="DO29" s="695"/>
      <c r="DP29" s="695"/>
      <c r="DQ29" s="695"/>
      <c r="DR29" s="695"/>
      <c r="DS29" s="695"/>
      <c r="DT29" s="695"/>
      <c r="DU29" s="695"/>
      <c r="DV29" s="696"/>
      <c r="DW29" s="664">
        <v>18.100000000000001</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245378</v>
      </c>
      <c r="S30" s="660"/>
      <c r="T30" s="660"/>
      <c r="U30" s="660"/>
      <c r="V30" s="660"/>
      <c r="W30" s="660"/>
      <c r="X30" s="660"/>
      <c r="Y30" s="661"/>
      <c r="Z30" s="662">
        <v>0.8</v>
      </c>
      <c r="AA30" s="662"/>
      <c r="AB30" s="662"/>
      <c r="AC30" s="662"/>
      <c r="AD30" s="663">
        <v>111058</v>
      </c>
      <c r="AE30" s="663"/>
      <c r="AF30" s="663"/>
      <c r="AG30" s="663"/>
      <c r="AH30" s="663"/>
      <c r="AI30" s="663"/>
      <c r="AJ30" s="663"/>
      <c r="AK30" s="663"/>
      <c r="AL30" s="664">
        <v>0.7</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99.1</v>
      </c>
      <c r="BH30" s="720"/>
      <c r="BI30" s="720"/>
      <c r="BJ30" s="720"/>
      <c r="BK30" s="720"/>
      <c r="BL30" s="720"/>
      <c r="BM30" s="654">
        <v>95.3</v>
      </c>
      <c r="BN30" s="720"/>
      <c r="BO30" s="720"/>
      <c r="BP30" s="720"/>
      <c r="BQ30" s="721"/>
      <c r="BR30" s="719">
        <v>99</v>
      </c>
      <c r="BS30" s="720"/>
      <c r="BT30" s="720"/>
      <c r="BU30" s="720"/>
      <c r="BV30" s="720"/>
      <c r="BW30" s="720"/>
      <c r="BX30" s="654">
        <v>94.2</v>
      </c>
      <c r="BY30" s="720"/>
      <c r="BZ30" s="720"/>
      <c r="CA30" s="720"/>
      <c r="CB30" s="721"/>
      <c r="CD30" s="724"/>
      <c r="CE30" s="725"/>
      <c r="CF30" s="674" t="s">
        <v>303</v>
      </c>
      <c r="CG30" s="675"/>
      <c r="CH30" s="675"/>
      <c r="CI30" s="675"/>
      <c r="CJ30" s="675"/>
      <c r="CK30" s="675"/>
      <c r="CL30" s="675"/>
      <c r="CM30" s="675"/>
      <c r="CN30" s="675"/>
      <c r="CO30" s="675"/>
      <c r="CP30" s="675"/>
      <c r="CQ30" s="676"/>
      <c r="CR30" s="659">
        <v>2980893</v>
      </c>
      <c r="CS30" s="660"/>
      <c r="CT30" s="660"/>
      <c r="CU30" s="660"/>
      <c r="CV30" s="660"/>
      <c r="CW30" s="660"/>
      <c r="CX30" s="660"/>
      <c r="CY30" s="661"/>
      <c r="CZ30" s="664">
        <v>10.8</v>
      </c>
      <c r="DA30" s="693"/>
      <c r="DB30" s="693"/>
      <c r="DC30" s="697"/>
      <c r="DD30" s="668">
        <v>2882444</v>
      </c>
      <c r="DE30" s="660"/>
      <c r="DF30" s="660"/>
      <c r="DG30" s="660"/>
      <c r="DH30" s="660"/>
      <c r="DI30" s="660"/>
      <c r="DJ30" s="660"/>
      <c r="DK30" s="661"/>
      <c r="DL30" s="668">
        <v>2882444</v>
      </c>
      <c r="DM30" s="660"/>
      <c r="DN30" s="660"/>
      <c r="DO30" s="660"/>
      <c r="DP30" s="660"/>
      <c r="DQ30" s="660"/>
      <c r="DR30" s="660"/>
      <c r="DS30" s="660"/>
      <c r="DT30" s="660"/>
      <c r="DU30" s="660"/>
      <c r="DV30" s="661"/>
      <c r="DW30" s="664">
        <v>16.5</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312072</v>
      </c>
      <c r="S31" s="660"/>
      <c r="T31" s="660"/>
      <c r="U31" s="660"/>
      <c r="V31" s="660"/>
      <c r="W31" s="660"/>
      <c r="X31" s="660"/>
      <c r="Y31" s="661"/>
      <c r="Z31" s="662">
        <v>1.1000000000000001</v>
      </c>
      <c r="AA31" s="662"/>
      <c r="AB31" s="662"/>
      <c r="AC31" s="662"/>
      <c r="AD31" s="663" t="s">
        <v>139</v>
      </c>
      <c r="AE31" s="663"/>
      <c r="AF31" s="663"/>
      <c r="AG31" s="663"/>
      <c r="AH31" s="663"/>
      <c r="AI31" s="663"/>
      <c r="AJ31" s="663"/>
      <c r="AK31" s="663"/>
      <c r="AL31" s="664" t="s">
        <v>139</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v>
      </c>
      <c r="BH31" s="695"/>
      <c r="BI31" s="695"/>
      <c r="BJ31" s="695"/>
      <c r="BK31" s="695"/>
      <c r="BL31" s="695"/>
      <c r="BM31" s="665">
        <v>96.2</v>
      </c>
      <c r="BN31" s="717"/>
      <c r="BO31" s="717"/>
      <c r="BP31" s="717"/>
      <c r="BQ31" s="718"/>
      <c r="BR31" s="716">
        <v>99</v>
      </c>
      <c r="BS31" s="695"/>
      <c r="BT31" s="695"/>
      <c r="BU31" s="695"/>
      <c r="BV31" s="695"/>
      <c r="BW31" s="695"/>
      <c r="BX31" s="665">
        <v>95.6</v>
      </c>
      <c r="BY31" s="717"/>
      <c r="BZ31" s="717"/>
      <c r="CA31" s="717"/>
      <c r="CB31" s="718"/>
      <c r="CD31" s="724"/>
      <c r="CE31" s="725"/>
      <c r="CF31" s="674" t="s">
        <v>307</v>
      </c>
      <c r="CG31" s="675"/>
      <c r="CH31" s="675"/>
      <c r="CI31" s="675"/>
      <c r="CJ31" s="675"/>
      <c r="CK31" s="675"/>
      <c r="CL31" s="675"/>
      <c r="CM31" s="675"/>
      <c r="CN31" s="675"/>
      <c r="CO31" s="675"/>
      <c r="CP31" s="675"/>
      <c r="CQ31" s="676"/>
      <c r="CR31" s="659">
        <v>276585</v>
      </c>
      <c r="CS31" s="695"/>
      <c r="CT31" s="695"/>
      <c r="CU31" s="695"/>
      <c r="CV31" s="695"/>
      <c r="CW31" s="695"/>
      <c r="CX31" s="695"/>
      <c r="CY31" s="696"/>
      <c r="CZ31" s="664">
        <v>1</v>
      </c>
      <c r="DA31" s="693"/>
      <c r="DB31" s="693"/>
      <c r="DC31" s="697"/>
      <c r="DD31" s="668">
        <v>276585</v>
      </c>
      <c r="DE31" s="695"/>
      <c r="DF31" s="695"/>
      <c r="DG31" s="695"/>
      <c r="DH31" s="695"/>
      <c r="DI31" s="695"/>
      <c r="DJ31" s="695"/>
      <c r="DK31" s="696"/>
      <c r="DL31" s="668">
        <v>276585</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144925</v>
      </c>
      <c r="S32" s="660"/>
      <c r="T32" s="660"/>
      <c r="U32" s="660"/>
      <c r="V32" s="660"/>
      <c r="W32" s="660"/>
      <c r="X32" s="660"/>
      <c r="Y32" s="661"/>
      <c r="Z32" s="662">
        <v>0.5</v>
      </c>
      <c r="AA32" s="662"/>
      <c r="AB32" s="662"/>
      <c r="AC32" s="662"/>
      <c r="AD32" s="663" t="s">
        <v>226</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99.1</v>
      </c>
      <c r="BH32" s="729"/>
      <c r="BI32" s="729"/>
      <c r="BJ32" s="729"/>
      <c r="BK32" s="729"/>
      <c r="BL32" s="729"/>
      <c r="BM32" s="730">
        <v>94.3</v>
      </c>
      <c r="BN32" s="729"/>
      <c r="BO32" s="729"/>
      <c r="BP32" s="729"/>
      <c r="BQ32" s="731"/>
      <c r="BR32" s="728">
        <v>98.9</v>
      </c>
      <c r="BS32" s="729"/>
      <c r="BT32" s="729"/>
      <c r="BU32" s="729"/>
      <c r="BV32" s="729"/>
      <c r="BW32" s="729"/>
      <c r="BX32" s="730">
        <v>92.6</v>
      </c>
      <c r="BY32" s="729"/>
      <c r="BZ32" s="729"/>
      <c r="CA32" s="729"/>
      <c r="CB32" s="731"/>
      <c r="CD32" s="726"/>
      <c r="CE32" s="727"/>
      <c r="CF32" s="674" t="s">
        <v>310</v>
      </c>
      <c r="CG32" s="675"/>
      <c r="CH32" s="675"/>
      <c r="CI32" s="675"/>
      <c r="CJ32" s="675"/>
      <c r="CK32" s="675"/>
      <c r="CL32" s="675"/>
      <c r="CM32" s="675"/>
      <c r="CN32" s="675"/>
      <c r="CO32" s="675"/>
      <c r="CP32" s="675"/>
      <c r="CQ32" s="676"/>
      <c r="CR32" s="659">
        <v>40</v>
      </c>
      <c r="CS32" s="660"/>
      <c r="CT32" s="660"/>
      <c r="CU32" s="660"/>
      <c r="CV32" s="660"/>
      <c r="CW32" s="660"/>
      <c r="CX32" s="660"/>
      <c r="CY32" s="661"/>
      <c r="CZ32" s="664">
        <v>0</v>
      </c>
      <c r="DA32" s="693"/>
      <c r="DB32" s="693"/>
      <c r="DC32" s="697"/>
      <c r="DD32" s="668">
        <v>40</v>
      </c>
      <c r="DE32" s="660"/>
      <c r="DF32" s="660"/>
      <c r="DG32" s="660"/>
      <c r="DH32" s="660"/>
      <c r="DI32" s="660"/>
      <c r="DJ32" s="660"/>
      <c r="DK32" s="661"/>
      <c r="DL32" s="668">
        <v>40</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2023440</v>
      </c>
      <c r="S33" s="660"/>
      <c r="T33" s="660"/>
      <c r="U33" s="660"/>
      <c r="V33" s="660"/>
      <c r="W33" s="660"/>
      <c r="X33" s="660"/>
      <c r="Y33" s="661"/>
      <c r="Z33" s="662">
        <v>6.9</v>
      </c>
      <c r="AA33" s="662"/>
      <c r="AB33" s="662"/>
      <c r="AC33" s="662"/>
      <c r="AD33" s="663" t="s">
        <v>226</v>
      </c>
      <c r="AE33" s="663"/>
      <c r="AF33" s="663"/>
      <c r="AG33" s="663"/>
      <c r="AH33" s="663"/>
      <c r="AI33" s="663"/>
      <c r="AJ33" s="663"/>
      <c r="AK33" s="663"/>
      <c r="AL33" s="664" t="s">
        <v>139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10248692</v>
      </c>
      <c r="CS33" s="695"/>
      <c r="CT33" s="695"/>
      <c r="CU33" s="695"/>
      <c r="CV33" s="695"/>
      <c r="CW33" s="695"/>
      <c r="CX33" s="695"/>
      <c r="CY33" s="696"/>
      <c r="CZ33" s="664">
        <v>37</v>
      </c>
      <c r="DA33" s="693"/>
      <c r="DB33" s="693"/>
      <c r="DC33" s="697"/>
      <c r="DD33" s="668">
        <v>7867202</v>
      </c>
      <c r="DE33" s="695"/>
      <c r="DF33" s="695"/>
      <c r="DG33" s="695"/>
      <c r="DH33" s="695"/>
      <c r="DI33" s="695"/>
      <c r="DJ33" s="695"/>
      <c r="DK33" s="696"/>
      <c r="DL33" s="668">
        <v>5757042</v>
      </c>
      <c r="DM33" s="695"/>
      <c r="DN33" s="695"/>
      <c r="DO33" s="695"/>
      <c r="DP33" s="695"/>
      <c r="DQ33" s="695"/>
      <c r="DR33" s="695"/>
      <c r="DS33" s="695"/>
      <c r="DT33" s="695"/>
      <c r="DU33" s="695"/>
      <c r="DV33" s="696"/>
      <c r="DW33" s="664">
        <v>32.9</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1291563</v>
      </c>
      <c r="S34" s="660"/>
      <c r="T34" s="660"/>
      <c r="U34" s="660"/>
      <c r="V34" s="660"/>
      <c r="W34" s="660"/>
      <c r="X34" s="660"/>
      <c r="Y34" s="661"/>
      <c r="Z34" s="662">
        <v>4.4000000000000004</v>
      </c>
      <c r="AA34" s="662"/>
      <c r="AB34" s="662"/>
      <c r="AC34" s="662"/>
      <c r="AD34" s="663">
        <v>27440</v>
      </c>
      <c r="AE34" s="663"/>
      <c r="AF34" s="663"/>
      <c r="AG34" s="663"/>
      <c r="AH34" s="663"/>
      <c r="AI34" s="663"/>
      <c r="AJ34" s="663"/>
      <c r="AK34" s="663"/>
      <c r="AL34" s="664">
        <v>0.2</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4625470</v>
      </c>
      <c r="CS34" s="660"/>
      <c r="CT34" s="660"/>
      <c r="CU34" s="660"/>
      <c r="CV34" s="660"/>
      <c r="CW34" s="660"/>
      <c r="CX34" s="660"/>
      <c r="CY34" s="661"/>
      <c r="CZ34" s="664">
        <v>16.7</v>
      </c>
      <c r="DA34" s="693"/>
      <c r="DB34" s="693"/>
      <c r="DC34" s="697"/>
      <c r="DD34" s="668">
        <v>3550802</v>
      </c>
      <c r="DE34" s="660"/>
      <c r="DF34" s="660"/>
      <c r="DG34" s="660"/>
      <c r="DH34" s="660"/>
      <c r="DI34" s="660"/>
      <c r="DJ34" s="660"/>
      <c r="DK34" s="661"/>
      <c r="DL34" s="668">
        <v>3066252</v>
      </c>
      <c r="DM34" s="660"/>
      <c r="DN34" s="660"/>
      <c r="DO34" s="660"/>
      <c r="DP34" s="660"/>
      <c r="DQ34" s="660"/>
      <c r="DR34" s="660"/>
      <c r="DS34" s="660"/>
      <c r="DT34" s="660"/>
      <c r="DU34" s="660"/>
      <c r="DV34" s="661"/>
      <c r="DW34" s="664">
        <v>17.5</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2190800</v>
      </c>
      <c r="S35" s="660"/>
      <c r="T35" s="660"/>
      <c r="U35" s="660"/>
      <c r="V35" s="660"/>
      <c r="W35" s="660"/>
      <c r="X35" s="660"/>
      <c r="Y35" s="661"/>
      <c r="Z35" s="662">
        <v>7.4</v>
      </c>
      <c r="AA35" s="662"/>
      <c r="AB35" s="662"/>
      <c r="AC35" s="662"/>
      <c r="AD35" s="663" t="s">
        <v>226</v>
      </c>
      <c r="AE35" s="663"/>
      <c r="AF35" s="663"/>
      <c r="AG35" s="663"/>
      <c r="AH35" s="663"/>
      <c r="AI35" s="663"/>
      <c r="AJ35" s="663"/>
      <c r="AK35" s="663"/>
      <c r="AL35" s="664" t="s">
        <v>139</v>
      </c>
      <c r="AM35" s="665"/>
      <c r="AN35" s="665"/>
      <c r="AO35" s="666"/>
      <c r="AP35" s="214"/>
      <c r="AQ35" s="732" t="s">
        <v>318</v>
      </c>
      <c r="AR35" s="733"/>
      <c r="AS35" s="733"/>
      <c r="AT35" s="733"/>
      <c r="AU35" s="733"/>
      <c r="AV35" s="733"/>
      <c r="AW35" s="733"/>
      <c r="AX35" s="733"/>
      <c r="AY35" s="734"/>
      <c r="AZ35" s="648">
        <v>2661317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52757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165205</v>
      </c>
      <c r="CS35" s="695"/>
      <c r="CT35" s="695"/>
      <c r="CU35" s="695"/>
      <c r="CV35" s="695"/>
      <c r="CW35" s="695"/>
      <c r="CX35" s="695"/>
      <c r="CY35" s="696"/>
      <c r="CZ35" s="664">
        <v>0.6</v>
      </c>
      <c r="DA35" s="693"/>
      <c r="DB35" s="693"/>
      <c r="DC35" s="697"/>
      <c r="DD35" s="668">
        <v>154019</v>
      </c>
      <c r="DE35" s="695"/>
      <c r="DF35" s="695"/>
      <c r="DG35" s="695"/>
      <c r="DH35" s="695"/>
      <c r="DI35" s="695"/>
      <c r="DJ35" s="695"/>
      <c r="DK35" s="696"/>
      <c r="DL35" s="668">
        <v>154019</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139</v>
      </c>
      <c r="AA36" s="662"/>
      <c r="AB36" s="662"/>
      <c r="AC36" s="662"/>
      <c r="AD36" s="663" t="s">
        <v>139</v>
      </c>
      <c r="AE36" s="663"/>
      <c r="AF36" s="663"/>
      <c r="AG36" s="663"/>
      <c r="AH36" s="663"/>
      <c r="AI36" s="663"/>
      <c r="AJ36" s="663"/>
      <c r="AK36" s="663"/>
      <c r="AL36" s="664" t="s">
        <v>139</v>
      </c>
      <c r="AM36" s="665"/>
      <c r="AN36" s="665"/>
      <c r="AO36" s="666"/>
      <c r="AQ36" s="736" t="s">
        <v>322</v>
      </c>
      <c r="AR36" s="737"/>
      <c r="AS36" s="737"/>
      <c r="AT36" s="737"/>
      <c r="AU36" s="737"/>
      <c r="AV36" s="737"/>
      <c r="AW36" s="737"/>
      <c r="AX36" s="737"/>
      <c r="AY36" s="738"/>
      <c r="AZ36" s="659">
        <v>78467</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-9158</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1802445</v>
      </c>
      <c r="CS36" s="660"/>
      <c r="CT36" s="660"/>
      <c r="CU36" s="660"/>
      <c r="CV36" s="660"/>
      <c r="CW36" s="660"/>
      <c r="CX36" s="660"/>
      <c r="CY36" s="661"/>
      <c r="CZ36" s="664">
        <v>6.5</v>
      </c>
      <c r="DA36" s="693"/>
      <c r="DB36" s="693"/>
      <c r="DC36" s="697"/>
      <c r="DD36" s="668">
        <v>1579990</v>
      </c>
      <c r="DE36" s="660"/>
      <c r="DF36" s="660"/>
      <c r="DG36" s="660"/>
      <c r="DH36" s="660"/>
      <c r="DI36" s="660"/>
      <c r="DJ36" s="660"/>
      <c r="DK36" s="661"/>
      <c r="DL36" s="668">
        <v>698941</v>
      </c>
      <c r="DM36" s="660"/>
      <c r="DN36" s="660"/>
      <c r="DO36" s="660"/>
      <c r="DP36" s="660"/>
      <c r="DQ36" s="660"/>
      <c r="DR36" s="660"/>
      <c r="DS36" s="660"/>
      <c r="DT36" s="660"/>
      <c r="DU36" s="660"/>
      <c r="DV36" s="661"/>
      <c r="DW36" s="664">
        <v>4</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1148200</v>
      </c>
      <c r="S37" s="660"/>
      <c r="T37" s="660"/>
      <c r="U37" s="660"/>
      <c r="V37" s="660"/>
      <c r="W37" s="660"/>
      <c r="X37" s="660"/>
      <c r="Y37" s="661"/>
      <c r="Z37" s="662">
        <v>3.9</v>
      </c>
      <c r="AA37" s="662"/>
      <c r="AB37" s="662"/>
      <c r="AC37" s="662"/>
      <c r="AD37" s="663" t="s">
        <v>226</v>
      </c>
      <c r="AE37" s="663"/>
      <c r="AF37" s="663"/>
      <c r="AG37" s="663"/>
      <c r="AH37" s="663"/>
      <c r="AI37" s="663"/>
      <c r="AJ37" s="663"/>
      <c r="AK37" s="663"/>
      <c r="AL37" s="664" t="s">
        <v>139</v>
      </c>
      <c r="AM37" s="665"/>
      <c r="AN37" s="665"/>
      <c r="AO37" s="666"/>
      <c r="AQ37" s="736" t="s">
        <v>326</v>
      </c>
      <c r="AR37" s="737"/>
      <c r="AS37" s="737"/>
      <c r="AT37" s="737"/>
      <c r="AU37" s="737"/>
      <c r="AV37" s="737"/>
      <c r="AW37" s="737"/>
      <c r="AX37" s="737"/>
      <c r="AY37" s="738"/>
      <c r="AZ37" s="659">
        <v>3799</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10918</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255746</v>
      </c>
      <c r="CS37" s="695"/>
      <c r="CT37" s="695"/>
      <c r="CU37" s="695"/>
      <c r="CV37" s="695"/>
      <c r="CW37" s="695"/>
      <c r="CX37" s="695"/>
      <c r="CY37" s="696"/>
      <c r="CZ37" s="664">
        <v>0.9</v>
      </c>
      <c r="DA37" s="693"/>
      <c r="DB37" s="693"/>
      <c r="DC37" s="697"/>
      <c r="DD37" s="668">
        <v>255746</v>
      </c>
      <c r="DE37" s="695"/>
      <c r="DF37" s="695"/>
      <c r="DG37" s="695"/>
      <c r="DH37" s="695"/>
      <c r="DI37" s="695"/>
      <c r="DJ37" s="695"/>
      <c r="DK37" s="696"/>
      <c r="DL37" s="668">
        <v>138069</v>
      </c>
      <c r="DM37" s="695"/>
      <c r="DN37" s="695"/>
      <c r="DO37" s="695"/>
      <c r="DP37" s="695"/>
      <c r="DQ37" s="695"/>
      <c r="DR37" s="695"/>
      <c r="DS37" s="695"/>
      <c r="DT37" s="695"/>
      <c r="DU37" s="695"/>
      <c r="DV37" s="696"/>
      <c r="DW37" s="664">
        <v>0.8</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29514652</v>
      </c>
      <c r="S38" s="740"/>
      <c r="T38" s="740"/>
      <c r="U38" s="740"/>
      <c r="V38" s="740"/>
      <c r="W38" s="740"/>
      <c r="X38" s="740"/>
      <c r="Y38" s="741"/>
      <c r="Z38" s="742">
        <v>100</v>
      </c>
      <c r="AA38" s="742"/>
      <c r="AB38" s="742"/>
      <c r="AC38" s="742"/>
      <c r="AD38" s="743">
        <v>16340831</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t="s">
        <v>139</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18166</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2657518</v>
      </c>
      <c r="CS38" s="660"/>
      <c r="CT38" s="660"/>
      <c r="CU38" s="660"/>
      <c r="CV38" s="660"/>
      <c r="CW38" s="660"/>
      <c r="CX38" s="660"/>
      <c r="CY38" s="661"/>
      <c r="CZ38" s="664">
        <v>9.6</v>
      </c>
      <c r="DA38" s="693"/>
      <c r="DB38" s="693"/>
      <c r="DC38" s="697"/>
      <c r="DD38" s="668">
        <v>2211518</v>
      </c>
      <c r="DE38" s="660"/>
      <c r="DF38" s="660"/>
      <c r="DG38" s="660"/>
      <c r="DH38" s="660"/>
      <c r="DI38" s="660"/>
      <c r="DJ38" s="660"/>
      <c r="DK38" s="661"/>
      <c r="DL38" s="668">
        <v>1837830</v>
      </c>
      <c r="DM38" s="660"/>
      <c r="DN38" s="660"/>
      <c r="DO38" s="660"/>
      <c r="DP38" s="660"/>
      <c r="DQ38" s="660"/>
      <c r="DR38" s="660"/>
      <c r="DS38" s="660"/>
      <c r="DT38" s="660"/>
      <c r="DU38" s="660"/>
      <c r="DV38" s="661"/>
      <c r="DW38" s="664">
        <v>10.5</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226</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104</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688054</v>
      </c>
      <c r="CS39" s="695"/>
      <c r="CT39" s="695"/>
      <c r="CU39" s="695"/>
      <c r="CV39" s="695"/>
      <c r="CW39" s="695"/>
      <c r="CX39" s="695"/>
      <c r="CY39" s="696"/>
      <c r="CZ39" s="664">
        <v>2.5</v>
      </c>
      <c r="DA39" s="693"/>
      <c r="DB39" s="693"/>
      <c r="DC39" s="697"/>
      <c r="DD39" s="668">
        <v>370873</v>
      </c>
      <c r="DE39" s="695"/>
      <c r="DF39" s="695"/>
      <c r="DG39" s="695"/>
      <c r="DH39" s="695"/>
      <c r="DI39" s="695"/>
      <c r="DJ39" s="695"/>
      <c r="DK39" s="696"/>
      <c r="DL39" s="668" t="s">
        <v>226</v>
      </c>
      <c r="DM39" s="695"/>
      <c r="DN39" s="695"/>
      <c r="DO39" s="695"/>
      <c r="DP39" s="695"/>
      <c r="DQ39" s="695"/>
      <c r="DR39" s="695"/>
      <c r="DS39" s="695"/>
      <c r="DT39" s="695"/>
      <c r="DU39" s="695"/>
      <c r="DV39" s="696"/>
      <c r="DW39" s="664" t="s">
        <v>226</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612000</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99</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310000</v>
      </c>
      <c r="CS40" s="660"/>
      <c r="CT40" s="660"/>
      <c r="CU40" s="660"/>
      <c r="CV40" s="660"/>
      <c r="CW40" s="660"/>
      <c r="CX40" s="660"/>
      <c r="CY40" s="661"/>
      <c r="CZ40" s="664">
        <v>1.1000000000000001</v>
      </c>
      <c r="DA40" s="693"/>
      <c r="DB40" s="693"/>
      <c r="DC40" s="697"/>
      <c r="DD40" s="668" t="s">
        <v>226</v>
      </c>
      <c r="DE40" s="660"/>
      <c r="DF40" s="660"/>
      <c r="DG40" s="660"/>
      <c r="DH40" s="660"/>
      <c r="DI40" s="660"/>
      <c r="DJ40" s="660"/>
      <c r="DK40" s="661"/>
      <c r="DL40" s="668" t="s">
        <v>226</v>
      </c>
      <c r="DM40" s="660"/>
      <c r="DN40" s="660"/>
      <c r="DO40" s="660"/>
      <c r="DP40" s="660"/>
      <c r="DQ40" s="660"/>
      <c r="DR40" s="660"/>
      <c r="DS40" s="660"/>
      <c r="DT40" s="660"/>
      <c r="DU40" s="660"/>
      <c r="DV40" s="661"/>
      <c r="DW40" s="664" t="s">
        <v>139</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1967051</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274</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226</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3178682</v>
      </c>
      <c r="CS42" s="660"/>
      <c r="CT42" s="660"/>
      <c r="CU42" s="660"/>
      <c r="CV42" s="660"/>
      <c r="CW42" s="660"/>
      <c r="CX42" s="660"/>
      <c r="CY42" s="661"/>
      <c r="CZ42" s="664">
        <v>11.5</v>
      </c>
      <c r="DA42" s="665"/>
      <c r="DB42" s="665"/>
      <c r="DC42" s="760"/>
      <c r="DD42" s="668">
        <v>1249760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104567</v>
      </c>
      <c r="CS43" s="695"/>
      <c r="CT43" s="695"/>
      <c r="CU43" s="695"/>
      <c r="CV43" s="695"/>
      <c r="CW43" s="695"/>
      <c r="CX43" s="695"/>
      <c r="CY43" s="696"/>
      <c r="CZ43" s="664">
        <v>0.4</v>
      </c>
      <c r="DA43" s="693"/>
      <c r="DB43" s="693"/>
      <c r="DC43" s="697"/>
      <c r="DD43" s="668">
        <v>104567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3150545</v>
      </c>
      <c r="CS44" s="660"/>
      <c r="CT44" s="660"/>
      <c r="CU44" s="660"/>
      <c r="CV44" s="660"/>
      <c r="CW44" s="660"/>
      <c r="CX44" s="660"/>
      <c r="CY44" s="661"/>
      <c r="CZ44" s="664">
        <v>11.4</v>
      </c>
      <c r="DA44" s="665"/>
      <c r="DB44" s="665"/>
      <c r="DC44" s="760"/>
      <c r="DD44" s="668">
        <v>1221623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1095766</v>
      </c>
      <c r="CS45" s="695"/>
      <c r="CT45" s="695"/>
      <c r="CU45" s="695"/>
      <c r="CV45" s="695"/>
      <c r="CW45" s="695"/>
      <c r="CX45" s="695"/>
      <c r="CY45" s="696"/>
      <c r="CZ45" s="664">
        <v>4</v>
      </c>
      <c r="DA45" s="693"/>
      <c r="DB45" s="693"/>
      <c r="DC45" s="697"/>
      <c r="DD45" s="668">
        <v>50888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2033339</v>
      </c>
      <c r="CS46" s="660"/>
      <c r="CT46" s="660"/>
      <c r="CU46" s="660"/>
      <c r="CV46" s="660"/>
      <c r="CW46" s="660"/>
      <c r="CX46" s="660"/>
      <c r="CY46" s="661"/>
      <c r="CZ46" s="664">
        <v>7.3</v>
      </c>
      <c r="DA46" s="665"/>
      <c r="DB46" s="665"/>
      <c r="DC46" s="760"/>
      <c r="DD46" s="668">
        <v>1149295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28137</v>
      </c>
      <c r="CS47" s="695"/>
      <c r="CT47" s="695"/>
      <c r="CU47" s="695"/>
      <c r="CV47" s="695"/>
      <c r="CW47" s="695"/>
      <c r="CX47" s="695"/>
      <c r="CY47" s="696"/>
      <c r="CZ47" s="664">
        <v>0.1</v>
      </c>
      <c r="DA47" s="693"/>
      <c r="DB47" s="693"/>
      <c r="DC47" s="697"/>
      <c r="DD47" s="668">
        <v>28137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226</v>
      </c>
      <c r="CS48" s="660"/>
      <c r="CT48" s="660"/>
      <c r="CU48" s="660"/>
      <c r="CV48" s="660"/>
      <c r="CW48" s="660"/>
      <c r="CX48" s="660"/>
      <c r="CY48" s="661"/>
      <c r="CZ48" s="664" t="s">
        <v>139</v>
      </c>
      <c r="DA48" s="665"/>
      <c r="DB48" s="665"/>
      <c r="DC48" s="760"/>
      <c r="DD48" s="668" t="s">
        <v>139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27705011</v>
      </c>
      <c r="CS49" s="729"/>
      <c r="CT49" s="729"/>
      <c r="CU49" s="729"/>
      <c r="CV49" s="729"/>
      <c r="CW49" s="729"/>
      <c r="CX49" s="729"/>
      <c r="CY49" s="761"/>
      <c r="CZ49" s="744">
        <v>100</v>
      </c>
      <c r="DA49" s="762"/>
      <c r="DB49" s="762"/>
      <c r="DC49" s="763"/>
      <c r="DD49" s="764">
        <v>19231113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p8F+ZX1Yi+W4OYx0ZwAw8XnR7ZNDGeLpv+VCVTRfoxjSoJAeUSUAwViUH5J6MHaM7M/ovP97Re+g0ZdvqjQIdg==" saltValue="VZ6vUDw9kAvnD6LfWOMZ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28363</v>
      </c>
      <c r="R7" s="795"/>
      <c r="S7" s="795"/>
      <c r="T7" s="795"/>
      <c r="U7" s="795"/>
      <c r="V7" s="795">
        <v>27102</v>
      </c>
      <c r="W7" s="795"/>
      <c r="X7" s="795"/>
      <c r="Y7" s="795"/>
      <c r="Z7" s="795"/>
      <c r="AA7" s="795">
        <v>1262</v>
      </c>
      <c r="AB7" s="795"/>
      <c r="AC7" s="795"/>
      <c r="AD7" s="795"/>
      <c r="AE7" s="796"/>
      <c r="AF7" s="797">
        <v>1204</v>
      </c>
      <c r="AG7" s="798"/>
      <c r="AH7" s="798"/>
      <c r="AI7" s="798"/>
      <c r="AJ7" s="799"/>
      <c r="AK7" s="834">
        <v>214</v>
      </c>
      <c r="AL7" s="835"/>
      <c r="AM7" s="835"/>
      <c r="AN7" s="835"/>
      <c r="AO7" s="835"/>
      <c r="AP7" s="835">
        <v>21968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560</v>
      </c>
      <c r="BT7" s="839"/>
      <c r="BU7" s="839"/>
      <c r="BV7" s="839"/>
      <c r="BW7" s="839"/>
      <c r="BX7" s="839"/>
      <c r="BY7" s="839"/>
      <c r="BZ7" s="839"/>
      <c r="CA7" s="839"/>
      <c r="CB7" s="839"/>
      <c r="CC7" s="839"/>
      <c r="CD7" s="839"/>
      <c r="CE7" s="839"/>
      <c r="CF7" s="839"/>
      <c r="CG7" s="840"/>
      <c r="CH7" s="831">
        <v>38</v>
      </c>
      <c r="CI7" s="832"/>
      <c r="CJ7" s="832"/>
      <c r="CK7" s="832"/>
      <c r="CL7" s="833"/>
      <c r="CM7" s="831">
        <v>780</v>
      </c>
      <c r="CN7" s="832"/>
      <c r="CO7" s="832"/>
      <c r="CP7" s="832"/>
      <c r="CQ7" s="833"/>
      <c r="CR7" s="831">
        <v>37</v>
      </c>
      <c r="CS7" s="832"/>
      <c r="CT7" s="832"/>
      <c r="CU7" s="832"/>
      <c r="CV7" s="833"/>
      <c r="CW7" s="831" t="s">
        <v>555</v>
      </c>
      <c r="CX7" s="832"/>
      <c r="CY7" s="832"/>
      <c r="CZ7" s="832"/>
      <c r="DA7" s="833"/>
      <c r="DB7" s="831" t="s">
        <v>555</v>
      </c>
      <c r="DC7" s="832"/>
      <c r="DD7" s="832"/>
      <c r="DE7" s="832"/>
      <c r="DF7" s="833"/>
      <c r="DG7" s="831" t="s">
        <v>555</v>
      </c>
      <c r="DH7" s="832"/>
      <c r="DI7" s="832"/>
      <c r="DJ7" s="832"/>
      <c r="DK7" s="833"/>
      <c r="DL7" s="831" t="s">
        <v>555</v>
      </c>
      <c r="DM7" s="832"/>
      <c r="DN7" s="832"/>
      <c r="DO7" s="832"/>
      <c r="DP7" s="833"/>
      <c r="DQ7" s="831" t="s">
        <v>555</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1592</v>
      </c>
      <c r="R8" s="819"/>
      <c r="S8" s="819"/>
      <c r="T8" s="819"/>
      <c r="U8" s="819"/>
      <c r="V8" s="819">
        <v>1416</v>
      </c>
      <c r="W8" s="819"/>
      <c r="X8" s="819"/>
      <c r="Y8" s="819"/>
      <c r="Z8" s="819"/>
      <c r="AA8" s="819">
        <v>175</v>
      </c>
      <c r="AB8" s="819"/>
      <c r="AC8" s="819"/>
      <c r="AD8" s="819"/>
      <c r="AE8" s="820"/>
      <c r="AF8" s="821">
        <v>143</v>
      </c>
      <c r="AG8" s="822"/>
      <c r="AH8" s="822"/>
      <c r="AI8" s="822"/>
      <c r="AJ8" s="823"/>
      <c r="AK8" s="824">
        <v>790</v>
      </c>
      <c r="AL8" s="825"/>
      <c r="AM8" s="825"/>
      <c r="AN8" s="825"/>
      <c r="AO8" s="825"/>
      <c r="AP8" s="825">
        <v>4299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561</v>
      </c>
      <c r="BT8" s="829"/>
      <c r="BU8" s="829"/>
      <c r="BV8" s="829"/>
      <c r="BW8" s="829"/>
      <c r="BX8" s="829"/>
      <c r="BY8" s="829"/>
      <c r="BZ8" s="829"/>
      <c r="CA8" s="829"/>
      <c r="CB8" s="829"/>
      <c r="CC8" s="829"/>
      <c r="CD8" s="829"/>
      <c r="CE8" s="829"/>
      <c r="CF8" s="829"/>
      <c r="CG8" s="830"/>
      <c r="CH8" s="841">
        <v>11</v>
      </c>
      <c r="CI8" s="842"/>
      <c r="CJ8" s="842"/>
      <c r="CK8" s="842"/>
      <c r="CL8" s="843"/>
      <c r="CM8" s="841">
        <v>263</v>
      </c>
      <c r="CN8" s="842"/>
      <c r="CO8" s="842"/>
      <c r="CP8" s="842"/>
      <c r="CQ8" s="843"/>
      <c r="CR8" s="841">
        <v>90</v>
      </c>
      <c r="CS8" s="842"/>
      <c r="CT8" s="842"/>
      <c r="CU8" s="842"/>
      <c r="CV8" s="843"/>
      <c r="CW8" s="841" t="s">
        <v>555</v>
      </c>
      <c r="CX8" s="842"/>
      <c r="CY8" s="842"/>
      <c r="CZ8" s="842"/>
      <c r="DA8" s="843"/>
      <c r="DB8" s="841" t="s">
        <v>555</v>
      </c>
      <c r="DC8" s="842"/>
      <c r="DD8" s="842"/>
      <c r="DE8" s="842"/>
      <c r="DF8" s="843"/>
      <c r="DG8" s="841" t="s">
        <v>555</v>
      </c>
      <c r="DH8" s="842"/>
      <c r="DI8" s="842"/>
      <c r="DJ8" s="842"/>
      <c r="DK8" s="843"/>
      <c r="DL8" s="841" t="s">
        <v>555</v>
      </c>
      <c r="DM8" s="842"/>
      <c r="DN8" s="842"/>
      <c r="DO8" s="842"/>
      <c r="DP8" s="843"/>
      <c r="DQ8" s="841" t="s">
        <v>555</v>
      </c>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726</v>
      </c>
      <c r="R9" s="819"/>
      <c r="S9" s="819"/>
      <c r="T9" s="819"/>
      <c r="U9" s="819"/>
      <c r="V9" s="819">
        <v>199</v>
      </c>
      <c r="W9" s="819"/>
      <c r="X9" s="819"/>
      <c r="Y9" s="819"/>
      <c r="Z9" s="819"/>
      <c r="AA9" s="819">
        <v>527</v>
      </c>
      <c r="AB9" s="819"/>
      <c r="AC9" s="819"/>
      <c r="AD9" s="819"/>
      <c r="AE9" s="820"/>
      <c r="AF9" s="821">
        <v>527</v>
      </c>
      <c r="AG9" s="822"/>
      <c r="AH9" s="822"/>
      <c r="AI9" s="822"/>
      <c r="AJ9" s="823"/>
      <c r="AK9" s="824" t="s">
        <v>555</v>
      </c>
      <c r="AL9" s="825"/>
      <c r="AM9" s="825"/>
      <c r="AN9" s="825"/>
      <c r="AO9" s="825"/>
      <c r="AP9" s="825" t="s">
        <v>555</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562</v>
      </c>
      <c r="BT9" s="829"/>
      <c r="BU9" s="829"/>
      <c r="BV9" s="829"/>
      <c r="BW9" s="829"/>
      <c r="BX9" s="829"/>
      <c r="BY9" s="829"/>
      <c r="BZ9" s="829"/>
      <c r="CA9" s="829"/>
      <c r="CB9" s="829"/>
      <c r="CC9" s="829"/>
      <c r="CD9" s="829"/>
      <c r="CE9" s="829"/>
      <c r="CF9" s="829"/>
      <c r="CG9" s="830"/>
      <c r="CH9" s="841">
        <v>0</v>
      </c>
      <c r="CI9" s="842"/>
      <c r="CJ9" s="842"/>
      <c r="CK9" s="842"/>
      <c r="CL9" s="843"/>
      <c r="CM9" s="841">
        <v>33</v>
      </c>
      <c r="CN9" s="842"/>
      <c r="CO9" s="842"/>
      <c r="CP9" s="842"/>
      <c r="CQ9" s="843"/>
      <c r="CR9" s="841">
        <v>12</v>
      </c>
      <c r="CS9" s="842"/>
      <c r="CT9" s="842"/>
      <c r="CU9" s="842"/>
      <c r="CV9" s="843"/>
      <c r="CW9" s="841" t="s">
        <v>555</v>
      </c>
      <c r="CX9" s="842"/>
      <c r="CY9" s="842"/>
      <c r="CZ9" s="842"/>
      <c r="DA9" s="843"/>
      <c r="DB9" s="841" t="s">
        <v>555</v>
      </c>
      <c r="DC9" s="842"/>
      <c r="DD9" s="842"/>
      <c r="DE9" s="842"/>
      <c r="DF9" s="843"/>
      <c r="DG9" s="841" t="s">
        <v>555</v>
      </c>
      <c r="DH9" s="842"/>
      <c r="DI9" s="842"/>
      <c r="DJ9" s="842"/>
      <c r="DK9" s="843"/>
      <c r="DL9" s="841" t="s">
        <v>555</v>
      </c>
      <c r="DM9" s="842"/>
      <c r="DN9" s="842"/>
      <c r="DO9" s="842"/>
      <c r="DP9" s="843"/>
      <c r="DQ9" s="841" t="s">
        <v>555</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29817</v>
      </c>
      <c r="R23" s="854"/>
      <c r="S23" s="854"/>
      <c r="T23" s="854"/>
      <c r="U23" s="854"/>
      <c r="V23" s="854">
        <v>27854</v>
      </c>
      <c r="W23" s="854"/>
      <c r="X23" s="854"/>
      <c r="Y23" s="854"/>
      <c r="Z23" s="854"/>
      <c r="AA23" s="854">
        <v>1964</v>
      </c>
      <c r="AB23" s="854"/>
      <c r="AC23" s="854"/>
      <c r="AD23" s="854"/>
      <c r="AE23" s="855"/>
      <c r="AF23" s="856">
        <v>1874</v>
      </c>
      <c r="AG23" s="854"/>
      <c r="AH23" s="854"/>
      <c r="AI23" s="854"/>
      <c r="AJ23" s="857"/>
      <c r="AK23" s="858"/>
      <c r="AL23" s="859"/>
      <c r="AM23" s="859"/>
      <c r="AN23" s="859"/>
      <c r="AO23" s="859"/>
      <c r="AP23" s="854">
        <v>26267</v>
      </c>
      <c r="AQ23" s="854"/>
      <c r="AR23" s="854"/>
      <c r="AS23" s="854"/>
      <c r="AT23" s="854"/>
      <c r="AU23" s="860"/>
      <c r="AV23" s="860"/>
      <c r="AW23" s="860"/>
      <c r="AX23" s="860"/>
      <c r="AY23" s="861"/>
      <c r="AZ23" s="869" t="s">
        <v>139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8787</v>
      </c>
      <c r="R28" s="883"/>
      <c r="S28" s="883"/>
      <c r="T28" s="883"/>
      <c r="U28" s="883"/>
      <c r="V28" s="883">
        <v>8734</v>
      </c>
      <c r="W28" s="883"/>
      <c r="X28" s="883"/>
      <c r="Y28" s="883"/>
      <c r="Z28" s="883"/>
      <c r="AA28" s="883">
        <v>53</v>
      </c>
      <c r="AB28" s="883"/>
      <c r="AC28" s="883"/>
      <c r="AD28" s="883"/>
      <c r="AE28" s="884"/>
      <c r="AF28" s="885">
        <v>53</v>
      </c>
      <c r="AG28" s="883"/>
      <c r="AH28" s="883"/>
      <c r="AI28" s="883"/>
      <c r="AJ28" s="886"/>
      <c r="AK28" s="887">
        <v>612</v>
      </c>
      <c r="AL28" s="878"/>
      <c r="AM28" s="878"/>
      <c r="AN28" s="878"/>
      <c r="AO28" s="878"/>
      <c r="AP28" s="878" t="s">
        <v>555</v>
      </c>
      <c r="AQ28" s="878"/>
      <c r="AR28" s="878"/>
      <c r="AS28" s="878"/>
      <c r="AT28" s="878"/>
      <c r="AU28" s="878" t="s">
        <v>555</v>
      </c>
      <c r="AV28" s="878"/>
      <c r="AW28" s="878"/>
      <c r="AX28" s="878"/>
      <c r="AY28" s="878"/>
      <c r="AZ28" s="879" t="s">
        <v>555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6133</v>
      </c>
      <c r="R29" s="819"/>
      <c r="S29" s="819"/>
      <c r="T29" s="819"/>
      <c r="U29" s="819"/>
      <c r="V29" s="819">
        <v>6069</v>
      </c>
      <c r="W29" s="819"/>
      <c r="X29" s="819"/>
      <c r="Y29" s="819"/>
      <c r="Z29" s="819"/>
      <c r="AA29" s="819">
        <v>64</v>
      </c>
      <c r="AB29" s="819"/>
      <c r="AC29" s="819"/>
      <c r="AD29" s="819"/>
      <c r="AE29" s="820"/>
      <c r="AF29" s="821">
        <v>64</v>
      </c>
      <c r="AG29" s="822"/>
      <c r="AH29" s="822"/>
      <c r="AI29" s="822"/>
      <c r="AJ29" s="823"/>
      <c r="AK29" s="890">
        <v>900</v>
      </c>
      <c r="AL29" s="891"/>
      <c r="AM29" s="891"/>
      <c r="AN29" s="891"/>
      <c r="AO29" s="891"/>
      <c r="AP29" s="892" t="s">
        <v>555</v>
      </c>
      <c r="AQ29" s="893"/>
      <c r="AR29" s="893"/>
      <c r="AS29" s="893"/>
      <c r="AT29" s="890"/>
      <c r="AU29" s="891" t="s">
        <v>555</v>
      </c>
      <c r="AV29" s="891"/>
      <c r="AW29" s="891"/>
      <c r="AX29" s="891"/>
      <c r="AY29" s="891"/>
      <c r="AZ29" s="894" t="s">
        <v>555</v>
      </c>
      <c r="BA29" s="894"/>
      <c r="BB29" s="894"/>
      <c r="BC29" s="894"/>
      <c r="BD29" s="894"/>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1986</v>
      </c>
      <c r="R30" s="819"/>
      <c r="S30" s="819"/>
      <c r="T30" s="819"/>
      <c r="U30" s="819"/>
      <c r="V30" s="819">
        <v>1954</v>
      </c>
      <c r="W30" s="819"/>
      <c r="X30" s="819"/>
      <c r="Y30" s="819"/>
      <c r="Z30" s="819"/>
      <c r="AA30" s="819">
        <v>32</v>
      </c>
      <c r="AB30" s="819"/>
      <c r="AC30" s="819"/>
      <c r="AD30" s="819"/>
      <c r="AE30" s="820"/>
      <c r="AF30" s="821">
        <v>32</v>
      </c>
      <c r="AG30" s="822"/>
      <c r="AH30" s="822"/>
      <c r="AI30" s="822"/>
      <c r="AJ30" s="823"/>
      <c r="AK30" s="890">
        <v>1062</v>
      </c>
      <c r="AL30" s="891"/>
      <c r="AM30" s="891"/>
      <c r="AN30" s="891"/>
      <c r="AO30" s="891"/>
      <c r="AP30" s="892" t="s">
        <v>555</v>
      </c>
      <c r="AQ30" s="893"/>
      <c r="AR30" s="893"/>
      <c r="AS30" s="893"/>
      <c r="AT30" s="890"/>
      <c r="AU30" s="891" t="s">
        <v>555</v>
      </c>
      <c r="AV30" s="891"/>
      <c r="AW30" s="891"/>
      <c r="AX30" s="891"/>
      <c r="AY30" s="891"/>
      <c r="AZ30" s="894" t="s">
        <v>555</v>
      </c>
      <c r="BA30" s="894"/>
      <c r="BB30" s="894"/>
      <c r="BC30" s="894"/>
      <c r="BD30" s="894"/>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1837</v>
      </c>
      <c r="R31" s="819"/>
      <c r="S31" s="819"/>
      <c r="T31" s="819"/>
      <c r="U31" s="819"/>
      <c r="V31" s="819">
        <v>1686</v>
      </c>
      <c r="W31" s="819"/>
      <c r="X31" s="819"/>
      <c r="Y31" s="819"/>
      <c r="Z31" s="819"/>
      <c r="AA31" s="819">
        <v>150</v>
      </c>
      <c r="AB31" s="819"/>
      <c r="AC31" s="819"/>
      <c r="AD31" s="819"/>
      <c r="AE31" s="820"/>
      <c r="AF31" s="821">
        <v>1206</v>
      </c>
      <c r="AG31" s="822"/>
      <c r="AH31" s="822"/>
      <c r="AI31" s="822"/>
      <c r="AJ31" s="823"/>
      <c r="AK31" s="890">
        <v>4</v>
      </c>
      <c r="AL31" s="891"/>
      <c r="AM31" s="891"/>
      <c r="AN31" s="891"/>
      <c r="AO31" s="891"/>
      <c r="AP31" s="891">
        <v>348</v>
      </c>
      <c r="AQ31" s="891"/>
      <c r="AR31" s="891"/>
      <c r="AS31" s="891"/>
      <c r="AT31" s="891"/>
      <c r="AU31" s="891">
        <v>1</v>
      </c>
      <c r="AV31" s="891"/>
      <c r="AW31" s="891"/>
      <c r="AX31" s="891"/>
      <c r="AY31" s="891"/>
      <c r="AZ31" s="894" t="s">
        <v>555</v>
      </c>
      <c r="BA31" s="894"/>
      <c r="BB31" s="894"/>
      <c r="BC31" s="894"/>
      <c r="BD31" s="894"/>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7219</v>
      </c>
      <c r="R32" s="819"/>
      <c r="S32" s="819"/>
      <c r="T32" s="819"/>
      <c r="U32" s="819"/>
      <c r="V32" s="819">
        <v>7459</v>
      </c>
      <c r="W32" s="819"/>
      <c r="X32" s="819"/>
      <c r="Y32" s="819"/>
      <c r="Z32" s="819"/>
      <c r="AA32" s="819">
        <v>-239</v>
      </c>
      <c r="AB32" s="819"/>
      <c r="AC32" s="819"/>
      <c r="AD32" s="819"/>
      <c r="AE32" s="820"/>
      <c r="AF32" s="821">
        <v>1</v>
      </c>
      <c r="AG32" s="822"/>
      <c r="AH32" s="822"/>
      <c r="AI32" s="822"/>
      <c r="AJ32" s="823"/>
      <c r="AK32" s="890">
        <v>1500</v>
      </c>
      <c r="AL32" s="891"/>
      <c r="AM32" s="891"/>
      <c r="AN32" s="891"/>
      <c r="AO32" s="891"/>
      <c r="AP32" s="891">
        <v>6118</v>
      </c>
      <c r="AQ32" s="891"/>
      <c r="AR32" s="891"/>
      <c r="AS32" s="891"/>
      <c r="AT32" s="891"/>
      <c r="AU32" s="891">
        <v>3977</v>
      </c>
      <c r="AV32" s="891"/>
      <c r="AW32" s="891"/>
      <c r="AX32" s="891"/>
      <c r="AY32" s="891"/>
      <c r="AZ32" s="894" t="s">
        <v>555</v>
      </c>
      <c r="BA32" s="894"/>
      <c r="BB32" s="894"/>
      <c r="BC32" s="894"/>
      <c r="BD32" s="894"/>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88697</v>
      </c>
      <c r="R33" s="819"/>
      <c r="S33" s="819"/>
      <c r="T33" s="819"/>
      <c r="U33" s="819"/>
      <c r="V33" s="819">
        <v>85492</v>
      </c>
      <c r="W33" s="819"/>
      <c r="X33" s="819"/>
      <c r="Y33" s="819"/>
      <c r="Z33" s="819"/>
      <c r="AA33" s="819">
        <v>3205</v>
      </c>
      <c r="AB33" s="819"/>
      <c r="AC33" s="819"/>
      <c r="AD33" s="819"/>
      <c r="AE33" s="820"/>
      <c r="AF33" s="821">
        <v>14187</v>
      </c>
      <c r="AG33" s="822"/>
      <c r="AH33" s="822"/>
      <c r="AI33" s="822"/>
      <c r="AJ33" s="823"/>
      <c r="AK33" s="890" t="s">
        <v>555</v>
      </c>
      <c r="AL33" s="891"/>
      <c r="AM33" s="891"/>
      <c r="AN33" s="891"/>
      <c r="AO33" s="891"/>
      <c r="AP33" s="891">
        <v>2550</v>
      </c>
      <c r="AQ33" s="891"/>
      <c r="AR33" s="891"/>
      <c r="AS33" s="891"/>
      <c r="AT33" s="891"/>
      <c r="AU33" s="891" t="s">
        <v>555</v>
      </c>
      <c r="AV33" s="891"/>
      <c r="AW33" s="891"/>
      <c r="AX33" s="891"/>
      <c r="AY33" s="891"/>
      <c r="AZ33" s="894" t="s">
        <v>555</v>
      </c>
      <c r="BA33" s="894"/>
      <c r="BB33" s="894"/>
      <c r="BC33" s="894"/>
      <c r="BD33" s="894"/>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399</v>
      </c>
      <c r="C34" s="816"/>
      <c r="D34" s="816"/>
      <c r="E34" s="816"/>
      <c r="F34" s="816"/>
      <c r="G34" s="816"/>
      <c r="H34" s="816"/>
      <c r="I34" s="816"/>
      <c r="J34" s="816"/>
      <c r="K34" s="816"/>
      <c r="L34" s="816"/>
      <c r="M34" s="816"/>
      <c r="N34" s="816"/>
      <c r="O34" s="816"/>
      <c r="P34" s="817"/>
      <c r="Q34" s="818">
        <v>2708</v>
      </c>
      <c r="R34" s="819"/>
      <c r="S34" s="819"/>
      <c r="T34" s="819"/>
      <c r="U34" s="819"/>
      <c r="V34" s="819">
        <v>2409</v>
      </c>
      <c r="W34" s="819"/>
      <c r="X34" s="819"/>
      <c r="Y34" s="819"/>
      <c r="Z34" s="819"/>
      <c r="AA34" s="819">
        <v>299</v>
      </c>
      <c r="AB34" s="819"/>
      <c r="AC34" s="819"/>
      <c r="AD34" s="819"/>
      <c r="AE34" s="820"/>
      <c r="AF34" s="821">
        <v>11</v>
      </c>
      <c r="AG34" s="822"/>
      <c r="AH34" s="822"/>
      <c r="AI34" s="822"/>
      <c r="AJ34" s="823"/>
      <c r="AK34" s="890">
        <v>700</v>
      </c>
      <c r="AL34" s="891"/>
      <c r="AM34" s="891"/>
      <c r="AN34" s="891"/>
      <c r="AO34" s="891"/>
      <c r="AP34" s="891">
        <v>7729</v>
      </c>
      <c r="AQ34" s="891"/>
      <c r="AR34" s="891"/>
      <c r="AS34" s="891"/>
      <c r="AT34" s="891"/>
      <c r="AU34" s="891" t="s">
        <v>555</v>
      </c>
      <c r="AV34" s="891"/>
      <c r="AW34" s="891"/>
      <c r="AX34" s="891"/>
      <c r="AY34" s="891"/>
      <c r="AZ34" s="894" t="s">
        <v>555</v>
      </c>
      <c r="BA34" s="894"/>
      <c r="BB34" s="894"/>
      <c r="BC34" s="894"/>
      <c r="BD34" s="894"/>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401</v>
      </c>
      <c r="C35" s="816"/>
      <c r="D35" s="816"/>
      <c r="E35" s="816"/>
      <c r="F35" s="816"/>
      <c r="G35" s="816"/>
      <c r="H35" s="816"/>
      <c r="I35" s="816"/>
      <c r="J35" s="816"/>
      <c r="K35" s="816"/>
      <c r="L35" s="816"/>
      <c r="M35" s="816"/>
      <c r="N35" s="816"/>
      <c r="O35" s="816"/>
      <c r="P35" s="817"/>
      <c r="Q35" s="818">
        <v>706</v>
      </c>
      <c r="R35" s="819"/>
      <c r="S35" s="819"/>
      <c r="T35" s="819"/>
      <c r="U35" s="819"/>
      <c r="V35" s="819">
        <v>689</v>
      </c>
      <c r="W35" s="819"/>
      <c r="X35" s="819"/>
      <c r="Y35" s="819"/>
      <c r="Z35" s="819"/>
      <c r="AA35" s="819">
        <v>17</v>
      </c>
      <c r="AB35" s="819"/>
      <c r="AC35" s="819"/>
      <c r="AD35" s="819"/>
      <c r="AE35" s="820"/>
      <c r="AF35" s="821">
        <v>0</v>
      </c>
      <c r="AG35" s="822"/>
      <c r="AH35" s="822"/>
      <c r="AI35" s="822"/>
      <c r="AJ35" s="823"/>
      <c r="AK35" s="890">
        <v>15</v>
      </c>
      <c r="AL35" s="891"/>
      <c r="AM35" s="891"/>
      <c r="AN35" s="891"/>
      <c r="AO35" s="891"/>
      <c r="AP35" s="891">
        <v>662</v>
      </c>
      <c r="AQ35" s="891"/>
      <c r="AR35" s="891"/>
      <c r="AS35" s="891"/>
      <c r="AT35" s="891"/>
      <c r="AU35" s="891" t="s">
        <v>555</v>
      </c>
      <c r="AV35" s="891"/>
      <c r="AW35" s="891"/>
      <c r="AX35" s="891"/>
      <c r="AY35" s="891"/>
      <c r="AZ35" s="894" t="s">
        <v>555</v>
      </c>
      <c r="BA35" s="894"/>
      <c r="BB35" s="894"/>
      <c r="BC35" s="894"/>
      <c r="BD35" s="894"/>
      <c r="BE35" s="888" t="s">
        <v>400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4"/>
      <c r="BA36" s="894"/>
      <c r="BB36" s="894"/>
      <c r="BC36" s="894"/>
      <c r="BD36" s="894"/>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4"/>
      <c r="BA37" s="894"/>
      <c r="BB37" s="894"/>
      <c r="BC37" s="894"/>
      <c r="BD37" s="894"/>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4"/>
      <c r="BA38" s="894"/>
      <c r="BB38" s="894"/>
      <c r="BC38" s="894"/>
      <c r="BD38" s="894"/>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4"/>
      <c r="BA39" s="894"/>
      <c r="BB39" s="894"/>
      <c r="BC39" s="894"/>
      <c r="BD39" s="894"/>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4"/>
      <c r="BA40" s="894"/>
      <c r="BB40" s="894"/>
      <c r="BC40" s="894"/>
      <c r="BD40" s="894"/>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4"/>
      <c r="BA41" s="894"/>
      <c r="BB41" s="894"/>
      <c r="BC41" s="894"/>
      <c r="BD41" s="894"/>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4"/>
      <c r="BA42" s="894"/>
      <c r="BB42" s="894"/>
      <c r="BC42" s="894"/>
      <c r="BD42" s="894"/>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4"/>
      <c r="BA43" s="894"/>
      <c r="BB43" s="894"/>
      <c r="BC43" s="894"/>
      <c r="BD43" s="894"/>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4"/>
      <c r="BA44" s="894"/>
      <c r="BB44" s="894"/>
      <c r="BC44" s="894"/>
      <c r="BD44" s="894"/>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4"/>
      <c r="BA45" s="894"/>
      <c r="BB45" s="894"/>
      <c r="BC45" s="894"/>
      <c r="BD45" s="894"/>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4"/>
      <c r="BA46" s="894"/>
      <c r="BB46" s="894"/>
      <c r="BC46" s="894"/>
      <c r="BD46" s="894"/>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4"/>
      <c r="BA47" s="894"/>
      <c r="BB47" s="894"/>
      <c r="BC47" s="894"/>
      <c r="BD47" s="894"/>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4"/>
      <c r="BA48" s="894"/>
      <c r="BB48" s="894"/>
      <c r="BC48" s="894"/>
      <c r="BD48" s="894"/>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4"/>
      <c r="BA49" s="894"/>
      <c r="BB49" s="894"/>
      <c r="BC49" s="894"/>
      <c r="BD49" s="894"/>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1"/>
      <c r="AG50" s="822"/>
      <c r="AH50" s="822"/>
      <c r="AI50" s="822"/>
      <c r="AJ50" s="823"/>
      <c r="AK50" s="898"/>
      <c r="AL50" s="896"/>
      <c r="AM50" s="896"/>
      <c r="AN50" s="896"/>
      <c r="AO50" s="896"/>
      <c r="AP50" s="896"/>
      <c r="AQ50" s="896"/>
      <c r="AR50" s="896"/>
      <c r="AS50" s="896"/>
      <c r="AT50" s="896"/>
      <c r="AU50" s="896"/>
      <c r="AV50" s="896"/>
      <c r="AW50" s="896"/>
      <c r="AX50" s="896"/>
      <c r="AY50" s="896"/>
      <c r="AZ50" s="899"/>
      <c r="BA50" s="899"/>
      <c r="BB50" s="899"/>
      <c r="BC50" s="899"/>
      <c r="BD50" s="899"/>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1"/>
      <c r="AG51" s="822"/>
      <c r="AH51" s="822"/>
      <c r="AI51" s="822"/>
      <c r="AJ51" s="823"/>
      <c r="AK51" s="898"/>
      <c r="AL51" s="896"/>
      <c r="AM51" s="896"/>
      <c r="AN51" s="896"/>
      <c r="AO51" s="896"/>
      <c r="AP51" s="896"/>
      <c r="AQ51" s="896"/>
      <c r="AR51" s="896"/>
      <c r="AS51" s="896"/>
      <c r="AT51" s="896"/>
      <c r="AU51" s="896"/>
      <c r="AV51" s="896"/>
      <c r="AW51" s="896"/>
      <c r="AX51" s="896"/>
      <c r="AY51" s="896"/>
      <c r="AZ51" s="899"/>
      <c r="BA51" s="899"/>
      <c r="BB51" s="899"/>
      <c r="BC51" s="899"/>
      <c r="BD51" s="899"/>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1"/>
      <c r="AG52" s="822"/>
      <c r="AH52" s="822"/>
      <c r="AI52" s="822"/>
      <c r="AJ52" s="823"/>
      <c r="AK52" s="898"/>
      <c r="AL52" s="896"/>
      <c r="AM52" s="896"/>
      <c r="AN52" s="896"/>
      <c r="AO52" s="896"/>
      <c r="AP52" s="896"/>
      <c r="AQ52" s="896"/>
      <c r="AR52" s="896"/>
      <c r="AS52" s="896"/>
      <c r="AT52" s="896"/>
      <c r="AU52" s="896"/>
      <c r="AV52" s="896"/>
      <c r="AW52" s="896"/>
      <c r="AX52" s="896"/>
      <c r="AY52" s="896"/>
      <c r="AZ52" s="899"/>
      <c r="BA52" s="899"/>
      <c r="BB52" s="899"/>
      <c r="BC52" s="899"/>
      <c r="BD52" s="899"/>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1"/>
      <c r="AG53" s="822"/>
      <c r="AH53" s="822"/>
      <c r="AI53" s="822"/>
      <c r="AJ53" s="823"/>
      <c r="AK53" s="898"/>
      <c r="AL53" s="896"/>
      <c r="AM53" s="896"/>
      <c r="AN53" s="896"/>
      <c r="AO53" s="896"/>
      <c r="AP53" s="896"/>
      <c r="AQ53" s="896"/>
      <c r="AR53" s="896"/>
      <c r="AS53" s="896"/>
      <c r="AT53" s="896"/>
      <c r="AU53" s="896"/>
      <c r="AV53" s="896"/>
      <c r="AW53" s="896"/>
      <c r="AX53" s="896"/>
      <c r="AY53" s="896"/>
      <c r="AZ53" s="899"/>
      <c r="BA53" s="899"/>
      <c r="BB53" s="899"/>
      <c r="BC53" s="899"/>
      <c r="BD53" s="899"/>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1"/>
      <c r="AG54" s="822"/>
      <c r="AH54" s="822"/>
      <c r="AI54" s="822"/>
      <c r="AJ54" s="823"/>
      <c r="AK54" s="898"/>
      <c r="AL54" s="896"/>
      <c r="AM54" s="896"/>
      <c r="AN54" s="896"/>
      <c r="AO54" s="896"/>
      <c r="AP54" s="896"/>
      <c r="AQ54" s="896"/>
      <c r="AR54" s="896"/>
      <c r="AS54" s="896"/>
      <c r="AT54" s="896"/>
      <c r="AU54" s="896"/>
      <c r="AV54" s="896"/>
      <c r="AW54" s="896"/>
      <c r="AX54" s="896"/>
      <c r="AY54" s="896"/>
      <c r="AZ54" s="899"/>
      <c r="BA54" s="899"/>
      <c r="BB54" s="899"/>
      <c r="BC54" s="899"/>
      <c r="BD54" s="899"/>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1"/>
      <c r="AG55" s="822"/>
      <c r="AH55" s="822"/>
      <c r="AI55" s="822"/>
      <c r="AJ55" s="823"/>
      <c r="AK55" s="898"/>
      <c r="AL55" s="896"/>
      <c r="AM55" s="896"/>
      <c r="AN55" s="896"/>
      <c r="AO55" s="896"/>
      <c r="AP55" s="896"/>
      <c r="AQ55" s="896"/>
      <c r="AR55" s="896"/>
      <c r="AS55" s="896"/>
      <c r="AT55" s="896"/>
      <c r="AU55" s="896"/>
      <c r="AV55" s="896"/>
      <c r="AW55" s="896"/>
      <c r="AX55" s="896"/>
      <c r="AY55" s="896"/>
      <c r="AZ55" s="899"/>
      <c r="BA55" s="899"/>
      <c r="BB55" s="899"/>
      <c r="BC55" s="899"/>
      <c r="BD55" s="899"/>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1"/>
      <c r="AG56" s="822"/>
      <c r="AH56" s="822"/>
      <c r="AI56" s="822"/>
      <c r="AJ56" s="823"/>
      <c r="AK56" s="898"/>
      <c r="AL56" s="896"/>
      <c r="AM56" s="896"/>
      <c r="AN56" s="896"/>
      <c r="AO56" s="896"/>
      <c r="AP56" s="896"/>
      <c r="AQ56" s="896"/>
      <c r="AR56" s="896"/>
      <c r="AS56" s="896"/>
      <c r="AT56" s="896"/>
      <c r="AU56" s="896"/>
      <c r="AV56" s="896"/>
      <c r="AW56" s="896"/>
      <c r="AX56" s="896"/>
      <c r="AY56" s="896"/>
      <c r="AZ56" s="899"/>
      <c r="BA56" s="899"/>
      <c r="BB56" s="899"/>
      <c r="BC56" s="899"/>
      <c r="BD56" s="899"/>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1"/>
      <c r="AG57" s="822"/>
      <c r="AH57" s="822"/>
      <c r="AI57" s="822"/>
      <c r="AJ57" s="823"/>
      <c r="AK57" s="898"/>
      <c r="AL57" s="896"/>
      <c r="AM57" s="896"/>
      <c r="AN57" s="896"/>
      <c r="AO57" s="896"/>
      <c r="AP57" s="896"/>
      <c r="AQ57" s="896"/>
      <c r="AR57" s="896"/>
      <c r="AS57" s="896"/>
      <c r="AT57" s="896"/>
      <c r="AU57" s="896"/>
      <c r="AV57" s="896"/>
      <c r="AW57" s="896"/>
      <c r="AX57" s="896"/>
      <c r="AY57" s="896"/>
      <c r="AZ57" s="899"/>
      <c r="BA57" s="899"/>
      <c r="BB57" s="899"/>
      <c r="BC57" s="899"/>
      <c r="BD57" s="899"/>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1"/>
      <c r="AG58" s="822"/>
      <c r="AH58" s="822"/>
      <c r="AI58" s="822"/>
      <c r="AJ58" s="823"/>
      <c r="AK58" s="898"/>
      <c r="AL58" s="896"/>
      <c r="AM58" s="896"/>
      <c r="AN58" s="896"/>
      <c r="AO58" s="896"/>
      <c r="AP58" s="896"/>
      <c r="AQ58" s="896"/>
      <c r="AR58" s="896"/>
      <c r="AS58" s="896"/>
      <c r="AT58" s="896"/>
      <c r="AU58" s="896"/>
      <c r="AV58" s="896"/>
      <c r="AW58" s="896"/>
      <c r="AX58" s="896"/>
      <c r="AY58" s="896"/>
      <c r="AZ58" s="899"/>
      <c r="BA58" s="899"/>
      <c r="BB58" s="899"/>
      <c r="BC58" s="899"/>
      <c r="BD58" s="899"/>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1"/>
      <c r="AG59" s="822"/>
      <c r="AH59" s="822"/>
      <c r="AI59" s="822"/>
      <c r="AJ59" s="823"/>
      <c r="AK59" s="898"/>
      <c r="AL59" s="896"/>
      <c r="AM59" s="896"/>
      <c r="AN59" s="896"/>
      <c r="AO59" s="896"/>
      <c r="AP59" s="896"/>
      <c r="AQ59" s="896"/>
      <c r="AR59" s="896"/>
      <c r="AS59" s="896"/>
      <c r="AT59" s="896"/>
      <c r="AU59" s="896"/>
      <c r="AV59" s="896"/>
      <c r="AW59" s="896"/>
      <c r="AX59" s="896"/>
      <c r="AY59" s="896"/>
      <c r="AZ59" s="899"/>
      <c r="BA59" s="899"/>
      <c r="BB59" s="899"/>
      <c r="BC59" s="899"/>
      <c r="BD59" s="899"/>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1"/>
      <c r="AG60" s="822"/>
      <c r="AH60" s="822"/>
      <c r="AI60" s="822"/>
      <c r="AJ60" s="823"/>
      <c r="AK60" s="898"/>
      <c r="AL60" s="896"/>
      <c r="AM60" s="896"/>
      <c r="AN60" s="896"/>
      <c r="AO60" s="896"/>
      <c r="AP60" s="896"/>
      <c r="AQ60" s="896"/>
      <c r="AR60" s="896"/>
      <c r="AS60" s="896"/>
      <c r="AT60" s="896"/>
      <c r="AU60" s="896"/>
      <c r="AV60" s="896"/>
      <c r="AW60" s="896"/>
      <c r="AX60" s="896"/>
      <c r="AY60" s="896"/>
      <c r="AZ60" s="899"/>
      <c r="BA60" s="899"/>
      <c r="BB60" s="899"/>
      <c r="BC60" s="899"/>
      <c r="BD60" s="899"/>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1"/>
      <c r="AG61" s="822"/>
      <c r="AH61" s="822"/>
      <c r="AI61" s="822"/>
      <c r="AJ61" s="823"/>
      <c r="AK61" s="898"/>
      <c r="AL61" s="896"/>
      <c r="AM61" s="896"/>
      <c r="AN61" s="896"/>
      <c r="AO61" s="896"/>
      <c r="AP61" s="896"/>
      <c r="AQ61" s="896"/>
      <c r="AR61" s="896"/>
      <c r="AS61" s="896"/>
      <c r="AT61" s="896"/>
      <c r="AU61" s="896"/>
      <c r="AV61" s="896"/>
      <c r="AW61" s="896"/>
      <c r="AX61" s="896"/>
      <c r="AY61" s="896"/>
      <c r="AZ61" s="899"/>
      <c r="BA61" s="899"/>
      <c r="BB61" s="899"/>
      <c r="BC61" s="899"/>
      <c r="BD61" s="899"/>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1"/>
      <c r="AG62" s="822"/>
      <c r="AH62" s="822"/>
      <c r="AI62" s="822"/>
      <c r="AJ62" s="823"/>
      <c r="AK62" s="898"/>
      <c r="AL62" s="896"/>
      <c r="AM62" s="896"/>
      <c r="AN62" s="896"/>
      <c r="AO62" s="896"/>
      <c r="AP62" s="896"/>
      <c r="AQ62" s="896"/>
      <c r="AR62" s="896"/>
      <c r="AS62" s="896"/>
      <c r="AT62" s="896"/>
      <c r="AU62" s="896"/>
      <c r="AV62" s="896"/>
      <c r="AW62" s="896"/>
      <c r="AX62" s="896"/>
      <c r="AY62" s="896"/>
      <c r="AZ62" s="899"/>
      <c r="BA62" s="899"/>
      <c r="BB62" s="899"/>
      <c r="BC62" s="899"/>
      <c r="BD62" s="899"/>
      <c r="BE62" s="888"/>
      <c r="BF62" s="888"/>
      <c r="BG62" s="888"/>
      <c r="BH62" s="888"/>
      <c r="BI62" s="889"/>
      <c r="BJ62" s="907"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403</v>
      </c>
      <c r="C63" s="851"/>
      <c r="D63" s="851"/>
      <c r="E63" s="851"/>
      <c r="F63" s="851"/>
      <c r="G63" s="851"/>
      <c r="H63" s="851"/>
      <c r="I63" s="851"/>
      <c r="J63" s="851"/>
      <c r="K63" s="851"/>
      <c r="L63" s="851"/>
      <c r="M63" s="851"/>
      <c r="N63" s="851"/>
      <c r="O63" s="851"/>
      <c r="P63" s="852"/>
      <c r="Q63" s="900"/>
      <c r="R63" s="901"/>
      <c r="S63" s="901"/>
      <c r="T63" s="901"/>
      <c r="U63" s="901"/>
      <c r="V63" s="901"/>
      <c r="W63" s="901"/>
      <c r="X63" s="901"/>
      <c r="Y63" s="901"/>
      <c r="Z63" s="901"/>
      <c r="AA63" s="901"/>
      <c r="AB63" s="901"/>
      <c r="AC63" s="901"/>
      <c r="AD63" s="901"/>
      <c r="AE63" s="902"/>
      <c r="AF63" s="903">
        <v>15554</v>
      </c>
      <c r="AG63" s="904"/>
      <c r="AH63" s="904"/>
      <c r="AI63" s="904"/>
      <c r="AJ63" s="905"/>
      <c r="AK63" s="906"/>
      <c r="AL63" s="901"/>
      <c r="AM63" s="901"/>
      <c r="AN63" s="901"/>
      <c r="AO63" s="901"/>
      <c r="AP63" s="904">
        <v>17407</v>
      </c>
      <c r="AQ63" s="904"/>
      <c r="AR63" s="904"/>
      <c r="AS63" s="904"/>
      <c r="AT63" s="904"/>
      <c r="AU63" s="904">
        <v>3978</v>
      </c>
      <c r="AV63" s="904"/>
      <c r="AW63" s="904"/>
      <c r="AX63" s="904"/>
      <c r="AY63" s="904"/>
      <c r="AZ63" s="908"/>
      <c r="BA63" s="908"/>
      <c r="BB63" s="908"/>
      <c r="BC63" s="908"/>
      <c r="BD63" s="908"/>
      <c r="BE63" s="909"/>
      <c r="BF63" s="909"/>
      <c r="BG63" s="909"/>
      <c r="BH63" s="909"/>
      <c r="BI63" s="910"/>
      <c r="BJ63" s="911" t="s">
        <v>139</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4" t="s">
        <v>406</v>
      </c>
      <c r="AG66" s="873"/>
      <c r="AH66" s="873"/>
      <c r="AI66" s="873"/>
      <c r="AJ66" s="915"/>
      <c r="AK66" s="777" t="s">
        <v>388</v>
      </c>
      <c r="AL66" s="801"/>
      <c r="AM66" s="801"/>
      <c r="AN66" s="801"/>
      <c r="AO66" s="802"/>
      <c r="AP66" s="777" t="s">
        <v>389</v>
      </c>
      <c r="AQ66" s="778"/>
      <c r="AR66" s="778"/>
      <c r="AS66" s="778"/>
      <c r="AT66" s="779"/>
      <c r="AU66" s="777" t="s">
        <v>407</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x14ac:dyDescent="0.15">
      <c r="A68" s="238">
        <v>1</v>
      </c>
      <c r="B68" s="931" t="s">
        <v>556</v>
      </c>
      <c r="C68" s="932"/>
      <c r="D68" s="932"/>
      <c r="E68" s="932"/>
      <c r="F68" s="932"/>
      <c r="G68" s="932"/>
      <c r="H68" s="932"/>
      <c r="I68" s="932"/>
      <c r="J68" s="932"/>
      <c r="K68" s="932"/>
      <c r="L68" s="932"/>
      <c r="M68" s="932"/>
      <c r="N68" s="932"/>
      <c r="O68" s="932"/>
      <c r="P68" s="933"/>
      <c r="Q68" s="934">
        <v>355</v>
      </c>
      <c r="R68" s="928"/>
      <c r="S68" s="928"/>
      <c r="T68" s="928"/>
      <c r="U68" s="928"/>
      <c r="V68" s="928">
        <v>330</v>
      </c>
      <c r="W68" s="928"/>
      <c r="X68" s="928"/>
      <c r="Y68" s="928"/>
      <c r="Z68" s="928"/>
      <c r="AA68" s="928">
        <v>25</v>
      </c>
      <c r="AB68" s="928"/>
      <c r="AC68" s="928"/>
      <c r="AD68" s="928"/>
      <c r="AE68" s="928"/>
      <c r="AF68" s="928">
        <v>25</v>
      </c>
      <c r="AG68" s="928"/>
      <c r="AH68" s="928"/>
      <c r="AI68" s="928"/>
      <c r="AJ68" s="928"/>
      <c r="AK68" s="928" t="s">
        <v>555</v>
      </c>
      <c r="AL68" s="928"/>
      <c r="AM68" s="928"/>
      <c r="AN68" s="928"/>
      <c r="AO68" s="928"/>
      <c r="AP68" s="928">
        <v>894</v>
      </c>
      <c r="AQ68" s="928"/>
      <c r="AR68" s="928"/>
      <c r="AS68" s="928"/>
      <c r="AT68" s="928"/>
      <c r="AU68" s="928">
        <v>604</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x14ac:dyDescent="0.15">
      <c r="A69" s="241">
        <v>2</v>
      </c>
      <c r="B69" s="935" t="s">
        <v>557</v>
      </c>
      <c r="C69" s="936"/>
      <c r="D69" s="936"/>
      <c r="E69" s="936"/>
      <c r="F69" s="936"/>
      <c r="G69" s="936"/>
      <c r="H69" s="936"/>
      <c r="I69" s="936"/>
      <c r="J69" s="936"/>
      <c r="K69" s="936"/>
      <c r="L69" s="936"/>
      <c r="M69" s="936"/>
      <c r="N69" s="936"/>
      <c r="O69" s="936"/>
      <c r="P69" s="937"/>
      <c r="Q69" s="938">
        <v>1636</v>
      </c>
      <c r="R69" s="891"/>
      <c r="S69" s="891"/>
      <c r="T69" s="891"/>
      <c r="U69" s="891"/>
      <c r="V69" s="891">
        <v>1535</v>
      </c>
      <c r="W69" s="891"/>
      <c r="X69" s="891"/>
      <c r="Y69" s="891"/>
      <c r="Z69" s="891"/>
      <c r="AA69" s="891">
        <v>100</v>
      </c>
      <c r="AB69" s="891"/>
      <c r="AC69" s="891"/>
      <c r="AD69" s="891"/>
      <c r="AE69" s="891"/>
      <c r="AF69" s="891">
        <v>100</v>
      </c>
      <c r="AG69" s="891"/>
      <c r="AH69" s="891"/>
      <c r="AI69" s="891"/>
      <c r="AJ69" s="891"/>
      <c r="AK69" s="891" t="s">
        <v>555</v>
      </c>
      <c r="AL69" s="891"/>
      <c r="AM69" s="891"/>
      <c r="AN69" s="891"/>
      <c r="AO69" s="891"/>
      <c r="AP69" s="891" t="s">
        <v>555</v>
      </c>
      <c r="AQ69" s="891"/>
      <c r="AR69" s="891"/>
      <c r="AS69" s="891"/>
      <c r="AT69" s="891"/>
      <c r="AU69" s="891" t="s">
        <v>555</v>
      </c>
      <c r="AV69" s="891"/>
      <c r="AW69" s="891"/>
      <c r="AX69" s="891"/>
      <c r="AY69" s="891"/>
      <c r="AZ69" s="939"/>
      <c r="BA69" s="939"/>
      <c r="BB69" s="939"/>
      <c r="BC69" s="939"/>
      <c r="BD69" s="940"/>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x14ac:dyDescent="0.15">
      <c r="A70" s="241">
        <v>3</v>
      </c>
      <c r="B70" s="935" t="s">
        <v>558</v>
      </c>
      <c r="C70" s="936"/>
      <c r="D70" s="936"/>
      <c r="E70" s="936"/>
      <c r="F70" s="936"/>
      <c r="G70" s="936"/>
      <c r="H70" s="936"/>
      <c r="I70" s="936"/>
      <c r="J70" s="936"/>
      <c r="K70" s="936"/>
      <c r="L70" s="936"/>
      <c r="M70" s="936"/>
      <c r="N70" s="936"/>
      <c r="O70" s="936"/>
      <c r="P70" s="937"/>
      <c r="Q70" s="938">
        <v>830487</v>
      </c>
      <c r="R70" s="891"/>
      <c r="S70" s="891"/>
      <c r="T70" s="891"/>
      <c r="U70" s="891"/>
      <c r="V70" s="891">
        <v>800586</v>
      </c>
      <c r="W70" s="891"/>
      <c r="X70" s="891"/>
      <c r="Y70" s="891"/>
      <c r="Z70" s="891"/>
      <c r="AA70" s="891">
        <v>29902</v>
      </c>
      <c r="AB70" s="891"/>
      <c r="AC70" s="891"/>
      <c r="AD70" s="891"/>
      <c r="AE70" s="891"/>
      <c r="AF70" s="891">
        <v>29900</v>
      </c>
      <c r="AG70" s="891"/>
      <c r="AH70" s="891"/>
      <c r="AI70" s="891"/>
      <c r="AJ70" s="891"/>
      <c r="AK70" s="891">
        <v>5</v>
      </c>
      <c r="AL70" s="891"/>
      <c r="AM70" s="891"/>
      <c r="AN70" s="891"/>
      <c r="AO70" s="891"/>
      <c r="AP70" s="891" t="s">
        <v>555</v>
      </c>
      <c r="AQ70" s="891"/>
      <c r="AR70" s="891"/>
      <c r="AS70" s="891"/>
      <c r="AT70" s="891"/>
      <c r="AU70" s="891" t="s">
        <v>555</v>
      </c>
      <c r="AV70" s="891"/>
      <c r="AW70" s="891"/>
      <c r="AX70" s="891"/>
      <c r="AY70" s="891"/>
      <c r="AZ70" s="939"/>
      <c r="BA70" s="939"/>
      <c r="BB70" s="939"/>
      <c r="BC70" s="939"/>
      <c r="BD70" s="940"/>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x14ac:dyDescent="0.15">
      <c r="A71" s="241">
        <v>4</v>
      </c>
      <c r="B71" s="935" t="s">
        <v>559</v>
      </c>
      <c r="C71" s="936"/>
      <c r="D71" s="936"/>
      <c r="E71" s="936"/>
      <c r="F71" s="936"/>
      <c r="G71" s="936"/>
      <c r="H71" s="936"/>
      <c r="I71" s="936"/>
      <c r="J71" s="936"/>
      <c r="K71" s="936"/>
      <c r="L71" s="936"/>
      <c r="M71" s="936"/>
      <c r="N71" s="936"/>
      <c r="O71" s="936"/>
      <c r="P71" s="937"/>
      <c r="Q71" s="938">
        <v>1003</v>
      </c>
      <c r="R71" s="891"/>
      <c r="S71" s="891"/>
      <c r="T71" s="891"/>
      <c r="U71" s="891"/>
      <c r="V71" s="891">
        <v>995</v>
      </c>
      <c r="W71" s="891"/>
      <c r="X71" s="891"/>
      <c r="Y71" s="891"/>
      <c r="Z71" s="891"/>
      <c r="AA71" s="891">
        <v>8</v>
      </c>
      <c r="AB71" s="891"/>
      <c r="AC71" s="891"/>
      <c r="AD71" s="891"/>
      <c r="AE71" s="891"/>
      <c r="AF71" s="891">
        <v>8</v>
      </c>
      <c r="AG71" s="891"/>
      <c r="AH71" s="891"/>
      <c r="AI71" s="891"/>
      <c r="AJ71" s="891"/>
      <c r="AK71" s="891" t="s">
        <v>555</v>
      </c>
      <c r="AL71" s="891"/>
      <c r="AM71" s="891"/>
      <c r="AN71" s="891"/>
      <c r="AO71" s="891"/>
      <c r="AP71" s="891" t="s">
        <v>555</v>
      </c>
      <c r="AQ71" s="891"/>
      <c r="AR71" s="891"/>
      <c r="AS71" s="891"/>
      <c r="AT71" s="891"/>
      <c r="AU71" s="891" t="s">
        <v>555</v>
      </c>
      <c r="AV71" s="891"/>
      <c r="AW71" s="891"/>
      <c r="AX71" s="891"/>
      <c r="AY71" s="891"/>
      <c r="AZ71" s="939"/>
      <c r="BA71" s="939"/>
      <c r="BB71" s="939"/>
      <c r="BC71" s="939"/>
      <c r="BD71" s="940"/>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x14ac:dyDescent="0.15">
      <c r="A72" s="241">
        <v>5</v>
      </c>
      <c r="B72" s="935"/>
      <c r="C72" s="936"/>
      <c r="D72" s="936"/>
      <c r="E72" s="936"/>
      <c r="F72" s="936"/>
      <c r="G72" s="936"/>
      <c r="H72" s="936"/>
      <c r="I72" s="936"/>
      <c r="J72" s="936"/>
      <c r="K72" s="936"/>
      <c r="L72" s="936"/>
      <c r="M72" s="936"/>
      <c r="N72" s="936"/>
      <c r="O72" s="936"/>
      <c r="P72" s="937"/>
      <c r="Q72" s="938"/>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9"/>
      <c r="BA72" s="939"/>
      <c r="BB72" s="939"/>
      <c r="BC72" s="939"/>
      <c r="BD72" s="940"/>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x14ac:dyDescent="0.15">
      <c r="A73" s="241">
        <v>6</v>
      </c>
      <c r="B73" s="935"/>
      <c r="C73" s="936"/>
      <c r="D73" s="936"/>
      <c r="E73" s="936"/>
      <c r="F73" s="936"/>
      <c r="G73" s="936"/>
      <c r="H73" s="936"/>
      <c r="I73" s="936"/>
      <c r="J73" s="936"/>
      <c r="K73" s="936"/>
      <c r="L73" s="936"/>
      <c r="M73" s="936"/>
      <c r="N73" s="936"/>
      <c r="O73" s="936"/>
      <c r="P73" s="937"/>
      <c r="Q73" s="938"/>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9"/>
      <c r="BA73" s="939"/>
      <c r="BB73" s="939"/>
      <c r="BC73" s="939"/>
      <c r="BD73" s="940"/>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x14ac:dyDescent="0.15">
      <c r="A74" s="241">
        <v>7</v>
      </c>
      <c r="B74" s="935"/>
      <c r="C74" s="936"/>
      <c r="D74" s="936"/>
      <c r="E74" s="936"/>
      <c r="F74" s="936"/>
      <c r="G74" s="936"/>
      <c r="H74" s="936"/>
      <c r="I74" s="936"/>
      <c r="J74" s="936"/>
      <c r="K74" s="936"/>
      <c r="L74" s="936"/>
      <c r="M74" s="936"/>
      <c r="N74" s="936"/>
      <c r="O74" s="936"/>
      <c r="P74" s="937"/>
      <c r="Q74" s="938"/>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9"/>
      <c r="BA74" s="939"/>
      <c r="BB74" s="939"/>
      <c r="BC74" s="939"/>
      <c r="BD74" s="940"/>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x14ac:dyDescent="0.15">
      <c r="A75" s="241">
        <v>8</v>
      </c>
      <c r="B75" s="935"/>
      <c r="C75" s="936"/>
      <c r="D75" s="936"/>
      <c r="E75" s="936"/>
      <c r="F75" s="936"/>
      <c r="G75" s="936"/>
      <c r="H75" s="936"/>
      <c r="I75" s="936"/>
      <c r="J75" s="936"/>
      <c r="K75" s="936"/>
      <c r="L75" s="936"/>
      <c r="M75" s="936"/>
      <c r="N75" s="936"/>
      <c r="O75" s="936"/>
      <c r="P75" s="937"/>
      <c r="Q75" s="941"/>
      <c r="R75" s="893"/>
      <c r="S75" s="893"/>
      <c r="T75" s="893"/>
      <c r="U75" s="890"/>
      <c r="V75" s="892"/>
      <c r="W75" s="893"/>
      <c r="X75" s="893"/>
      <c r="Y75" s="893"/>
      <c r="Z75" s="890"/>
      <c r="AA75" s="892"/>
      <c r="AB75" s="893"/>
      <c r="AC75" s="893"/>
      <c r="AD75" s="893"/>
      <c r="AE75" s="890"/>
      <c r="AF75" s="892"/>
      <c r="AG75" s="893"/>
      <c r="AH75" s="893"/>
      <c r="AI75" s="893"/>
      <c r="AJ75" s="890"/>
      <c r="AK75" s="892"/>
      <c r="AL75" s="893"/>
      <c r="AM75" s="893"/>
      <c r="AN75" s="893"/>
      <c r="AO75" s="890"/>
      <c r="AP75" s="892"/>
      <c r="AQ75" s="893"/>
      <c r="AR75" s="893"/>
      <c r="AS75" s="893"/>
      <c r="AT75" s="890"/>
      <c r="AU75" s="892"/>
      <c r="AV75" s="893"/>
      <c r="AW75" s="893"/>
      <c r="AX75" s="893"/>
      <c r="AY75" s="890"/>
      <c r="AZ75" s="939"/>
      <c r="BA75" s="939"/>
      <c r="BB75" s="939"/>
      <c r="BC75" s="939"/>
      <c r="BD75" s="940"/>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x14ac:dyDescent="0.15">
      <c r="A76" s="241">
        <v>9</v>
      </c>
      <c r="B76" s="935"/>
      <c r="C76" s="936"/>
      <c r="D76" s="936"/>
      <c r="E76" s="936"/>
      <c r="F76" s="936"/>
      <c r="G76" s="936"/>
      <c r="H76" s="936"/>
      <c r="I76" s="936"/>
      <c r="J76" s="936"/>
      <c r="K76" s="936"/>
      <c r="L76" s="936"/>
      <c r="M76" s="936"/>
      <c r="N76" s="936"/>
      <c r="O76" s="936"/>
      <c r="P76" s="937"/>
      <c r="Q76" s="941"/>
      <c r="R76" s="893"/>
      <c r="S76" s="893"/>
      <c r="T76" s="893"/>
      <c r="U76" s="890"/>
      <c r="V76" s="892"/>
      <c r="W76" s="893"/>
      <c r="X76" s="893"/>
      <c r="Y76" s="893"/>
      <c r="Z76" s="890"/>
      <c r="AA76" s="892"/>
      <c r="AB76" s="893"/>
      <c r="AC76" s="893"/>
      <c r="AD76" s="893"/>
      <c r="AE76" s="890"/>
      <c r="AF76" s="892"/>
      <c r="AG76" s="893"/>
      <c r="AH76" s="893"/>
      <c r="AI76" s="893"/>
      <c r="AJ76" s="890"/>
      <c r="AK76" s="892"/>
      <c r="AL76" s="893"/>
      <c r="AM76" s="893"/>
      <c r="AN76" s="893"/>
      <c r="AO76" s="890"/>
      <c r="AP76" s="892"/>
      <c r="AQ76" s="893"/>
      <c r="AR76" s="893"/>
      <c r="AS76" s="893"/>
      <c r="AT76" s="890"/>
      <c r="AU76" s="892"/>
      <c r="AV76" s="893"/>
      <c r="AW76" s="893"/>
      <c r="AX76" s="893"/>
      <c r="AY76" s="890"/>
      <c r="AZ76" s="939"/>
      <c r="BA76" s="939"/>
      <c r="BB76" s="939"/>
      <c r="BC76" s="939"/>
      <c r="BD76" s="940"/>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x14ac:dyDescent="0.15">
      <c r="A77" s="241">
        <v>10</v>
      </c>
      <c r="B77" s="935"/>
      <c r="C77" s="936"/>
      <c r="D77" s="936"/>
      <c r="E77" s="936"/>
      <c r="F77" s="936"/>
      <c r="G77" s="936"/>
      <c r="H77" s="936"/>
      <c r="I77" s="936"/>
      <c r="J77" s="936"/>
      <c r="K77" s="936"/>
      <c r="L77" s="936"/>
      <c r="M77" s="936"/>
      <c r="N77" s="936"/>
      <c r="O77" s="936"/>
      <c r="P77" s="937"/>
      <c r="Q77" s="941"/>
      <c r="R77" s="893"/>
      <c r="S77" s="893"/>
      <c r="T77" s="893"/>
      <c r="U77" s="890"/>
      <c r="V77" s="892"/>
      <c r="W77" s="893"/>
      <c r="X77" s="893"/>
      <c r="Y77" s="893"/>
      <c r="Z77" s="890"/>
      <c r="AA77" s="892"/>
      <c r="AB77" s="893"/>
      <c r="AC77" s="893"/>
      <c r="AD77" s="893"/>
      <c r="AE77" s="890"/>
      <c r="AF77" s="892"/>
      <c r="AG77" s="893"/>
      <c r="AH77" s="893"/>
      <c r="AI77" s="893"/>
      <c r="AJ77" s="890"/>
      <c r="AK77" s="892"/>
      <c r="AL77" s="893"/>
      <c r="AM77" s="893"/>
      <c r="AN77" s="893"/>
      <c r="AO77" s="890"/>
      <c r="AP77" s="892"/>
      <c r="AQ77" s="893"/>
      <c r="AR77" s="893"/>
      <c r="AS77" s="893"/>
      <c r="AT77" s="890"/>
      <c r="AU77" s="892"/>
      <c r="AV77" s="893"/>
      <c r="AW77" s="893"/>
      <c r="AX77" s="893"/>
      <c r="AY77" s="890"/>
      <c r="AZ77" s="939"/>
      <c r="BA77" s="939"/>
      <c r="BB77" s="939"/>
      <c r="BC77" s="939"/>
      <c r="BD77" s="940"/>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x14ac:dyDescent="0.15">
      <c r="A78" s="241">
        <v>11</v>
      </c>
      <c r="B78" s="935"/>
      <c r="C78" s="936"/>
      <c r="D78" s="936"/>
      <c r="E78" s="936"/>
      <c r="F78" s="936"/>
      <c r="G78" s="936"/>
      <c r="H78" s="936"/>
      <c r="I78" s="936"/>
      <c r="J78" s="936"/>
      <c r="K78" s="936"/>
      <c r="L78" s="936"/>
      <c r="M78" s="936"/>
      <c r="N78" s="936"/>
      <c r="O78" s="936"/>
      <c r="P78" s="937"/>
      <c r="Q78" s="938"/>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9"/>
      <c r="BA78" s="939"/>
      <c r="BB78" s="939"/>
      <c r="BC78" s="939"/>
      <c r="BD78" s="940"/>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x14ac:dyDescent="0.15">
      <c r="A79" s="241">
        <v>12</v>
      </c>
      <c r="B79" s="935"/>
      <c r="C79" s="936"/>
      <c r="D79" s="936"/>
      <c r="E79" s="936"/>
      <c r="F79" s="936"/>
      <c r="G79" s="936"/>
      <c r="H79" s="936"/>
      <c r="I79" s="936"/>
      <c r="J79" s="936"/>
      <c r="K79" s="936"/>
      <c r="L79" s="936"/>
      <c r="M79" s="936"/>
      <c r="N79" s="936"/>
      <c r="O79" s="936"/>
      <c r="P79" s="937"/>
      <c r="Q79" s="938"/>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9"/>
      <c r="BA79" s="939"/>
      <c r="BB79" s="939"/>
      <c r="BC79" s="939"/>
      <c r="BD79" s="940"/>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x14ac:dyDescent="0.15">
      <c r="A80" s="241">
        <v>13</v>
      </c>
      <c r="B80" s="935"/>
      <c r="C80" s="936"/>
      <c r="D80" s="936"/>
      <c r="E80" s="936"/>
      <c r="F80" s="936"/>
      <c r="G80" s="936"/>
      <c r="H80" s="936"/>
      <c r="I80" s="936"/>
      <c r="J80" s="936"/>
      <c r="K80" s="936"/>
      <c r="L80" s="936"/>
      <c r="M80" s="936"/>
      <c r="N80" s="936"/>
      <c r="O80" s="936"/>
      <c r="P80" s="937"/>
      <c r="Q80" s="938"/>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9"/>
      <c r="BA80" s="939"/>
      <c r="BB80" s="939"/>
      <c r="BC80" s="939"/>
      <c r="BD80" s="940"/>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x14ac:dyDescent="0.15">
      <c r="A81" s="241">
        <v>14</v>
      </c>
      <c r="B81" s="935"/>
      <c r="C81" s="936"/>
      <c r="D81" s="936"/>
      <c r="E81" s="936"/>
      <c r="F81" s="936"/>
      <c r="G81" s="936"/>
      <c r="H81" s="936"/>
      <c r="I81" s="936"/>
      <c r="J81" s="936"/>
      <c r="K81" s="936"/>
      <c r="L81" s="936"/>
      <c r="M81" s="936"/>
      <c r="N81" s="936"/>
      <c r="O81" s="936"/>
      <c r="P81" s="937"/>
      <c r="Q81" s="938"/>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9"/>
      <c r="BA81" s="939"/>
      <c r="BB81" s="939"/>
      <c r="BC81" s="939"/>
      <c r="BD81" s="940"/>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x14ac:dyDescent="0.15">
      <c r="A82" s="241">
        <v>15</v>
      </c>
      <c r="B82" s="935"/>
      <c r="C82" s="936"/>
      <c r="D82" s="936"/>
      <c r="E82" s="936"/>
      <c r="F82" s="936"/>
      <c r="G82" s="936"/>
      <c r="H82" s="936"/>
      <c r="I82" s="936"/>
      <c r="J82" s="936"/>
      <c r="K82" s="936"/>
      <c r="L82" s="936"/>
      <c r="M82" s="936"/>
      <c r="N82" s="936"/>
      <c r="O82" s="936"/>
      <c r="P82" s="937"/>
      <c r="Q82" s="938"/>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9"/>
      <c r="BA82" s="939"/>
      <c r="BB82" s="939"/>
      <c r="BC82" s="939"/>
      <c r="BD82" s="940"/>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x14ac:dyDescent="0.15">
      <c r="A83" s="241">
        <v>16</v>
      </c>
      <c r="B83" s="935"/>
      <c r="C83" s="936"/>
      <c r="D83" s="936"/>
      <c r="E83" s="936"/>
      <c r="F83" s="936"/>
      <c r="G83" s="936"/>
      <c r="H83" s="936"/>
      <c r="I83" s="936"/>
      <c r="J83" s="936"/>
      <c r="K83" s="936"/>
      <c r="L83" s="936"/>
      <c r="M83" s="936"/>
      <c r="N83" s="936"/>
      <c r="O83" s="936"/>
      <c r="P83" s="937"/>
      <c r="Q83" s="938"/>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9"/>
      <c r="BA83" s="939"/>
      <c r="BB83" s="939"/>
      <c r="BC83" s="939"/>
      <c r="BD83" s="940"/>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x14ac:dyDescent="0.15">
      <c r="A84" s="241">
        <v>17</v>
      </c>
      <c r="B84" s="935"/>
      <c r="C84" s="936"/>
      <c r="D84" s="936"/>
      <c r="E84" s="936"/>
      <c r="F84" s="936"/>
      <c r="G84" s="936"/>
      <c r="H84" s="936"/>
      <c r="I84" s="936"/>
      <c r="J84" s="936"/>
      <c r="K84" s="936"/>
      <c r="L84" s="936"/>
      <c r="M84" s="936"/>
      <c r="N84" s="936"/>
      <c r="O84" s="936"/>
      <c r="P84" s="937"/>
      <c r="Q84" s="938"/>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9"/>
      <c r="BA84" s="939"/>
      <c r="BB84" s="939"/>
      <c r="BC84" s="939"/>
      <c r="BD84" s="940"/>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x14ac:dyDescent="0.15">
      <c r="A85" s="241">
        <v>18</v>
      </c>
      <c r="B85" s="935"/>
      <c r="C85" s="936"/>
      <c r="D85" s="936"/>
      <c r="E85" s="936"/>
      <c r="F85" s="936"/>
      <c r="G85" s="936"/>
      <c r="H85" s="936"/>
      <c r="I85" s="936"/>
      <c r="J85" s="936"/>
      <c r="K85" s="936"/>
      <c r="L85" s="936"/>
      <c r="M85" s="936"/>
      <c r="N85" s="936"/>
      <c r="O85" s="936"/>
      <c r="P85" s="937"/>
      <c r="Q85" s="938"/>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9"/>
      <c r="BA85" s="939"/>
      <c r="BB85" s="939"/>
      <c r="BC85" s="939"/>
      <c r="BD85" s="940"/>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x14ac:dyDescent="0.15">
      <c r="A86" s="241">
        <v>19</v>
      </c>
      <c r="B86" s="935"/>
      <c r="C86" s="936"/>
      <c r="D86" s="936"/>
      <c r="E86" s="936"/>
      <c r="F86" s="936"/>
      <c r="G86" s="936"/>
      <c r="H86" s="936"/>
      <c r="I86" s="936"/>
      <c r="J86" s="936"/>
      <c r="K86" s="936"/>
      <c r="L86" s="936"/>
      <c r="M86" s="936"/>
      <c r="N86" s="936"/>
      <c r="O86" s="936"/>
      <c r="P86" s="937"/>
      <c r="Q86" s="938"/>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9"/>
      <c r="BA86" s="939"/>
      <c r="BB86" s="939"/>
      <c r="BC86" s="939"/>
      <c r="BD86" s="940"/>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x14ac:dyDescent="0.2">
      <c r="A88" s="244" t="s">
        <v>380</v>
      </c>
      <c r="B88" s="850" t="s">
        <v>408</v>
      </c>
      <c r="C88" s="851"/>
      <c r="D88" s="851"/>
      <c r="E88" s="851"/>
      <c r="F88" s="851"/>
      <c r="G88" s="851"/>
      <c r="H88" s="851"/>
      <c r="I88" s="851"/>
      <c r="J88" s="851"/>
      <c r="K88" s="851"/>
      <c r="L88" s="851"/>
      <c r="M88" s="851"/>
      <c r="N88" s="851"/>
      <c r="O88" s="851"/>
      <c r="P88" s="852"/>
      <c r="Q88" s="900"/>
      <c r="R88" s="901"/>
      <c r="S88" s="901"/>
      <c r="T88" s="901"/>
      <c r="U88" s="901"/>
      <c r="V88" s="901"/>
      <c r="W88" s="901"/>
      <c r="X88" s="901"/>
      <c r="Y88" s="901"/>
      <c r="Z88" s="901"/>
      <c r="AA88" s="901"/>
      <c r="AB88" s="901"/>
      <c r="AC88" s="901"/>
      <c r="AD88" s="901"/>
      <c r="AE88" s="901"/>
      <c r="AF88" s="904">
        <v>30033</v>
      </c>
      <c r="AG88" s="904"/>
      <c r="AH88" s="904"/>
      <c r="AI88" s="904"/>
      <c r="AJ88" s="904"/>
      <c r="AK88" s="901"/>
      <c r="AL88" s="901"/>
      <c r="AM88" s="901"/>
      <c r="AN88" s="901"/>
      <c r="AO88" s="901"/>
      <c r="AP88" s="904">
        <v>894</v>
      </c>
      <c r="AQ88" s="904"/>
      <c r="AR88" s="904"/>
      <c r="AS88" s="904"/>
      <c r="AT88" s="904"/>
      <c r="AU88" s="904">
        <v>604</v>
      </c>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139</v>
      </c>
      <c r="CS102" s="912"/>
      <c r="CT102" s="912"/>
      <c r="CU102" s="912"/>
      <c r="CV102" s="953"/>
      <c r="CW102" s="952"/>
      <c r="CX102" s="912"/>
      <c r="CY102" s="912"/>
      <c r="CZ102" s="912"/>
      <c r="DA102" s="953"/>
      <c r="DB102" s="952"/>
      <c r="DC102" s="912"/>
      <c r="DD102" s="912"/>
      <c r="DE102" s="912"/>
      <c r="DF102" s="953"/>
      <c r="DG102" s="952"/>
      <c r="DH102" s="912"/>
      <c r="DI102" s="912"/>
      <c r="DJ102" s="912"/>
      <c r="DK102" s="953"/>
      <c r="DL102" s="952"/>
      <c r="DM102" s="912"/>
      <c r="DN102" s="912"/>
      <c r="DO102" s="912"/>
      <c r="DP102" s="953"/>
      <c r="DQ102" s="952"/>
      <c r="DR102" s="912"/>
      <c r="DS102" s="912"/>
      <c r="DT102" s="912"/>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297</v>
      </c>
      <c r="AG109" s="955"/>
      <c r="AH109" s="955"/>
      <c r="AI109" s="955"/>
      <c r="AJ109" s="956"/>
      <c r="AK109" s="954" t="s">
        <v>296</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297</v>
      </c>
      <c r="BW109" s="955"/>
      <c r="BX109" s="955"/>
      <c r="BY109" s="955"/>
      <c r="BZ109" s="956"/>
      <c r="CA109" s="954" t="s">
        <v>296</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297</v>
      </c>
      <c r="DM109" s="955"/>
      <c r="DN109" s="955"/>
      <c r="DO109" s="955"/>
      <c r="DP109" s="956"/>
      <c r="DQ109" s="954" t="s">
        <v>296</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3116709</v>
      </c>
      <c r="AB110" s="962"/>
      <c r="AC110" s="962"/>
      <c r="AD110" s="962"/>
      <c r="AE110" s="963"/>
      <c r="AF110" s="964">
        <v>3241430</v>
      </c>
      <c r="AG110" s="962"/>
      <c r="AH110" s="962"/>
      <c r="AI110" s="962"/>
      <c r="AJ110" s="963"/>
      <c r="AK110" s="964">
        <v>3216916</v>
      </c>
      <c r="AL110" s="962"/>
      <c r="AM110" s="962"/>
      <c r="AN110" s="962"/>
      <c r="AO110" s="963"/>
      <c r="AP110" s="965">
        <v>22</v>
      </c>
      <c r="AQ110" s="966"/>
      <c r="AR110" s="966"/>
      <c r="AS110" s="966"/>
      <c r="AT110" s="967"/>
      <c r="AU110" s="968" t="s">
        <v>66</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28148058</v>
      </c>
      <c r="BR110" s="997"/>
      <c r="BS110" s="997"/>
      <c r="BT110" s="997"/>
      <c r="BU110" s="997"/>
      <c r="BV110" s="997">
        <v>27056458</v>
      </c>
      <c r="BW110" s="997"/>
      <c r="BX110" s="997"/>
      <c r="BY110" s="997"/>
      <c r="BZ110" s="997"/>
      <c r="CA110" s="997">
        <v>26266365</v>
      </c>
      <c r="CB110" s="997"/>
      <c r="CC110" s="997"/>
      <c r="CD110" s="997"/>
      <c r="CE110" s="997"/>
      <c r="CF110" s="1011">
        <v>179.5</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139</v>
      </c>
      <c r="DH110" s="997"/>
      <c r="DI110" s="997"/>
      <c r="DJ110" s="997"/>
      <c r="DK110" s="997"/>
      <c r="DL110" s="997" t="s">
        <v>139</v>
      </c>
      <c r="DM110" s="997"/>
      <c r="DN110" s="997"/>
      <c r="DO110" s="997"/>
      <c r="DP110" s="997"/>
      <c r="DQ110" s="997" t="s">
        <v>139</v>
      </c>
      <c r="DR110" s="997"/>
      <c r="DS110" s="997"/>
      <c r="DT110" s="997"/>
      <c r="DU110" s="997"/>
      <c r="DV110" s="998" t="s">
        <v>139</v>
      </c>
      <c r="DW110" s="998"/>
      <c r="DX110" s="998"/>
      <c r="DY110" s="998"/>
      <c r="DZ110" s="999"/>
    </row>
    <row r="111" spans="1:131" s="226" customFormat="1" ht="26.25" customHeight="1" x14ac:dyDescent="0.15">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139</v>
      </c>
      <c r="AB111" s="1004"/>
      <c r="AC111" s="1004"/>
      <c r="AD111" s="1004"/>
      <c r="AE111" s="1005"/>
      <c r="AF111" s="1006" t="s">
        <v>425</v>
      </c>
      <c r="AG111" s="1004"/>
      <c r="AH111" s="1004"/>
      <c r="AI111" s="1004"/>
      <c r="AJ111" s="1005"/>
      <c r="AK111" s="1006" t="s">
        <v>139</v>
      </c>
      <c r="AL111" s="1004"/>
      <c r="AM111" s="1004"/>
      <c r="AN111" s="1004"/>
      <c r="AO111" s="1005"/>
      <c r="AP111" s="1007" t="s">
        <v>139</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v>270675</v>
      </c>
      <c r="BR111" s="990"/>
      <c r="BS111" s="990"/>
      <c r="BT111" s="990"/>
      <c r="BU111" s="990"/>
      <c r="BV111" s="990">
        <v>267288</v>
      </c>
      <c r="BW111" s="990"/>
      <c r="BX111" s="990"/>
      <c r="BY111" s="990"/>
      <c r="BZ111" s="990"/>
      <c r="CA111" s="990">
        <v>263843</v>
      </c>
      <c r="CB111" s="990"/>
      <c r="CC111" s="990"/>
      <c r="CD111" s="990"/>
      <c r="CE111" s="990"/>
      <c r="CF111" s="984">
        <v>1.8</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425</v>
      </c>
      <c r="DH111" s="990"/>
      <c r="DI111" s="990"/>
      <c r="DJ111" s="990"/>
      <c r="DK111" s="990"/>
      <c r="DL111" s="990" t="s">
        <v>425</v>
      </c>
      <c r="DM111" s="990"/>
      <c r="DN111" s="990"/>
      <c r="DO111" s="990"/>
      <c r="DP111" s="990"/>
      <c r="DQ111" s="990" t="s">
        <v>425</v>
      </c>
      <c r="DR111" s="990"/>
      <c r="DS111" s="990"/>
      <c r="DT111" s="990"/>
      <c r="DU111" s="990"/>
      <c r="DV111" s="991" t="s">
        <v>139</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139</v>
      </c>
      <c r="AB112" s="1029"/>
      <c r="AC112" s="1029"/>
      <c r="AD112" s="1029"/>
      <c r="AE112" s="1030"/>
      <c r="AF112" s="1031" t="s">
        <v>139</v>
      </c>
      <c r="AG112" s="1029"/>
      <c r="AH112" s="1029"/>
      <c r="AI112" s="1029"/>
      <c r="AJ112" s="1030"/>
      <c r="AK112" s="1031" t="s">
        <v>139</v>
      </c>
      <c r="AL112" s="1029"/>
      <c r="AM112" s="1029"/>
      <c r="AN112" s="1029"/>
      <c r="AO112" s="1030"/>
      <c r="AP112" s="1032" t="s">
        <v>139</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4596328</v>
      </c>
      <c r="BR112" s="990"/>
      <c r="BS112" s="990"/>
      <c r="BT112" s="990"/>
      <c r="BU112" s="990"/>
      <c r="BV112" s="990">
        <v>4385698</v>
      </c>
      <c r="BW112" s="990"/>
      <c r="BX112" s="990"/>
      <c r="BY112" s="990"/>
      <c r="BZ112" s="990"/>
      <c r="CA112" s="990">
        <v>3978223</v>
      </c>
      <c r="CB112" s="990"/>
      <c r="CC112" s="990"/>
      <c r="CD112" s="990"/>
      <c r="CE112" s="990"/>
      <c r="CF112" s="984">
        <v>27.2</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425</v>
      </c>
      <c r="DH112" s="990"/>
      <c r="DI112" s="990"/>
      <c r="DJ112" s="990"/>
      <c r="DK112" s="990"/>
      <c r="DL112" s="990" t="s">
        <v>425</v>
      </c>
      <c r="DM112" s="990"/>
      <c r="DN112" s="990"/>
      <c r="DO112" s="990"/>
      <c r="DP112" s="990"/>
      <c r="DQ112" s="990" t="s">
        <v>425</v>
      </c>
      <c r="DR112" s="990"/>
      <c r="DS112" s="990"/>
      <c r="DT112" s="990"/>
      <c r="DU112" s="990"/>
      <c r="DV112" s="991" t="s">
        <v>139</v>
      </c>
      <c r="DW112" s="991"/>
      <c r="DX112" s="991"/>
      <c r="DY112" s="991"/>
      <c r="DZ112" s="992"/>
    </row>
    <row r="113" spans="1:130" s="226" customFormat="1" ht="26.25" customHeight="1" x14ac:dyDescent="0.15">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555</v>
      </c>
      <c r="AB113" s="1004"/>
      <c r="AC113" s="1004"/>
      <c r="AD113" s="1004"/>
      <c r="AE113" s="1005"/>
      <c r="AF113" s="1006">
        <v>6274</v>
      </c>
      <c r="AG113" s="1004"/>
      <c r="AH113" s="1004"/>
      <c r="AI113" s="1004"/>
      <c r="AJ113" s="1005"/>
      <c r="AK113" s="1006">
        <v>648</v>
      </c>
      <c r="AL113" s="1004"/>
      <c r="AM113" s="1004"/>
      <c r="AN113" s="1004"/>
      <c r="AO113" s="1005"/>
      <c r="AP113" s="1007">
        <v>0</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355342</v>
      </c>
      <c r="BR113" s="990"/>
      <c r="BS113" s="990"/>
      <c r="BT113" s="990"/>
      <c r="BU113" s="990"/>
      <c r="BV113" s="990">
        <v>654261</v>
      </c>
      <c r="BW113" s="990"/>
      <c r="BX113" s="990"/>
      <c r="BY113" s="990"/>
      <c r="BZ113" s="990"/>
      <c r="CA113" s="990">
        <v>603866</v>
      </c>
      <c r="CB113" s="990"/>
      <c r="CC113" s="990"/>
      <c r="CD113" s="990"/>
      <c r="CE113" s="990"/>
      <c r="CF113" s="984">
        <v>4.0999999999999996</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270675</v>
      </c>
      <c r="DH113" s="1029"/>
      <c r="DI113" s="1029"/>
      <c r="DJ113" s="1029"/>
      <c r="DK113" s="1030"/>
      <c r="DL113" s="1031">
        <v>267288</v>
      </c>
      <c r="DM113" s="1029"/>
      <c r="DN113" s="1029"/>
      <c r="DO113" s="1029"/>
      <c r="DP113" s="1030"/>
      <c r="DQ113" s="1031">
        <v>263843</v>
      </c>
      <c r="DR113" s="1029"/>
      <c r="DS113" s="1029"/>
      <c r="DT113" s="1029"/>
      <c r="DU113" s="1030"/>
      <c r="DV113" s="1032">
        <v>1.8</v>
      </c>
      <c r="DW113" s="1033"/>
      <c r="DX113" s="1033"/>
      <c r="DY113" s="1033"/>
      <c r="DZ113" s="1034"/>
    </row>
    <row r="114" spans="1:130" s="226" customFormat="1" ht="26.25" customHeight="1" x14ac:dyDescent="0.15">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8475</v>
      </c>
      <c r="AB114" s="1029"/>
      <c r="AC114" s="1029"/>
      <c r="AD114" s="1029"/>
      <c r="AE114" s="1030"/>
      <c r="AF114" s="1031">
        <v>51945</v>
      </c>
      <c r="AG114" s="1029"/>
      <c r="AH114" s="1029"/>
      <c r="AI114" s="1029"/>
      <c r="AJ114" s="1030"/>
      <c r="AK114" s="1031">
        <v>52754</v>
      </c>
      <c r="AL114" s="1029"/>
      <c r="AM114" s="1029"/>
      <c r="AN114" s="1029"/>
      <c r="AO114" s="1030"/>
      <c r="AP114" s="1032">
        <v>0.4</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2743147</v>
      </c>
      <c r="BR114" s="990"/>
      <c r="BS114" s="990"/>
      <c r="BT114" s="990"/>
      <c r="BU114" s="990"/>
      <c r="BV114" s="990">
        <v>2840153</v>
      </c>
      <c r="BW114" s="990"/>
      <c r="BX114" s="990"/>
      <c r="BY114" s="990"/>
      <c r="BZ114" s="990"/>
      <c r="CA114" s="990">
        <v>2826815</v>
      </c>
      <c r="CB114" s="990"/>
      <c r="CC114" s="990"/>
      <c r="CD114" s="990"/>
      <c r="CE114" s="990"/>
      <c r="CF114" s="984">
        <v>19.3</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425</v>
      </c>
      <c r="DH114" s="1029"/>
      <c r="DI114" s="1029"/>
      <c r="DJ114" s="1029"/>
      <c r="DK114" s="1030"/>
      <c r="DL114" s="1031" t="s">
        <v>425</v>
      </c>
      <c r="DM114" s="1029"/>
      <c r="DN114" s="1029"/>
      <c r="DO114" s="1029"/>
      <c r="DP114" s="1030"/>
      <c r="DQ114" s="1031" t="s">
        <v>139</v>
      </c>
      <c r="DR114" s="1029"/>
      <c r="DS114" s="1029"/>
      <c r="DT114" s="1029"/>
      <c r="DU114" s="1030"/>
      <c r="DV114" s="1032" t="s">
        <v>139</v>
      </c>
      <c r="DW114" s="1033"/>
      <c r="DX114" s="1033"/>
      <c r="DY114" s="1033"/>
      <c r="DZ114" s="1034"/>
    </row>
    <row r="115" spans="1:130" s="226" customFormat="1" ht="26.25" customHeight="1" x14ac:dyDescent="0.15">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139</v>
      </c>
      <c r="AB115" s="1004"/>
      <c r="AC115" s="1004"/>
      <c r="AD115" s="1004"/>
      <c r="AE115" s="1005"/>
      <c r="AF115" s="1006" t="s">
        <v>425</v>
      </c>
      <c r="AG115" s="1004"/>
      <c r="AH115" s="1004"/>
      <c r="AI115" s="1004"/>
      <c r="AJ115" s="1005"/>
      <c r="AK115" s="1006" t="s">
        <v>139</v>
      </c>
      <c r="AL115" s="1004"/>
      <c r="AM115" s="1004"/>
      <c r="AN115" s="1004"/>
      <c r="AO115" s="1005"/>
      <c r="AP115" s="1007" t="s">
        <v>139</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139</v>
      </c>
      <c r="BR115" s="990"/>
      <c r="BS115" s="990"/>
      <c r="BT115" s="990"/>
      <c r="BU115" s="990"/>
      <c r="BV115" s="990" t="s">
        <v>139</v>
      </c>
      <c r="BW115" s="990"/>
      <c r="BX115" s="990"/>
      <c r="BY115" s="990"/>
      <c r="BZ115" s="990"/>
      <c r="CA115" s="990" t="s">
        <v>139</v>
      </c>
      <c r="CB115" s="990"/>
      <c r="CC115" s="990"/>
      <c r="CD115" s="990"/>
      <c r="CE115" s="990"/>
      <c r="CF115" s="984" t="s">
        <v>139</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139</v>
      </c>
      <c r="DH115" s="1029"/>
      <c r="DI115" s="1029"/>
      <c r="DJ115" s="1029"/>
      <c r="DK115" s="1030"/>
      <c r="DL115" s="1031" t="s">
        <v>139</v>
      </c>
      <c r="DM115" s="1029"/>
      <c r="DN115" s="1029"/>
      <c r="DO115" s="1029"/>
      <c r="DP115" s="1030"/>
      <c r="DQ115" s="1031" t="s">
        <v>425</v>
      </c>
      <c r="DR115" s="1029"/>
      <c r="DS115" s="1029"/>
      <c r="DT115" s="1029"/>
      <c r="DU115" s="1030"/>
      <c r="DV115" s="1032" t="s">
        <v>139</v>
      </c>
      <c r="DW115" s="1033"/>
      <c r="DX115" s="1033"/>
      <c r="DY115" s="1033"/>
      <c r="DZ115" s="1034"/>
    </row>
    <row r="116" spans="1:130" s="226" customFormat="1" ht="26.25" customHeight="1" x14ac:dyDescent="0.15">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139</v>
      </c>
      <c r="AB116" s="1029"/>
      <c r="AC116" s="1029"/>
      <c r="AD116" s="1029"/>
      <c r="AE116" s="1030"/>
      <c r="AF116" s="1031" t="s">
        <v>139</v>
      </c>
      <c r="AG116" s="1029"/>
      <c r="AH116" s="1029"/>
      <c r="AI116" s="1029"/>
      <c r="AJ116" s="1030"/>
      <c r="AK116" s="1031" t="s">
        <v>425</v>
      </c>
      <c r="AL116" s="1029"/>
      <c r="AM116" s="1029"/>
      <c r="AN116" s="1029"/>
      <c r="AO116" s="1030"/>
      <c r="AP116" s="1032" t="s">
        <v>139</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425</v>
      </c>
      <c r="BR116" s="990"/>
      <c r="BS116" s="990"/>
      <c r="BT116" s="990"/>
      <c r="BU116" s="990"/>
      <c r="BV116" s="990" t="s">
        <v>425</v>
      </c>
      <c r="BW116" s="990"/>
      <c r="BX116" s="990"/>
      <c r="BY116" s="990"/>
      <c r="BZ116" s="990"/>
      <c r="CA116" s="990" t="s">
        <v>139</v>
      </c>
      <c r="CB116" s="990"/>
      <c r="CC116" s="990"/>
      <c r="CD116" s="990"/>
      <c r="CE116" s="990"/>
      <c r="CF116" s="984" t="s">
        <v>425</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139</v>
      </c>
      <c r="DH116" s="1029"/>
      <c r="DI116" s="1029"/>
      <c r="DJ116" s="1029"/>
      <c r="DK116" s="1030"/>
      <c r="DL116" s="1031" t="s">
        <v>139</v>
      </c>
      <c r="DM116" s="1029"/>
      <c r="DN116" s="1029"/>
      <c r="DO116" s="1029"/>
      <c r="DP116" s="1030"/>
      <c r="DQ116" s="1031" t="s">
        <v>425</v>
      </c>
      <c r="DR116" s="1029"/>
      <c r="DS116" s="1029"/>
      <c r="DT116" s="1029"/>
      <c r="DU116" s="1030"/>
      <c r="DV116" s="1032" t="s">
        <v>425</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3125739</v>
      </c>
      <c r="AB117" s="1047"/>
      <c r="AC117" s="1047"/>
      <c r="AD117" s="1047"/>
      <c r="AE117" s="1048"/>
      <c r="AF117" s="1049">
        <v>3299649</v>
      </c>
      <c r="AG117" s="1047"/>
      <c r="AH117" s="1047"/>
      <c r="AI117" s="1047"/>
      <c r="AJ117" s="1048"/>
      <c r="AK117" s="1049">
        <v>3270318</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139</v>
      </c>
      <c r="BR117" s="990"/>
      <c r="BS117" s="990"/>
      <c r="BT117" s="990"/>
      <c r="BU117" s="990"/>
      <c r="BV117" s="990" t="s">
        <v>139</v>
      </c>
      <c r="BW117" s="990"/>
      <c r="BX117" s="990"/>
      <c r="BY117" s="990"/>
      <c r="BZ117" s="990"/>
      <c r="CA117" s="990" t="s">
        <v>139</v>
      </c>
      <c r="CB117" s="990"/>
      <c r="CC117" s="990"/>
      <c r="CD117" s="990"/>
      <c r="CE117" s="990"/>
      <c r="CF117" s="984" t="s">
        <v>139</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139</v>
      </c>
      <c r="DH117" s="1029"/>
      <c r="DI117" s="1029"/>
      <c r="DJ117" s="1029"/>
      <c r="DK117" s="1030"/>
      <c r="DL117" s="1031" t="s">
        <v>139</v>
      </c>
      <c r="DM117" s="1029"/>
      <c r="DN117" s="1029"/>
      <c r="DO117" s="1029"/>
      <c r="DP117" s="1030"/>
      <c r="DQ117" s="1031" t="s">
        <v>139</v>
      </c>
      <c r="DR117" s="1029"/>
      <c r="DS117" s="1029"/>
      <c r="DT117" s="1029"/>
      <c r="DU117" s="1030"/>
      <c r="DV117" s="1032" t="s">
        <v>425</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297</v>
      </c>
      <c r="AG118" s="955"/>
      <c r="AH118" s="955"/>
      <c r="AI118" s="955"/>
      <c r="AJ118" s="956"/>
      <c r="AK118" s="954" t="s">
        <v>296</v>
      </c>
      <c r="AL118" s="955"/>
      <c r="AM118" s="955"/>
      <c r="AN118" s="955"/>
      <c r="AO118" s="956"/>
      <c r="AP118" s="1041" t="s">
        <v>418</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139</v>
      </c>
      <c r="BR118" s="1068"/>
      <c r="BS118" s="1068"/>
      <c r="BT118" s="1068"/>
      <c r="BU118" s="1068"/>
      <c r="BV118" s="1068" t="s">
        <v>139</v>
      </c>
      <c r="BW118" s="1068"/>
      <c r="BX118" s="1068"/>
      <c r="BY118" s="1068"/>
      <c r="BZ118" s="1068"/>
      <c r="CA118" s="1068" t="s">
        <v>139</v>
      </c>
      <c r="CB118" s="1068"/>
      <c r="CC118" s="1068"/>
      <c r="CD118" s="1068"/>
      <c r="CE118" s="1068"/>
      <c r="CF118" s="984" t="s">
        <v>139</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139</v>
      </c>
      <c r="DH118" s="1029"/>
      <c r="DI118" s="1029"/>
      <c r="DJ118" s="1029"/>
      <c r="DK118" s="1030"/>
      <c r="DL118" s="1031" t="s">
        <v>139</v>
      </c>
      <c r="DM118" s="1029"/>
      <c r="DN118" s="1029"/>
      <c r="DO118" s="1029"/>
      <c r="DP118" s="1030"/>
      <c r="DQ118" s="1031" t="s">
        <v>139</v>
      </c>
      <c r="DR118" s="1029"/>
      <c r="DS118" s="1029"/>
      <c r="DT118" s="1029"/>
      <c r="DU118" s="1030"/>
      <c r="DV118" s="1032" t="s">
        <v>139</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139</v>
      </c>
      <c r="AB119" s="962"/>
      <c r="AC119" s="962"/>
      <c r="AD119" s="962"/>
      <c r="AE119" s="963"/>
      <c r="AF119" s="964" t="s">
        <v>139</v>
      </c>
      <c r="AG119" s="962"/>
      <c r="AH119" s="962"/>
      <c r="AI119" s="962"/>
      <c r="AJ119" s="963"/>
      <c r="AK119" s="964" t="s">
        <v>139</v>
      </c>
      <c r="AL119" s="962"/>
      <c r="AM119" s="962"/>
      <c r="AN119" s="962"/>
      <c r="AO119" s="963"/>
      <c r="AP119" s="965" t="s">
        <v>139</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449</v>
      </c>
      <c r="BP119" s="1076"/>
      <c r="BQ119" s="1067">
        <v>36113550</v>
      </c>
      <c r="BR119" s="1068"/>
      <c r="BS119" s="1068"/>
      <c r="BT119" s="1068"/>
      <c r="BU119" s="1068"/>
      <c r="BV119" s="1068">
        <v>35203858</v>
      </c>
      <c r="BW119" s="1068"/>
      <c r="BX119" s="1068"/>
      <c r="BY119" s="1068"/>
      <c r="BZ119" s="1068"/>
      <c r="CA119" s="1068">
        <v>33939112</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425</v>
      </c>
      <c r="DH119" s="1054"/>
      <c r="DI119" s="1054"/>
      <c r="DJ119" s="1054"/>
      <c r="DK119" s="1055"/>
      <c r="DL119" s="1053" t="s">
        <v>425</v>
      </c>
      <c r="DM119" s="1054"/>
      <c r="DN119" s="1054"/>
      <c r="DO119" s="1054"/>
      <c r="DP119" s="1055"/>
      <c r="DQ119" s="1053" t="s">
        <v>139</v>
      </c>
      <c r="DR119" s="1054"/>
      <c r="DS119" s="1054"/>
      <c r="DT119" s="1054"/>
      <c r="DU119" s="1055"/>
      <c r="DV119" s="1056" t="s">
        <v>425</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425</v>
      </c>
      <c r="AB120" s="1029"/>
      <c r="AC120" s="1029"/>
      <c r="AD120" s="1029"/>
      <c r="AE120" s="1030"/>
      <c r="AF120" s="1031" t="s">
        <v>139</v>
      </c>
      <c r="AG120" s="1029"/>
      <c r="AH120" s="1029"/>
      <c r="AI120" s="1029"/>
      <c r="AJ120" s="1030"/>
      <c r="AK120" s="1031" t="s">
        <v>139</v>
      </c>
      <c r="AL120" s="1029"/>
      <c r="AM120" s="1029"/>
      <c r="AN120" s="1029"/>
      <c r="AO120" s="1030"/>
      <c r="AP120" s="1032" t="s">
        <v>139</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6711455</v>
      </c>
      <c r="BR120" s="997"/>
      <c r="BS120" s="997"/>
      <c r="BT120" s="997"/>
      <c r="BU120" s="997"/>
      <c r="BV120" s="997">
        <v>7368460</v>
      </c>
      <c r="BW120" s="997"/>
      <c r="BX120" s="997"/>
      <c r="BY120" s="997"/>
      <c r="BZ120" s="997"/>
      <c r="CA120" s="997">
        <v>8734586</v>
      </c>
      <c r="CB120" s="997"/>
      <c r="CC120" s="997"/>
      <c r="CD120" s="997"/>
      <c r="CE120" s="997"/>
      <c r="CF120" s="1011">
        <v>59.7</v>
      </c>
      <c r="CG120" s="1012"/>
      <c r="CH120" s="1012"/>
      <c r="CI120" s="1012"/>
      <c r="CJ120" s="1012"/>
      <c r="CK120" s="1077" t="s">
        <v>453</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4591845</v>
      </c>
      <c r="DH120" s="997"/>
      <c r="DI120" s="997"/>
      <c r="DJ120" s="997"/>
      <c r="DK120" s="997"/>
      <c r="DL120" s="997">
        <v>4384851</v>
      </c>
      <c r="DM120" s="997"/>
      <c r="DN120" s="997"/>
      <c r="DO120" s="997"/>
      <c r="DP120" s="997"/>
      <c r="DQ120" s="997">
        <v>3977181</v>
      </c>
      <c r="DR120" s="997"/>
      <c r="DS120" s="997"/>
      <c r="DT120" s="997"/>
      <c r="DU120" s="997"/>
      <c r="DV120" s="998">
        <v>27.2</v>
      </c>
      <c r="DW120" s="998"/>
      <c r="DX120" s="998"/>
      <c r="DY120" s="998"/>
      <c r="DZ120" s="999"/>
    </row>
    <row r="121" spans="1:130" s="226" customFormat="1" ht="26.25" customHeight="1" x14ac:dyDescent="0.15">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425</v>
      </c>
      <c r="AB121" s="1029"/>
      <c r="AC121" s="1029"/>
      <c r="AD121" s="1029"/>
      <c r="AE121" s="1030"/>
      <c r="AF121" s="1031" t="s">
        <v>139</v>
      </c>
      <c r="AG121" s="1029"/>
      <c r="AH121" s="1029"/>
      <c r="AI121" s="1029"/>
      <c r="AJ121" s="1030"/>
      <c r="AK121" s="1031" t="s">
        <v>425</v>
      </c>
      <c r="AL121" s="1029"/>
      <c r="AM121" s="1029"/>
      <c r="AN121" s="1029"/>
      <c r="AO121" s="1030"/>
      <c r="AP121" s="1032" t="s">
        <v>139</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7088802</v>
      </c>
      <c r="BR121" s="990"/>
      <c r="BS121" s="990"/>
      <c r="BT121" s="990"/>
      <c r="BU121" s="990"/>
      <c r="BV121" s="990">
        <v>6382828</v>
      </c>
      <c r="BW121" s="990"/>
      <c r="BX121" s="990"/>
      <c r="BY121" s="990"/>
      <c r="BZ121" s="990"/>
      <c r="CA121" s="990">
        <v>6163228</v>
      </c>
      <c r="CB121" s="990"/>
      <c r="CC121" s="990"/>
      <c r="CD121" s="990"/>
      <c r="CE121" s="990"/>
      <c r="CF121" s="984">
        <v>42.1</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4483</v>
      </c>
      <c r="DH121" s="990"/>
      <c r="DI121" s="990"/>
      <c r="DJ121" s="990"/>
      <c r="DK121" s="990"/>
      <c r="DL121" s="990">
        <v>847</v>
      </c>
      <c r="DM121" s="990"/>
      <c r="DN121" s="990"/>
      <c r="DO121" s="990"/>
      <c r="DP121" s="990"/>
      <c r="DQ121" s="990">
        <v>1042</v>
      </c>
      <c r="DR121" s="990"/>
      <c r="DS121" s="990"/>
      <c r="DT121" s="990"/>
      <c r="DU121" s="990"/>
      <c r="DV121" s="991">
        <v>0</v>
      </c>
      <c r="DW121" s="991"/>
      <c r="DX121" s="991"/>
      <c r="DY121" s="991"/>
      <c r="DZ121" s="992"/>
    </row>
    <row r="122" spans="1:130" s="226" customFormat="1" ht="26.25" customHeight="1" x14ac:dyDescent="0.15">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139</v>
      </c>
      <c r="AB122" s="1029"/>
      <c r="AC122" s="1029"/>
      <c r="AD122" s="1029"/>
      <c r="AE122" s="1030"/>
      <c r="AF122" s="1031" t="s">
        <v>139</v>
      </c>
      <c r="AG122" s="1029"/>
      <c r="AH122" s="1029"/>
      <c r="AI122" s="1029"/>
      <c r="AJ122" s="1030"/>
      <c r="AK122" s="1031" t="s">
        <v>139</v>
      </c>
      <c r="AL122" s="1029"/>
      <c r="AM122" s="1029"/>
      <c r="AN122" s="1029"/>
      <c r="AO122" s="1030"/>
      <c r="AP122" s="1032" t="s">
        <v>139</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24626969</v>
      </c>
      <c r="BR122" s="1068"/>
      <c r="BS122" s="1068"/>
      <c r="BT122" s="1068"/>
      <c r="BU122" s="1068"/>
      <c r="BV122" s="1068">
        <v>23871890</v>
      </c>
      <c r="BW122" s="1068"/>
      <c r="BX122" s="1068"/>
      <c r="BY122" s="1068"/>
      <c r="BZ122" s="1068"/>
      <c r="CA122" s="1068">
        <v>23323015</v>
      </c>
      <c r="CB122" s="1068"/>
      <c r="CC122" s="1068"/>
      <c r="CD122" s="1068"/>
      <c r="CE122" s="1068"/>
      <c r="CF122" s="1088">
        <v>159.30000000000001</v>
      </c>
      <c r="CG122" s="1089"/>
      <c r="CH122" s="1089"/>
      <c r="CI122" s="1089"/>
      <c r="CJ122" s="1089"/>
      <c r="CK122" s="1080"/>
      <c r="CL122" s="1081"/>
      <c r="CM122" s="1081"/>
      <c r="CN122" s="1081"/>
      <c r="CO122" s="1082"/>
      <c r="CP122" s="1090" t="s">
        <v>398</v>
      </c>
      <c r="CQ122" s="1091"/>
      <c r="CR122" s="1091"/>
      <c r="CS122" s="1091"/>
      <c r="CT122" s="1091"/>
      <c r="CU122" s="1091"/>
      <c r="CV122" s="1091"/>
      <c r="CW122" s="1091"/>
      <c r="CX122" s="1091"/>
      <c r="CY122" s="1091"/>
      <c r="CZ122" s="1091"/>
      <c r="DA122" s="1091"/>
      <c r="DB122" s="1091"/>
      <c r="DC122" s="1091"/>
      <c r="DD122" s="1091"/>
      <c r="DE122" s="1091"/>
      <c r="DF122" s="1092"/>
      <c r="DG122" s="989" t="s">
        <v>139</v>
      </c>
      <c r="DH122" s="990"/>
      <c r="DI122" s="990"/>
      <c r="DJ122" s="990"/>
      <c r="DK122" s="990"/>
      <c r="DL122" s="990" t="s">
        <v>139</v>
      </c>
      <c r="DM122" s="990"/>
      <c r="DN122" s="990"/>
      <c r="DO122" s="990"/>
      <c r="DP122" s="990"/>
      <c r="DQ122" s="990" t="s">
        <v>139</v>
      </c>
      <c r="DR122" s="990"/>
      <c r="DS122" s="990"/>
      <c r="DT122" s="990"/>
      <c r="DU122" s="990"/>
      <c r="DV122" s="991" t="s">
        <v>139</v>
      </c>
      <c r="DW122" s="991"/>
      <c r="DX122" s="991"/>
      <c r="DY122" s="991"/>
      <c r="DZ122" s="992"/>
    </row>
    <row r="123" spans="1:130" s="226" customFormat="1" ht="26.25" customHeight="1" x14ac:dyDescent="0.15">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139</v>
      </c>
      <c r="AB123" s="1029"/>
      <c r="AC123" s="1029"/>
      <c r="AD123" s="1029"/>
      <c r="AE123" s="1030"/>
      <c r="AF123" s="1031" t="s">
        <v>139</v>
      </c>
      <c r="AG123" s="1029"/>
      <c r="AH123" s="1029"/>
      <c r="AI123" s="1029"/>
      <c r="AJ123" s="1030"/>
      <c r="AK123" s="1031" t="s">
        <v>139</v>
      </c>
      <c r="AL123" s="1029"/>
      <c r="AM123" s="1029"/>
      <c r="AN123" s="1029"/>
      <c r="AO123" s="1030"/>
      <c r="AP123" s="1032" t="s">
        <v>139</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457</v>
      </c>
      <c r="BP123" s="1076"/>
      <c r="BQ123" s="1135">
        <v>38427226</v>
      </c>
      <c r="BR123" s="1136"/>
      <c r="BS123" s="1136"/>
      <c r="BT123" s="1136"/>
      <c r="BU123" s="1136"/>
      <c r="BV123" s="1136">
        <v>37623178</v>
      </c>
      <c r="BW123" s="1136"/>
      <c r="BX123" s="1136"/>
      <c r="BY123" s="1136"/>
      <c r="BZ123" s="1136"/>
      <c r="CA123" s="1136">
        <v>38220829</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139</v>
      </c>
      <c r="DH123" s="1029"/>
      <c r="DI123" s="1029"/>
      <c r="DJ123" s="1029"/>
      <c r="DK123" s="1030"/>
      <c r="DL123" s="1031" t="s">
        <v>139</v>
      </c>
      <c r="DM123" s="1029"/>
      <c r="DN123" s="1029"/>
      <c r="DO123" s="1029"/>
      <c r="DP123" s="1030"/>
      <c r="DQ123" s="1031" t="s">
        <v>139</v>
      </c>
      <c r="DR123" s="1029"/>
      <c r="DS123" s="1029"/>
      <c r="DT123" s="1029"/>
      <c r="DU123" s="1030"/>
      <c r="DV123" s="1032" t="s">
        <v>139</v>
      </c>
      <c r="DW123" s="1033"/>
      <c r="DX123" s="1033"/>
      <c r="DY123" s="1033"/>
      <c r="DZ123" s="1034"/>
    </row>
    <row r="124" spans="1:130" s="226" customFormat="1" ht="26.25" customHeight="1" thickBot="1" x14ac:dyDescent="0.2">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139</v>
      </c>
      <c r="AB124" s="1029"/>
      <c r="AC124" s="1029"/>
      <c r="AD124" s="1029"/>
      <c r="AE124" s="1030"/>
      <c r="AF124" s="1031" t="s">
        <v>139</v>
      </c>
      <c r="AG124" s="1029"/>
      <c r="AH124" s="1029"/>
      <c r="AI124" s="1029"/>
      <c r="AJ124" s="1030"/>
      <c r="AK124" s="1031" t="s">
        <v>139</v>
      </c>
      <c r="AL124" s="1029"/>
      <c r="AM124" s="1029"/>
      <c r="AN124" s="1029"/>
      <c r="AO124" s="1030"/>
      <c r="AP124" s="1032" t="s">
        <v>139</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139</v>
      </c>
      <c r="BR124" s="1098"/>
      <c r="BS124" s="1098"/>
      <c r="BT124" s="1098"/>
      <c r="BU124" s="1098"/>
      <c r="BV124" s="1098" t="s">
        <v>139</v>
      </c>
      <c r="BW124" s="1098"/>
      <c r="BX124" s="1098"/>
      <c r="BY124" s="1098"/>
      <c r="BZ124" s="1098"/>
      <c r="CA124" s="1098" t="s">
        <v>139</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139</v>
      </c>
      <c r="DH124" s="1054"/>
      <c r="DI124" s="1054"/>
      <c r="DJ124" s="1054"/>
      <c r="DK124" s="1055"/>
      <c r="DL124" s="1053" t="s">
        <v>139</v>
      </c>
      <c r="DM124" s="1054"/>
      <c r="DN124" s="1054"/>
      <c r="DO124" s="1054"/>
      <c r="DP124" s="1055"/>
      <c r="DQ124" s="1053" t="s">
        <v>139</v>
      </c>
      <c r="DR124" s="1054"/>
      <c r="DS124" s="1054"/>
      <c r="DT124" s="1054"/>
      <c r="DU124" s="1055"/>
      <c r="DV124" s="1056" t="s">
        <v>139</v>
      </c>
      <c r="DW124" s="1057"/>
      <c r="DX124" s="1057"/>
      <c r="DY124" s="1057"/>
      <c r="DZ124" s="1058"/>
    </row>
    <row r="125" spans="1:130" s="226" customFormat="1" ht="26.25" customHeight="1" x14ac:dyDescent="0.15">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139</v>
      </c>
      <c r="AB125" s="1029"/>
      <c r="AC125" s="1029"/>
      <c r="AD125" s="1029"/>
      <c r="AE125" s="1030"/>
      <c r="AF125" s="1031" t="s">
        <v>139</v>
      </c>
      <c r="AG125" s="1029"/>
      <c r="AH125" s="1029"/>
      <c r="AI125" s="1029"/>
      <c r="AJ125" s="1030"/>
      <c r="AK125" s="1031" t="s">
        <v>139</v>
      </c>
      <c r="AL125" s="1029"/>
      <c r="AM125" s="1029"/>
      <c r="AN125" s="1029"/>
      <c r="AO125" s="1030"/>
      <c r="AP125" s="1032" t="s">
        <v>139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139</v>
      </c>
      <c r="DH125" s="997"/>
      <c r="DI125" s="997"/>
      <c r="DJ125" s="997"/>
      <c r="DK125" s="997"/>
      <c r="DL125" s="997" t="s">
        <v>139</v>
      </c>
      <c r="DM125" s="997"/>
      <c r="DN125" s="997"/>
      <c r="DO125" s="997"/>
      <c r="DP125" s="997"/>
      <c r="DQ125" s="997" t="s">
        <v>139</v>
      </c>
      <c r="DR125" s="997"/>
      <c r="DS125" s="997"/>
      <c r="DT125" s="997"/>
      <c r="DU125" s="997"/>
      <c r="DV125" s="998" t="s">
        <v>139</v>
      </c>
      <c r="DW125" s="998"/>
      <c r="DX125" s="998"/>
      <c r="DY125" s="998"/>
      <c r="DZ125" s="999"/>
    </row>
    <row r="126" spans="1:130" s="226" customFormat="1" ht="26.25" customHeight="1" thickBot="1" x14ac:dyDescent="0.2">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139</v>
      </c>
      <c r="AB126" s="1029"/>
      <c r="AC126" s="1029"/>
      <c r="AD126" s="1029"/>
      <c r="AE126" s="1030"/>
      <c r="AF126" s="1031" t="s">
        <v>139</v>
      </c>
      <c r="AG126" s="1029"/>
      <c r="AH126" s="1029"/>
      <c r="AI126" s="1029"/>
      <c r="AJ126" s="1030"/>
      <c r="AK126" s="1031" t="s">
        <v>139</v>
      </c>
      <c r="AL126" s="1029"/>
      <c r="AM126" s="1029"/>
      <c r="AN126" s="1029"/>
      <c r="AO126" s="1030"/>
      <c r="AP126" s="1032" t="s">
        <v>139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139</v>
      </c>
      <c r="DH126" s="990"/>
      <c r="DI126" s="990"/>
      <c r="DJ126" s="990"/>
      <c r="DK126" s="990"/>
      <c r="DL126" s="990" t="s">
        <v>139</v>
      </c>
      <c r="DM126" s="990"/>
      <c r="DN126" s="990"/>
      <c r="DO126" s="990"/>
      <c r="DP126" s="990"/>
      <c r="DQ126" s="990" t="s">
        <v>139</v>
      </c>
      <c r="DR126" s="990"/>
      <c r="DS126" s="990"/>
      <c r="DT126" s="990"/>
      <c r="DU126" s="990"/>
      <c r="DV126" s="991" t="s">
        <v>139</v>
      </c>
      <c r="DW126" s="991"/>
      <c r="DX126" s="991"/>
      <c r="DY126" s="991"/>
      <c r="DZ126" s="992"/>
    </row>
    <row r="127" spans="1:130" s="226" customFormat="1" ht="26.25" customHeight="1" x14ac:dyDescent="0.15">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139</v>
      </c>
      <c r="AB127" s="1029"/>
      <c r="AC127" s="1029"/>
      <c r="AD127" s="1029"/>
      <c r="AE127" s="1030"/>
      <c r="AF127" s="1031" t="s">
        <v>139</v>
      </c>
      <c r="AG127" s="1029"/>
      <c r="AH127" s="1029"/>
      <c r="AI127" s="1029"/>
      <c r="AJ127" s="1030"/>
      <c r="AK127" s="1031" t="s">
        <v>139</v>
      </c>
      <c r="AL127" s="1029"/>
      <c r="AM127" s="1029"/>
      <c r="AN127" s="1029"/>
      <c r="AO127" s="1030"/>
      <c r="AP127" s="1032" t="s">
        <v>139</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139</v>
      </c>
      <c r="DH127" s="990"/>
      <c r="DI127" s="990"/>
      <c r="DJ127" s="990"/>
      <c r="DK127" s="990"/>
      <c r="DL127" s="990" t="s">
        <v>139</v>
      </c>
      <c r="DM127" s="990"/>
      <c r="DN127" s="990"/>
      <c r="DO127" s="990"/>
      <c r="DP127" s="990"/>
      <c r="DQ127" s="990" t="s">
        <v>139</v>
      </c>
      <c r="DR127" s="990"/>
      <c r="DS127" s="990"/>
      <c r="DT127" s="990"/>
      <c r="DU127" s="990"/>
      <c r="DV127" s="991" t="s">
        <v>139</v>
      </c>
      <c r="DW127" s="991"/>
      <c r="DX127" s="991"/>
      <c r="DY127" s="991"/>
      <c r="DZ127" s="992"/>
    </row>
    <row r="128" spans="1:130" s="226" customFormat="1" ht="26.25" customHeight="1" thickBot="1" x14ac:dyDescent="0.2">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965087</v>
      </c>
      <c r="AB128" s="1118"/>
      <c r="AC128" s="1118"/>
      <c r="AD128" s="1118"/>
      <c r="AE128" s="1119"/>
      <c r="AF128" s="1120">
        <v>1028516</v>
      </c>
      <c r="AG128" s="1118"/>
      <c r="AH128" s="1118"/>
      <c r="AI128" s="1118"/>
      <c r="AJ128" s="1119"/>
      <c r="AK128" s="1120">
        <v>1016445</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139</v>
      </c>
      <c r="BG128" s="1125"/>
      <c r="BH128" s="1125"/>
      <c r="BI128" s="1125"/>
      <c r="BJ128" s="1125"/>
      <c r="BK128" s="1125"/>
      <c r="BL128" s="1126"/>
      <c r="BM128" s="1124">
        <v>12.65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t="s">
        <v>139</v>
      </c>
      <c r="DH128" s="1110"/>
      <c r="DI128" s="1110"/>
      <c r="DJ128" s="1110"/>
      <c r="DK128" s="1110"/>
      <c r="DL128" s="1110" t="s">
        <v>139</v>
      </c>
      <c r="DM128" s="1110"/>
      <c r="DN128" s="1110"/>
      <c r="DO128" s="1110"/>
      <c r="DP128" s="1110"/>
      <c r="DQ128" s="1110" t="s">
        <v>139</v>
      </c>
      <c r="DR128" s="1110"/>
      <c r="DS128" s="1110"/>
      <c r="DT128" s="1110"/>
      <c r="DU128" s="1110"/>
      <c r="DV128" s="1111" t="s">
        <v>139</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473</v>
      </c>
      <c r="X129" s="1144"/>
      <c r="Y129" s="1144"/>
      <c r="Z129" s="1145"/>
      <c r="AA129" s="1028">
        <v>17025615</v>
      </c>
      <c r="AB129" s="1029"/>
      <c r="AC129" s="1029"/>
      <c r="AD129" s="1029"/>
      <c r="AE129" s="1030"/>
      <c r="AF129" s="1031">
        <v>16936503</v>
      </c>
      <c r="AG129" s="1029"/>
      <c r="AH129" s="1029"/>
      <c r="AI129" s="1029"/>
      <c r="AJ129" s="1030"/>
      <c r="AK129" s="1031">
        <v>16932431</v>
      </c>
      <c r="AL129" s="1029"/>
      <c r="AM129" s="1029"/>
      <c r="AN129" s="1029"/>
      <c r="AO129" s="1030"/>
      <c r="AP129" s="1146"/>
      <c r="AQ129" s="1147"/>
      <c r="AR129" s="1147"/>
      <c r="AS129" s="1147"/>
      <c r="AT129" s="1148"/>
      <c r="AU129" s="264"/>
      <c r="AV129" s="264"/>
      <c r="AW129" s="264"/>
      <c r="AX129" s="1137" t="s">
        <v>474</v>
      </c>
      <c r="AY129" s="1020"/>
      <c r="AZ129" s="1020"/>
      <c r="BA129" s="1020"/>
      <c r="BB129" s="1020"/>
      <c r="BC129" s="1020"/>
      <c r="BD129" s="1020"/>
      <c r="BE129" s="1021"/>
      <c r="BF129" s="1138" t="s">
        <v>139</v>
      </c>
      <c r="BG129" s="1139"/>
      <c r="BH129" s="1139"/>
      <c r="BI129" s="1139"/>
      <c r="BJ129" s="1139"/>
      <c r="BK129" s="1139"/>
      <c r="BL129" s="1140"/>
      <c r="BM129" s="1138">
        <v>17.649999999999999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476</v>
      </c>
      <c r="X130" s="1144"/>
      <c r="Y130" s="1144"/>
      <c r="Z130" s="1145"/>
      <c r="AA130" s="1028">
        <v>2268612</v>
      </c>
      <c r="AB130" s="1029"/>
      <c r="AC130" s="1029"/>
      <c r="AD130" s="1029"/>
      <c r="AE130" s="1030"/>
      <c r="AF130" s="1031">
        <v>2313954</v>
      </c>
      <c r="AG130" s="1029"/>
      <c r="AH130" s="1029"/>
      <c r="AI130" s="1029"/>
      <c r="AJ130" s="1030"/>
      <c r="AK130" s="1031">
        <v>2296003</v>
      </c>
      <c r="AL130" s="1029"/>
      <c r="AM130" s="1029"/>
      <c r="AN130" s="1029"/>
      <c r="AO130" s="1030"/>
      <c r="AP130" s="1146"/>
      <c r="AQ130" s="1147"/>
      <c r="AR130" s="1147"/>
      <c r="AS130" s="1147"/>
      <c r="AT130" s="1148"/>
      <c r="AU130" s="264"/>
      <c r="AV130" s="264"/>
      <c r="AW130" s="264"/>
      <c r="AX130" s="1137" t="s">
        <v>477</v>
      </c>
      <c r="AY130" s="1020"/>
      <c r="AZ130" s="1020"/>
      <c r="BA130" s="1020"/>
      <c r="BB130" s="1020"/>
      <c r="BC130" s="1020"/>
      <c r="BD130" s="1020"/>
      <c r="BE130" s="1021"/>
      <c r="BF130" s="1174">
        <v>-0.4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478</v>
      </c>
      <c r="X131" s="1182"/>
      <c r="Y131" s="1182"/>
      <c r="Z131" s="1183"/>
      <c r="AA131" s="1075">
        <v>14757003</v>
      </c>
      <c r="AB131" s="1054"/>
      <c r="AC131" s="1054"/>
      <c r="AD131" s="1054"/>
      <c r="AE131" s="1055"/>
      <c r="AF131" s="1053">
        <v>14622549</v>
      </c>
      <c r="AG131" s="1054"/>
      <c r="AH131" s="1054"/>
      <c r="AI131" s="1054"/>
      <c r="AJ131" s="1055"/>
      <c r="AK131" s="1053">
        <v>14636428</v>
      </c>
      <c r="AL131" s="1054"/>
      <c r="AM131" s="1054"/>
      <c r="AN131" s="1054"/>
      <c r="AO131" s="1055"/>
      <c r="AP131" s="1184"/>
      <c r="AQ131" s="1185"/>
      <c r="AR131" s="1185"/>
      <c r="AS131" s="1185"/>
      <c r="AT131" s="1186"/>
      <c r="AU131" s="264"/>
      <c r="AV131" s="264"/>
      <c r="AW131" s="264"/>
      <c r="AX131" s="1156" t="s">
        <v>479</v>
      </c>
      <c r="AY131" s="1107"/>
      <c r="AZ131" s="1107"/>
      <c r="BA131" s="1107"/>
      <c r="BB131" s="1107"/>
      <c r="BC131" s="1107"/>
      <c r="BD131" s="1107"/>
      <c r="BE131" s="1108"/>
      <c r="BF131" s="1157" t="s">
        <v>139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481</v>
      </c>
      <c r="W132" s="1167"/>
      <c r="X132" s="1167"/>
      <c r="Y132" s="1167"/>
      <c r="Z132" s="1168"/>
      <c r="AA132" s="1169">
        <v>-0.73158486199999995</v>
      </c>
      <c r="AB132" s="1170"/>
      <c r="AC132" s="1170"/>
      <c r="AD132" s="1170"/>
      <c r="AE132" s="1171"/>
      <c r="AF132" s="1172">
        <v>-0.29284223999999998</v>
      </c>
      <c r="AG132" s="1170"/>
      <c r="AH132" s="1170"/>
      <c r="AI132" s="1170"/>
      <c r="AJ132" s="1171"/>
      <c r="AK132" s="1172">
        <v>-0.28784345500000003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482</v>
      </c>
      <c r="W133" s="1150"/>
      <c r="X133" s="1150"/>
      <c r="Y133" s="1150"/>
      <c r="Z133" s="1151"/>
      <c r="AA133" s="1152">
        <v>-1.3</v>
      </c>
      <c r="AB133" s="1153"/>
      <c r="AC133" s="1153"/>
      <c r="AD133" s="1153"/>
      <c r="AE133" s="1154"/>
      <c r="AF133" s="1152">
        <v>-0.8</v>
      </c>
      <c r="AG133" s="1153"/>
      <c r="AH133" s="1153"/>
      <c r="AI133" s="1153"/>
      <c r="AJ133" s="1154"/>
      <c r="AK133" s="1152">
        <v>-0.4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bLhjqlnlURh7N83VWYbTmiVhB/mGF4FUbyRy5j+AQlRxR8ghXIb5tKmafxF09RqrS2cdgtzDAbq5She0YffhA==" saltValue="4XOPzJM3IlqSWmxXRTBx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pW60WxNihKfWI/4e4UQKRwDHCNuDdbHFo0dTu8vI0+MTsKMrZuWcG0VtcsfrChjapJftBpeK9//gwWqCdH2vw==" saltValue="kS+KqbhiUGvRxv4qK6Cs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Gck8lydl28OCa7G/EuDS7o2/MaJ2ccMR7NPb/vLlX4vATBZII+kN/qXzbhaW+l2Ivle1Nr827HgXz2mj6AlPg==" saltValue="I3ACkJafLxQH3uxrrYf1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491</v>
      </c>
      <c r="AL9" s="1193"/>
      <c r="AM9" s="1193"/>
      <c r="AN9" s="1194"/>
      <c r="AO9" s="292">
        <v>5137683</v>
      </c>
      <c r="AP9" s="292">
        <v>63836</v>
      </c>
      <c r="AQ9" s="293">
        <v>61846</v>
      </c>
      <c r="AR9" s="294">
        <v>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492</v>
      </c>
      <c r="AL10" s="1193"/>
      <c r="AM10" s="1193"/>
      <c r="AN10" s="1194"/>
      <c r="AO10" s="295">
        <v>98098</v>
      </c>
      <c r="AP10" s="295">
        <v>1219</v>
      </c>
      <c r="AQ10" s="296">
        <v>5819</v>
      </c>
      <c r="AR10" s="297">
        <v>-79.099999999999994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493</v>
      </c>
      <c r="AL11" s="1193"/>
      <c r="AM11" s="1193"/>
      <c r="AN11" s="1194"/>
      <c r="AO11" s="295">
        <v>25389</v>
      </c>
      <c r="AP11" s="295">
        <v>315</v>
      </c>
      <c r="AQ11" s="296">
        <v>5868</v>
      </c>
      <c r="AR11" s="297">
        <v>-94.6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494</v>
      </c>
      <c r="AL12" s="1193"/>
      <c r="AM12" s="1193"/>
      <c r="AN12" s="1194"/>
      <c r="AO12" s="295" t="s">
        <v>495</v>
      </c>
      <c r="AP12" s="295" t="s">
        <v>495</v>
      </c>
      <c r="AQ12" s="296">
        <v>1247</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495</v>
      </c>
      <c r="AP13" s="295" t="s">
        <v>495</v>
      </c>
      <c r="AQ13" s="296">
        <v>0</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497</v>
      </c>
      <c r="AL14" s="1193"/>
      <c r="AM14" s="1193"/>
      <c r="AN14" s="1194"/>
      <c r="AO14" s="295" t="s">
        <v>495</v>
      </c>
      <c r="AP14" s="295" t="s">
        <v>495</v>
      </c>
      <c r="AQ14" s="296">
        <v>2376</v>
      </c>
      <c r="AR14" s="297" t="s">
        <v>495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498</v>
      </c>
      <c r="AL15" s="1193"/>
      <c r="AM15" s="1193"/>
      <c r="AN15" s="1194"/>
      <c r="AO15" s="295">
        <v>104567</v>
      </c>
      <c r="AP15" s="295">
        <v>1299</v>
      </c>
      <c r="AQ15" s="296">
        <v>1663</v>
      </c>
      <c r="AR15" s="297">
        <v>-21.9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499</v>
      </c>
      <c r="AL16" s="1196"/>
      <c r="AM16" s="1196"/>
      <c r="AN16" s="1197"/>
      <c r="AO16" s="295">
        <v>-343116</v>
      </c>
      <c r="AP16" s="295">
        <v>-4263</v>
      </c>
      <c r="AQ16" s="296">
        <v>-5271</v>
      </c>
      <c r="AR16" s="297">
        <v>-19.100000000000001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5022621</v>
      </c>
      <c r="AP17" s="295">
        <v>62406</v>
      </c>
      <c r="AQ17" s="296">
        <v>73548</v>
      </c>
      <c r="AR17" s="297">
        <v>-15.1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504</v>
      </c>
      <c r="AL21" s="1188"/>
      <c r="AM21" s="1188"/>
      <c r="AN21" s="1189"/>
      <c r="AO21" s="307">
        <v>7.32</v>
      </c>
      <c r="AP21" s="308">
        <v>7.24</v>
      </c>
      <c r="AQ21" s="309">
        <v>0.08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505</v>
      </c>
      <c r="AL22" s="1188"/>
      <c r="AM22" s="1188"/>
      <c r="AN22" s="1189"/>
      <c r="AO22" s="312">
        <v>101.4</v>
      </c>
      <c r="AP22" s="313">
        <v>98.4</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510</v>
      </c>
      <c r="AL32" s="1204"/>
      <c r="AM32" s="1204"/>
      <c r="AN32" s="1205"/>
      <c r="AO32" s="322">
        <v>3216916</v>
      </c>
      <c r="AP32" s="322">
        <v>39970</v>
      </c>
      <c r="AQ32" s="323">
        <v>39633</v>
      </c>
      <c r="AR32" s="324">
        <v>0.9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511</v>
      </c>
      <c r="AL33" s="1204"/>
      <c r="AM33" s="1204"/>
      <c r="AN33" s="1205"/>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512</v>
      </c>
      <c r="AL34" s="1204"/>
      <c r="AM34" s="1204"/>
      <c r="AN34" s="1205"/>
      <c r="AO34" s="322" t="s">
        <v>495</v>
      </c>
      <c r="AP34" s="322" t="s">
        <v>495</v>
      </c>
      <c r="AQ34" s="323">
        <v>58</v>
      </c>
      <c r="AR34" s="324" t="s">
        <v>495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513</v>
      </c>
      <c r="AL35" s="1204"/>
      <c r="AM35" s="1204"/>
      <c r="AN35" s="1205"/>
      <c r="AO35" s="322">
        <v>648</v>
      </c>
      <c r="AP35" s="322">
        <v>8</v>
      </c>
      <c r="AQ35" s="323">
        <v>13693</v>
      </c>
      <c r="AR35" s="324">
        <v>-99.9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514</v>
      </c>
      <c r="AL36" s="1204"/>
      <c r="AM36" s="1204"/>
      <c r="AN36" s="1205"/>
      <c r="AO36" s="322">
        <v>52754</v>
      </c>
      <c r="AP36" s="322">
        <v>655</v>
      </c>
      <c r="AQ36" s="323">
        <v>1763</v>
      </c>
      <c r="AR36" s="324">
        <v>-62.8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515</v>
      </c>
      <c r="AL37" s="1204"/>
      <c r="AM37" s="1204"/>
      <c r="AN37" s="1205"/>
      <c r="AO37" s="322" t="s">
        <v>495</v>
      </c>
      <c r="AP37" s="322" t="s">
        <v>495</v>
      </c>
      <c r="AQ37" s="323">
        <v>897</v>
      </c>
      <c r="AR37" s="324" t="s">
        <v>495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516</v>
      </c>
      <c r="AL38" s="1207"/>
      <c r="AM38" s="1207"/>
      <c r="AN38" s="1208"/>
      <c r="AO38" s="325" t="s">
        <v>495</v>
      </c>
      <c r="AP38" s="325" t="s">
        <v>495</v>
      </c>
      <c r="AQ38" s="326">
        <v>1</v>
      </c>
      <c r="AR38" s="314" t="s">
        <v>495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517</v>
      </c>
      <c r="AL39" s="1207"/>
      <c r="AM39" s="1207"/>
      <c r="AN39" s="1208"/>
      <c r="AO39" s="322">
        <v>-1016445</v>
      </c>
      <c r="AP39" s="322">
        <v>-12629</v>
      </c>
      <c r="AQ39" s="323">
        <v>-5566</v>
      </c>
      <c r="AR39" s="324">
        <v>126.9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518</v>
      </c>
      <c r="AL40" s="1204"/>
      <c r="AM40" s="1204"/>
      <c r="AN40" s="1205"/>
      <c r="AO40" s="322">
        <v>-2296003</v>
      </c>
      <c r="AP40" s="322">
        <v>-28528</v>
      </c>
      <c r="AQ40" s="323">
        <v>-36175</v>
      </c>
      <c r="AR40" s="324">
        <v>-21.1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-42130</v>
      </c>
      <c r="AP41" s="322">
        <v>-523</v>
      </c>
      <c r="AQ41" s="323">
        <v>14303</v>
      </c>
      <c r="AR41" s="324">
        <v>-103.7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486</v>
      </c>
      <c r="AN49" s="1200" t="s">
        <v>522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2855301</v>
      </c>
      <c r="AN51" s="344">
        <v>34918</v>
      </c>
      <c r="AO51" s="345">
        <v>-19</v>
      </c>
      <c r="AP51" s="346">
        <v>69560</v>
      </c>
      <c r="AQ51" s="347">
        <v>32</v>
      </c>
      <c r="AR51" s="348">
        <v>-51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2010955</v>
      </c>
      <c r="AN52" s="352">
        <v>24592</v>
      </c>
      <c r="AO52" s="353">
        <v>-14.9</v>
      </c>
      <c r="AP52" s="354">
        <v>35305</v>
      </c>
      <c r="AQ52" s="355">
        <v>17</v>
      </c>
      <c r="AR52" s="356">
        <v>-31.9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3030597</v>
      </c>
      <c r="AN53" s="344">
        <v>37086</v>
      </c>
      <c r="AO53" s="345">
        <v>6.2</v>
      </c>
      <c r="AP53" s="346">
        <v>65988</v>
      </c>
      <c r="AQ53" s="347">
        <v>-5.0999999999999996</v>
      </c>
      <c r="AR53" s="348">
        <v>11.3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1849977</v>
      </c>
      <c r="AN54" s="352">
        <v>22639</v>
      </c>
      <c r="AO54" s="353">
        <v>-7.9</v>
      </c>
      <c r="AP54" s="354">
        <v>36473</v>
      </c>
      <c r="AQ54" s="355">
        <v>3.3</v>
      </c>
      <c r="AR54" s="356">
        <v>-11.2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2900824</v>
      </c>
      <c r="AN55" s="344">
        <v>35684</v>
      </c>
      <c r="AO55" s="345">
        <v>-3.8</v>
      </c>
      <c r="AP55" s="346">
        <v>54227</v>
      </c>
      <c r="AQ55" s="347">
        <v>-17.8</v>
      </c>
      <c r="AR55" s="348">
        <v>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2043637</v>
      </c>
      <c r="AN56" s="352">
        <v>25140</v>
      </c>
      <c r="AO56" s="353">
        <v>11</v>
      </c>
      <c r="AP56" s="354">
        <v>29694</v>
      </c>
      <c r="AQ56" s="355">
        <v>-18.600000000000001</v>
      </c>
      <c r="AR56" s="356">
        <v>29.6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2667544</v>
      </c>
      <c r="AN57" s="344">
        <v>32991</v>
      </c>
      <c r="AO57" s="345">
        <v>-7.5</v>
      </c>
      <c r="AP57" s="346">
        <v>57295</v>
      </c>
      <c r="AQ57" s="347">
        <v>5.7</v>
      </c>
      <c r="AR57" s="348">
        <v>-13.2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1842390</v>
      </c>
      <c r="AN58" s="352">
        <v>22786</v>
      </c>
      <c r="AO58" s="353">
        <v>-9.4</v>
      </c>
      <c r="AP58" s="354">
        <v>32771</v>
      </c>
      <c r="AQ58" s="355">
        <v>10.4</v>
      </c>
      <c r="AR58" s="356">
        <v>-19.8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3150545</v>
      </c>
      <c r="AN59" s="344">
        <v>39145</v>
      </c>
      <c r="AO59" s="345">
        <v>18.7</v>
      </c>
      <c r="AP59" s="346">
        <v>54110</v>
      </c>
      <c r="AQ59" s="347">
        <v>-5.6</v>
      </c>
      <c r="AR59" s="348">
        <v>24.3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2033339</v>
      </c>
      <c r="AN60" s="352">
        <v>25264</v>
      </c>
      <c r="AO60" s="353">
        <v>10.9</v>
      </c>
      <c r="AP60" s="354">
        <v>30620</v>
      </c>
      <c r="AQ60" s="355">
        <v>-6.6</v>
      </c>
      <c r="AR60" s="356">
        <v>17.5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2920962</v>
      </c>
      <c r="AN61" s="359">
        <v>35965</v>
      </c>
      <c r="AO61" s="360">
        <v>-1.1000000000000001</v>
      </c>
      <c r="AP61" s="361">
        <v>60236</v>
      </c>
      <c r="AQ61" s="362">
        <v>1.8</v>
      </c>
      <c r="AR61" s="348">
        <v>-2.9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1956060</v>
      </c>
      <c r="AN62" s="352">
        <v>24084</v>
      </c>
      <c r="AO62" s="353">
        <v>-2.1</v>
      </c>
      <c r="AP62" s="354">
        <v>32973</v>
      </c>
      <c r="AQ62" s="355">
        <v>1.1000000000000001</v>
      </c>
      <c r="AR62" s="356">
        <v>-3.2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nxjnh6CUS/KKTzsNpBc+oAygolWu5inSZfc3AfJIILEduooedg7xTn9W2Sck7GVe0SaOP+Gdu/l5be/1GDRjA==" saltValue="Avoo87kCKlJ93hxYPsWm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s/i4m3x7PzoNlCyXXmmvlSsAQxHGn0OrhGT/EUr5bkomATRV7t+YuLeFh61TS0kEisNaF/XIbjdKZLro9kQlw==" saltValue="FouB/Lj/We+fMZqh257i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zfsUGlH1lvBzOQvb3KTnCR0o4apyh/ptN9Puhq8Z1lpujWPTClYupKdtDuLD0ZzuEtCwHVbT98j53IV4eblPA==" saltValue="It+WIoWEv2ZABEv2eZhj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18.47</v>
      </c>
      <c r="G47" s="12">
        <v>19.309999999999999</v>
      </c>
      <c r="H47" s="12">
        <v>18.98</v>
      </c>
      <c r="I47" s="12">
        <v>19.510000000000002</v>
      </c>
      <c r="J47" s="13">
        <v>21.72</v>
      </c>
    </row>
    <row r="48" spans="2:10" ht="57.75" customHeight="1" x14ac:dyDescent="0.15">
      <c r="B48" s="14"/>
      <c r="C48" s="1214" t="s">
        <v>4</v>
      </c>
      <c r="D48" s="1214"/>
      <c r="E48" s="1215"/>
      <c r="F48" s="15">
        <v>11.62</v>
      </c>
      <c r="G48" s="16">
        <v>12.04</v>
      </c>
      <c r="H48" s="16">
        <v>12.43</v>
      </c>
      <c r="I48" s="16">
        <v>12.64</v>
      </c>
      <c r="J48" s="17">
        <v>10.220000000000001</v>
      </c>
    </row>
    <row r="49" spans="2:10" ht="57.75" customHeight="1" thickBot="1" x14ac:dyDescent="0.2">
      <c r="B49" s="18"/>
      <c r="C49" s="1216" t="s">
        <v>5</v>
      </c>
      <c r="D49" s="1216"/>
      <c r="E49" s="1217"/>
      <c r="F49" s="19" t="s">
        <v>543</v>
      </c>
      <c r="G49" s="20">
        <v>1.24</v>
      </c>
      <c r="H49" s="20">
        <v>0.95</v>
      </c>
      <c r="I49" s="20">
        <v>0.56999999999999995</v>
      </c>
      <c r="J49" s="21" t="s">
        <v>544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nabRoqfFLAxxomJbijfD/80SWQzOp9sTzMGeywTYrZuXIFEsoYZMoOR6DezWwcJuiu4WC9OuySIPz24g+Nz4A==" saltValue="aAr+iUZwNDYrB1QeJSO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2019-11-07T06:40:09Z</cp:lastPrinted>
  <dcterms:created xsi:type="dcterms:W3CDTF">2019-02-14T03:18:49Z</dcterms:created>
  <dcterms:modified xsi:type="dcterms:W3CDTF">2019-11-21T08:14:01Z</dcterms:modified>
  <cp:category/>
</cp:coreProperties>
</file>