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28岩倉市\"/>
    </mc:Choice>
  </mc:AlternateContent>
  <bookViews>
    <workbookView xWindow="0" yWindow="0" windowWidth="20490" windowHeight="64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<sst xmlns="http://schemas.openxmlformats.org/spreadsheetml/2006/main" count="1125" uniqueCount="590">
  <si>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</si>
  <si>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</si>
  <si>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</si>
  <si>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</si>
  <si>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</si>
  <si>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</si>
  <si>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</si>
  <si>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</si>
  <si>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</si>
  <si>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</si>
  <si>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</si>
  <si>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</si>
  <si>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</si>
  <si>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</si>
  <si>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</si>
  <si>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</si>
  <si>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</si>
  <si>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</si>
  <si>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</si>
  <si>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</si>
  <si>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</si>
  <si>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</si>
  <si>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</si>
  <si>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</si>
  <si>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</si>
  <si>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</si>
  <si>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</si>
  <si>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</si>
  <si>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</si>
  <si>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</si>
  <si>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</si>
  <si>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</si>
  <si>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</si>
  <si>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</si>
  <si>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</si>
  <si>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</si>
  <si>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</si>
  <si>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</si>
  <si>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</si>
  <si>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</si>
  <si>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</si>
  <si>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</si>
  <si>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</si>
  <si>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</si>
  <si>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</si>
  <si>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</si>
  <si>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</si>
  <si>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</si>
  <si>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</si>
  <si>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</si>
  <si>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</si>
  <si>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</si>
  <si>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</si>
  <si>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</si>
  <si>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</si>
  <si>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</si>
  <si>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</si>
  <si>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</si>
  <si>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</si>
  <si>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</si>
  <si>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</si>
  <si>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</si>
  <si>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</si>
  <si>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</si>
  <si>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</si>
  <si>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</si>
  <si>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</si>
  <si>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</si>
  <si>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</si>
  <si>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</si>
  <si>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</si>
  <si>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</si>
  <si>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</si>
  <si>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</si>
  <si>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</si>
  <si>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</si>
  <si>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</si>
  <si>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</si>
  <si>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</si>
  <si>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</si>
  <si>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</si>
  <si>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</si>
  <si>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</si>
  <si>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</si>
  <si>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</si>
  <si>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</si>
  <si>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</si>
  <si>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</si>
  <si>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</si>
  <si>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</si>
  <si>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</si>
  <si>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</si>
  <si>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岩倉市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</si>
  <si>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</si>
  <si>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</si>
  <si>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</si>
  <si>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</si>
  <si>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</si>
  <si>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</si>
  <si>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</si>
  <si>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</si>
  <si>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</si>
  <si>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</si>
  <si>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</si>
  <si>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</si>
  <si>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</si>
  <si>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</si>
  <si>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</si>
  <si>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</si>
  <si>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</si>
  <si>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</si>
  <si>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</si>
  <si>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</si>
  <si>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</si>
  <si>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</si>
  <si>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</si>
  <si>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</si>
  <si>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</si>
  <si>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</si>
  <si>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</si>
  <si>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</si>
  <si>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</si>
  <si>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</si>
  <si>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</si>
  <si>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</si>
  <si>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</si>
  <si>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</si>
  <si>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</si>
  <si>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</si>
  <si>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</si>
  <si>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</si>
  <si>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</si>
  <si>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</si>
  <si>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</si>
  <si>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</si>
  <si>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</si>
  <si>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</si>
  <si>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</si>
  <si>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</si>
  <si>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</si>
  <si>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</si>
  <si>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</si>
  <si>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</si>
  <si>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</si>
  <si>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</si>
  <si>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</si>
  <si>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</si>
  <si>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</si>
  <si>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</si>
  <si>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</si>
  <si>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</si>
  <si>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</si>
  <si>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</si>
  <si>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</si>
  <si>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</si>
  <si>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</si>
  <si>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</si>
  <si>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</si>
  <si>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</si>
  <si>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</si>
  <si>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</si>
  <si>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</si>
  <si>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</si>
  <si>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</si>
  <si>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</si>
  <si>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</si>
  <si>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</si>
  <si>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</si>
  <si>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</si>
  <si>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</si>
  <si>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</si>
  <si>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</si>
  <si>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</si>
  <si>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</si>
  <si>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</si>
  <si>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</si>
  <si>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</si>
  <si>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</si>
  <si>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</si>
  <si>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</si>
  <si>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</si>
  <si>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</si>
  <si>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</si>
  <si>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</si>
  <si>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</si>
  <si>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</si>
  <si>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</si>
  <si>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</si>
  <si>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</si>
  <si>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</si>
  <si>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</si>
  <si>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</si>
  <si>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</si>
  <si>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</si>
  <si>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</si>
  <si>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</si>
  <si>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</si>
  <si>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</si>
  <si>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</si>
  <si>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</si>
  <si>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</si>
  <si>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</si>
  <si>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</si>
  <si>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</si>
  <si>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</si>
  <si>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</si>
  <si>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</si>
  <si>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</si>
  <si>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愛知県岩倉市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</si>
  <si>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</si>
  <si>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</si>
  <si>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</si>
  <si>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</si>
  <si>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</si>
  <si>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</si>
  <si>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</si>
  <si>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</si>
  <si>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</si>
  <si>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</si>
  <si>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</si>
  <si>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</si>
  <si>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</si>
  <si>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</si>
  <si>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</si>
  <si>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</si>
  <si>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</si>
  <si>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</si>
  <si>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</si>
  <si>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</si>
  <si>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</si>
  <si>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</si>
  <si>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</si>
  <si>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</si>
  <si>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</si>
  <si>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</si>
  <si>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</si>
  <si>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</si>
  <si>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</si>
  <si>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</si>
  <si>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</si>
  <si>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</si>
  <si>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</si>
  <si>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</si>
  <si>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</si>
  <si>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</si>
  <si>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</si>
  <si>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</si>
  <si>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</si>
  <si>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</si>
  <si>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</si>
  <si>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</si>
  <si>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</si>
  <si>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</si>
  <si>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</si>
  <si>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</si>
  <si>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</si>
  <si>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</si>
  <si>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</si>
  <si>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</si>
  <si>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</si>
  <si>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</si>
  <si>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</si>
  <si>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</si>
  <si>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</si>
  <si>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</si>
  <si>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</si>
  <si>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</si>
  <si>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</si>
  <si>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</si>
  <si>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</si>
  <si>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</si>
  <si>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</si>
  <si>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</si>
  <si>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</si>
  <si>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</si>
  <si>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</si>
  <si>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</si>
  <si>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</si>
  <si>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</si>
  <si>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</si>
  <si>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</si>
  <si>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</si>
  <si>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</si>
  <si>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</si>
  <si>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</si>
  <si>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</si>
  <si>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</si>
  <si>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</si>
  <si>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</si>
  <si>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</si>
  <si>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</si>
  <si>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</si>
  <si>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</si>
  <si>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</si>
  <si>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</si>
  <si>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</si>
  <si>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</si>
  <si>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</si>
  <si>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</si>
  <si>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</si>
  <si>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</si>
  <si>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</si>
  <si>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</si>
  <si>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</si>
  <si>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</si>
  <si>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</si>
  <si>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</si>
  <si>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</si>
  <si>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</si>
  <si>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</si>
  <si>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</si>
  <si>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</si>
  <si>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</si>
  <si>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</si>
  <si>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</si>
  <si>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</si>
  <si>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</si>
  <si>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</si>
  <si>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</si>
  <si>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</si>
  <si>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</si>
  <si>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</si>
  <si>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</si>
  <si>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</si>
  <si>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</si>
  <si>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</si>
  <si>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</si>
  <si>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</si>
  <si>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</si>
  <si>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</si>
  <si>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</si>
  <si>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</si>
  <si>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</si>
  <si>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</si>
  <si>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</si>
  <si>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</si>
  <si>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</si>
  <si>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</si>
  <si>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</si>
  <si>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</si>
  <si>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</si>
  <si>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</si>
  <si>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</si>
  <si>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</si>
  <si>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</si>
  <si>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</si>
  <si>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</si>
  <si>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</si>
  <si>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</si>
  <si>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</si>
  <si>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</si>
  <si>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</si>
  <si>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</si>
  <si>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</si>
  <si>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</si>
  <si>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</si>
  <si>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</si>
  <si>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愛知県岩倉市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</si>
  <si>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</si>
  <si>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</si>
  <si>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</si>
  <si>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</si>
  <si>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</si>
  <si>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</si>
  <si>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</si>
  <si>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</si>
  <si>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</si>
  <si>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</si>
  <si>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</si>
  <si>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</si>
  <si>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</si>
  <si>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</si>
  <si>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</si>
  <si>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</si>
  <si>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</si>
  <si>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</si>
  <si>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</si>
  <si>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</si>
  <si>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</si>
  <si>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</si>
  <si>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</si>
  <si>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</si>
  <si>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</si>
  <si>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</si>
  <si>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</si>
  <si>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</si>
  <si>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</si>
  <si>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</si>
  <si>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</si>
  <si>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</si>
  <si>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</si>
  <si>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</si>
  <si>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</si>
  <si>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</si>
  <si>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</si>
  <si>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</si>
  <si>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</si>
  <si>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</si>
  <si>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</si>
  <si>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</si>
  <si>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</si>
  <si>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</si>
  <si>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</si>
  <si>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</si>
  <si>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</si>
  <si>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</si>
  <si>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</si>
  <si>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</si>
  <si>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</si>
  <si>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</si>
  <si>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</si>
  <si>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</si>
  <si>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</si>
  <si>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</si>
  <si>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</si>
  <si>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</si>
  <si>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</si>
  <si>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</si>
  <si>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</si>
  <si>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</si>
  <si>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</si>
  <si>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</si>
  <si>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</si>
  <si>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</si>
  <si>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</si>
  <si>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</si>
  <si>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</si>
  <si>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</si>
  <si>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</si>
  <si>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</si>
  <si>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</si>
  <si>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</si>
  <si>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</si>
  <si>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</si>
  <si>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</si>
  <si>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</si>
  <si>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</si>
  <si>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</si>
  <si>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</si>
  <si>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</si>
  <si>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</si>
  <si>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</si>
  <si>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</si>
  <si>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</si>
  <si>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</si>
  <si>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</si>
  <si>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</si>
  <si>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</si>
  <si>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</si>
  <si>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</si>
  <si>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</si>
  <si>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</si>
  <si>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</si>
  <si>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</si>
  <si>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</si>
  <si>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</si>
  <si>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</si>
  <si>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</si>
  <si>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</si>
  <si>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</si>
  <si>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</si>
  <si>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</si>
  <si>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</si>
  <si>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</si>
  <si>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</si>
  <si>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</si>
  <si>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</si>
  <si>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</si>
  <si>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</si>
  <si>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</si>
  <si>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</si>
  <si>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</si>
  <si>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</si>
  <si>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</si>
  <si>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</si>
  <si>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</si>
  <si>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</si>
  <si>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</si>
  <si>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</si>
  <si>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</si>
  <si>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</si>
  <si>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</si>
  <si>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</si>
  <si>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</si>
  <si>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</si>
  <si>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</si>
  <si>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</si>
  <si>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</si>
  <si>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</si>
  <si>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</si>
  <si>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</si>
  <si>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</si>
  <si>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</si>
  <si>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</si>
  <si>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</si>
  <si>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</si>
  <si>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</si>
  <si>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</si>
  <si>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</si>
  <si>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</si>
  <si>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</si>
  <si>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</si>
  <si>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</si>
  <si>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</si>
  <si>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</si>
  <si>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</si>
  <si>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</si>
  <si>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</si>
  <si>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</si>
  <si>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</si>
  <si>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</si>
  <si>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</si>
  <si>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</si>
  <si>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</si>
  <si>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</si>
  <si>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</si>
  <si>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</si>
  <si>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</si>
  <si>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</si>
  <si>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</si>
  <si>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</si>
  <si>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</si>
  <si>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</si>
  <si>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</si>
  <si>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</si>
  <si>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</si>
  <si>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</si>
  <si>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</si>
  <si>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</si>
  <si>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</si>
  <si>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</si>
  <si>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</si>
  <si>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</si>
  <si>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</si>
  <si>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</si>
  <si>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</si>
  <si>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</si>
  <si>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</si>
  <si>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</si>
  <si>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</si>
  <si>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</si>
  <si>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</si>
  <si>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</si>
  <si>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</si>
  <si>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</si>
  <si>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0.64</t>
  </si>
  <si>
    <t>▲ 2.90</t>
  </si>
  <si>
    <t>▲ 2.43</t>
  </si>
  <si>
    <t>上水道事業会計</t>
  </si>
  <si>
    <t>一般会計</t>
  </si>
  <si>
    <t>国民健康保険特別会計</t>
  </si>
  <si>
    <t>介護保険特別会計</t>
  </si>
  <si>
    <t>公共下水道事業特別会計</t>
  </si>
  <si>
    <t>後期高齢者医療特別会計</t>
  </si>
  <si>
    <t>土地取得特別会計</t>
  </si>
  <si>
    <t>その他会計（赤字）</t>
  </si>
  <si>
    <t>その他会計（黒字）</t>
  </si>
  <si>
    <t>公共施設整備基金</t>
    <rPh sb="0" eb="2">
      <t>コウキョウ</t>
    </rPh>
    <rPh sb="2" eb="4">
      <t>シセツ</t>
    </rPh>
    <rPh sb="4" eb="6">
      <t>セイビ</t>
    </rPh>
    <rPh sb="6" eb="8">
      <t>キキン</t>
    </rPh>
    <phoneticPr fontId="11"/>
  </si>
  <si>
    <t>教育環境整備基金</t>
    <rPh sb="0" eb="2">
      <t>キョウイク</t>
    </rPh>
    <rPh sb="2" eb="4">
      <t>カンキョウ</t>
    </rPh>
    <rPh sb="4" eb="6">
      <t>セイビ</t>
    </rPh>
    <rPh sb="6" eb="8">
      <t>キキン</t>
    </rPh>
    <phoneticPr fontId="11"/>
  </si>
  <si>
    <t>ふるさとづくり基金</t>
    <rPh sb="7" eb="9">
      <t>キキン</t>
    </rPh>
    <phoneticPr fontId="11"/>
  </si>
  <si>
    <t>地域福祉基金</t>
    <rPh sb="0" eb="2">
      <t>チイキ</t>
    </rPh>
    <rPh sb="2" eb="4">
      <t>フクシ</t>
    </rPh>
    <rPh sb="4" eb="6">
      <t>キキン</t>
    </rPh>
    <phoneticPr fontId="11"/>
  </si>
  <si>
    <t>岩倉北小学校及び岩倉南小学校用地購入基金</t>
    <phoneticPr fontId="11"/>
  </si>
  <si>
    <t>-</t>
    <phoneticPr fontId="2"/>
  </si>
  <si>
    <t>-</t>
    <phoneticPr fontId="2"/>
  </si>
  <si>
    <t>小牧岩倉衛生組合</t>
    <rPh sb="0" eb="2">
      <t>コマキ</t>
    </rPh>
    <rPh sb="2" eb="4">
      <t>イワクラ</t>
    </rPh>
    <rPh sb="4" eb="6">
      <t>エイセイ</t>
    </rPh>
    <rPh sb="6" eb="8">
      <t>クミアイ</t>
    </rPh>
    <phoneticPr fontId="2"/>
  </si>
  <si>
    <t>尾張市町交通災害共済組合</t>
    <rPh sb="0" eb="2">
      <t>オワリ</t>
    </rPh>
    <rPh sb="2" eb="3">
      <t>シ</t>
    </rPh>
    <rPh sb="3" eb="4">
      <t>マチ</t>
    </rPh>
    <rPh sb="4" eb="6">
      <t>コウツウ</t>
    </rPh>
    <rPh sb="6" eb="8">
      <t>サイガイ</t>
    </rPh>
    <rPh sb="8" eb="10">
      <t>キョウサイ</t>
    </rPh>
    <rPh sb="10" eb="12">
      <t>クミアイ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</si>
  <si>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</si>
  <si>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</si>
  <si>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</si>
  <si>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愛北広域事務組合</t>
    <rPh sb="0" eb="2">
      <t>アイホク</t>
    </rPh>
    <rPh sb="2" eb="4">
      <t>コウイキ</t>
    </rPh>
    <rPh sb="4" eb="6">
      <t>ジム</t>
    </rPh>
    <rPh sb="6" eb="8">
      <t>クミアイ</t>
    </rPh>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</si>
  <si>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</si>
  <si>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</si>
  <si>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</si>
  <si>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</si>
  <si>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</si>
  <si>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</si>
  <si>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</si>
  <si>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</si>
  <si>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</si>
  <si>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</si>
  <si>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</si>
  <si>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共に類似団体内平均値と比較して下回っている。将来負担比率については、これまで地方債の新規発行額が償還額を上回らないよう抑制してきたが、新学校給食センターの建設や災害対応特殊はしご付消防自動車の購入に伴う地方債の発行により２％悪化した。一方で、有形固定資産減価償却率については、主に新学校給食センターの建設により約３％低くなったことで類似団体平均を下回ることになった。多くの施設が老朽化しており、対策に積極的に取り組んでいくために、平成30年度に公共施設長寿命化計画を策定する予定である。</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18" eb="19">
      <t>トモ</t>
    </rPh>
    <rPh sb="20" eb="22">
      <t>ルイジ</t>
    </rPh>
    <rPh sb="22" eb="24">
      <t>ダンタイ</t>
    </rPh>
    <rPh sb="24" eb="25">
      <t>ナイ</t>
    </rPh>
    <rPh sb="25" eb="28">
      <t>ヘイキンチ</t>
    </rPh>
    <rPh sb="29" eb="31">
      <t>ヒカク</t>
    </rPh>
    <rPh sb="33" eb="35">
      <t>シタマワ</t>
    </rPh>
    <rPh sb="40" eb="42">
      <t>ショウライ</t>
    </rPh>
    <rPh sb="42" eb="44">
      <t>フタン</t>
    </rPh>
    <rPh sb="44" eb="46">
      <t>ヒリツ</t>
    </rPh>
    <rPh sb="56" eb="59">
      <t>チホウサイ</t>
    </rPh>
    <rPh sb="60" eb="62">
      <t>シンキ</t>
    </rPh>
    <rPh sb="62" eb="64">
      <t>ハッコウ</t>
    </rPh>
    <rPh sb="64" eb="65">
      <t>ガク</t>
    </rPh>
    <rPh sb="66" eb="68">
      <t>ショウカン</t>
    </rPh>
    <rPh sb="68" eb="69">
      <t>ガク</t>
    </rPh>
    <rPh sb="70" eb="72">
      <t>ウワマワ</t>
    </rPh>
    <rPh sb="77" eb="79">
      <t>ヨクセイ</t>
    </rPh>
    <rPh sb="85" eb="86">
      <t>シン</t>
    </rPh>
    <rPh sb="86" eb="88">
      <t>ガッコウ</t>
    </rPh>
    <rPh sb="88" eb="90">
      <t>キュウショク</t>
    </rPh>
    <rPh sb="95" eb="97">
      <t>ケンセツ</t>
    </rPh>
    <rPh sb="114" eb="116">
      <t>コウニュウ</t>
    </rPh>
    <rPh sb="117" eb="118">
      <t>トモナ</t>
    </rPh>
    <rPh sb="119" eb="122">
      <t>チホウサイ</t>
    </rPh>
    <rPh sb="123" eb="125">
      <t>ハッコウ</t>
    </rPh>
    <rPh sb="130" eb="132">
      <t>アッカ</t>
    </rPh>
    <rPh sb="135" eb="137">
      <t>イッポウ</t>
    </rPh>
    <rPh sb="139" eb="141">
      <t>ユウケイ</t>
    </rPh>
    <rPh sb="141" eb="143">
      <t>コテイ</t>
    </rPh>
    <rPh sb="143" eb="145">
      <t>シサン</t>
    </rPh>
    <rPh sb="145" eb="147">
      <t>ゲンカ</t>
    </rPh>
    <rPh sb="147" eb="149">
      <t>ショウキャク</t>
    </rPh>
    <rPh sb="149" eb="150">
      <t>リツ</t>
    </rPh>
    <rPh sb="156" eb="157">
      <t>オモ</t>
    </rPh>
    <rPh sb="158" eb="159">
      <t>シン</t>
    </rPh>
    <rPh sb="159" eb="161">
      <t>ガッコウ</t>
    </rPh>
    <rPh sb="161" eb="163">
      <t>キュウショク</t>
    </rPh>
    <rPh sb="168" eb="170">
      <t>ケンセツ</t>
    </rPh>
    <rPh sb="173" eb="174">
      <t>ヤク</t>
    </rPh>
    <rPh sb="176" eb="177">
      <t>ヒク</t>
    </rPh>
    <rPh sb="184" eb="186">
      <t>ルイジ</t>
    </rPh>
    <rPh sb="186" eb="188">
      <t>ダンタイ</t>
    </rPh>
    <rPh sb="188" eb="190">
      <t>ヘイキン</t>
    </rPh>
    <rPh sb="191" eb="193">
      <t>シタマワ</t>
    </rPh>
    <rPh sb="201" eb="202">
      <t>オオ</t>
    </rPh>
    <rPh sb="204" eb="206">
      <t>シセツ</t>
    </rPh>
    <rPh sb="207" eb="210">
      <t>ロウキュウカ</t>
    </rPh>
    <rPh sb="215" eb="217">
      <t>タイサク</t>
    </rPh>
    <rPh sb="218" eb="221">
      <t>セッキョクテキ</t>
    </rPh>
    <rPh sb="222" eb="223">
      <t>ト</t>
    </rPh>
    <rPh sb="224" eb="225">
      <t>ク</t>
    </rPh>
    <rPh sb="233" eb="235">
      <t>ヘイセイ</t>
    </rPh>
    <rPh sb="237" eb="239">
      <t>ネンド</t>
    </rPh>
    <rPh sb="240" eb="242">
      <t>コウキョウ</t>
    </rPh>
    <rPh sb="242" eb="244">
      <t>シセツ</t>
    </rPh>
    <rPh sb="244" eb="248">
      <t>チョウジュミョウカ</t>
    </rPh>
    <rPh sb="248" eb="250">
      <t>ケイカク</t>
    </rPh>
    <rPh sb="251" eb="253">
      <t>サクテイ</t>
    </rPh>
    <rPh sb="255" eb="257">
      <t>ヨテイ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</si>
  <si>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</si>
  <si>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</si>
  <si>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</si>
  <si>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</si>
  <si>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</si>
  <si>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</si>
  <si>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共に低下しており、類似団体内平均値と比較しても大きく下回っている。将来負担比率は、地方債現在高の減少に加えて充当可能基金や標準財政規模が増加したため改善した。実質公債費比率は、臨時財政対策債発行可能額の増加により標準財政規模が増加したが、元利償還金や一部事務組合等の地方債に充当した負担金の増加率の方が大きかったため、単年度の実質公債比率は0.2ポイント上昇したが、３ヵ年平均の実質公債費比率は0.5ポイント減少した。
平成30年度以降は、起債額の多かった年度の元金償還が始まること、一部事務組合の地方債に対する負担金の増加も見込まれ、比率が悪化することが考えられるが、地方債の計画的な発行に努め、健全な財政運営を進めていく。</t>
    <rPh sb="0" eb="2">
      <t>ショウライ</t>
    </rPh>
    <rPh sb="2" eb="4">
      <t>フタン</t>
    </rPh>
    <rPh sb="4" eb="6">
      <t>ヒリツ</t>
    </rPh>
    <rPh sb="7" eb="9">
      <t>ジッシツ</t>
    </rPh>
    <rPh sb="9" eb="11">
      <t>コウサイ</t>
    </rPh>
    <rPh sb="11" eb="12">
      <t>ヒ</t>
    </rPh>
    <rPh sb="12" eb="14">
      <t>ヒリツ</t>
    </rPh>
    <rPh sb="14" eb="15">
      <t>トモ</t>
    </rPh>
    <rPh sb="16" eb="18">
      <t>テイカ</t>
    </rPh>
    <rPh sb="23" eb="25">
      <t>ルイジ</t>
    </rPh>
    <rPh sb="25" eb="27">
      <t>ダンタイ</t>
    </rPh>
    <rPh sb="27" eb="28">
      <t>ナイ</t>
    </rPh>
    <rPh sb="28" eb="31">
      <t>ヘイキンチ</t>
    </rPh>
    <rPh sb="32" eb="34">
      <t>ヒカク</t>
    </rPh>
    <rPh sb="37" eb="38">
      <t>オオ</t>
    </rPh>
    <rPh sb="40" eb="42">
      <t>シタマワ</t>
    </rPh>
    <rPh sb="47" eb="49">
      <t>ショウライ</t>
    </rPh>
    <rPh sb="49" eb="51">
      <t>フタン</t>
    </rPh>
    <rPh sb="51" eb="53">
      <t>ヒリツ</t>
    </rPh>
    <rPh sb="55" eb="58">
      <t>チホウサイ</t>
    </rPh>
    <rPh sb="58" eb="60">
      <t>ゲンザイ</t>
    </rPh>
    <rPh sb="60" eb="61">
      <t>ダカ</t>
    </rPh>
    <rPh sb="62" eb="64">
      <t>ゲンショウ</t>
    </rPh>
    <rPh sb="65" eb="66">
      <t>クワ</t>
    </rPh>
    <rPh sb="68" eb="70">
      <t>ジュウトウ</t>
    </rPh>
    <rPh sb="70" eb="72">
      <t>カノウ</t>
    </rPh>
    <rPh sb="72" eb="74">
      <t>キキン</t>
    </rPh>
    <rPh sb="75" eb="77">
      <t>ヒョウジュン</t>
    </rPh>
    <rPh sb="77" eb="79">
      <t>ザイセイ</t>
    </rPh>
    <rPh sb="79" eb="81">
      <t>キボ</t>
    </rPh>
    <rPh sb="82" eb="84">
      <t>ゾウカ</t>
    </rPh>
    <rPh sb="88" eb="90">
      <t>カイゼン</t>
    </rPh>
    <rPh sb="93" eb="95">
      <t>ジッシツ</t>
    </rPh>
    <rPh sb="95" eb="97">
      <t>コウサイ</t>
    </rPh>
    <rPh sb="97" eb="98">
      <t>ヒ</t>
    </rPh>
    <rPh sb="98" eb="100">
      <t>ヒリツ</t>
    </rPh>
    <rPh sb="102" eb="104">
      <t>リンジ</t>
    </rPh>
    <rPh sb="104" eb="106">
      <t>ザイセイ</t>
    </rPh>
    <rPh sb="106" eb="108">
      <t>タイサク</t>
    </rPh>
    <rPh sb="108" eb="109">
      <t>サイ</t>
    </rPh>
    <rPh sb="109" eb="111">
      <t>ハッコウ</t>
    </rPh>
    <rPh sb="111" eb="114">
      <t>カノウガク</t>
    </rPh>
    <rPh sb="115" eb="117">
      <t>ゾウカ</t>
    </rPh>
    <rPh sb="120" eb="122">
      <t>ヒョウジュン</t>
    </rPh>
    <rPh sb="122" eb="124">
      <t>ザイセイ</t>
    </rPh>
    <rPh sb="124" eb="126">
      <t>キボ</t>
    </rPh>
    <rPh sb="127" eb="129">
      <t>ゾウカ</t>
    </rPh>
    <rPh sb="133" eb="135">
      <t>ガンリ</t>
    </rPh>
    <rPh sb="135" eb="138">
      <t>ショウカンキン</t>
    </rPh>
    <rPh sb="139" eb="141">
      <t>イチブ</t>
    </rPh>
    <rPh sb="141" eb="143">
      <t>ジム</t>
    </rPh>
    <rPh sb="143" eb="145">
      <t>クミアイ</t>
    </rPh>
    <rPh sb="145" eb="146">
      <t>トウ</t>
    </rPh>
    <rPh sb="147" eb="150">
      <t>チホウサイ</t>
    </rPh>
    <rPh sb="151" eb="153">
      <t>ジュウトウ</t>
    </rPh>
    <rPh sb="155" eb="158">
      <t>フタンキン</t>
    </rPh>
    <rPh sb="159" eb="161">
      <t>ゾウカ</t>
    </rPh>
    <rPh sb="161" eb="162">
      <t>リツ</t>
    </rPh>
    <rPh sb="163" eb="164">
      <t>ホウ</t>
    </rPh>
    <rPh sb="165" eb="166">
      <t>オオ</t>
    </rPh>
    <rPh sb="173" eb="176">
      <t>タンネンド</t>
    </rPh>
    <rPh sb="177" eb="179">
      <t>ジッシツ</t>
    </rPh>
    <rPh sb="179" eb="181">
      <t>コウサイ</t>
    </rPh>
    <rPh sb="181" eb="183">
      <t>ヒリツ</t>
    </rPh>
    <rPh sb="191" eb="193">
      <t>ジョウショウ</t>
    </rPh>
    <rPh sb="199" eb="200">
      <t>ネン</t>
    </rPh>
    <rPh sb="200" eb="202">
      <t>ヘイキン</t>
    </rPh>
    <rPh sb="203" eb="205">
      <t>ジッシツ</t>
    </rPh>
    <rPh sb="205" eb="208">
      <t>コウサイヒ</t>
    </rPh>
    <rPh sb="208" eb="210">
      <t>ヒリツ</t>
    </rPh>
    <rPh sb="218" eb="220">
      <t>ゲンショウ</t>
    </rPh>
    <rPh sb="224" eb="226">
      <t>ヘイセイ</t>
    </rPh>
    <rPh sb="228" eb="230">
      <t>ネンド</t>
    </rPh>
    <rPh sb="230" eb="232">
      <t>イコウ</t>
    </rPh>
    <rPh sb="234" eb="236">
      <t>キサイ</t>
    </rPh>
    <rPh sb="236" eb="237">
      <t>ガク</t>
    </rPh>
    <rPh sb="238" eb="239">
      <t>オオ</t>
    </rPh>
    <rPh sb="242" eb="244">
      <t>ネンド</t>
    </rPh>
    <rPh sb="245" eb="247">
      <t>ガンキン</t>
    </rPh>
    <rPh sb="247" eb="249">
      <t>ショウカン</t>
    </rPh>
    <rPh sb="250" eb="251">
      <t>ハジ</t>
    </rPh>
    <rPh sb="256" eb="258">
      <t>イチブ</t>
    </rPh>
    <rPh sb="258" eb="260">
      <t>ジム</t>
    </rPh>
    <rPh sb="260" eb="262">
      <t>クミアイ</t>
    </rPh>
    <rPh sb="263" eb="266">
      <t>チホウサイ</t>
    </rPh>
    <rPh sb="267" eb="268">
      <t>タイ</t>
    </rPh>
    <rPh sb="270" eb="273">
      <t>フタンキン</t>
    </rPh>
    <rPh sb="274" eb="276">
      <t>ゾウカ</t>
    </rPh>
    <rPh sb="277" eb="279">
      <t>ミコ</t>
    </rPh>
    <rPh sb="282" eb="284">
      <t>ヒリツ</t>
    </rPh>
    <rPh sb="285" eb="287">
      <t>アッカ</t>
    </rPh>
    <rPh sb="292" eb="293">
      <t>カンガ</t>
    </rPh>
    <rPh sb="299" eb="302">
      <t>チホウサイ</t>
    </rPh>
    <rPh sb="303" eb="306">
      <t>ケイカクテキ</t>
    </rPh>
    <rPh sb="307" eb="309">
      <t>ハッコウ</t>
    </rPh>
    <rPh sb="310" eb="311">
      <t>ツト</t>
    </rPh>
    <rPh sb="313" eb="315">
      <t>ケンゼン</t>
    </rPh>
    <rPh sb="316" eb="318">
      <t>ザイセイ</t>
    </rPh>
    <rPh sb="318" eb="320">
      <t>ウンエイ</t>
    </rPh>
    <rPh sb="321" eb="322">
      <t>スス</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</si>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</sst>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4" fillId="0" borderId="41" xfId="16" applyFont="1" applyBorder="1" applyAlignment="1" applyProtection="1">
      <alignment horizontal="left" vertical="top" wrapText="1"/>
      <protection locked="0"/>
    </xf>
    <xf numFmtId="0" fontId="14" fillId="0" borderId="12" xfId="16" applyFont="1" applyBorder="1" applyAlignment="1" applyProtection="1">
      <alignment horizontal="left" vertical="top" wrapText="1"/>
      <protection locked="0"/>
    </xf>
    <xf numFmtId="0" fontId="14" fillId="0" borderId="46" xfId="16" applyFont="1" applyBorder="1" applyAlignment="1" applyProtection="1">
      <alignment horizontal="left" vertical="top" wrapText="1"/>
      <protection locked="0"/>
    </xf>
    <xf numFmtId="0" fontId="14" fillId="0" borderId="62" xfId="16" applyFont="1" applyBorder="1" applyAlignment="1" applyProtection="1">
      <alignment horizontal="left" vertical="top" wrapText="1"/>
      <protection locked="0"/>
    </xf>
    <xf numFmtId="0" fontId="14" fillId="0" borderId="0" xfId="16" applyFont="1" applyAlignment="1" applyProtection="1">
      <alignment horizontal="left" vertical="top" wrapText="1"/>
      <protection locked="0"/>
    </xf>
    <xf numFmtId="0" fontId="14" fillId="0" borderId="38" xfId="16" applyFont="1" applyBorder="1" applyAlignment="1" applyProtection="1">
      <alignment horizontal="left" vertical="top" wrapText="1"/>
      <protection locked="0"/>
    </xf>
    <xf numFmtId="0" fontId="14" fillId="0" borderId="37" xfId="16" applyFont="1" applyBorder="1" applyAlignment="1" applyProtection="1">
      <alignment horizontal="left" vertical="top" wrapText="1"/>
      <protection locked="0"/>
    </xf>
    <xf numFmtId="0" fontId="14" fillId="0" borderId="52" xfId="16" applyFont="1" applyBorder="1" applyAlignment="1" applyProtection="1">
      <alignment horizontal="left" vertical="top" wrapText="1"/>
      <protection locked="0"/>
    </xf>
    <xf numFmtId="0" fontId="14"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63727</c:v>
                </c:pt>
                <c:pt idx="3">
                  <c:v>65876</c:v>
                </c:pt>
                <c:pt idx="4">
                  <c:v>68468</c:v>
                </c:pt>
              </c:numCache>
            </c:numRef>
          </c:val>
          <c:smooth val="0"/>
          <c:extLst>
            <c:ext xmlns:c16="http://schemas.microsoft.com/office/drawing/2014/chart" uri="{C3380CC4-5D6E-409C-BE32-E72D297353CC}">
              <c16:uniqueId val="{00000000-657D-4B77-A481-E7845B90F0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25623</c:v>
                </c:pt>
                <c:pt idx="1">
                  <c:v>34856</c:v>
                </c:pt>
                <c:pt idx="2">
                  <c:v>45014</c:v>
                </c:pt>
                <c:pt idx="3">
                  <c:v>50762</c:v>
                </c:pt>
                <c:pt idx="4">
                  <c:v>17629</c:v>
                </c:pt>
              </c:numCache>
            </c:numRef>
          </c:val>
          <c:smooth val="0"/>
          <c:extLst>
            <c:ext xmlns:c16="http://schemas.microsoft.com/office/drawing/2014/chart" uri="{C3380CC4-5D6E-409C-BE32-E72D297353CC}">
              <c16:uniqueId val="{00000001-657D-4B77-A481-E7845B90F02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9.16</c:v>
                </c:pt>
                <c:pt idx="1">
                  <c:v>7.41</c:v>
                </c:pt>
                <c:pt idx="2">
                  <c:v>12.57</c:v>
                </c:pt>
                <c:pt idx="3">
                  <c:v>10.65</c:v>
                </c:pt>
                <c:pt idx="4">
                  <c:v>7.55</c:v>
                </c:pt>
              </c:numCache>
            </c:numRef>
          </c:val>
          <c:extLst>
            <c:ext xmlns:c16="http://schemas.microsoft.com/office/drawing/2014/chart" uri="{C3380CC4-5D6E-409C-BE32-E72D297353CC}">
              <c16:uniqueId val="{00000000-6A54-4574-B141-9DD12769B2C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11.05</c:v>
                </c:pt>
                <c:pt idx="1">
                  <c:v>9.99</c:v>
                </c:pt>
                <c:pt idx="2">
                  <c:v>10.45</c:v>
                </c:pt>
                <c:pt idx="3">
                  <c:v>13.63</c:v>
                </c:pt>
                <c:pt idx="4">
                  <c:v>14.08</c:v>
                </c:pt>
              </c:numCache>
            </c:numRef>
          </c:val>
          <c:extLst>
            <c:ext xmlns:c16="http://schemas.microsoft.com/office/drawing/2014/chart" uri="{C3380CC4-5D6E-409C-BE32-E72D297353CC}">
              <c16:uniqueId val="{00000001-6A54-4574-B141-9DD12769B2C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-0.64</c:v>
                </c:pt>
                <c:pt idx="1">
                  <c:v>-2.9</c:v>
                </c:pt>
                <c:pt idx="2">
                  <c:v>5.85</c:v>
                </c:pt>
                <c:pt idx="3">
                  <c:v>1.65</c:v>
                </c:pt>
                <c:pt idx="4">
                  <c:v>-2.4300000000000002</c:v>
                </c:pt>
              </c:numCache>
            </c:numRef>
          </c:val>
          <c:smooth val="0"/>
          <c:extLst>
            <c:ext xmlns:c16="http://schemas.microsoft.com/office/drawing/2014/chart" uri="{C3380CC4-5D6E-409C-BE32-E72D297353CC}">
              <c16:uniqueId val="{00000002-6A54-4574-B141-9DD12769B2C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0.01</c:v>
                </c:pt>
                <c:pt idx="4">
                  <c:v>#N/A</c:v>
                </c:pt>
                <c:pt idx="5">
                  <c:v>0</c:v>
                </c:pt>
                <c:pt idx="6">
                  <c:v>0</c:v>
                </c:pt>
                <c:pt idx="7">
                  <c:v>0</c:v>
                </c:pt>
                <c:pt idx="8">
                  <c:v>0</c:v>
                </c:pt>
                <c:pt idx="9">
                  <c:v>0</c:v>
                </c:pt>
              </c:numCache>
            </c:numRef>
          </c:val>
          <c:extLst>
            <c:ext xmlns:c16="http://schemas.microsoft.com/office/drawing/2014/chart" uri="{C3380CC4-5D6E-409C-BE32-E72D297353CC}">
              <c16:uniqueId val="{00000000-1F14-48E3-A7B9-859F89B102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F14-48E3-A7B9-859F89B102F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F14-48E3-A7B9-859F89B102F6}"/>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F14-48E3-A7B9-859F89B102F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4-1F14-48E3-A7B9-859F89B102F6}"/>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0.31</c:v>
                </c:pt>
                <c:pt idx="2">
                  <c:v>#N/A</c:v>
                </c:pt>
                <c:pt idx="3">
                  <c:v>0.05</c:v>
                </c:pt>
                <c:pt idx="4">
                  <c:v>#N/A</c:v>
                </c:pt>
                <c:pt idx="5">
                  <c:v>0.03</c:v>
                </c:pt>
                <c:pt idx="6">
                  <c:v>#N/A</c:v>
                </c:pt>
                <c:pt idx="7">
                  <c:v>0.1</c:v>
                </c:pt>
                <c:pt idx="8">
                  <c:v>#N/A</c:v>
                </c:pt>
                <c:pt idx="9">
                  <c:v>0.06</c:v>
                </c:pt>
              </c:numCache>
            </c:numRef>
          </c:val>
          <c:extLst>
            <c:ext xmlns:c16="http://schemas.microsoft.com/office/drawing/2014/chart" uri="{C3380CC4-5D6E-409C-BE32-E72D297353CC}">
              <c16:uniqueId val="{00000005-1F14-48E3-A7B9-859F89B102F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0.86</c:v>
                </c:pt>
                <c:pt idx="2">
                  <c:v>#N/A</c:v>
                </c:pt>
                <c:pt idx="3">
                  <c:v>0.95</c:v>
                </c:pt>
                <c:pt idx="4">
                  <c:v>#N/A</c:v>
                </c:pt>
                <c:pt idx="5">
                  <c:v>1.58</c:v>
                </c:pt>
                <c:pt idx="6">
                  <c:v>#N/A</c:v>
                </c:pt>
                <c:pt idx="7">
                  <c:v>2.33</c:v>
                </c:pt>
                <c:pt idx="8">
                  <c:v>#N/A</c:v>
                </c:pt>
                <c:pt idx="9">
                  <c:v>2.11</c:v>
                </c:pt>
              </c:numCache>
            </c:numRef>
          </c:val>
          <c:extLst>
            <c:ext xmlns:c16="http://schemas.microsoft.com/office/drawing/2014/chart" uri="{C3380CC4-5D6E-409C-BE32-E72D297353CC}">
              <c16:uniqueId val="{00000006-1F14-48E3-A7B9-859F89B102F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1.87</c:v>
                </c:pt>
                <c:pt idx="2">
                  <c:v>#N/A</c:v>
                </c:pt>
                <c:pt idx="3">
                  <c:v>2.2200000000000002</c:v>
                </c:pt>
                <c:pt idx="4">
                  <c:v>#N/A</c:v>
                </c:pt>
                <c:pt idx="5">
                  <c:v>2.35</c:v>
                </c:pt>
                <c:pt idx="6">
                  <c:v>#N/A</c:v>
                </c:pt>
                <c:pt idx="7">
                  <c:v>3.19</c:v>
                </c:pt>
                <c:pt idx="8">
                  <c:v>#N/A</c:v>
                </c:pt>
                <c:pt idx="9">
                  <c:v>5.21</c:v>
                </c:pt>
              </c:numCache>
            </c:numRef>
          </c:val>
          <c:extLst>
            <c:ext xmlns:c16="http://schemas.microsoft.com/office/drawing/2014/chart" uri="{C3380CC4-5D6E-409C-BE32-E72D297353CC}">
              <c16:uniqueId val="{00000007-1F14-48E3-A7B9-859F89B102F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9.16</c:v>
                </c:pt>
                <c:pt idx="2">
                  <c:v>#N/A</c:v>
                </c:pt>
                <c:pt idx="3">
                  <c:v>7.4</c:v>
                </c:pt>
                <c:pt idx="4">
                  <c:v>#N/A</c:v>
                </c:pt>
                <c:pt idx="5">
                  <c:v>12.56</c:v>
                </c:pt>
                <c:pt idx="6">
                  <c:v>#N/A</c:v>
                </c:pt>
                <c:pt idx="7">
                  <c:v>10.65</c:v>
                </c:pt>
                <c:pt idx="8">
                  <c:v>#N/A</c:v>
                </c:pt>
                <c:pt idx="9">
                  <c:v>7.55</c:v>
                </c:pt>
              </c:numCache>
            </c:numRef>
          </c:val>
          <c:extLst>
            <c:ext xmlns:c16="http://schemas.microsoft.com/office/drawing/2014/chart" uri="{C3380CC4-5D6E-409C-BE32-E72D297353CC}">
              <c16:uniqueId val="{00000008-1F14-48E3-A7B9-859F89B102F6}"/>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7.69</c:v>
                </c:pt>
                <c:pt idx="2">
                  <c:v>#N/A</c:v>
                </c:pt>
                <c:pt idx="3">
                  <c:v>7.86</c:v>
                </c:pt>
                <c:pt idx="4">
                  <c:v>#N/A</c:v>
                </c:pt>
                <c:pt idx="5">
                  <c:v>7.79</c:v>
                </c:pt>
                <c:pt idx="6">
                  <c:v>#N/A</c:v>
                </c:pt>
                <c:pt idx="7">
                  <c:v>7.63</c:v>
                </c:pt>
                <c:pt idx="8">
                  <c:v>#N/A</c:v>
                </c:pt>
                <c:pt idx="9">
                  <c:v>7.57</c:v>
                </c:pt>
              </c:numCache>
            </c:numRef>
          </c:val>
          <c:extLst>
            <c:ext xmlns:c16="http://schemas.microsoft.com/office/drawing/2014/chart" uri="{C3380CC4-5D6E-409C-BE32-E72D297353CC}">
              <c16:uniqueId val="{00000009-1F14-48E3-A7B9-859F89B102F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1370</c:v>
                </c:pt>
                <c:pt idx="5">
                  <c:v>1424</c:v>
                </c:pt>
                <c:pt idx="8">
                  <c:v>1282</c:v>
                </c:pt>
                <c:pt idx="11">
                  <c:v>1361</c:v>
                </c:pt>
                <c:pt idx="14">
                  <c:v>1425</c:v>
                </c:pt>
              </c:numCache>
            </c:numRef>
          </c:val>
          <c:extLst>
            <c:ext xmlns:c16="http://schemas.microsoft.com/office/drawing/2014/chart" uri="{C3380CC4-5D6E-409C-BE32-E72D297353CC}">
              <c16:uniqueId val="{00000000-461B-4137-B1A2-E1ABAA8853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61B-4137-B1A2-E1ABAA8853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61B-4137-B1A2-E1ABAA8853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14</c:v>
                </c:pt>
                <c:pt idx="3">
                  <c:v>19</c:v>
                </c:pt>
                <c:pt idx="6">
                  <c:v>23</c:v>
                </c:pt>
                <c:pt idx="9">
                  <c:v>34</c:v>
                </c:pt>
                <c:pt idx="12">
                  <c:v>97</c:v>
                </c:pt>
              </c:numCache>
            </c:numRef>
          </c:val>
          <c:extLst>
            <c:ext xmlns:c16="http://schemas.microsoft.com/office/drawing/2014/chart" uri="{C3380CC4-5D6E-409C-BE32-E72D297353CC}">
              <c16:uniqueId val="{00000003-461B-4137-B1A2-E1ABAA8853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484</c:v>
                </c:pt>
                <c:pt idx="3">
                  <c:v>489</c:v>
                </c:pt>
                <c:pt idx="6">
                  <c:v>513</c:v>
                </c:pt>
                <c:pt idx="9">
                  <c:v>506</c:v>
                </c:pt>
                <c:pt idx="12">
                  <c:v>504</c:v>
                </c:pt>
              </c:numCache>
            </c:numRef>
          </c:val>
          <c:extLst>
            <c:ext xmlns:c16="http://schemas.microsoft.com/office/drawing/2014/chart" uri="{C3380CC4-5D6E-409C-BE32-E72D297353CC}">
              <c16:uniqueId val="{00000004-461B-4137-B1A2-E1ABAA8853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1B-4137-B1A2-E1ABAA8853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61B-4137-B1A2-E1ABAA8853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1304</c:v>
                </c:pt>
                <c:pt idx="3">
                  <c:v>1291</c:v>
                </c:pt>
                <c:pt idx="6">
                  <c:v>1072</c:v>
                </c:pt>
                <c:pt idx="9">
                  <c:v>1069</c:v>
                </c:pt>
                <c:pt idx="12">
                  <c:v>1091</c:v>
                </c:pt>
              </c:numCache>
            </c:numRef>
          </c:val>
          <c:extLst>
            <c:ext xmlns:c16="http://schemas.microsoft.com/office/drawing/2014/chart" uri="{C3380CC4-5D6E-409C-BE32-E72D297353CC}">
              <c16:uniqueId val="{00000007-461B-4137-B1A2-E1ABAA88538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432</c:v>
                </c:pt>
                <c:pt idx="2">
                  <c:v>#N/A</c:v>
                </c:pt>
                <c:pt idx="3">
                  <c:v>#N/A</c:v>
                </c:pt>
                <c:pt idx="4">
                  <c:v>375</c:v>
                </c:pt>
                <c:pt idx="5">
                  <c:v>#N/A</c:v>
                </c:pt>
                <c:pt idx="6">
                  <c:v>#N/A</c:v>
                </c:pt>
                <c:pt idx="7">
                  <c:v>326</c:v>
                </c:pt>
                <c:pt idx="8">
                  <c:v>#N/A</c:v>
                </c:pt>
                <c:pt idx="9">
                  <c:v>#N/A</c:v>
                </c:pt>
                <c:pt idx="10">
                  <c:v>248</c:v>
                </c:pt>
                <c:pt idx="11">
                  <c:v>#N/A</c:v>
                </c:pt>
                <c:pt idx="12">
                  <c:v>#N/A</c:v>
                </c:pt>
                <c:pt idx="13">
                  <c:v>267</c:v>
                </c:pt>
                <c:pt idx="14">
                  <c:v>#N/A</c:v>
                </c:pt>
              </c:numCache>
            </c:numRef>
          </c:val>
          <c:smooth val="0"/>
          <c:extLst>
            <c:ext xmlns:c16="http://schemas.microsoft.com/office/drawing/2014/chart" uri="{C3380CC4-5D6E-409C-BE32-E72D297353CC}">
              <c16:uniqueId val="{00000008-461B-4137-B1A2-E1ABAA88538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12470</c:v>
                </c:pt>
                <c:pt idx="5">
                  <c:v>12947</c:v>
                </c:pt>
                <c:pt idx="8">
                  <c:v>12994</c:v>
                </c:pt>
                <c:pt idx="11">
                  <c:v>12869</c:v>
                </c:pt>
                <c:pt idx="14">
                  <c:v>12801</c:v>
                </c:pt>
              </c:numCache>
            </c:numRef>
          </c:val>
          <c:extLst>
            <c:ext xmlns:c16="http://schemas.microsoft.com/office/drawing/2014/chart" uri="{C3380CC4-5D6E-409C-BE32-E72D297353CC}">
              <c16:uniqueId val="{00000000-58B6-49FD-8941-6F4E9B0A43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4533</c:v>
                </c:pt>
                <c:pt idx="5">
                  <c:v>4420</c:v>
                </c:pt>
                <c:pt idx="8">
                  <c:v>4258</c:v>
                </c:pt>
                <c:pt idx="11">
                  <c:v>4408</c:v>
                </c:pt>
                <c:pt idx="14">
                  <c:v>4365</c:v>
                </c:pt>
              </c:numCache>
            </c:numRef>
          </c:val>
          <c:extLst>
            <c:ext xmlns:c16="http://schemas.microsoft.com/office/drawing/2014/chart" uri="{C3380CC4-5D6E-409C-BE32-E72D297353CC}">
              <c16:uniqueId val="{00000001-58B6-49FD-8941-6F4E9B0A43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2766</c:v>
                </c:pt>
                <c:pt idx="5">
                  <c:v>2763</c:v>
                </c:pt>
                <c:pt idx="8">
                  <c:v>2650</c:v>
                </c:pt>
                <c:pt idx="11">
                  <c:v>2905</c:v>
                </c:pt>
                <c:pt idx="14">
                  <c:v>3734</c:v>
                </c:pt>
              </c:numCache>
            </c:numRef>
          </c:val>
          <c:extLst>
            <c:ext xmlns:c16="http://schemas.microsoft.com/office/drawing/2014/chart" uri="{C3380CC4-5D6E-409C-BE32-E72D297353CC}">
              <c16:uniqueId val="{00000002-58B6-49FD-8941-6F4E9B0A43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B6-49FD-8941-6F4E9B0A43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B6-49FD-8941-6F4E9B0A43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B6-49FD-8941-6F4E9B0A43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3390</c:v>
                </c:pt>
                <c:pt idx="3">
                  <c:v>3369</c:v>
                </c:pt>
                <c:pt idx="6">
                  <c:v>3402</c:v>
                </c:pt>
                <c:pt idx="9">
                  <c:v>3352</c:v>
                </c:pt>
                <c:pt idx="12">
                  <c:v>3356</c:v>
                </c:pt>
              </c:numCache>
            </c:numRef>
          </c:val>
          <c:extLst>
            <c:ext xmlns:c16="http://schemas.microsoft.com/office/drawing/2014/chart" uri="{C3380CC4-5D6E-409C-BE32-E72D297353CC}">
              <c16:uniqueId val="{00000006-58B6-49FD-8941-6F4E9B0A43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1077</c:v>
                </c:pt>
                <c:pt idx="3">
                  <c:v>2026</c:v>
                </c:pt>
                <c:pt idx="6">
                  <c:v>2015</c:v>
                </c:pt>
                <c:pt idx="9">
                  <c:v>2022</c:v>
                </c:pt>
                <c:pt idx="12">
                  <c:v>2066</c:v>
                </c:pt>
              </c:numCache>
            </c:numRef>
          </c:val>
          <c:extLst>
            <c:ext xmlns:c16="http://schemas.microsoft.com/office/drawing/2014/chart" uri="{C3380CC4-5D6E-409C-BE32-E72D297353CC}">
              <c16:uniqueId val="{00000007-58B6-49FD-8941-6F4E9B0A43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6524</c:v>
                </c:pt>
                <c:pt idx="3">
                  <c:v>6393</c:v>
                </c:pt>
                <c:pt idx="6">
                  <c:v>6391</c:v>
                </c:pt>
                <c:pt idx="9">
                  <c:v>6276</c:v>
                </c:pt>
                <c:pt idx="12">
                  <c:v>6137</c:v>
                </c:pt>
              </c:numCache>
            </c:numRef>
          </c:val>
          <c:extLst>
            <c:ext xmlns:c16="http://schemas.microsoft.com/office/drawing/2014/chart" uri="{C3380CC4-5D6E-409C-BE32-E72D297353CC}">
              <c16:uniqueId val="{00000008-58B6-49FD-8941-6F4E9B0A43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8B6-49FD-8941-6F4E9B0A43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11365</c:v>
                </c:pt>
                <c:pt idx="3">
                  <c:v>11196</c:v>
                </c:pt>
                <c:pt idx="6">
                  <c:v>11411</c:v>
                </c:pt>
                <c:pt idx="9">
                  <c:v>12069</c:v>
                </c:pt>
                <c:pt idx="12">
                  <c:v>11801</c:v>
                </c:pt>
              </c:numCache>
            </c:numRef>
          </c:val>
          <c:extLst>
            <c:ext xmlns:c16="http://schemas.microsoft.com/office/drawing/2014/chart" uri="{C3380CC4-5D6E-409C-BE32-E72D297353CC}">
              <c16:uniqueId val="{0000000A-58B6-49FD-8941-6F4E9B0A430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2585</c:v>
                </c:pt>
                <c:pt idx="2">
                  <c:v>#N/A</c:v>
                </c:pt>
                <c:pt idx="3">
                  <c:v>#N/A</c:v>
                </c:pt>
                <c:pt idx="4">
                  <c:v>2854</c:v>
                </c:pt>
                <c:pt idx="5">
                  <c:v>#N/A</c:v>
                </c:pt>
                <c:pt idx="6">
                  <c:v>#N/A</c:v>
                </c:pt>
                <c:pt idx="7">
                  <c:v>3318</c:v>
                </c:pt>
                <c:pt idx="8">
                  <c:v>#N/A</c:v>
                </c:pt>
                <c:pt idx="9">
                  <c:v>#N/A</c:v>
                </c:pt>
                <c:pt idx="10">
                  <c:v>3539</c:v>
                </c:pt>
                <c:pt idx="11">
                  <c:v>#N/A</c:v>
                </c:pt>
                <c:pt idx="12">
                  <c:v>#N/A</c:v>
                </c:pt>
                <c:pt idx="13">
                  <c:v>2460</c:v>
                </c:pt>
                <c:pt idx="14">
                  <c:v>#N/A</c:v>
                </c:pt>
              </c:numCache>
            </c:numRef>
          </c:val>
          <c:smooth val="0"/>
          <c:extLst>
            <c:ext xmlns:c16="http://schemas.microsoft.com/office/drawing/2014/chart" uri="{C3380CC4-5D6E-409C-BE32-E72D297353CC}">
              <c16:uniqueId val="{0000000B-58B6-49FD-8941-6F4E9B0A430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926</c:v>
                </c:pt>
                <c:pt idx="1">
                  <c:v>1228</c:v>
                </c:pt>
                <c:pt idx="2">
                  <c:v>1280</c:v>
                </c:pt>
              </c:numCache>
            </c:numRef>
          </c:val>
          <c:extLst>
            <c:ext xmlns:c16="http://schemas.microsoft.com/office/drawing/2014/chart" uri="{C3380CC4-5D6E-409C-BE32-E72D297353CC}">
              <c16:uniqueId val="{00000000-C945-40B0-8D95-72E1F70DF5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531</c:v>
                </c:pt>
                <c:pt idx="1">
                  <c:v>582</c:v>
                </c:pt>
                <c:pt idx="2">
                  <c:v>983</c:v>
                </c:pt>
              </c:numCache>
            </c:numRef>
          </c:val>
          <c:extLst>
            <c:ext xmlns:c16="http://schemas.microsoft.com/office/drawing/2014/chart" uri="{C3380CC4-5D6E-409C-BE32-E72D297353CC}">
              <c16:uniqueId val="{00000001-C945-40B0-8D95-72E1F70DF5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765</c:v>
                </c:pt>
                <c:pt idx="1">
                  <c:v>577</c:v>
                </c:pt>
                <c:pt idx="2">
                  <c:v>900</c:v>
                </c:pt>
              </c:numCache>
            </c:numRef>
          </c:val>
          <c:extLst>
            <c:ext xmlns:c16="http://schemas.microsoft.com/office/drawing/2014/chart" uri="{C3380CC4-5D6E-409C-BE32-E72D297353CC}">
              <c16:uniqueId val="{00000002-C945-40B0-8D95-72E1F70DF5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{CD978A0E-B7A6-4B58-B9FD-611F3B0EB631}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644-4792-99CF-8FC5A15B7A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{0755EEB4-5B67-4FE4-8EFA-435DE6C79ABF}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44-4792-99CF-8FC5A15B7A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{A76C5467-6789-45D7-9B47-E4C752524C00}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44-4792-99CF-8FC5A15B7A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{32FF543C-D8FE-4BE2-80AD-9085C8494E63}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44-4792-99CF-8FC5A15B7A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{33FF6F84-F33C-4D4B-BBF7-2F249499BE68}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44-4792-99CF-8FC5A15B7AD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{655814B8-7CD3-4289-987C-6A08C3276E66}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644-4792-99CF-8FC5A15B7AD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{9F364825-F7DB-4EBA-B1F9-3AB5D3279644}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644-4792-99CF-8FC5A15B7AD1}"/>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{EAAC1288-6E13-488D-995C-5350AC0BACCF}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644-4792-99CF-8FC5A15B7AD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{E20D972B-A434-418F-9F51-9B02639F11B3}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644-4792-99CF-8FC5A15B7A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55.8</c:v>
                </c:pt>
              </c:numCache>
            </c:numRef>
          </c:xVal>
          <c:yVal>
            <c:numRef>
              <c:f>公会計指標分析・財政指標組合せ分析表!$BP$51:$DC$51</c:f>
              <c:numCache>
                <c:formatCode>#,##0.0;"▲ "#,##0.0</c:formatCode>
                <c:ptCount val="40"/>
                <c:pt idx="24">
                  <c:v>44</c:v>
                </c:pt>
              </c:numCache>
            </c:numRef>
          </c:yVal>
          <c:smooth val="0"/>
          <c:extLst>
            <c:ext xmlns:c16="http://schemas.microsoft.com/office/drawing/2014/chart" uri="{C3380CC4-5D6E-409C-BE32-E72D297353CC}">
              <c16:uniqueId val="{00000009-1644-4792-99CF-8FC5A15B7AD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{0C3C8852-319F-4FBF-9A45-4D54A2802309}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644-4792-99CF-8FC5A15B7AD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{4EE0E833-A352-462B-A2F9-6FB0AE755864}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44-4792-99CF-8FC5A15B7A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{7FDDDF0D-0DF6-40E1-AC77-4E700016041C}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44-4792-99CF-8FC5A15B7A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{1BC38D8C-B9D8-4DE5-9208-2AAD32D1A3CD}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44-4792-99CF-8FC5A15B7A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{39FA6E41-4EBA-49BB-ABBF-BED5DC89179E}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44-4792-99CF-8FC5A15B7AD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{C169E1A3-4531-459C-B214-9D1ECD777D0A}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644-4792-99CF-8FC5A15B7AD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{1DE9F509-7718-456E-94D3-679B808CEE27}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644-4792-99CF-8FC5A15B7AD1}"/>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{960C3926-6D97-41F2-A4F8-A9CEC3D8CB1E}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644-4792-99CF-8FC5A15B7AD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{21A0986C-7100-4909-B496-74407713278E}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644-4792-99CF-8FC5A15B7A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numCache>
            </c:numRef>
          </c:xVal>
          <c:yVal>
            <c:numRef>
              <c:f>公会計指標分析・財政指標組合せ分析表!$BP$55:$DC$55</c:f>
              <c:numCache>
                <c:formatCode>#,##0.0;"▲ "#,##0.0</c:formatCode>
                <c:ptCount val="40"/>
                <c:pt idx="24">
                  <c:v>52.3</c:v>
                </c:pt>
              </c:numCache>
            </c:numRef>
          </c:yVal>
          <c:smooth val="0"/>
          <c:extLst>
            <c:ext xmlns:c16="http://schemas.microsoft.com/office/drawing/2014/chart" uri="{C3380CC4-5D6E-409C-BE32-E72D297353CC}">
              <c16:uniqueId val="{00000013-1644-4792-99CF-8FC5A15B7AD1}"/>
            </c:ext>
          </c:extLst>
        </c:ser>
        <c:dLbls>
          <c:showLegendKey val="0"/>
          <c:showVal val="1"/>
          <c:showCatName val="0"/>
          <c:showSerName val="0"/>
          <c:showPercent val="0"/>
          <c:showBubbleSize val="0"/>
        </c:dLbls>
        <c:axId val="46179840"/>
        <c:axId val="46181760"/>
      </c:scatterChart>
      <c:valAx>
        <c:axId val="46179840"/>
        <c:scaling>
          <c:orientation val="minMax"/>
          <c:max val="57.300000000000004"/>
          <c:min val="5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3.7"/>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{BAAEA4D6-2728-4300-B3D1-584515877A51}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801-4C8D-88FF-7D549F7F41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{26B3D568-CAA4-4D6C-8CD4-926CAD8D1823}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01-4C8D-88FF-7D549F7F41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{D368D0F0-2962-4F99-86E3-D860B82C7276}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01-4C8D-88FF-7D549F7F41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{518EC854-8DCB-4105-B84C-59DA487DD194}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01-4C8D-88FF-7D549F7F41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{0244E477-0D1F-4B40-8A8E-3C56874C45FD}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01-4C8D-88FF-7D549F7F41D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{3C1F65DD-9DF3-4CE2-B170-269583951627}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801-4C8D-88FF-7D549F7F41D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{CCE11CAF-B53A-42A8-82F6-869BA63DAA63}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801-4C8D-88FF-7D549F7F41D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{741EB36E-54AA-4B58-8446-37A7C6DA5398}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801-4C8D-88FF-7D549F7F41D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{84DCA273-5E6F-408B-B617-1D3585F79F97}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801-4C8D-88FF-7D549F7F41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5.5</c:v>
                </c:pt>
                <c:pt idx="16">
                  <c:v>4.8</c:v>
                </c:pt>
                <c:pt idx="24">
                  <c:v>4</c:v>
                </c:pt>
                <c:pt idx="32">
                  <c:v>3.5</c:v>
                </c:pt>
              </c:numCache>
            </c:numRef>
          </c:xVal>
          <c:yVal>
            <c:numRef>
              <c:f>公会計指標分析・財政指標組合せ分析表!$BP$73:$DC$73</c:f>
              <c:numCache>
                <c:formatCode>#,##0.0;"▲ "#,##0.0</c:formatCode>
                <c:ptCount val="40"/>
                <c:pt idx="0">
                  <c:v>33.299999999999997</c:v>
                </c:pt>
                <c:pt idx="8">
                  <c:v>37.200000000000003</c:v>
                </c:pt>
                <c:pt idx="16">
                  <c:v>42</c:v>
                </c:pt>
                <c:pt idx="24">
                  <c:v>44</c:v>
                </c:pt>
                <c:pt idx="32">
                  <c:v>30.5</c:v>
                </c:pt>
              </c:numCache>
            </c:numRef>
          </c:yVal>
          <c:smooth val="0"/>
          <c:extLst>
            <c:ext xmlns:c16="http://schemas.microsoft.com/office/drawing/2014/chart" uri="{C3380CC4-5D6E-409C-BE32-E72D297353CC}">
              <c16:uniqueId val="{00000009-6801-4C8D-88FF-7D549F7F41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{59178AA6-52E8-4010-958E-D1831E4306E2}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801-4C8D-88FF-7D549F7F41D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{BC5839F3-AB44-43D1-935F-9D0F71DC1E21}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01-4C8D-88FF-7D549F7F41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{980E84AE-BFDC-42D8-A402-9FC340899DB9}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01-4C8D-88FF-7D549F7F41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{B24D17FB-47B0-4F78-83F2-D3415653DF9B}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01-4C8D-88FF-7D549F7F41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{895E3FBA-B7F4-42D7-A4AC-F1107B1FBD0E}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01-4C8D-88FF-7D549F7F41D7}"/>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{AF6B639A-D0D0-41B9-9F77-AD3721B908F8}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801-4C8D-88FF-7D549F7F41D7}"/>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{3B4CC9F2-4212-4714-812D-80F026A5B528}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801-4C8D-88FF-7D549F7F41D7}"/>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{10DCC355-5E7B-4C33-A48E-39E3AD4DBA23}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801-4C8D-88FF-7D549F7F41D7}"/>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{2E5A195D-AE28-44E7-A17E-5A0421A09D46}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801-4C8D-88FF-7D549F7F41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9.6</c:v>
                </c:pt>
                <c:pt idx="24">
                  <c:v>10</c:v>
                </c:pt>
                <c:pt idx="32">
                  <c:v>9.6999999999999993</c:v>
                </c:pt>
              </c:numCache>
            </c:numRef>
          </c:xVal>
          <c:yVal>
            <c:numRef>
              <c:f>公会計指標分析・財政指標組合せ分析表!$BP$77:$DC$77</c:f>
              <c:numCache>
                <c:formatCode>#,##0.0;"▲ "#,##0.0</c:formatCode>
                <c:ptCount val="40"/>
                <c:pt idx="0">
                  <c:v>65.3</c:v>
                </c:pt>
                <c:pt idx="8">
                  <c:v>60.8</c:v>
                </c:pt>
                <c:pt idx="16">
                  <c:v>41.5</c:v>
                </c:pt>
                <c:pt idx="24">
                  <c:v>52.3</c:v>
                </c:pt>
                <c:pt idx="32">
                  <c:v>55.4</c:v>
                </c:pt>
              </c:numCache>
            </c:numRef>
          </c:yVal>
          <c:smooth val="0"/>
          <c:extLst>
            <c:ext xmlns:c16="http://schemas.microsoft.com/office/drawing/2014/chart" uri="{C3380CC4-5D6E-409C-BE32-E72D297353CC}">
              <c16:uniqueId val="{00000013-6801-4C8D-88FF-7D549F7F41D7}"/>
            </c:ext>
          </c:extLst>
        </c:ser>
        <c:dLbls>
          <c:showLegendKey val="0"/>
          <c:showVal val="1"/>
          <c:showCatName val="0"/>
          <c:showSerName val="0"/>
          <c:showPercent val="0"/>
          <c:showBubbleSize val="0"/>
        </c:dLbls>
        <c:axId val="84219776"/>
        <c:axId val="84234240"/>
      </c:scatterChart>
      <c:valAx>
        <c:axId val="84219776"/>
        <c:scaling>
          <c:orientation val="minMax"/>
          <c:max val="12.799999999999999"/>
          <c:min val="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2"/>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実質公債費比率は年々低下しており、健全化の傾向にある。平成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年度は前年度と比較して</a:t>
          </a:r>
          <a:r>
            <a:rPr kumimoji="1" lang="en-US" altLang="ja-JP" sz="1100">
              <a:latin typeface="ＭＳ ゴシック" pitchFamily="49" charset="-128"/>
              <a:ea typeface="ＭＳ ゴシック" pitchFamily="49" charset="-128"/>
            </a:rPr>
            <a:t>0.5</a:t>
          </a:r>
          <a:r>
            <a:rPr kumimoji="1" lang="ja-JP" altLang="en-US" sz="1100">
              <a:latin typeface="ＭＳ ゴシック" pitchFamily="49" charset="-128"/>
              <a:ea typeface="ＭＳ ゴシック" pitchFamily="49" charset="-128"/>
            </a:rPr>
            <a:t>ポイント改善となる</a:t>
          </a:r>
          <a:r>
            <a:rPr kumimoji="1" lang="en-US" altLang="ja-JP" sz="1100">
              <a:latin typeface="ＭＳ ゴシック" pitchFamily="49" charset="-128"/>
              <a:ea typeface="ＭＳ ゴシック" pitchFamily="49" charset="-128"/>
            </a:rPr>
            <a:t>3.5</a:t>
          </a:r>
          <a:r>
            <a:rPr kumimoji="1" lang="ja-JP" altLang="en-US" sz="1100">
              <a:latin typeface="ＭＳ ゴシック" pitchFamily="49" charset="-128"/>
              <a:ea typeface="ＭＳ ゴシック" pitchFamily="49" charset="-128"/>
            </a:rPr>
            <a:t>％となっている。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実質公債費比率の算定に用いる分子の構成要素について見てみると、元利償還金の額は、平成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年度に借り入れた臨時財政対策債の元金償還が始まること等により増加した。組合等が起こした地方債の元利償還金に対する負担金等についても、大きく増加した。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分子から控除される算入公債費等については、元利償還金等に係る基準財政需要額算入額の増により増加した。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この差し引きとなる分子全体では、減少を続けていたが、平成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年度は増加となった。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今後も起債額が多かった年度の元金償還が始まること、一部事務組合の地方債に対する負担金の増加も見込まれ、比率が悪化することが考えられる。</a:t>
          </a:r>
          <a:endParaRPr kumimoji="1" lang="en-US" altLang="ja-JP"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将来負担比率は近年上昇傾向にあったが、平成</a:t>
          </a:r>
          <a:r>
            <a:rPr kumimoji="1" lang="en-US" altLang="ja-JP" sz="1200" baseline="0">
              <a:latin typeface="ＭＳ ゴシック" pitchFamily="49" charset="-128"/>
              <a:ea typeface="ＭＳ ゴシック" pitchFamily="49" charset="-128"/>
            </a:rPr>
            <a:t>29</a:t>
          </a:r>
          <a:r>
            <a:rPr kumimoji="1" lang="ja-JP" altLang="en-US" sz="1200" baseline="0">
              <a:latin typeface="ＭＳ ゴシック" pitchFamily="49" charset="-128"/>
              <a:ea typeface="ＭＳ ゴシック" pitchFamily="49" charset="-128"/>
            </a:rPr>
            <a:t>年度は前年度と比較して</a:t>
          </a:r>
          <a:r>
            <a:rPr kumimoji="1" lang="en-US" altLang="ja-JP" sz="1200" baseline="0">
              <a:latin typeface="ＭＳ ゴシック" pitchFamily="49" charset="-128"/>
              <a:ea typeface="ＭＳ ゴシック" pitchFamily="49" charset="-128"/>
            </a:rPr>
            <a:t>13.5</a:t>
          </a:r>
          <a:r>
            <a:rPr kumimoji="1" lang="ja-JP" altLang="en-US" sz="1200" baseline="0">
              <a:latin typeface="ＭＳ ゴシック" pitchFamily="49" charset="-128"/>
              <a:ea typeface="ＭＳ ゴシック" pitchFamily="49" charset="-128"/>
            </a:rPr>
            <a:t>ポイント改善となる</a:t>
          </a:r>
          <a:r>
            <a:rPr kumimoji="1" lang="en-US" altLang="ja-JP" sz="1200" baseline="0">
              <a:latin typeface="ＭＳ ゴシック" pitchFamily="49" charset="-128"/>
              <a:ea typeface="ＭＳ ゴシック" pitchFamily="49" charset="-128"/>
            </a:rPr>
            <a:t>30.5</a:t>
          </a:r>
          <a:r>
            <a:rPr kumimoji="1" lang="ja-JP" altLang="en-US" sz="1200" baseline="0">
              <a:latin typeface="ＭＳ ゴシック" pitchFamily="49" charset="-128"/>
              <a:ea typeface="ＭＳ ゴシック" pitchFamily="49" charset="-128"/>
            </a:rPr>
            <a:t>％となっている。</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将来負担比率の算定に用いる分子の構成要素について見てみると、一般会計等に係る地方債の現在高は、学校給食センターの建設や北島藤島線街路改良事業などの大型事業が完了したことにより、地方債発行額が償還額を下回り、減少した。公営企業債等繰入見込額は、公共下水道事業特別会計に対するものが主であり、近年は減少している。今後は、学校施設等の更新事業、小中学校空調設備設置工事や桜通線街路改良事業、石仏公園整備事業等の大型事業に伴う地方債の発行が予定され、将来負担額の増加が見込まれる。</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分子から控除される充当可能財源については、減債基金や財政調整基金、新たに創設した教育環境整備基金に積立てたため、充当可能基金は大きく増加し、地方債現在高等に係る基準財政需要額算入見込額は減少した。</a:t>
          </a:r>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愛知県岩倉市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ごみ処理施設整備により、今後公債費や施設保守費分の増加が見込まれる小牧岩倉衛生組合負担金への対応として財政調整基金に、継続して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万円を積立てたほか、年度末の収支決算状況を考慮した上で、減債基金に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億円を積立てたこと、平成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年度に導入予定の小中学校の空調設備への財源として新たに創設した教育環境整備基金に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短期的には、企業誘致関連事業等の大型事業に伴う歳出予算の増に対応するための財政調整基金の取崩しや小中学校空調設備設置工事に伴う教育環境整備基金の取崩しにより減となる予定。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・教育環境整備基金：市立の小学校及び中学校における教育環境の整備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・公共施設整備基金：公共施設の建設、改修及び維持補修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・教育環境整備基金：平成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年度に導入予定の小中学校の空調設備への財源とし、前年度繰越金等の余剰金の状況を勘案し３億円を積立てたことによる増加。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・ふるさとづくり基金：当初予算の計上のとおり充当事業にあわせ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万円の取崩しをしたが、ふるさといわくら応援寄附金の増により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・教育環境整備基金：平成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年度に予定する小中学校の空調設備設置工事のため、平成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年度までに全額取崩す予定。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年代の人口増加に伴って建設した市内公共施設等の改修、更新に係る経費等が増加していくことが見込まれるため、前年度繰越金等の余剰金の状況を勘案し積立てをしていく予定。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ごみ処理施設整備により、今後公債費や施設保守費分の増加が見込まれる小牧岩倉衛生組合負担金への対応として、継続して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財政調整基金は、特定目的基金ではないが、ごみ処理施設整備により、今後公債費や施設保守費分の増加が見込まれる小牧岩倉衛生組合負担金への対応として、平成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年度以降の負担金増に対し、毎年度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万円を取り崩していく予定。さらに、企業誘致関連事業等の大型事業に伴う歳出予算の増に対応して取り崩していく予定。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市債の償還の財源に充てるため、基金残高を踏まえ、毎年度当初予算で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億円程度を取り崩す予算を計上し、前年度繰越金等の余剰金の状況を勘案し積立てをしていく予定。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48,052
45,672
10.47
14,883,950
14,188,065
686,789
9,093,506
11,800,747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類似団体平均を少し下回る結果となった。しかし、昭和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年代にかけて整備された資産が多いため、公共施設等総合管理計画に基づき、老朽化した施設について、点検・診断や計画的な予防保全による長寿命化を進めていくなど、公共施設等の適正な管理に努める。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7832</xdr:rowOff>
    </xdr:from>
    <xdr:to>
      <xdr:col>15</xdr:col>
      <xdr:colOff>187325</xdr:colOff>
      <xdr:row>29</xdr:row>
      <xdr:rowOff>109432</xdr:rowOff>
    </xdr:to>
    <xdr:sp macro="" textlink="">
      <xdr:nvSpPr>
        <xdr:cNvPr id="72" name="フローチャート: 判断 71"/>
        <xdr:cNvSpPr/>
      </xdr:nvSpPr>
      <xdr:spPr>
        <a:xfrm>
          <a:off x="3238500" y="57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29422</xdr:rowOff>
    </xdr:from>
    <xdr:to>
      <xdr:col>19</xdr:col>
      <xdr:colOff>187325</xdr:colOff>
      <xdr:row>29</xdr:row>
      <xdr:rowOff>131022</xdr:rowOff>
    </xdr:to>
    <xdr:sp macro="" textlink="">
      <xdr:nvSpPr>
        <xdr:cNvPr id="78" name="楕円 77"/>
        <xdr:cNvSpPr/>
      </xdr:nvSpPr>
      <xdr:spPr>
        <a:xfrm>
          <a:off x="4000500" y="577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27</xdr:row>
      <xdr:rowOff>100770</xdr:rowOff>
    </xdr:from>
    <xdr:ext cx="405111" cy="259045"/>
    <xdr:sp macro="" textlink="">
      <xdr:nvSpPr>
        <xdr:cNvPr id="79" name="n_1aveValue有形固定資産減価償却率"/>
        <xdr:cNvSpPr txBox="1"/>
      </xdr:nvSpPr>
      <xdr:spPr>
        <a:xfrm>
          <a:off x="38360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125959</xdr:rowOff>
    </xdr:from>
    <xdr:ext cx="405111" cy="259045"/>
    <xdr:sp macro="" textlink="">
      <xdr:nvSpPr>
        <xdr:cNvPr id="80" name="n_2aveValue有形固定資産減価償却率"/>
        <xdr:cNvSpPr txBox="1"/>
      </xdr:nvSpPr>
      <xdr:spPr>
        <a:xfrm>
          <a:off x="3086744" y="5526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122149</xdr:rowOff>
    </xdr:from>
    <xdr:ext cx="405111" cy="259045"/>
    <xdr:sp macro="" textlink="">
      <xdr:nvSpPr>
        <xdr:cNvPr id="81" name="n_1mainValue有形固定資産減価償却率"/>
        <xdr:cNvSpPr txBox="1"/>
      </xdr:nvSpPr>
      <xdr:spPr>
        <a:xfrm>
          <a:off x="3836044" y="586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を下回る結果となった。近年起債額が償還額を上回らないように予算編成を行い、債務残高の減少に努めてきた。今後、施設の長寿命化などの事業で起債することが見込まれるため、より計画的な財政運営を行う必要がある。</a:t>
          </a: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7" name="テキスト ボックス 96"/>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98" name="直線コネクタ 9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9" name="テキスト ボックス 9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0" name="直線コネクタ 9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1" name="テキスト ボックス 100"/>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2" name="直線コネクタ 10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3" name="テキスト ボックス 102"/>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4" name="直線コネクタ 10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5" name="テキスト ボックス 104"/>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6" name="直線コネクタ 10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7" name="テキスト ボックス 106"/>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8" name="直線コネクタ 10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9" name="テキスト ボックス 108"/>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3" name="直線コネクタ 112"/>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14"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15" name="直線コネクタ 114"/>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16"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17" name="直線コネクタ 116"/>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39659</xdr:rowOff>
    </xdr:from>
    <xdr:ext cx="340478" cy="259045"/>
    <xdr:sp macro="" textlink="">
      <xdr:nvSpPr>
        <xdr:cNvPr id="118" name="債務償還可能年数平均値テキスト"/>
        <xdr:cNvSpPr txBox="1"/>
      </xdr:nvSpPr>
      <xdr:spPr>
        <a:xfrm>
          <a:off x="14846300" y="6126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19" name="フローチャート: 判断 118"/>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153760</xdr:rowOff>
    </xdr:from>
    <xdr:to>
      <xdr:col>76</xdr:col>
      <xdr:colOff>73025</xdr:colOff>
      <xdr:row>34</xdr:row>
      <xdr:rowOff>83910</xdr:rowOff>
    </xdr:to>
    <xdr:sp macro="" textlink="">
      <xdr:nvSpPr>
        <xdr:cNvPr id="125" name="楕円 124"/>
        <xdr:cNvSpPr/>
      </xdr:nvSpPr>
      <xdr:spPr>
        <a:xfrm>
          <a:off x="14744700" y="658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132187</xdr:rowOff>
    </xdr:from>
    <xdr:ext cx="340478" cy="259045"/>
    <xdr:sp macro="" textlink="">
      <xdr:nvSpPr>
        <xdr:cNvPr id="126" name="債務償還可能年数該当値テキスト"/>
        <xdr:cNvSpPr txBox="1"/>
      </xdr:nvSpPr>
      <xdr:spPr>
        <a:xfrm>
          <a:off x="14846300" y="65615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48,052
45,672
10.47
14,883,950
14,188,065
686,789
9,093,506
11,800,747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154940</xdr:rowOff>
    </xdr:from>
    <xdr:to>
      <xdr:col>15</xdr:col>
      <xdr:colOff>101600</xdr:colOff>
      <xdr:row>36</xdr:row>
      <xdr:rowOff>85090</xdr:rowOff>
    </xdr:to>
    <xdr:sp macro="" textlink="">
      <xdr:nvSpPr>
        <xdr:cNvPr id="63" name="フローチャート: 判断 62"/>
        <xdr:cNvSpPr/>
      </xdr:nvSpPr>
      <xdr:spPr>
        <a:xfrm>
          <a:off x="2857500" y="615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133985</xdr:rowOff>
    </xdr:from>
    <xdr:to>
      <xdr:col>20</xdr:col>
      <xdr:colOff>38100</xdr:colOff>
      <xdr:row>35</xdr:row>
      <xdr:rowOff>64135</xdr:rowOff>
    </xdr:to>
    <xdr:sp macro="" textlink="">
      <xdr:nvSpPr>
        <xdr:cNvPr id="69" name="楕円 68"/>
        <xdr:cNvSpPr/>
      </xdr:nvSpPr>
      <xdr:spPr>
        <a:xfrm>
          <a:off x="3746500" y="59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40022</xdr:rowOff>
    </xdr:from>
    <xdr:ext cx="405111" cy="259045"/>
    <xdr:sp macro="" textlink="">
      <xdr:nvSpPr>
        <xdr:cNvPr id="70" name="n_1aveValue【道路】&#10;有形固定資産減価償却率"/>
        <xdr:cNvSpPr txBox="1"/>
      </xdr:nvSpPr>
      <xdr:spPr>
        <a:xfrm>
          <a:off x="35820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101617</xdr:rowOff>
    </xdr:from>
    <xdr:ext cx="405111" cy="259045"/>
    <xdr:sp macro="" textlink="">
      <xdr:nvSpPr>
        <xdr:cNvPr id="71" name="n_2aveValue【道路】&#10;有形固定資産減価償却率"/>
        <xdr:cNvSpPr txBox="1"/>
      </xdr:nvSpPr>
      <xdr:spPr>
        <a:xfrm>
          <a:off x="27057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80662</xdr:rowOff>
    </xdr:from>
    <xdr:ext cx="405111" cy="259045"/>
    <xdr:sp macro="" textlink="">
      <xdr:nvSpPr>
        <xdr:cNvPr id="72" name="n_1mainValue【道路】&#10;有形固定資産減価償却率"/>
        <xdr:cNvSpPr txBox="1"/>
      </xdr:nvSpPr>
      <xdr:spPr>
        <a:xfrm>
          <a:off x="3582044" y="573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6" name="直線コネクタ 95"/>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97"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98" name="直線コネクタ 97"/>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99"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0" name="直線コネクタ 99"/>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1"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2" name="フローチャート: 判断 101"/>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3" name="フローチャート: 判断 102"/>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160465</xdr:rowOff>
    </xdr:from>
    <xdr:to>
      <xdr:col>46</xdr:col>
      <xdr:colOff>38100</xdr:colOff>
      <xdr:row>39</xdr:row>
      <xdr:rowOff>90615</xdr:rowOff>
    </xdr:to>
    <xdr:sp macro="" textlink="">
      <xdr:nvSpPr>
        <xdr:cNvPr id="104" name="フローチャート: 判断 103"/>
        <xdr:cNvSpPr/>
      </xdr:nvSpPr>
      <xdr:spPr>
        <a:xfrm>
          <a:off x="8699500" y="66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137147</xdr:rowOff>
    </xdr:from>
    <xdr:to>
      <xdr:col>50</xdr:col>
      <xdr:colOff>165100</xdr:colOff>
      <xdr:row>41</xdr:row>
      <xdr:rowOff>67297</xdr:rowOff>
    </xdr:to>
    <xdr:sp macro="" textlink="">
      <xdr:nvSpPr>
        <xdr:cNvPr id="110" name="楕円 109"/>
        <xdr:cNvSpPr/>
      </xdr:nvSpPr>
      <xdr:spPr>
        <a:xfrm>
          <a:off x="9588500" y="699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162272</xdr:rowOff>
    </xdr:from>
    <xdr:ext cx="534377" cy="259045"/>
    <xdr:sp macro="" textlink="">
      <xdr:nvSpPr>
        <xdr:cNvPr id="111"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107142</xdr:rowOff>
    </xdr:from>
    <xdr:ext cx="534377" cy="259045"/>
    <xdr:sp macro="" textlink="">
      <xdr:nvSpPr>
        <xdr:cNvPr id="112" name="n_2aveValue【道路】&#10;一人当たり延長"/>
        <xdr:cNvSpPr txBox="1"/>
      </xdr:nvSpPr>
      <xdr:spPr>
        <a:xfrm>
          <a:off x="8483111" y="64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58424</xdr:rowOff>
    </xdr:from>
    <xdr:ext cx="469744" cy="259045"/>
    <xdr:sp macro="" textlink="">
      <xdr:nvSpPr>
        <xdr:cNvPr id="113" name="n_1mainValue【道路】&#10;一人当たり延長"/>
        <xdr:cNvSpPr txBox="1"/>
      </xdr:nvSpPr>
      <xdr:spPr>
        <a:xfrm>
          <a:off x="9391727" y="708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4" name="直線コネクタ 12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5" name="テキスト ボックス 12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6" name="直線コネクタ 12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7" name="テキスト ボックス 12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8" name="直線コネクタ 12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9" name="テキスト ボックス 12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0" name="直線コネクタ 12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1" name="テキスト ボックス 13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2" name="直線コネクタ 13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3" name="テキスト ボックス 13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4" name="直線コネクタ 13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5" name="テキスト ボックス 13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39" name="直線コネクタ 138"/>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0"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1" name="直線コネクタ 140"/>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2"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3" name="直線コネクタ 142"/>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44"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45" name="フローチャート: 判断 144"/>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46" name="フローチャート: 判断 145"/>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56969</xdr:rowOff>
    </xdr:from>
    <xdr:to>
      <xdr:col>15</xdr:col>
      <xdr:colOff>101600</xdr:colOff>
      <xdr:row>59</xdr:row>
      <xdr:rowOff>158569</xdr:rowOff>
    </xdr:to>
    <xdr:sp macro="" textlink="">
      <xdr:nvSpPr>
        <xdr:cNvPr id="147" name="フローチャート: 判断 146"/>
        <xdr:cNvSpPr/>
      </xdr:nvSpPr>
      <xdr:spPr>
        <a:xfrm>
          <a:off x="28575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76563</xdr:rowOff>
    </xdr:from>
    <xdr:to>
      <xdr:col>20</xdr:col>
      <xdr:colOff>38100</xdr:colOff>
      <xdr:row>61</xdr:row>
      <xdr:rowOff>6713</xdr:rowOff>
    </xdr:to>
    <xdr:sp macro="" textlink="">
      <xdr:nvSpPr>
        <xdr:cNvPr id="153" name="楕円 152"/>
        <xdr:cNvSpPr/>
      </xdr:nvSpPr>
      <xdr:spPr>
        <a:xfrm>
          <a:off x="3746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116312</xdr:rowOff>
    </xdr:from>
    <xdr:ext cx="405111" cy="259045"/>
    <xdr:sp macro="" textlink="">
      <xdr:nvSpPr>
        <xdr:cNvPr id="154" name="n_1aveValue【橋りょう・トンネル】&#10;有形固定資産減価償却率"/>
        <xdr:cNvSpPr txBox="1"/>
      </xdr:nvSpPr>
      <xdr:spPr>
        <a:xfrm>
          <a:off x="3582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3646</xdr:rowOff>
    </xdr:from>
    <xdr:ext cx="405111" cy="259045"/>
    <xdr:sp macro="" textlink="">
      <xdr:nvSpPr>
        <xdr:cNvPr id="155" name="n_2aveValue【橋りょう・トンネル】&#10;有形固定資産減価償却率"/>
        <xdr:cNvSpPr txBox="1"/>
      </xdr:nvSpPr>
      <xdr:spPr>
        <a:xfrm>
          <a:off x="27057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169290</xdr:rowOff>
    </xdr:from>
    <xdr:ext cx="405111" cy="259045"/>
    <xdr:sp macro="" textlink="">
      <xdr:nvSpPr>
        <xdr:cNvPr id="156" name="n_1mainValue【橋りょう・トンネル】&#10;有形固定資産減価償却率"/>
        <xdr:cNvSpPr txBox="1"/>
      </xdr:nvSpPr>
      <xdr:spPr>
        <a:xfrm>
          <a:off x="35820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0" name="テキスト ボックス 16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2" name="テキスト ボックス 17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4" name="テキスト ボックス 17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6" name="テキスト ボックス 17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0" name="直線コネクタ 179"/>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81"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82" name="直線コネクタ 181"/>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83"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84" name="直線コネクタ 183"/>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185"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86" name="フローチャート: 判断 185"/>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87" name="フローチャート: 判断 186"/>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72065</xdr:rowOff>
    </xdr:from>
    <xdr:to>
      <xdr:col>46</xdr:col>
      <xdr:colOff>38100</xdr:colOff>
      <xdr:row>62</xdr:row>
      <xdr:rowOff>2215</xdr:rowOff>
    </xdr:to>
    <xdr:sp macro="" textlink="">
      <xdr:nvSpPr>
        <xdr:cNvPr id="188" name="フローチャート: 判断 187"/>
        <xdr:cNvSpPr/>
      </xdr:nvSpPr>
      <xdr:spPr>
        <a:xfrm>
          <a:off x="8699500" y="1053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13635</xdr:rowOff>
    </xdr:from>
    <xdr:to>
      <xdr:col>50</xdr:col>
      <xdr:colOff>165100</xdr:colOff>
      <xdr:row>63</xdr:row>
      <xdr:rowOff>115235</xdr:rowOff>
    </xdr:to>
    <xdr:sp macro="" textlink="">
      <xdr:nvSpPr>
        <xdr:cNvPr id="194" name="楕円 193"/>
        <xdr:cNvSpPr/>
      </xdr:nvSpPr>
      <xdr:spPr>
        <a:xfrm>
          <a:off x="9588500" y="108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29886</xdr:rowOff>
    </xdr:from>
    <xdr:ext cx="599010" cy="259045"/>
    <xdr:sp macro="" textlink="">
      <xdr:nvSpPr>
        <xdr:cNvPr id="195" name="n_1aveValue【橋りょう・トンネル】&#10;一人当たり有形固定資産（償却資産）額"/>
        <xdr:cNvSpPr txBox="1"/>
      </xdr:nvSpPr>
      <xdr:spPr>
        <a:xfrm>
          <a:off x="93270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18742</xdr:rowOff>
    </xdr:from>
    <xdr:ext cx="599010" cy="259045"/>
    <xdr:sp macro="" textlink="">
      <xdr:nvSpPr>
        <xdr:cNvPr id="196" name="n_2aveValue【橋りょう・トンネル】&#10;一人当たり有形固定資産（償却資産）額"/>
        <xdr:cNvSpPr txBox="1"/>
      </xdr:nvSpPr>
      <xdr:spPr>
        <a:xfrm>
          <a:off x="8450795" y="1030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106362</xdr:rowOff>
    </xdr:from>
    <xdr:ext cx="534377" cy="259045"/>
    <xdr:sp macro="" textlink="">
      <xdr:nvSpPr>
        <xdr:cNvPr id="197" name="n_1mainValue【橋りょう・トンネル】&#10;一人当たり有形固定資産（償却資産）額"/>
        <xdr:cNvSpPr txBox="1"/>
      </xdr:nvSpPr>
      <xdr:spPr>
        <a:xfrm>
          <a:off x="9359411" y="1090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22" name="直線コネクタ 221"/>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23"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24" name="直線コネクタ 223"/>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25"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26" name="直線コネクタ 225"/>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27"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28" name="フローチャート: 判断 227"/>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29" name="フローチャート: 判断 228"/>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230" name="フローチャート: 判断 229"/>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71120</xdr:rowOff>
    </xdr:from>
    <xdr:to>
      <xdr:col>20</xdr:col>
      <xdr:colOff>38100</xdr:colOff>
      <xdr:row>79</xdr:row>
      <xdr:rowOff>1270</xdr:rowOff>
    </xdr:to>
    <xdr:sp macro="" textlink="">
      <xdr:nvSpPr>
        <xdr:cNvPr id="236" name="楕円 235"/>
        <xdr:cNvSpPr/>
      </xdr:nvSpPr>
      <xdr:spPr>
        <a:xfrm>
          <a:off x="3746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53357</xdr:rowOff>
    </xdr:from>
    <xdr:ext cx="405111" cy="259045"/>
    <xdr:sp macro="" textlink="">
      <xdr:nvSpPr>
        <xdr:cNvPr id="237" name="n_1ave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168291</xdr:rowOff>
    </xdr:from>
    <xdr:ext cx="405111" cy="259045"/>
    <xdr:sp macro="" textlink="">
      <xdr:nvSpPr>
        <xdr:cNvPr id="238" name="n_2aveValue【公営住宅】&#10;有形固定資産減価償却率"/>
        <xdr:cNvSpPr txBox="1"/>
      </xdr:nvSpPr>
      <xdr:spPr>
        <a:xfrm>
          <a:off x="2705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17797</xdr:rowOff>
    </xdr:from>
    <xdr:ext cx="405111" cy="259045"/>
    <xdr:sp macro="" textlink="">
      <xdr:nvSpPr>
        <xdr:cNvPr id="239" name="n_1mainValue【公営住宅】&#10;有形固定資産減価償却率"/>
        <xdr:cNvSpPr txBox="1"/>
      </xdr:nvSpPr>
      <xdr:spPr>
        <a:xfrm>
          <a:off x="3582044" y="1321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0" name="直線コネクタ 24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1" name="テキスト ボックス 25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2" name="直線コネクタ 25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3" name="テキスト ボックス 25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4" name="直線コネクタ 25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5" name="テキスト ボックス 25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6" name="直線コネクタ 25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7" name="テキスト ボックス 25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81</xdr:row>
      <xdr:rowOff>74676</xdr:rowOff>
    </xdr:from>
    <xdr:to>
      <xdr:col>54</xdr:col>
      <xdr:colOff>189865</xdr:colOff>
      <xdr:row>85</xdr:row>
      <xdr:rowOff>168402</xdr:rowOff>
    </xdr:to>
    <xdr:cxnSp macro="">
      <xdr:nvCxnSpPr>
        <xdr:cNvPr id="261" name="直線コネクタ 260"/>
        <xdr:cNvCxnSpPr/>
      </xdr:nvCxnSpPr>
      <xdr:spPr>
        <a:xfrm flipV="1">
          <a:off x="10476865" y="13962126"/>
          <a:ext cx="0" cy="779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779</xdr:rowOff>
    </xdr:from>
    <xdr:ext cx="469744" cy="259045"/>
    <xdr:sp macro="" textlink="">
      <xdr:nvSpPr>
        <xdr:cNvPr id="262" name="【公営住宅】&#10;一人当たり面積最小値テキスト"/>
        <xdr:cNvSpPr txBox="1"/>
      </xdr:nvSpPr>
      <xdr:spPr>
        <a:xfrm>
          <a:off x="10515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168402</xdr:rowOff>
    </xdr:from>
    <xdr:to>
      <xdr:col>55</xdr:col>
      <xdr:colOff>88900</xdr:colOff>
      <xdr:row>85</xdr:row>
      <xdr:rowOff>168402</xdr:rowOff>
    </xdr:to>
    <xdr:cxnSp macro="">
      <xdr:nvCxnSpPr>
        <xdr:cNvPr id="263" name="直線コネクタ 262"/>
        <xdr:cNvCxnSpPr/>
      </xdr:nvCxnSpPr>
      <xdr:spPr>
        <a:xfrm>
          <a:off x="10388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21353</xdr:rowOff>
    </xdr:from>
    <xdr:ext cx="469744" cy="259045"/>
    <xdr:sp macro="" textlink="">
      <xdr:nvSpPr>
        <xdr:cNvPr id="264" name="【公営住宅】&#10;一人当たり面積最大値テキスト"/>
        <xdr:cNvSpPr txBox="1"/>
      </xdr:nvSpPr>
      <xdr:spPr>
        <a:xfrm>
          <a:off x="10515600" y="1373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81</xdr:row>
      <xdr:rowOff>74676</xdr:rowOff>
    </xdr:from>
    <xdr:to>
      <xdr:col>55</xdr:col>
      <xdr:colOff>88900</xdr:colOff>
      <xdr:row>81</xdr:row>
      <xdr:rowOff>74676</xdr:rowOff>
    </xdr:to>
    <xdr:cxnSp macro="">
      <xdr:nvCxnSpPr>
        <xdr:cNvPr id="265" name="直線コネクタ 264"/>
        <xdr:cNvCxnSpPr/>
      </xdr:nvCxnSpPr>
      <xdr:spPr>
        <a:xfrm>
          <a:off x="10388600" y="13962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135805</xdr:rowOff>
    </xdr:from>
    <xdr:ext cx="469744" cy="259045"/>
    <xdr:sp macro="" textlink="">
      <xdr:nvSpPr>
        <xdr:cNvPr id="266" name="【公営住宅】&#10;一人当たり面積平均値テキスト"/>
        <xdr:cNvSpPr txBox="1"/>
      </xdr:nvSpPr>
      <xdr:spPr>
        <a:xfrm>
          <a:off x="10515600" y="14366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157378</xdr:rowOff>
    </xdr:from>
    <xdr:to>
      <xdr:col>55</xdr:col>
      <xdr:colOff>50800</xdr:colOff>
      <xdr:row>84</xdr:row>
      <xdr:rowOff>87528</xdr:rowOff>
    </xdr:to>
    <xdr:sp macro="" textlink="">
      <xdr:nvSpPr>
        <xdr:cNvPr id="267" name="フローチャート: 判断 266"/>
        <xdr:cNvSpPr/>
      </xdr:nvSpPr>
      <xdr:spPr>
        <a:xfrm>
          <a:off x="10426700" y="14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145948</xdr:rowOff>
    </xdr:from>
    <xdr:to>
      <xdr:col>50</xdr:col>
      <xdr:colOff>165100</xdr:colOff>
      <xdr:row>84</xdr:row>
      <xdr:rowOff>76098</xdr:rowOff>
    </xdr:to>
    <xdr:sp macro="" textlink="">
      <xdr:nvSpPr>
        <xdr:cNvPr id="268" name="フローチャート: 判断 267"/>
        <xdr:cNvSpPr/>
      </xdr:nvSpPr>
      <xdr:spPr>
        <a:xfrm>
          <a:off x="9588500" y="1437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77</xdr:row>
      <xdr:rowOff>70968</xdr:rowOff>
    </xdr:from>
    <xdr:to>
      <xdr:col>46</xdr:col>
      <xdr:colOff>38100</xdr:colOff>
      <xdr:row>78</xdr:row>
      <xdr:rowOff>1118</xdr:rowOff>
    </xdr:to>
    <xdr:sp macro="" textlink="">
      <xdr:nvSpPr>
        <xdr:cNvPr id="269" name="フローチャート: 判断 268"/>
        <xdr:cNvSpPr/>
      </xdr:nvSpPr>
      <xdr:spPr>
        <a:xfrm>
          <a:off x="8699500" y="1327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133604</xdr:rowOff>
    </xdr:from>
    <xdr:to>
      <xdr:col>50</xdr:col>
      <xdr:colOff>165100</xdr:colOff>
      <xdr:row>86</xdr:row>
      <xdr:rowOff>63754</xdr:rowOff>
    </xdr:to>
    <xdr:sp macro="" textlink="">
      <xdr:nvSpPr>
        <xdr:cNvPr id="275" name="楕円 274"/>
        <xdr:cNvSpPr/>
      </xdr:nvSpPr>
      <xdr:spPr>
        <a:xfrm>
          <a:off x="9588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92625</xdr:rowOff>
    </xdr:from>
    <xdr:ext cx="469744" cy="259045"/>
    <xdr:sp macro="" textlink="">
      <xdr:nvSpPr>
        <xdr:cNvPr id="276" name="n_1aveValue【公営住宅】&#10;一人当たり面積"/>
        <xdr:cNvSpPr txBox="1"/>
      </xdr:nvSpPr>
      <xdr:spPr>
        <a:xfrm>
          <a:off x="9391727" y="1415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17645</xdr:rowOff>
    </xdr:from>
    <xdr:ext cx="469744" cy="259045"/>
    <xdr:sp macro="" textlink="">
      <xdr:nvSpPr>
        <xdr:cNvPr id="277" name="n_2aveValue【公営住宅】&#10;一人当たり面積"/>
        <xdr:cNvSpPr txBox="1"/>
      </xdr:nvSpPr>
      <xdr:spPr>
        <a:xfrm>
          <a:off x="8515427" y="1304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54881</xdr:rowOff>
    </xdr:from>
    <xdr:ext cx="469744" cy="259045"/>
    <xdr:sp macro="" textlink="">
      <xdr:nvSpPr>
        <xdr:cNvPr id="278" name="n_1mainValue【公営住宅】&#10;一人当たり面積"/>
        <xdr:cNvSpPr txBox="1"/>
      </xdr:nvSpPr>
      <xdr:spPr>
        <a:xfrm>
          <a:off x="93917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5" name="直線コネクタ 3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6" name="テキスト ボックス 30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7" name="直線コネクタ 3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8" name="テキスト ボックス 3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9" name="直線コネクタ 3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0" name="テキスト ボックス 3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1" name="直線コネクタ 3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2" name="テキスト ボックス 3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3" name="直線コネクタ 3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4" name="テキスト ボックス 3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5" name="直線コネクタ 3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6" name="テキスト ボックス 31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8" name="テキスト ボックス 31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20" name="直線コネクタ 319"/>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21"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22" name="直線コネクタ 321"/>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4" name="直線コネクタ 32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25"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26" name="フローチャート: 判断 325"/>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27" name="フローチャート: 判断 326"/>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113574</xdr:rowOff>
    </xdr:from>
    <xdr:to>
      <xdr:col>76</xdr:col>
      <xdr:colOff>165100</xdr:colOff>
      <xdr:row>38</xdr:row>
      <xdr:rowOff>43724</xdr:rowOff>
    </xdr:to>
    <xdr:sp macro="" textlink="">
      <xdr:nvSpPr>
        <xdr:cNvPr id="328" name="フローチャート: 判断 327"/>
        <xdr:cNvSpPr/>
      </xdr:nvSpPr>
      <xdr:spPr>
        <a:xfrm>
          <a:off x="14541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90714</xdr:rowOff>
    </xdr:from>
    <xdr:to>
      <xdr:col>81</xdr:col>
      <xdr:colOff>101600</xdr:colOff>
      <xdr:row>36</xdr:row>
      <xdr:rowOff>20864</xdr:rowOff>
    </xdr:to>
    <xdr:sp macro="" textlink="">
      <xdr:nvSpPr>
        <xdr:cNvPr id="334" name="楕円 333"/>
        <xdr:cNvSpPr/>
      </xdr:nvSpPr>
      <xdr:spPr>
        <a:xfrm>
          <a:off x="15430500" y="609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103431</xdr:rowOff>
    </xdr:from>
    <xdr:ext cx="405111" cy="259045"/>
    <xdr:sp macro="" textlink="">
      <xdr:nvSpPr>
        <xdr:cNvPr id="335"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60251</xdr:rowOff>
    </xdr:from>
    <xdr:ext cx="405111" cy="259045"/>
    <xdr:sp macro="" textlink="">
      <xdr:nvSpPr>
        <xdr:cNvPr id="336" name="n_2aveValue【認定こども園・幼稚園・保育所】&#10;有形固定資産減価償却率"/>
        <xdr:cNvSpPr txBox="1"/>
      </xdr:nvSpPr>
      <xdr:spPr>
        <a:xfrm>
          <a:off x="14389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37391</xdr:rowOff>
    </xdr:from>
    <xdr:ext cx="405111" cy="259045"/>
    <xdr:sp macro="" textlink="">
      <xdr:nvSpPr>
        <xdr:cNvPr id="337" name="n_1mainValue【認定こども園・幼稚園・保育所】&#10;有形固定資産減価償却率"/>
        <xdr:cNvSpPr txBox="1"/>
      </xdr:nvSpPr>
      <xdr:spPr>
        <a:xfrm>
          <a:off x="15266044" y="586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8" name="直線コネクタ 34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49" name="テキスト ボックス 34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0" name="直線コネクタ 34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1" name="テキスト ボックス 35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2" name="直線コネクタ 35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3" name="テキスト ボックス 35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4" name="直線コネクタ 35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5" name="テキスト ボックス 35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6" name="直線コネクタ 35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7" name="テキスト ボックス 35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8" name="直線コネクタ 35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59" name="テキスト ボックス 35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1" name="テキスト ボックス 3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363" name="直線コネクタ 362"/>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364"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365" name="直線コネクタ 364"/>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366"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367" name="直線コネクタ 366"/>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68"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69" name="フローチャート: 判断 368"/>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370" name="フローチャート: 判断 369"/>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102144</xdr:rowOff>
    </xdr:from>
    <xdr:to>
      <xdr:col>107</xdr:col>
      <xdr:colOff>101600</xdr:colOff>
      <xdr:row>34</xdr:row>
      <xdr:rowOff>32294</xdr:rowOff>
    </xdr:to>
    <xdr:sp macro="" textlink="">
      <xdr:nvSpPr>
        <xdr:cNvPr id="371" name="フローチャート: 判断 370"/>
        <xdr:cNvSpPr/>
      </xdr:nvSpPr>
      <xdr:spPr>
        <a:xfrm>
          <a:off x="20383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2" name="テキスト ボックス 3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3" name="テキスト ボックス 3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4" name="テキスト ボックス 3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5" name="テキスト ボックス 3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6" name="テキスト ボックス 3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167459</xdr:rowOff>
    </xdr:from>
    <xdr:to>
      <xdr:col>112</xdr:col>
      <xdr:colOff>38100</xdr:colOff>
      <xdr:row>40</xdr:row>
      <xdr:rowOff>97609</xdr:rowOff>
    </xdr:to>
    <xdr:sp macro="" textlink="">
      <xdr:nvSpPr>
        <xdr:cNvPr id="377" name="楕円 376"/>
        <xdr:cNvSpPr/>
      </xdr:nvSpPr>
      <xdr:spPr>
        <a:xfrm>
          <a:off x="21272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89643</xdr:rowOff>
    </xdr:from>
    <xdr:ext cx="469744" cy="259045"/>
    <xdr:sp macro="" textlink="">
      <xdr:nvSpPr>
        <xdr:cNvPr id="378" name="n_1aveValue【認定こども園・幼稚園・保育所】&#10;一人当たり面積"/>
        <xdr:cNvSpPr txBox="1"/>
      </xdr:nvSpPr>
      <xdr:spPr>
        <a:xfrm>
          <a:off x="210757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48821</xdr:rowOff>
    </xdr:from>
    <xdr:ext cx="469744" cy="259045"/>
    <xdr:sp macro="" textlink="">
      <xdr:nvSpPr>
        <xdr:cNvPr id="379" name="n_2aveValue【認定こども園・幼稚園・保育所】&#10;一人当たり面積"/>
        <xdr:cNvSpPr txBox="1"/>
      </xdr:nvSpPr>
      <xdr:spPr>
        <a:xfrm>
          <a:off x="20199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88736</xdr:rowOff>
    </xdr:from>
    <xdr:ext cx="469744" cy="259045"/>
    <xdr:sp macro="" textlink="">
      <xdr:nvSpPr>
        <xdr:cNvPr id="380" name="n_1mainValue【認定こども園・幼稚園・保育所】&#10;一人当たり面積"/>
        <xdr:cNvSpPr txBox="1"/>
      </xdr:nvSpPr>
      <xdr:spPr>
        <a:xfrm>
          <a:off x="21075727" y="694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1" name="テキスト ボックス 39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2" name="直線コネクタ 3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3" name="テキスト ボックス 39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4" name="直線コネクタ 3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5" name="テキスト ボックス 3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6" name="直線コネクタ 3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7" name="テキスト ボックス 3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8" name="直線コネクタ 3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9" name="テキスト ボックス 3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0" name="直線コネクタ 3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1" name="テキスト ボックス 4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2" name="直線コネクタ 4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3" name="テキスト ボックス 40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5" name="テキスト ボックス 40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07" name="直線コネクタ 406"/>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08"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09" name="直線コネクタ 408"/>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10"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11" name="直線コネクタ 410"/>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12"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13" name="フローチャート: 判断 412"/>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14" name="フローチャート: 判断 413"/>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56969</xdr:rowOff>
    </xdr:from>
    <xdr:to>
      <xdr:col>76</xdr:col>
      <xdr:colOff>165100</xdr:colOff>
      <xdr:row>58</xdr:row>
      <xdr:rowOff>158569</xdr:rowOff>
    </xdr:to>
    <xdr:sp macro="" textlink="">
      <xdr:nvSpPr>
        <xdr:cNvPr id="415" name="フローチャート: 判断 414"/>
        <xdr:cNvSpPr/>
      </xdr:nvSpPr>
      <xdr:spPr>
        <a:xfrm>
          <a:off x="14541500" y="1000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37374</xdr:rowOff>
    </xdr:from>
    <xdr:to>
      <xdr:col>81</xdr:col>
      <xdr:colOff>101600</xdr:colOff>
      <xdr:row>56</xdr:row>
      <xdr:rowOff>138974</xdr:rowOff>
    </xdr:to>
    <xdr:sp macro="" textlink="">
      <xdr:nvSpPr>
        <xdr:cNvPr id="421" name="楕円 420"/>
        <xdr:cNvSpPr/>
      </xdr:nvSpPr>
      <xdr:spPr>
        <a:xfrm>
          <a:off x="15430500" y="96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56623</xdr:rowOff>
    </xdr:from>
    <xdr:ext cx="405111" cy="259045"/>
    <xdr:sp macro="" textlink="">
      <xdr:nvSpPr>
        <xdr:cNvPr id="422" name="n_1aveValue【学校施設】&#10;有形固定資産減価償却率"/>
        <xdr:cNvSpPr txBox="1"/>
      </xdr:nvSpPr>
      <xdr:spPr>
        <a:xfrm>
          <a:off x="152660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3646</xdr:rowOff>
    </xdr:from>
    <xdr:ext cx="405111" cy="259045"/>
    <xdr:sp macro="" textlink="">
      <xdr:nvSpPr>
        <xdr:cNvPr id="423" name="n_2aveValue【学校施設】&#10;有形固定資産減価償却率"/>
        <xdr:cNvSpPr txBox="1"/>
      </xdr:nvSpPr>
      <xdr:spPr>
        <a:xfrm>
          <a:off x="14389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155501</xdr:rowOff>
    </xdr:from>
    <xdr:ext cx="405111" cy="259045"/>
    <xdr:sp macro="" textlink="">
      <xdr:nvSpPr>
        <xdr:cNvPr id="424" name="n_1mainValue【学校施設】&#10;有形固定資産減価償却率"/>
        <xdr:cNvSpPr txBox="1"/>
      </xdr:nvSpPr>
      <xdr:spPr>
        <a:xfrm>
          <a:off x="15266044" y="941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5" name="テキスト ボックス 4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6" name="直線コネクタ 43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7" name="テキスト ボックス 43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8" name="直線コネクタ 43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9" name="テキスト ボックス 43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0" name="直線コネクタ 43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1" name="テキスト ボックス 44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2" name="直線コネクタ 44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3" name="テキスト ボックス 44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4" name="直線コネクタ 4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5" name="テキスト ボックス 4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447" name="直線コネクタ 446"/>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448"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449" name="直線コネクタ 448"/>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450"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451" name="直線コネクタ 450"/>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452"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53" name="フローチャート: 判断 452"/>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454" name="フローチャート: 判断 453"/>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49784</xdr:rowOff>
    </xdr:from>
    <xdr:to>
      <xdr:col>107</xdr:col>
      <xdr:colOff>101600</xdr:colOff>
      <xdr:row>61</xdr:row>
      <xdr:rowOff>151384</xdr:rowOff>
    </xdr:to>
    <xdr:sp macro="" textlink="">
      <xdr:nvSpPr>
        <xdr:cNvPr id="455" name="フローチャート: 判断 454"/>
        <xdr:cNvSpPr/>
      </xdr:nvSpPr>
      <xdr:spPr>
        <a:xfrm>
          <a:off x="20383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6" name="テキスト ボックス 4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7" name="テキスト ボックス 4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8" name="テキスト ボックス 4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9" name="テキスト ボックス 4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0" name="テキスト ボックス 4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115164</xdr:rowOff>
    </xdr:from>
    <xdr:to>
      <xdr:col>112</xdr:col>
      <xdr:colOff>38100</xdr:colOff>
      <xdr:row>64</xdr:row>
      <xdr:rowOff>45314</xdr:rowOff>
    </xdr:to>
    <xdr:sp macro="" textlink="">
      <xdr:nvSpPr>
        <xdr:cNvPr id="461" name="楕円 460"/>
        <xdr:cNvSpPr/>
      </xdr:nvSpPr>
      <xdr:spPr>
        <a:xfrm>
          <a:off x="21272500" y="1091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166540</xdr:rowOff>
    </xdr:from>
    <xdr:ext cx="469744" cy="259045"/>
    <xdr:sp macro="" textlink="">
      <xdr:nvSpPr>
        <xdr:cNvPr id="462"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167911</xdr:rowOff>
    </xdr:from>
    <xdr:ext cx="469744" cy="259045"/>
    <xdr:sp macro="" textlink="">
      <xdr:nvSpPr>
        <xdr:cNvPr id="463" name="n_2aveValue【学校施設】&#10;一人当たり面積"/>
        <xdr:cNvSpPr txBox="1"/>
      </xdr:nvSpPr>
      <xdr:spPr>
        <a:xfrm>
          <a:off x="20199427"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36441</xdr:rowOff>
    </xdr:from>
    <xdr:ext cx="469744" cy="259045"/>
    <xdr:sp macro="" textlink="">
      <xdr:nvSpPr>
        <xdr:cNvPr id="464" name="n_1mainValue【学校施設】&#10;一人当たり面積"/>
        <xdr:cNvSpPr txBox="1"/>
      </xdr:nvSpPr>
      <xdr:spPr>
        <a:xfrm>
          <a:off x="21075727" y="1100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5" name="正方形/長方形 4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6" name="正方形/長方形 4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7" name="正方形/長方形 4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8" name="正方形/長方形 4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9" name="正方形/長方形 4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0" name="正方形/長方形 4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1" name="正方形/長方形 4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2" name="正方形/長方形 4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3" name="テキスト ボックス 4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4" name="直線コネクタ 4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5" name="直線コネクタ 4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6" name="テキスト ボックス 47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7" name="直線コネクタ 4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8" name="テキスト ボックス 4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9" name="直線コネクタ 4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0" name="テキスト ボックス 4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1" name="直線コネクタ 4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2" name="テキスト ボックス 4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3" name="直線コネクタ 4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4" name="テキスト ボックス 4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5" name="直線コネクタ 4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6" name="テキスト ボックス 48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7" name="直線コネクタ 4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8" name="テキスト ボックス 4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490" name="直線コネクタ 489"/>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491"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492" name="直線コネクタ 491"/>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4" name="直線コネクタ 49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495"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496" name="フローチャート: 判断 495"/>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497" name="フローチャート: 判断 496"/>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498" name="フローチャート: 判断 497"/>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9" name="テキスト ボックス 4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0" name="テキスト ボックス 4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1" name="テキスト ボックス 5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2" name="テキスト ボックス 5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3" name="テキスト ボックス 5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135889</xdr:rowOff>
    </xdr:from>
    <xdr:to>
      <xdr:col>81</xdr:col>
      <xdr:colOff>101600</xdr:colOff>
      <xdr:row>83</xdr:row>
      <xdr:rowOff>66039</xdr:rowOff>
    </xdr:to>
    <xdr:sp macro="" textlink="">
      <xdr:nvSpPr>
        <xdr:cNvPr id="504" name="楕円 503"/>
        <xdr:cNvSpPr/>
      </xdr:nvSpPr>
      <xdr:spPr>
        <a:xfrm>
          <a:off x="15430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149514</xdr:rowOff>
    </xdr:from>
    <xdr:ext cx="405111" cy="259045"/>
    <xdr:sp macro="" textlink="">
      <xdr:nvSpPr>
        <xdr:cNvPr id="505" name="n_1aveValue【児童館】&#10;有形固定資産減価償却率"/>
        <xdr:cNvSpPr txBox="1"/>
      </xdr:nvSpPr>
      <xdr:spPr>
        <a:xfrm>
          <a:off x="152660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10721</xdr:rowOff>
    </xdr:from>
    <xdr:ext cx="405111" cy="259045"/>
    <xdr:sp macro="" textlink="">
      <xdr:nvSpPr>
        <xdr:cNvPr id="506" name="n_2aveValue【児童館】&#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57166</xdr:rowOff>
    </xdr:from>
    <xdr:ext cx="405111" cy="259045"/>
    <xdr:sp macro="" textlink="">
      <xdr:nvSpPr>
        <xdr:cNvPr id="507" name="n_1mainValue【児童館】&#10;有形固定資産減価償却率"/>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8" name="正方形/長方形 5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9" name="正方形/長方形 5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0" name="正方形/長方形 5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1" name="正方形/長方形 5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2" name="正方形/長方形 5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3" name="正方形/長方形 5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4" name="正方形/長方形 5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5" name="正方形/長方形 5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6" name="テキスト ボックス 5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7" name="直線コネクタ 5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8" name="直線コネクタ 51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9" name="テキスト ボックス 51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0" name="直線コネクタ 51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1" name="テキスト ボックス 52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2" name="直線コネクタ 52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3" name="テキスト ボックス 52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4" name="直線コネクタ 52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5" name="テキスト ボックス 52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6" name="直線コネクタ 5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7" name="テキスト ボックス 5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529" name="直線コネクタ 528"/>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30"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31" name="直線コネクタ 530"/>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32"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33" name="直線コネクタ 532"/>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534"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535" name="フローチャート: 判断 534"/>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536" name="フローチャート: 判断 535"/>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537" name="フローチャート: 判断 536"/>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8" name="テキスト ボックス 5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9" name="テキスト ボックス 5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0" name="テキスト ボックス 5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1" name="テキスト ボックス 5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2" name="テキスト ボックス 5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33020</xdr:rowOff>
    </xdr:from>
    <xdr:to>
      <xdr:col>112</xdr:col>
      <xdr:colOff>38100</xdr:colOff>
      <xdr:row>84</xdr:row>
      <xdr:rowOff>134620</xdr:rowOff>
    </xdr:to>
    <xdr:sp macro="" textlink="">
      <xdr:nvSpPr>
        <xdr:cNvPr id="543" name="楕円 542"/>
        <xdr:cNvSpPr/>
      </xdr:nvSpPr>
      <xdr:spPr>
        <a:xfrm>
          <a:off x="21272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86885</xdr:rowOff>
    </xdr:from>
    <xdr:ext cx="469744" cy="259045"/>
    <xdr:sp macro="" textlink="">
      <xdr:nvSpPr>
        <xdr:cNvPr id="544" name="n_1aveValue【児童館】&#10;一人当たり面積"/>
        <xdr:cNvSpPr txBox="1"/>
      </xdr:nvSpPr>
      <xdr:spPr>
        <a:xfrm>
          <a:off x="21075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148862</xdr:rowOff>
    </xdr:from>
    <xdr:ext cx="469744" cy="259045"/>
    <xdr:sp macro="" textlink="">
      <xdr:nvSpPr>
        <xdr:cNvPr id="545" name="n_2aveValue【児童館】&#10;一人当たり面積"/>
        <xdr:cNvSpPr txBox="1"/>
      </xdr:nvSpPr>
      <xdr:spPr>
        <a:xfrm>
          <a:off x="20199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151147</xdr:rowOff>
    </xdr:from>
    <xdr:ext cx="469744" cy="259045"/>
    <xdr:sp macro="" textlink="">
      <xdr:nvSpPr>
        <xdr:cNvPr id="546" name="n_1mainValue【児童館】&#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7" name="正方形/長方形 5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8" name="正方形/長方形 5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9" name="正方形/長方形 5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0" name="正方形/長方形 5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1" name="正方形/長方形 5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2" name="正方形/長方形 5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3" name="正方形/長方形 5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63" name="正方形/長方形 5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4" name="正方形/長方形 5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5" name="テキスト ボックス 5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・類似団体と比較して特に有形固定資産減価償却率が高くなっている施設は、認定こども園・幼稚園・保育所、学校施設、公営住宅の項目である。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保育所については、保育園の多くが</a:t>
          </a:r>
          <a:r>
            <a:rPr kumimoji="1" lang="en-US" altLang="ja-JP" sz="1050">
              <a:latin typeface="ＭＳ Ｐゴシック" panose="020B0600070205080204" pitchFamily="50" charset="-128"/>
              <a:ea typeface="ＭＳ Ｐゴシック" panose="020B0600070205080204" pitchFamily="50" charset="-128"/>
            </a:rPr>
            <a:t>1960</a:t>
          </a:r>
          <a:r>
            <a:rPr kumimoji="1" lang="ja-JP" altLang="en-US" sz="1050">
              <a:latin typeface="ＭＳ Ｐゴシック" panose="020B0600070205080204" pitchFamily="50" charset="-128"/>
              <a:ea typeface="ＭＳ Ｐゴシック" panose="020B0600070205080204" pitchFamily="50" charset="-128"/>
            </a:rPr>
            <a:t>年代～</a:t>
          </a:r>
          <a:r>
            <a:rPr kumimoji="1" lang="en-US" altLang="ja-JP" sz="1050">
              <a:latin typeface="ＭＳ Ｐゴシック" panose="020B0600070205080204" pitchFamily="50" charset="-128"/>
              <a:ea typeface="ＭＳ Ｐゴシック" panose="020B0600070205080204" pitchFamily="50" charset="-128"/>
            </a:rPr>
            <a:t>70</a:t>
          </a:r>
          <a:r>
            <a:rPr kumimoji="1" lang="ja-JP" altLang="en-US" sz="1050">
              <a:latin typeface="ＭＳ Ｐゴシック" panose="020B0600070205080204" pitchFamily="50" charset="-128"/>
              <a:ea typeface="ＭＳ Ｐゴシック" panose="020B0600070205080204" pitchFamily="50" charset="-128"/>
            </a:rPr>
            <a:t>年代に建設されていることから、建築年数が</a:t>
          </a:r>
          <a:r>
            <a:rPr kumimoji="1" lang="en-US" altLang="ja-JP" sz="1050">
              <a:latin typeface="ＭＳ Ｐゴシック" panose="020B0600070205080204" pitchFamily="50" charset="-128"/>
              <a:ea typeface="ＭＳ Ｐゴシック" panose="020B0600070205080204" pitchFamily="50" charset="-128"/>
            </a:rPr>
            <a:t>50</a:t>
          </a:r>
          <a:r>
            <a:rPr kumimoji="1" lang="ja-JP" altLang="en-US" sz="1050">
              <a:latin typeface="ＭＳ Ｐゴシック" panose="020B0600070205080204" pitchFamily="50" charset="-128"/>
              <a:ea typeface="ＭＳ Ｐゴシック" panose="020B0600070205080204" pitchFamily="50" charset="-128"/>
            </a:rPr>
            <a:t>年前後と老朽化している。平成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年度に公共施設再配置計画を策定し、統廃合も含め計画的に子育て環境の整備に取り組んでいく必要がある。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学校施設については、建築年数が市内７校の小中学校のうち、６校が</a:t>
          </a:r>
          <a:r>
            <a:rPr kumimoji="1" lang="en-US" altLang="ja-JP" sz="1050">
              <a:latin typeface="ＭＳ Ｐゴシック" panose="020B0600070205080204" pitchFamily="50" charset="-128"/>
              <a:ea typeface="ＭＳ Ｐゴシック" panose="020B0600070205080204" pitchFamily="50" charset="-128"/>
            </a:rPr>
            <a:t>40</a:t>
          </a:r>
          <a:r>
            <a:rPr kumimoji="1" lang="ja-JP" altLang="en-US" sz="1050">
              <a:latin typeface="ＭＳ Ｐゴシック" panose="020B0600070205080204" pitchFamily="50" charset="-128"/>
              <a:ea typeface="ＭＳ Ｐゴシック" panose="020B0600070205080204" pitchFamily="50" charset="-128"/>
            </a:rPr>
            <a:t>年以上経過、そのうち３校が</a:t>
          </a:r>
          <a:r>
            <a:rPr kumimoji="1" lang="en-US" altLang="ja-JP" sz="1050">
              <a:latin typeface="ＭＳ Ｐゴシック" panose="020B0600070205080204" pitchFamily="50" charset="-128"/>
              <a:ea typeface="ＭＳ Ｐゴシック" panose="020B0600070205080204" pitchFamily="50" charset="-128"/>
            </a:rPr>
            <a:t>50</a:t>
          </a:r>
          <a:r>
            <a:rPr kumimoji="1" lang="ja-JP" altLang="en-US" sz="1050">
              <a:latin typeface="ＭＳ Ｐゴシック" panose="020B0600070205080204" pitchFamily="50" charset="-128"/>
              <a:ea typeface="ＭＳ Ｐゴシック" panose="020B0600070205080204" pitchFamily="50" charset="-128"/>
            </a:rPr>
            <a:t>年以上経過しており老朽化が進んでいる。小学校全体の児童数がピーク時の半分以下まで減少しているものの、教室に余裕のある小学校は一部であるため、統廃合を考えるだけでなく施設の改築や長寿命化改修の時期に合わせて周辺施設との複合化やスペースの共有による規模縮小など施設の適正規模を検討していく必要が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公営住宅については、建築年数が</a:t>
          </a:r>
          <a:r>
            <a:rPr kumimoji="1" lang="en-US" altLang="ja-JP" sz="1050">
              <a:latin typeface="ＭＳ Ｐゴシック" panose="020B0600070205080204" pitchFamily="50" charset="-128"/>
              <a:ea typeface="ＭＳ Ｐゴシック" panose="020B0600070205080204" pitchFamily="50" charset="-128"/>
            </a:rPr>
            <a:t>45</a:t>
          </a:r>
          <a:r>
            <a:rPr kumimoji="1" lang="ja-JP" altLang="en-US" sz="1050">
              <a:latin typeface="ＭＳ Ｐゴシック" panose="020B0600070205080204" pitchFamily="50" charset="-128"/>
              <a:ea typeface="ＭＳ Ｐゴシック" panose="020B0600070205080204" pitchFamily="50" charset="-128"/>
            </a:rPr>
            <a:t>年経過し、類似団体と比較しても極めて高い数字となっている。セーフティネットのように一定水準の生活レベルを確保するために必要な施設ではあるが、厳しい財政状況や費用対効果から廃止を検討し、家賃補助の実施等により民間の賃貸住宅での代替をするなどよりよいサービスを検討していく必要が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・道路の一人当たり延長が類似団体と比較して大きく低いのは、岩倉市の面積が</a:t>
          </a:r>
          <a:r>
            <a:rPr kumimoji="1" lang="en-US" altLang="ja-JP" sz="1050">
              <a:latin typeface="ＭＳ Ｐゴシック" panose="020B0600070205080204" pitchFamily="50" charset="-128"/>
              <a:ea typeface="ＭＳ Ｐゴシック" panose="020B0600070205080204" pitchFamily="50" charset="-128"/>
            </a:rPr>
            <a:t>10.47</a:t>
          </a:r>
          <a:r>
            <a:rPr kumimoji="1" lang="ja-JP" altLang="en-US" sz="1050">
              <a:latin typeface="ＭＳ Ｐゴシック" panose="020B0600070205080204" pitchFamily="50" charset="-128"/>
              <a:ea typeface="ＭＳ Ｐゴシック" panose="020B0600070205080204" pitchFamily="50" charset="-128"/>
            </a:rPr>
            <a:t>㎡と全国的にも小さい面積である地域性から、道路が少ないためであると考えられる。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48,052
45,672
10.47
14,883,950
14,188,065
686,789
9,093,506
11,800,747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106697</xdr:rowOff>
    </xdr:from>
    <xdr:ext cx="405111" cy="259045"/>
    <xdr:sp macro="" textlink="">
      <xdr:nvSpPr>
        <xdr:cNvPr id="65"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107043</xdr:rowOff>
    </xdr:from>
    <xdr:to>
      <xdr:col>15</xdr:col>
      <xdr:colOff>101600</xdr:colOff>
      <xdr:row>37</xdr:row>
      <xdr:rowOff>37193</xdr:rowOff>
    </xdr:to>
    <xdr:sp macro="" textlink="">
      <xdr:nvSpPr>
        <xdr:cNvPr id="66" name="フローチャート: 判断 65"/>
        <xdr:cNvSpPr/>
      </xdr:nvSpPr>
      <xdr:spPr>
        <a:xfrm>
          <a:off x="2857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53720</xdr:rowOff>
    </xdr:from>
    <xdr:ext cx="405111" cy="259045"/>
    <xdr:sp macro="" textlink="">
      <xdr:nvSpPr>
        <xdr:cNvPr id="67" name="n_2aveValue【図書館】&#10;有形固定資産減価償却率"/>
        <xdr:cNvSpPr txBox="1"/>
      </xdr:nvSpPr>
      <xdr:spPr>
        <a:xfrm>
          <a:off x="2705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157661</xdr:rowOff>
    </xdr:from>
    <xdr:to>
      <xdr:col>20</xdr:col>
      <xdr:colOff>38100</xdr:colOff>
      <xdr:row>36</xdr:row>
      <xdr:rowOff>87811</xdr:rowOff>
    </xdr:to>
    <xdr:sp macro="" textlink="">
      <xdr:nvSpPr>
        <xdr:cNvPr id="73" name="楕円 72"/>
        <xdr:cNvSpPr/>
      </xdr:nvSpPr>
      <xdr:spPr>
        <a:xfrm>
          <a:off x="3746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104338</xdr:rowOff>
    </xdr:from>
    <xdr:ext cx="405111" cy="259045"/>
    <xdr:sp macro="" textlink="">
      <xdr:nvSpPr>
        <xdr:cNvPr id="74" name="n_1mainValue【図書館】&#10;有形固定資産減価償却率"/>
        <xdr:cNvSpPr txBox="1"/>
      </xdr:nvSpPr>
      <xdr:spPr>
        <a:xfrm>
          <a:off x="3582044" y="59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0" name="直線コネクタ 99"/>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1"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2" name="直線コネクタ 101"/>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3"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4" name="直線コネクタ 103"/>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05"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06" name="フローチャート: 判断 105"/>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7" name="フローチャート: 判断 106"/>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08"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142422</xdr:rowOff>
    </xdr:from>
    <xdr:to>
      <xdr:col>46</xdr:col>
      <xdr:colOff>38100</xdr:colOff>
      <xdr:row>40</xdr:row>
      <xdr:rowOff>72572</xdr:rowOff>
    </xdr:to>
    <xdr:sp macro="" textlink="">
      <xdr:nvSpPr>
        <xdr:cNvPr id="109" name="フローチャート: 判断 108"/>
        <xdr:cNvSpPr/>
      </xdr:nvSpPr>
      <xdr:spPr>
        <a:xfrm>
          <a:off x="8699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89099</xdr:rowOff>
    </xdr:from>
    <xdr:ext cx="469744" cy="259045"/>
    <xdr:sp macro="" textlink="">
      <xdr:nvSpPr>
        <xdr:cNvPr id="110" name="n_2aveValue【図書館】&#10;一人当たり面積"/>
        <xdr:cNvSpPr txBox="1"/>
      </xdr:nvSpPr>
      <xdr:spPr>
        <a:xfrm>
          <a:off x="85154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150585</xdr:rowOff>
    </xdr:from>
    <xdr:to>
      <xdr:col>50</xdr:col>
      <xdr:colOff>165100</xdr:colOff>
      <xdr:row>39</xdr:row>
      <xdr:rowOff>80735</xdr:rowOff>
    </xdr:to>
    <xdr:sp macro="" textlink="">
      <xdr:nvSpPr>
        <xdr:cNvPr id="116" name="楕円 115"/>
        <xdr:cNvSpPr/>
      </xdr:nvSpPr>
      <xdr:spPr>
        <a:xfrm>
          <a:off x="9588500" y="66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71862</xdr:rowOff>
    </xdr:from>
    <xdr:ext cx="469744" cy="259045"/>
    <xdr:sp macro="" textlink="">
      <xdr:nvSpPr>
        <xdr:cNvPr id="117" name="n_1mainValue【図書館】&#10;一人当たり面積"/>
        <xdr:cNvSpPr txBox="1"/>
      </xdr:nvSpPr>
      <xdr:spPr>
        <a:xfrm>
          <a:off x="9391727" y="67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6" name="テキスト ボックス 13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40" name="直線コネクタ 139"/>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41"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42" name="直線コネクタ 141"/>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4" name="直線コネクタ 14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45"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46" name="フローチャート: 判断 145"/>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47" name="フローチャート: 判断 146"/>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140479</xdr:rowOff>
    </xdr:from>
    <xdr:ext cx="405111" cy="259045"/>
    <xdr:sp macro="" textlink="">
      <xdr:nvSpPr>
        <xdr:cNvPr id="148" name="n_1aveValue【体育館・プール】&#10;有形固定資産減価償却率"/>
        <xdr:cNvSpPr txBox="1"/>
      </xdr:nvSpPr>
      <xdr:spPr>
        <a:xfrm>
          <a:off x="3582044"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47498</xdr:rowOff>
    </xdr:from>
    <xdr:to>
      <xdr:col>15</xdr:col>
      <xdr:colOff>101600</xdr:colOff>
      <xdr:row>61</xdr:row>
      <xdr:rowOff>149098</xdr:rowOff>
    </xdr:to>
    <xdr:sp macro="" textlink="">
      <xdr:nvSpPr>
        <xdr:cNvPr id="149" name="フローチャート: 判断 148"/>
        <xdr:cNvSpPr/>
      </xdr:nvSpPr>
      <xdr:spPr>
        <a:xfrm>
          <a:off x="2857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165625</xdr:rowOff>
    </xdr:from>
    <xdr:ext cx="405111" cy="259045"/>
    <xdr:sp macro="" textlink="">
      <xdr:nvSpPr>
        <xdr:cNvPr id="150" name="n_2aveValue【体育館・プール】&#10;有形固定資産減価償却率"/>
        <xdr:cNvSpPr txBox="1"/>
      </xdr:nvSpPr>
      <xdr:spPr>
        <a:xfrm>
          <a:off x="2705744" y="1028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63500</xdr:rowOff>
    </xdr:from>
    <xdr:to>
      <xdr:col>20</xdr:col>
      <xdr:colOff>38100</xdr:colOff>
      <xdr:row>61</xdr:row>
      <xdr:rowOff>165100</xdr:rowOff>
    </xdr:to>
    <xdr:sp macro="" textlink="">
      <xdr:nvSpPr>
        <xdr:cNvPr id="156" name="楕円 155"/>
        <xdr:cNvSpPr/>
      </xdr:nvSpPr>
      <xdr:spPr>
        <a:xfrm>
          <a:off x="3746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156227</xdr:rowOff>
    </xdr:from>
    <xdr:ext cx="405111" cy="259045"/>
    <xdr:sp macro="" textlink="">
      <xdr:nvSpPr>
        <xdr:cNvPr id="157" name="n_1mainValue【体育館・プール】&#10;有形固定資産減価償却率"/>
        <xdr:cNvSpPr txBox="1"/>
      </xdr:nvSpPr>
      <xdr:spPr>
        <a:xfrm>
          <a:off x="35820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81" name="直線コネクタ 180"/>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82"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83" name="直線コネクタ 182"/>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84"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85" name="直線コネクタ 184"/>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86"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87" name="フローチャート: 判断 186"/>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188" name="フローチャート: 判断 187"/>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104157</xdr:rowOff>
    </xdr:from>
    <xdr:ext cx="469744" cy="259045"/>
    <xdr:sp macro="" textlink="">
      <xdr:nvSpPr>
        <xdr:cNvPr id="189" name="n_1aveValue【体育館・プール】&#10;一人当たり面積"/>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21590</xdr:rowOff>
    </xdr:from>
    <xdr:to>
      <xdr:col>46</xdr:col>
      <xdr:colOff>38100</xdr:colOff>
      <xdr:row>62</xdr:row>
      <xdr:rowOff>123190</xdr:rowOff>
    </xdr:to>
    <xdr:sp macro="" textlink="">
      <xdr:nvSpPr>
        <xdr:cNvPr id="190" name="フローチャート: 判断 189"/>
        <xdr:cNvSpPr/>
      </xdr:nvSpPr>
      <xdr:spPr>
        <a:xfrm>
          <a:off x="8699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139717</xdr:rowOff>
    </xdr:from>
    <xdr:ext cx="469744" cy="259045"/>
    <xdr:sp macro="" textlink="">
      <xdr:nvSpPr>
        <xdr:cNvPr id="191" name="n_2aveValue【体育館・プール】&#10;一人当たり面積"/>
        <xdr:cNvSpPr txBox="1"/>
      </xdr:nvSpPr>
      <xdr:spPr>
        <a:xfrm>
          <a:off x="8515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129540</xdr:rowOff>
    </xdr:from>
    <xdr:to>
      <xdr:col>50</xdr:col>
      <xdr:colOff>165100</xdr:colOff>
      <xdr:row>63</xdr:row>
      <xdr:rowOff>59690</xdr:rowOff>
    </xdr:to>
    <xdr:sp macro="" textlink="">
      <xdr:nvSpPr>
        <xdr:cNvPr id="197" name="楕円 196"/>
        <xdr:cNvSpPr/>
      </xdr:nvSpPr>
      <xdr:spPr>
        <a:xfrm>
          <a:off x="9588500" y="107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50817</xdr:rowOff>
    </xdr:from>
    <xdr:ext cx="469744" cy="259045"/>
    <xdr:sp macro="" textlink="">
      <xdr:nvSpPr>
        <xdr:cNvPr id="198" name="n_1mainValue【体育館・プール】&#10;一人当たり面積"/>
        <xdr:cNvSpPr txBox="1"/>
      </xdr:nvSpPr>
      <xdr:spPr>
        <a:xfrm>
          <a:off x="9391727"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7" name="正方形/長方形 2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8" name="正方形/長方形 2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9" name="正方形/長方形 2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0" name="正方形/長方形 2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1" name="正方形/長方形 2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2" name="正方形/長方形 2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3" name="正方形/長方形 2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4" name="正方形/長方形 21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5" name="正方形/長方形 2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6" name="正方形/長方形 2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7" name="正方形/長方形 2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8" name="正方形/長方形 2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9" name="正方形/長方形 2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0" name="正方形/長方形 2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1" name="正方形/長方形 2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2" name="正方形/長方形 2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3" name="テキスト ボックス 2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4" name="直線コネクタ 2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25" name="直線コネクタ 22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26" name="テキスト ボックス 22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27" name="直線コネクタ 22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28" name="テキスト ボックス 22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29" name="直線コネクタ 22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30" name="テキスト ボックス 22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31" name="直線コネクタ 23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32" name="テキスト ボックス 23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33" name="直線コネクタ 23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34" name="テキスト ボックス 23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35" name="直線コネクタ 23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36" name="テキスト ボックス 23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7" name="直線コネクタ 23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8" name="テキスト ボックス 23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240" name="直線コネクタ 239"/>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241"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242" name="直線コネクタ 241"/>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243"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244" name="直線コネクタ 243"/>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245"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246" name="フローチャート: 判断 245"/>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247" name="フローチャート: 判断 246"/>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77306</xdr:rowOff>
    </xdr:from>
    <xdr:ext cx="405111" cy="259045"/>
    <xdr:sp macro="" textlink="">
      <xdr:nvSpPr>
        <xdr:cNvPr id="248" name="n_1aveValue【市民会館】&#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10705</xdr:rowOff>
    </xdr:from>
    <xdr:to>
      <xdr:col>15</xdr:col>
      <xdr:colOff>101600</xdr:colOff>
      <xdr:row>104</xdr:row>
      <xdr:rowOff>112305</xdr:rowOff>
    </xdr:to>
    <xdr:sp macro="" textlink="">
      <xdr:nvSpPr>
        <xdr:cNvPr id="249" name="フローチャート: 判断 248"/>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128832</xdr:rowOff>
    </xdr:from>
    <xdr:ext cx="405111" cy="259045"/>
    <xdr:sp macro="" textlink="">
      <xdr:nvSpPr>
        <xdr:cNvPr id="250"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1" name="テキスト ボックス 2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2" name="テキスト ボックス 2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3" name="テキスト ボックス 2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4" name="テキスト ボックス 2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5" name="テキスト ボックス 2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90714</xdr:rowOff>
    </xdr:from>
    <xdr:to>
      <xdr:col>20</xdr:col>
      <xdr:colOff>38100</xdr:colOff>
      <xdr:row>103</xdr:row>
      <xdr:rowOff>20864</xdr:rowOff>
    </xdr:to>
    <xdr:sp macro="" textlink="">
      <xdr:nvSpPr>
        <xdr:cNvPr id="256" name="楕円 255"/>
        <xdr:cNvSpPr/>
      </xdr:nvSpPr>
      <xdr:spPr>
        <a:xfrm>
          <a:off x="3746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37391</xdr:rowOff>
    </xdr:from>
    <xdr:ext cx="405111" cy="259045"/>
    <xdr:sp macro="" textlink="">
      <xdr:nvSpPr>
        <xdr:cNvPr id="257" name="n_1mainValue【市民会館】&#10;有形固定資産減価償却率"/>
        <xdr:cNvSpPr txBox="1"/>
      </xdr:nvSpPr>
      <xdr:spPr>
        <a:xfrm>
          <a:off x="35820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8" name="正方形/長方形 2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9" name="正方形/長方形 2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0" name="正方形/長方形 2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1" name="正方形/長方形 2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2" name="正方形/長方形 2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3" name="正方形/長方形 2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4" name="正方形/長方形 2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5" name="正方形/長方形 26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6" name="テキスト ボックス 26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7" name="直線コネクタ 26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68" name="直線コネクタ 26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69" name="テキスト ボックス 26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70" name="直線コネクタ 26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71" name="テキスト ボックス 27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72" name="直線コネクタ 27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73" name="テキスト ボックス 27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74" name="直線コネクタ 27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75" name="テキスト ボックス 27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76" name="直線コネクタ 27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77" name="テキスト ボックス 27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8" name="直線コネクタ 27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9" name="テキスト ボックス 27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281" name="直線コネクタ 280"/>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282"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283" name="直線コネクタ 282"/>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284"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285" name="直線コネクタ 284"/>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286" name="【市民会館】&#10;一人当たり面積平均値テキスト"/>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287" name="フローチャート: 判断 286"/>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288" name="フローチャート: 判断 287"/>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55897</xdr:rowOff>
    </xdr:from>
    <xdr:ext cx="469744" cy="259045"/>
    <xdr:sp macro="" textlink="">
      <xdr:nvSpPr>
        <xdr:cNvPr id="289" name="n_1ave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59689</xdr:rowOff>
    </xdr:from>
    <xdr:to>
      <xdr:col>46</xdr:col>
      <xdr:colOff>38100</xdr:colOff>
      <xdr:row>104</xdr:row>
      <xdr:rowOff>161289</xdr:rowOff>
    </xdr:to>
    <xdr:sp macro="" textlink="">
      <xdr:nvSpPr>
        <xdr:cNvPr id="290" name="フローチャート: 判断 289"/>
        <xdr:cNvSpPr/>
      </xdr:nvSpPr>
      <xdr:spPr>
        <a:xfrm>
          <a:off x="8699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6366</xdr:rowOff>
    </xdr:from>
    <xdr:ext cx="469744" cy="259045"/>
    <xdr:sp macro="" textlink="">
      <xdr:nvSpPr>
        <xdr:cNvPr id="291" name="n_2aveValue【市民会館】&#10;一人当たり面積"/>
        <xdr:cNvSpPr txBox="1"/>
      </xdr:nvSpPr>
      <xdr:spPr>
        <a:xfrm>
          <a:off x="85154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92" name="テキスト ボックス 2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3" name="テキスト ボックス 2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4" name="テキスト ボックス 2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5" name="テキスト ボックス 2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6" name="テキスト ボックス 2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13970</xdr:rowOff>
    </xdr:from>
    <xdr:to>
      <xdr:col>50</xdr:col>
      <xdr:colOff>165100</xdr:colOff>
      <xdr:row>108</xdr:row>
      <xdr:rowOff>115570</xdr:rowOff>
    </xdr:to>
    <xdr:sp macro="" textlink="">
      <xdr:nvSpPr>
        <xdr:cNvPr id="297" name="楕円 296"/>
        <xdr:cNvSpPr/>
      </xdr:nvSpPr>
      <xdr:spPr>
        <a:xfrm>
          <a:off x="9588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108</xdr:row>
      <xdr:rowOff>106697</xdr:rowOff>
    </xdr:from>
    <xdr:ext cx="469744" cy="259045"/>
    <xdr:sp macro="" textlink="">
      <xdr:nvSpPr>
        <xdr:cNvPr id="298" name="n_1mainValue【市民会館】&#10;一人当たり面積"/>
        <xdr:cNvSpPr txBox="1"/>
      </xdr:nvSpPr>
      <xdr:spPr>
        <a:xfrm>
          <a:off x="93917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10" name="テキスト ボックス 30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20" name="テキスト ボックス 31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2" name="テキスト ボックス 3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324" name="直線コネクタ 323"/>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325"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326" name="直線コネクタ 325"/>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327"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28" name="直線コネクタ 327"/>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29" name="【一般廃棄物処理施設】&#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30" name="フローチャート: 判断 329"/>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331" name="フローチャート: 判断 330"/>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34126</xdr:rowOff>
    </xdr:from>
    <xdr:ext cx="405111" cy="259045"/>
    <xdr:sp macro="" textlink="">
      <xdr:nvSpPr>
        <xdr:cNvPr id="332" name="n_1aveValue【一般廃棄物処理施設】&#10;有形固定資産減価償却率"/>
        <xdr:cNvSpPr txBox="1"/>
      </xdr:nvSpPr>
      <xdr:spPr>
        <a:xfrm>
          <a:off x="15266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35197</xdr:rowOff>
    </xdr:from>
    <xdr:to>
      <xdr:col>76</xdr:col>
      <xdr:colOff>165100</xdr:colOff>
      <xdr:row>37</xdr:row>
      <xdr:rowOff>136797</xdr:rowOff>
    </xdr:to>
    <xdr:sp macro="" textlink="">
      <xdr:nvSpPr>
        <xdr:cNvPr id="333" name="フローチャート: 判断 332"/>
        <xdr:cNvSpPr/>
      </xdr:nvSpPr>
      <xdr:spPr>
        <a:xfrm>
          <a:off x="14541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153324</xdr:rowOff>
    </xdr:from>
    <xdr:ext cx="405111" cy="259045"/>
    <xdr:sp macro="" textlink="">
      <xdr:nvSpPr>
        <xdr:cNvPr id="334" name="n_2aveValue【一般廃棄物処理施設】&#10;有形固定資産減価償却率"/>
        <xdr:cNvSpPr txBox="1"/>
      </xdr:nvSpPr>
      <xdr:spPr>
        <a:xfrm>
          <a:off x="14389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5" name="テキスト ボックス 3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6" name="テキスト ボックス 3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7" name="テキスト ボックス 3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8" name="テキスト ボックス 3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9" name="テキスト ボックス 3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160927</xdr:rowOff>
    </xdr:from>
    <xdr:to>
      <xdr:col>81</xdr:col>
      <xdr:colOff>101600</xdr:colOff>
      <xdr:row>40</xdr:row>
      <xdr:rowOff>91077</xdr:rowOff>
    </xdr:to>
    <xdr:sp macro="" textlink="">
      <xdr:nvSpPr>
        <xdr:cNvPr id="340" name="楕円 339"/>
        <xdr:cNvSpPr/>
      </xdr:nvSpPr>
      <xdr:spPr>
        <a:xfrm>
          <a:off x="15430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82204</xdr:rowOff>
    </xdr:from>
    <xdr:ext cx="405111" cy="259045"/>
    <xdr:sp macro="" textlink="">
      <xdr:nvSpPr>
        <xdr:cNvPr id="341" name="n_1mainValue【一般廃棄物処理施設】&#10;有形固定資産減価償却率"/>
        <xdr:cNvSpPr txBox="1"/>
      </xdr:nvSpPr>
      <xdr:spPr>
        <a:xfrm>
          <a:off x="152660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2" name="直線コネクタ 35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3" name="テキスト ボックス 35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4" name="直線コネクタ 35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55" name="テキスト ボックス 35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6" name="直線コネクタ 35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7" name="テキスト ボックス 35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8" name="直線コネクタ 35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59" name="テキスト ボックス 35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0" name="直線コネクタ 35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61" name="テキスト ボックス 36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2" name="直線コネクタ 36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63" name="テキスト ボックス 36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4" name="直線コネクタ 3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5" name="テキスト ボックス 36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367" name="直線コネクタ 366"/>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368"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369" name="直線コネクタ 368"/>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370"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371" name="直線コネクタ 370"/>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372" name="【一般廃棄物処理施設】&#10;一人当たり有形固定資産（償却資産）額平均値テキスト"/>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373" name="フローチャート: 判断 372"/>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374" name="フローチャート: 判断 373"/>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35396</xdr:rowOff>
    </xdr:from>
    <xdr:ext cx="534377" cy="259045"/>
    <xdr:sp macro="" textlink="">
      <xdr:nvSpPr>
        <xdr:cNvPr id="375" name="n_1aveValue【一般廃棄物処理施設】&#10;一人当たり有形固定資産（償却資産）額"/>
        <xdr:cNvSpPr txBox="1"/>
      </xdr:nvSpPr>
      <xdr:spPr>
        <a:xfrm>
          <a:off x="210434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97389</xdr:rowOff>
    </xdr:from>
    <xdr:to>
      <xdr:col>107</xdr:col>
      <xdr:colOff>101600</xdr:colOff>
      <xdr:row>41</xdr:row>
      <xdr:rowOff>27539</xdr:rowOff>
    </xdr:to>
    <xdr:sp macro="" textlink="">
      <xdr:nvSpPr>
        <xdr:cNvPr id="376" name="フローチャート: 判断 375"/>
        <xdr:cNvSpPr/>
      </xdr:nvSpPr>
      <xdr:spPr>
        <a:xfrm>
          <a:off x="20383500" y="69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44066</xdr:rowOff>
    </xdr:from>
    <xdr:ext cx="534377" cy="259045"/>
    <xdr:sp macro="" textlink="">
      <xdr:nvSpPr>
        <xdr:cNvPr id="377" name="n_2aveValue【一般廃棄物処理施設】&#10;一人当たり有形固定資産（償却資産）額"/>
        <xdr:cNvSpPr txBox="1"/>
      </xdr:nvSpPr>
      <xdr:spPr>
        <a:xfrm>
          <a:off x="20167111" y="673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8" name="テキスト ボックス 3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9" name="テキスト ボックス 3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0" name="テキスト ボックス 3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1" name="テキスト ボックス 3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2" name="テキスト ボックス 3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63619</xdr:rowOff>
    </xdr:from>
    <xdr:to>
      <xdr:col>112</xdr:col>
      <xdr:colOff>38100</xdr:colOff>
      <xdr:row>40</xdr:row>
      <xdr:rowOff>165219</xdr:rowOff>
    </xdr:to>
    <xdr:sp macro="" textlink="">
      <xdr:nvSpPr>
        <xdr:cNvPr id="383" name="楕円 382"/>
        <xdr:cNvSpPr/>
      </xdr:nvSpPr>
      <xdr:spPr>
        <a:xfrm>
          <a:off x="21272500" y="692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10296</xdr:rowOff>
    </xdr:from>
    <xdr:ext cx="534377" cy="259045"/>
    <xdr:sp macro="" textlink="">
      <xdr:nvSpPr>
        <xdr:cNvPr id="384" name="n_1mainValue【一般廃棄物処理施設】&#10;一人当たり有形固定資産（償却資産）額"/>
        <xdr:cNvSpPr txBox="1"/>
      </xdr:nvSpPr>
      <xdr:spPr>
        <a:xfrm>
          <a:off x="21043411" y="669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5" name="正方形/長方形 3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6" name="正方形/長方形 3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7" name="正方形/長方形 3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8" name="正方形/長方形 3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9" name="正方形/長方形 3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0" name="正方形/長方形 3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1" name="正方形/長方形 3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2" name="正方形/長方形 3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3" name="テキスト ボックス 3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4" name="直線コネクタ 3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5" name="直線コネクタ 39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6" name="テキスト ボックス 39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7" name="直線コネクタ 39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8" name="テキスト ボックス 39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9" name="直線コネクタ 39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0" name="テキスト ボックス 39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1" name="直線コネクタ 40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2" name="テキスト ボックス 40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3" name="直線コネクタ 40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4" name="テキスト ボックス 40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5" name="直線コネクタ 40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6" name="テキスト ボックス 40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7" name="直線コネクタ 4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8" name="テキスト ボックス 40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410" name="直線コネクタ 409"/>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11"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12" name="直線コネクタ 411"/>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13"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14" name="直線コネクタ 413"/>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15"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16" name="フローチャート: 判断 415"/>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417" name="フローチャート: 判断 416"/>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100710</xdr:rowOff>
    </xdr:from>
    <xdr:ext cx="405111" cy="259045"/>
    <xdr:sp macro="" textlink="">
      <xdr:nvSpPr>
        <xdr:cNvPr id="418" name="n_1aveValue【保健センター・保健所】&#10;有形固定資産減価償却率"/>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16147</xdr:rowOff>
    </xdr:from>
    <xdr:to>
      <xdr:col>76</xdr:col>
      <xdr:colOff>165100</xdr:colOff>
      <xdr:row>60</xdr:row>
      <xdr:rowOff>117747</xdr:rowOff>
    </xdr:to>
    <xdr:sp macro="" textlink="">
      <xdr:nvSpPr>
        <xdr:cNvPr id="419" name="フローチャート: 判断 418"/>
        <xdr:cNvSpPr/>
      </xdr:nvSpPr>
      <xdr:spPr>
        <a:xfrm>
          <a:off x="14541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134274</xdr:rowOff>
    </xdr:from>
    <xdr:ext cx="405111" cy="259045"/>
    <xdr:sp macro="" textlink="">
      <xdr:nvSpPr>
        <xdr:cNvPr id="420" name="n_2aveValue【保健センター・保健所】&#10;有形固定資産減価償却率"/>
        <xdr:cNvSpPr txBox="1"/>
      </xdr:nvSpPr>
      <xdr:spPr>
        <a:xfrm>
          <a:off x="14389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21" name="テキスト ボックス 4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2" name="テキスト ボックス 4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3" name="テキスト ボックス 4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4" name="テキスト ボックス 4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5" name="テキスト ボックス 4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163104</xdr:rowOff>
    </xdr:from>
    <xdr:to>
      <xdr:col>81</xdr:col>
      <xdr:colOff>101600</xdr:colOff>
      <xdr:row>59</xdr:row>
      <xdr:rowOff>93254</xdr:rowOff>
    </xdr:to>
    <xdr:sp macro="" textlink="">
      <xdr:nvSpPr>
        <xdr:cNvPr id="426" name="楕円 425"/>
        <xdr:cNvSpPr/>
      </xdr:nvSpPr>
      <xdr:spPr>
        <a:xfrm>
          <a:off x="15430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109781</xdr:rowOff>
    </xdr:from>
    <xdr:ext cx="405111" cy="259045"/>
    <xdr:sp macro="" textlink="">
      <xdr:nvSpPr>
        <xdr:cNvPr id="427" name="n_1mainValue【保健センター・保健所】&#10;有形固定資産減価償却率"/>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8" name="正方形/長方形 4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9" name="正方形/長方形 4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0" name="正方形/長方形 4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1" name="正方形/長方形 4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2" name="正方形/長方形 4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3" name="正方形/長方形 4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4" name="正方形/長方形 4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5" name="正方形/長方形 4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6" name="テキスト ボックス 4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7" name="直線コネクタ 4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38" name="直線コネクタ 4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9" name="テキスト ボックス 4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0" name="直線コネクタ 4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1" name="テキスト ボックス 4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2" name="直線コネクタ 4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3" name="テキスト ボックス 4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4" name="直線コネクタ 4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5" name="テキスト ボックス 4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449" name="直線コネクタ 448"/>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450"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451" name="直線コネクタ 450"/>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52"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53" name="直線コネクタ 452"/>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69359</xdr:rowOff>
    </xdr:from>
    <xdr:ext cx="469744" cy="259045"/>
    <xdr:sp macro="" textlink="">
      <xdr:nvSpPr>
        <xdr:cNvPr id="454" name="【保健センター・保健所】&#10;一人当たり面積平均値テキスト"/>
        <xdr:cNvSpPr txBox="1"/>
      </xdr:nvSpPr>
      <xdr:spPr>
        <a:xfrm>
          <a:off x="22199600" y="106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455" name="フローチャート: 判断 454"/>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456" name="フローチャート: 判断 455"/>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10177</xdr:rowOff>
    </xdr:from>
    <xdr:ext cx="469744" cy="259045"/>
    <xdr:sp macro="" textlink="">
      <xdr:nvSpPr>
        <xdr:cNvPr id="457"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45212</xdr:rowOff>
    </xdr:from>
    <xdr:to>
      <xdr:col>107</xdr:col>
      <xdr:colOff>101600</xdr:colOff>
      <xdr:row>62</xdr:row>
      <xdr:rowOff>146812</xdr:rowOff>
    </xdr:to>
    <xdr:sp macro="" textlink="">
      <xdr:nvSpPr>
        <xdr:cNvPr id="458" name="フローチャート: 判断 457"/>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163339</xdr:rowOff>
    </xdr:from>
    <xdr:ext cx="469744" cy="259045"/>
    <xdr:sp macro="" textlink="">
      <xdr:nvSpPr>
        <xdr:cNvPr id="459"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0" name="テキスト ボックス 4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1" name="テキスト ボックス 4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2" name="テキスト ボックス 4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3" name="テキスト ボックス 4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4" name="テキスト ボックス 4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168656</xdr:rowOff>
    </xdr:from>
    <xdr:to>
      <xdr:col>112</xdr:col>
      <xdr:colOff>38100</xdr:colOff>
      <xdr:row>63</xdr:row>
      <xdr:rowOff>98806</xdr:rowOff>
    </xdr:to>
    <xdr:sp macro="" textlink="">
      <xdr:nvSpPr>
        <xdr:cNvPr id="465" name="楕円 464"/>
        <xdr:cNvSpPr/>
      </xdr:nvSpPr>
      <xdr:spPr>
        <a:xfrm>
          <a:off x="21272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89933</xdr:rowOff>
    </xdr:from>
    <xdr:ext cx="469744" cy="259045"/>
    <xdr:sp macro="" textlink="">
      <xdr:nvSpPr>
        <xdr:cNvPr id="466" name="n_1mainValue【保健センター・保健所】&#10;一人当たり面積"/>
        <xdr:cNvSpPr txBox="1"/>
      </xdr:nvSpPr>
      <xdr:spPr>
        <a:xfrm>
          <a:off x="210757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7" name="正方形/長方形 4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8" name="正方形/長方形 4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9" name="正方形/長方形 4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0" name="正方形/長方形 4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1" name="正方形/長方形 4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2" name="正方形/長方形 4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3" name="正方形/長方形 4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4" name="正方形/長方形 4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5" name="テキスト ボックス 4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6" name="直線コネクタ 4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7" name="直線コネクタ 47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8" name="テキスト ボックス 47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9" name="直線コネクタ 47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0" name="テキスト ボックス 47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1" name="直線コネクタ 48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2" name="テキスト ボックス 48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3" name="直線コネクタ 48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4" name="テキスト ボックス 48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5" name="直線コネクタ 48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6" name="テキスト ボックス 48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7" name="直線コネクタ 48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8" name="テキスト ボックス 48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0" name="テキスト ボックス 4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492" name="直線コネクタ 491"/>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493"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494" name="直線コネクタ 493"/>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495"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496" name="直線コネクタ 495"/>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497"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498" name="フローチャート: 判断 497"/>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499" name="フローチャート: 判断 498"/>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150240</xdr:rowOff>
    </xdr:from>
    <xdr:ext cx="405111" cy="259045"/>
    <xdr:sp macro="" textlink="">
      <xdr:nvSpPr>
        <xdr:cNvPr id="500" name="n_1aveValue【消防施設】&#10;有形固定資産減価償却率"/>
        <xdr:cNvSpPr txBox="1"/>
      </xdr:nvSpPr>
      <xdr:spPr>
        <a:xfrm>
          <a:off x="15266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501" name="フローチャート: 判断 500"/>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502"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3" name="テキスト ボックス 5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4" name="テキスト ボックス 5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5" name="テキスト ボックス 5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6" name="テキスト ボックス 5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7" name="テキスト ボックス 5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15058</xdr:rowOff>
    </xdr:from>
    <xdr:to>
      <xdr:col>81</xdr:col>
      <xdr:colOff>101600</xdr:colOff>
      <xdr:row>81</xdr:row>
      <xdr:rowOff>116658</xdr:rowOff>
    </xdr:to>
    <xdr:sp macro="" textlink="">
      <xdr:nvSpPr>
        <xdr:cNvPr id="508" name="楕円 507"/>
        <xdr:cNvSpPr/>
      </xdr:nvSpPr>
      <xdr:spPr>
        <a:xfrm>
          <a:off x="154305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133185</xdr:rowOff>
    </xdr:from>
    <xdr:ext cx="405111" cy="259045"/>
    <xdr:sp macro="" textlink="">
      <xdr:nvSpPr>
        <xdr:cNvPr id="509" name="n_1mainValue【消防施設】&#10;有形固定資産減価償却率"/>
        <xdr:cNvSpPr txBox="1"/>
      </xdr:nvSpPr>
      <xdr:spPr>
        <a:xfrm>
          <a:off x="152660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0" name="正方形/長方形 5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1" name="正方形/長方形 5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2" name="正方形/長方形 5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3" name="正方形/長方形 5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4" name="正方形/長方形 5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5" name="正方形/長方形 5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6" name="正方形/長方形 5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7" name="正方形/長方形 5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8" name="テキスト ボックス 5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9" name="直線コネクタ 5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0" name="直線コネクタ 51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1" name="テキスト ボックス 52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2" name="直線コネクタ 52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3" name="テキスト ボックス 52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4" name="直線コネクタ 52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5" name="テキスト ボックス 52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6" name="直線コネクタ 52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7" name="テキスト ボックス 52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531" name="直線コネクタ 530"/>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32"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33" name="直線コネクタ 532"/>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534"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535" name="直線コネクタ 534"/>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536"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537" name="フローチャート: 判断 536"/>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538" name="フローチャート: 判断 537"/>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139716</xdr:rowOff>
    </xdr:from>
    <xdr:ext cx="469744" cy="259045"/>
    <xdr:sp macro="" textlink="">
      <xdr:nvSpPr>
        <xdr:cNvPr id="539" name="n_1ave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117602</xdr:rowOff>
    </xdr:from>
    <xdr:to>
      <xdr:col>107</xdr:col>
      <xdr:colOff>101600</xdr:colOff>
      <xdr:row>84</xdr:row>
      <xdr:rowOff>47752</xdr:rowOff>
    </xdr:to>
    <xdr:sp macro="" textlink="">
      <xdr:nvSpPr>
        <xdr:cNvPr id="540" name="フローチャート: 判断 539"/>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64279</xdr:rowOff>
    </xdr:from>
    <xdr:ext cx="469744" cy="259045"/>
    <xdr:sp macro="" textlink="">
      <xdr:nvSpPr>
        <xdr:cNvPr id="541" name="n_2aveValue【消防施設】&#10;一人当たり面積"/>
        <xdr:cNvSpPr txBox="1"/>
      </xdr:nvSpPr>
      <xdr:spPr>
        <a:xfrm>
          <a:off x="20199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2" name="テキスト ボックス 5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3" name="テキスト ボックス 5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4" name="テキスト ボックス 5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5" name="テキスト ボックス 5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6" name="テキスト ボックス 5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547" name="楕円 546"/>
        <xdr:cNvSpPr/>
      </xdr:nvSpPr>
      <xdr:spPr>
        <a:xfrm>
          <a:off x="21272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27449</xdr:rowOff>
    </xdr:from>
    <xdr:ext cx="469744" cy="259045"/>
    <xdr:sp macro="" textlink="">
      <xdr:nvSpPr>
        <xdr:cNvPr id="548" name="n_1mainValue【消防施設】&#10;一人当たり面積"/>
        <xdr:cNvSpPr txBox="1"/>
      </xdr:nvSpPr>
      <xdr:spPr>
        <a:xfrm>
          <a:off x="21075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9" name="直線コネクタ 5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0" name="テキスト ボックス 55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1" name="直線コネクタ 5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2" name="テキスト ボックス 5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3" name="直線コネクタ 5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4" name="テキスト ボックス 5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5" name="直線コネクタ 5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6" name="テキスト ボックス 5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7" name="直線コネクタ 5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8" name="テキスト ボックス 5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9" name="直線コネクタ 5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0" name="テキスト ボックス 56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1" name="直線コネクタ 5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2" name="テキスト ボックス 5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574" name="直線コネクタ 573"/>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575"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576" name="直線コネクタ 575"/>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577"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578" name="直線コネクタ 577"/>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579"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580" name="フローチャート: 判断 579"/>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581" name="フローチャート: 判断 580"/>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128832</xdr:rowOff>
    </xdr:from>
    <xdr:ext cx="405111" cy="259045"/>
    <xdr:sp macro="" textlink="">
      <xdr:nvSpPr>
        <xdr:cNvPr id="582" name="n_1aveValue【庁舎】&#10;有形固定資産減価償却率"/>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10705</xdr:rowOff>
    </xdr:from>
    <xdr:to>
      <xdr:col>76</xdr:col>
      <xdr:colOff>165100</xdr:colOff>
      <xdr:row>103</xdr:row>
      <xdr:rowOff>112305</xdr:rowOff>
    </xdr:to>
    <xdr:sp macro="" textlink="">
      <xdr:nvSpPr>
        <xdr:cNvPr id="583" name="フローチャート: 判断 582"/>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128832</xdr:rowOff>
    </xdr:from>
    <xdr:ext cx="405111" cy="259045"/>
    <xdr:sp macro="" textlink="">
      <xdr:nvSpPr>
        <xdr:cNvPr id="584" name="n_2aveValue【庁舎】&#10;有形固定資産減価償却率"/>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5" name="テキスト ボックス 5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6" name="テキスト ボックス 5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7" name="テキスト ボックス 5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8" name="テキスト ボックス 5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9" name="テキスト ボックス 5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100512</xdr:rowOff>
    </xdr:from>
    <xdr:to>
      <xdr:col>81</xdr:col>
      <xdr:colOff>101600</xdr:colOff>
      <xdr:row>106</xdr:row>
      <xdr:rowOff>30662</xdr:rowOff>
    </xdr:to>
    <xdr:sp macro="" textlink="">
      <xdr:nvSpPr>
        <xdr:cNvPr id="590" name="楕円 589"/>
        <xdr:cNvSpPr/>
      </xdr:nvSpPr>
      <xdr:spPr>
        <a:xfrm>
          <a:off x="15430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21789</xdr:rowOff>
    </xdr:from>
    <xdr:ext cx="405111" cy="259045"/>
    <xdr:sp macro="" textlink="">
      <xdr:nvSpPr>
        <xdr:cNvPr id="591" name="n_1mainValue【庁舎】&#10;有形固定資産減価償却率"/>
        <xdr:cNvSpPr txBox="1"/>
      </xdr:nvSpPr>
      <xdr:spPr>
        <a:xfrm>
          <a:off x="152660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2" name="直線コネクタ 60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3" name="テキスト ボックス 60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4" name="直線コネクタ 60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5" name="テキスト ボックス 60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6" name="直線コネクタ 60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7" name="テキスト ボックス 60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8" name="直線コネクタ 60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9" name="テキスト ボックス 60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0" name="直線コネクタ 6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1" name="テキスト ボックス 6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613" name="直線コネクタ 612"/>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614"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615" name="直線コネクタ 614"/>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616"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617" name="直線コネクタ 616"/>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618" name="【庁舎】&#10;一人当たり面積平均値テキスト"/>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619" name="フローチャート: 判断 618"/>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620" name="フローチャート: 判断 619"/>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159529</xdr:rowOff>
    </xdr:from>
    <xdr:ext cx="469744" cy="259045"/>
    <xdr:sp macro="" textlink="">
      <xdr:nvSpPr>
        <xdr:cNvPr id="621"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119126</xdr:rowOff>
    </xdr:from>
    <xdr:to>
      <xdr:col>107</xdr:col>
      <xdr:colOff>101600</xdr:colOff>
      <xdr:row>105</xdr:row>
      <xdr:rowOff>49276</xdr:rowOff>
    </xdr:to>
    <xdr:sp macro="" textlink="">
      <xdr:nvSpPr>
        <xdr:cNvPr id="622" name="フローチャート: 判断 621"/>
        <xdr:cNvSpPr/>
      </xdr:nvSpPr>
      <xdr:spPr>
        <a:xfrm>
          <a:off x="20383500" y="1794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65803</xdr:rowOff>
    </xdr:from>
    <xdr:ext cx="469744" cy="259045"/>
    <xdr:sp macro="" textlink="">
      <xdr:nvSpPr>
        <xdr:cNvPr id="623" name="n_2aveValue【庁舎】&#10;一人当たり面積"/>
        <xdr:cNvSpPr txBox="1"/>
      </xdr:nvSpPr>
      <xdr:spPr>
        <a:xfrm>
          <a:off x="20199427" y="1772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4" name="テキスト ボックス 6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5" name="テキスト ボックス 6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6" name="テキスト ボックス 6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7" name="テキスト ボックス 6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8" name="テキスト ボックス 6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41402</xdr:rowOff>
    </xdr:from>
    <xdr:to>
      <xdr:col>112</xdr:col>
      <xdr:colOff>38100</xdr:colOff>
      <xdr:row>105</xdr:row>
      <xdr:rowOff>143002</xdr:rowOff>
    </xdr:to>
    <xdr:sp macro="" textlink="">
      <xdr:nvSpPr>
        <xdr:cNvPr id="629" name="楕円 628"/>
        <xdr:cNvSpPr/>
      </xdr:nvSpPr>
      <xdr:spPr>
        <a:xfrm>
          <a:off x="21272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134129</xdr:rowOff>
    </xdr:from>
    <xdr:ext cx="469744" cy="259045"/>
    <xdr:sp macro="" textlink="">
      <xdr:nvSpPr>
        <xdr:cNvPr id="630" name="n_1mainValue【庁舎】&#10;一人当たり面積"/>
        <xdr:cNvSpPr txBox="1"/>
      </xdr:nvSpPr>
      <xdr:spPr>
        <a:xfrm>
          <a:off x="210757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図書館、保健センター・保健所、市民会館の項目である。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図書館については、建築年数が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経過し老朽化が進んできている。駅の近隣に立地しており、利用者の利便性を踏まえると敷地を活用し、より利便性の向上が期待できるような他施設との複合化を検討し、市民サービスの拠点になるような施設の整備、運営に取り組んでいく必要が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保健センターについては、休日急病診療所の建築年数が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年経過し老朽化が進んでいる。改築ではなく他施設との複合化などを検討し、より利便性の向上や施設間の相乗効果が期待できる施設となるよう検討していく必要がある。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市民会館については、市民プラザの建築年数が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年経過し老朽化が進んでいる。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駅の近隣に立地しており、利用者の利便性を踏まえると敷地を活用し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より利便性の向上が期待できるような他施設との複合化を検討し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ていくことが必要である。また、多目的ホールや会議室は他の施設と重複する機能であることから、複合化の際には利用状況や稼働率を基に施設規模の適正を図る必要がある。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・類似団体と比較して特に有形固定資産減価償却率が低くなっている施設は、一般廃棄物処理施設の項目であり、要因としては小牧岩倉衛生組合のごみ処理施設を更新したためである。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48,052
45,672
10.47
14,883,950
14,188,065
686,789
9,093,506
11,800,747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財政力指数は、県平均を下回っているものの、全国平均や類似団体平均を大きく上回る値となっている。平成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0.82</a:t>
          </a:r>
          <a:r>
            <a:rPr kumimoji="1" lang="ja-JP" altLang="en-US" sz="1300">
              <a:latin typeface="ＭＳ Ｐゴシック" panose="020B0600070205080204" pitchFamily="50" charset="-128"/>
              <a:ea typeface="ＭＳ Ｐゴシック" panose="020B0600070205080204" pitchFamily="50" charset="-128"/>
            </a:rPr>
            <a:t>となっている。また、単年度の値では前年度と同様の</a:t>
          </a:r>
          <a:r>
            <a:rPr kumimoji="1" lang="en-US" altLang="ja-JP" sz="1300">
              <a:latin typeface="ＭＳ Ｐゴシック" panose="020B0600070205080204" pitchFamily="50" charset="-128"/>
              <a:ea typeface="ＭＳ Ｐゴシック" panose="020B0600070205080204" pitchFamily="50" charset="-128"/>
            </a:rPr>
            <a:t>0.83</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年度においては、基準財政需要額の減少率を基準財政収入額の減少率が上回ったことで改善が見られた。基準財政収入額の減要因としては、個人市民税の減少や地方消費税交付金の減少等がある。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これからも引き続き、財政基盤の強化に努める。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27517</xdr:rowOff>
    </xdr:from>
    <xdr:to>
      <xdr:col>23</xdr:col>
      <xdr:colOff>133350</xdr:colOff>
      <xdr:row>38</xdr:row>
      <xdr:rowOff>47625</xdr:rowOff>
    </xdr:to>
    <xdr:cxnSp macro="">
      <xdr:nvCxnSpPr>
        <xdr:cNvPr id="69" name="直線コネクタ 68"/>
        <xdr:cNvCxnSpPr/>
      </xdr:nvCxnSpPr>
      <xdr:spPr>
        <a:xfrm flipV="1">
          <a:off x="4114800" y="65426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47625</xdr:rowOff>
    </xdr:from>
    <xdr:to>
      <xdr:col>19</xdr:col>
      <xdr:colOff>133350</xdr:colOff>
      <xdr:row>38</xdr:row>
      <xdr:rowOff>67733</xdr:rowOff>
    </xdr:to>
    <xdr:cxnSp macro="">
      <xdr:nvCxnSpPr>
        <xdr:cNvPr id="72" name="直線コネクタ 71"/>
        <xdr:cNvCxnSpPr/>
      </xdr:nvCxnSpPr>
      <xdr:spPr>
        <a:xfrm flipV="1">
          <a:off x="3225800" y="65627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67733</xdr:rowOff>
    </xdr:from>
    <xdr:to>
      <xdr:col>15</xdr:col>
      <xdr:colOff>82550</xdr:colOff>
      <xdr:row>38</xdr:row>
      <xdr:rowOff>87842</xdr:rowOff>
    </xdr:to>
    <xdr:cxnSp macro="">
      <xdr:nvCxnSpPr>
        <xdr:cNvPr id="75" name="直線コネクタ 74"/>
        <xdr:cNvCxnSpPr/>
      </xdr:nvCxnSpPr>
      <xdr:spPr>
        <a:xfrm flipV="1">
          <a:off x="2336800" y="65828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75142</xdr:rowOff>
    </xdr:from>
    <xdr:to>
      <xdr:col>15</xdr:col>
      <xdr:colOff>133350</xdr:colOff>
      <xdr:row>43</xdr:row>
      <xdr:rowOff>5292</xdr:rowOff>
    </xdr:to>
    <xdr:sp macro="" textlink="">
      <xdr:nvSpPr>
        <xdr:cNvPr id="76" name="フローチャート: 判断 75"/>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161519</xdr:rowOff>
    </xdr:from>
    <xdr:ext cx="762000" cy="259045"/>
    <xdr:sp macro="" textlink="">
      <xdr:nvSpPr>
        <xdr:cNvPr id="77" name="テキスト ボックス 76"/>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87842</xdr:rowOff>
    </xdr:from>
    <xdr:to>
      <xdr:col>11</xdr:col>
      <xdr:colOff>31750</xdr:colOff>
      <xdr:row>38</xdr:row>
      <xdr:rowOff>107950</xdr:rowOff>
    </xdr:to>
    <xdr:cxnSp macro="">
      <xdr:nvCxnSpPr>
        <xdr:cNvPr id="78" name="直線コネクタ 77"/>
        <xdr:cNvCxnSpPr/>
      </xdr:nvCxnSpPr>
      <xdr:spPr>
        <a:xfrm flipV="1">
          <a:off x="1447800" y="66029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148167</xdr:rowOff>
    </xdr:from>
    <xdr:to>
      <xdr:col>23</xdr:col>
      <xdr:colOff>184150</xdr:colOff>
      <xdr:row>38</xdr:row>
      <xdr:rowOff>78316</xdr:rowOff>
    </xdr:to>
    <xdr:sp macro="" textlink="">
      <xdr:nvSpPr>
        <xdr:cNvPr id="88" name="楕円 87"/>
        <xdr:cNvSpPr/>
      </xdr:nvSpPr>
      <xdr:spPr>
        <a:xfrm>
          <a:off x="4902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164694</xdr:rowOff>
    </xdr:from>
    <xdr:ext cx="762000" cy="259045"/>
    <xdr:sp macro="" textlink="">
      <xdr:nvSpPr>
        <xdr:cNvPr id="89" name="財政力該当値テキスト"/>
        <xdr:cNvSpPr txBox="1"/>
      </xdr:nvSpPr>
      <xdr:spPr>
        <a:xfrm>
          <a:off x="5041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168275</xdr:rowOff>
    </xdr:from>
    <xdr:to>
      <xdr:col>19</xdr:col>
      <xdr:colOff>184150</xdr:colOff>
      <xdr:row>38</xdr:row>
      <xdr:rowOff>98425</xdr:rowOff>
    </xdr:to>
    <xdr:sp macro="" textlink="">
      <xdr:nvSpPr>
        <xdr:cNvPr id="90" name="楕円 89"/>
        <xdr:cNvSpPr/>
      </xdr:nvSpPr>
      <xdr:spPr>
        <a:xfrm>
          <a:off x="4064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108602</xdr:rowOff>
    </xdr:from>
    <xdr:ext cx="736600" cy="259045"/>
    <xdr:sp macro="" textlink="">
      <xdr:nvSpPr>
        <xdr:cNvPr id="91" name="テキスト ボックス 90"/>
        <xdr:cNvSpPr txBox="1"/>
      </xdr:nvSpPr>
      <xdr:spPr>
        <a:xfrm>
          <a:off x="3733800" y="628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16933</xdr:rowOff>
    </xdr:from>
    <xdr:to>
      <xdr:col>15</xdr:col>
      <xdr:colOff>133350</xdr:colOff>
      <xdr:row>38</xdr:row>
      <xdr:rowOff>118533</xdr:rowOff>
    </xdr:to>
    <xdr:sp macro="" textlink="">
      <xdr:nvSpPr>
        <xdr:cNvPr id="92" name="楕円 91"/>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128710</xdr:rowOff>
    </xdr:from>
    <xdr:ext cx="762000" cy="259045"/>
    <xdr:sp macro="" textlink="">
      <xdr:nvSpPr>
        <xdr:cNvPr id="93" name="テキスト ボックス 92"/>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37042</xdr:rowOff>
    </xdr:from>
    <xdr:to>
      <xdr:col>11</xdr:col>
      <xdr:colOff>82550</xdr:colOff>
      <xdr:row>38</xdr:row>
      <xdr:rowOff>138642</xdr:rowOff>
    </xdr:to>
    <xdr:sp macro="" textlink="">
      <xdr:nvSpPr>
        <xdr:cNvPr id="94" name="楕円 93"/>
        <xdr:cNvSpPr/>
      </xdr:nvSpPr>
      <xdr:spPr>
        <a:xfrm>
          <a:off x="2286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148819</xdr:rowOff>
    </xdr:from>
    <xdr:ext cx="762000" cy="259045"/>
    <xdr:sp macro="" textlink="">
      <xdr:nvSpPr>
        <xdr:cNvPr id="95" name="テキスト ボックス 94"/>
        <xdr:cNvSpPr txBox="1"/>
      </xdr:nvSpPr>
      <xdr:spPr>
        <a:xfrm>
          <a:off x="1955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57150</xdr:rowOff>
    </xdr:from>
    <xdr:to>
      <xdr:col>7</xdr:col>
      <xdr:colOff>31750</xdr:colOff>
      <xdr:row>38</xdr:row>
      <xdr:rowOff>158750</xdr:rowOff>
    </xdr:to>
    <xdr:sp macro="" textlink="">
      <xdr:nvSpPr>
        <xdr:cNvPr id="96" name="楕円 95"/>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168927</xdr:rowOff>
    </xdr:from>
    <xdr:ext cx="762000" cy="259045"/>
    <xdr:sp macro="" textlink="">
      <xdr:nvSpPr>
        <xdr:cNvPr id="97" name="テキスト ボックス 96"/>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r>
            <a:rPr kumimoji="1" lang="en-US" altLang="ja-JP" sz="1300">
              <a:latin typeface="ＭＳ Ｐゴシック" panose="020B0600070205080204" pitchFamily="50" charset="-128"/>
              <a:ea typeface="ＭＳ Ｐゴシック" panose="020B0600070205080204" pitchFamily="50" charset="-128"/>
            </a:rPr>
            <a:t>85.5</a:t>
          </a:r>
          <a:r>
            <a:rPr kumimoji="1" lang="ja-JP" altLang="en-US" sz="1300">
              <a:latin typeface="ＭＳ Ｐゴシック" panose="020B0600070205080204" pitchFamily="50" charset="-128"/>
              <a:ea typeface="ＭＳ Ｐゴシック" panose="020B0600070205080204" pitchFamily="50" charset="-128"/>
            </a:rPr>
            <a:t>％となったが、類似団体平均、全国平均、県平均のいずれと比較しても良好な値である。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比としては、分母を構成する経常一般財源・臨時財政対策債発行額がともに増となったことで、分母全体では増となった。一方、分子を構成する経常経費充当一般財源等では、人件費・扶助費・物件費充当額が増となったことにより分子全体でも増となった。よって、分母の伸び率を分子の伸び率が上回ったことで比率が上昇した。引き続き、義務的経費の抑制、税収確保に努め、弾力性のある財政運営を目指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39878</xdr:rowOff>
    </xdr:from>
    <xdr:to>
      <xdr:col>23</xdr:col>
      <xdr:colOff>133350</xdr:colOff>
      <xdr:row>60</xdr:row>
      <xdr:rowOff>49530</xdr:rowOff>
    </xdr:to>
    <xdr:cxnSp macro="">
      <xdr:nvCxnSpPr>
        <xdr:cNvPr id="130" name="直線コネクタ 129"/>
        <xdr:cNvCxnSpPr/>
      </xdr:nvCxnSpPr>
      <xdr:spPr>
        <a:xfrm>
          <a:off x="4114800" y="1032687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1" name="財政構造の弾力性平均値テキスト"/>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170434</xdr:rowOff>
    </xdr:from>
    <xdr:to>
      <xdr:col>19</xdr:col>
      <xdr:colOff>133350</xdr:colOff>
      <xdr:row>60</xdr:row>
      <xdr:rowOff>39878</xdr:rowOff>
    </xdr:to>
    <xdr:cxnSp macro="">
      <xdr:nvCxnSpPr>
        <xdr:cNvPr id="133" name="直線コネクタ 132"/>
        <xdr:cNvCxnSpPr/>
      </xdr:nvCxnSpPr>
      <xdr:spPr>
        <a:xfrm>
          <a:off x="3225800" y="1011453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2811</xdr:rowOff>
    </xdr:from>
    <xdr:ext cx="736600" cy="259045"/>
    <xdr:sp macro="" textlink="">
      <xdr:nvSpPr>
        <xdr:cNvPr id="135" name="テキスト ボックス 134"/>
        <xdr:cNvSpPr txBox="1"/>
      </xdr:nvSpPr>
      <xdr:spPr>
        <a:xfrm>
          <a:off x="3733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170434</xdr:rowOff>
    </xdr:from>
    <xdr:to>
      <xdr:col>15</xdr:col>
      <xdr:colOff>82550</xdr:colOff>
      <xdr:row>60</xdr:row>
      <xdr:rowOff>1270</xdr:rowOff>
    </xdr:to>
    <xdr:cxnSp macro="">
      <xdr:nvCxnSpPr>
        <xdr:cNvPr id="136" name="直線コネクタ 135"/>
        <xdr:cNvCxnSpPr/>
      </xdr:nvCxnSpPr>
      <xdr:spPr>
        <a:xfrm flipV="1">
          <a:off x="2336800" y="1011453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63754</xdr:rowOff>
    </xdr:from>
    <xdr:to>
      <xdr:col>15</xdr:col>
      <xdr:colOff>133350</xdr:colOff>
      <xdr:row>61</xdr:row>
      <xdr:rowOff>165354</xdr:rowOff>
    </xdr:to>
    <xdr:sp macro="" textlink="">
      <xdr:nvSpPr>
        <xdr:cNvPr id="137" name="フローチャート: 判断 136"/>
        <xdr:cNvSpPr/>
      </xdr:nvSpPr>
      <xdr:spPr>
        <a:xfrm>
          <a:off x="3175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150131</xdr:rowOff>
    </xdr:from>
    <xdr:ext cx="762000" cy="259045"/>
    <xdr:sp macro="" textlink="">
      <xdr:nvSpPr>
        <xdr:cNvPr id="138" name="テキスト ボックス 137"/>
        <xdr:cNvSpPr txBox="1"/>
      </xdr:nvSpPr>
      <xdr:spPr>
        <a:xfrm>
          <a:off x="2844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163068</xdr:rowOff>
    </xdr:from>
    <xdr:to>
      <xdr:col>11</xdr:col>
      <xdr:colOff>31750</xdr:colOff>
      <xdr:row>60</xdr:row>
      <xdr:rowOff>1270</xdr:rowOff>
    </xdr:to>
    <xdr:cxnSp macro="">
      <xdr:nvCxnSpPr>
        <xdr:cNvPr id="139" name="直線コネクタ 138"/>
        <xdr:cNvCxnSpPr/>
      </xdr:nvCxnSpPr>
      <xdr:spPr>
        <a:xfrm>
          <a:off x="1447800" y="1027861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41" name="テキスト ボックス 140"/>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43" name="テキスト ボックス 142"/>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170180</xdr:rowOff>
    </xdr:from>
    <xdr:to>
      <xdr:col>23</xdr:col>
      <xdr:colOff>184150</xdr:colOff>
      <xdr:row>60</xdr:row>
      <xdr:rowOff>100330</xdr:rowOff>
    </xdr:to>
    <xdr:sp macro="" textlink="">
      <xdr:nvSpPr>
        <xdr:cNvPr id="149" name="楕円 148"/>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15257</xdr:rowOff>
    </xdr:from>
    <xdr:ext cx="762000" cy="259045"/>
    <xdr:sp macro="" textlink="">
      <xdr:nvSpPr>
        <xdr:cNvPr id="150" name="財政構造の弾力性該当値テキスト"/>
        <xdr:cNvSpPr txBox="1"/>
      </xdr:nvSpPr>
      <xdr:spPr>
        <a:xfrm>
          <a:off x="5041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160528</xdr:rowOff>
    </xdr:from>
    <xdr:to>
      <xdr:col>19</xdr:col>
      <xdr:colOff>184150</xdr:colOff>
      <xdr:row>60</xdr:row>
      <xdr:rowOff>90678</xdr:rowOff>
    </xdr:to>
    <xdr:sp macro="" textlink="">
      <xdr:nvSpPr>
        <xdr:cNvPr id="151" name="楕円 150"/>
        <xdr:cNvSpPr/>
      </xdr:nvSpPr>
      <xdr:spPr>
        <a:xfrm>
          <a:off x="4064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100855</xdr:rowOff>
    </xdr:from>
    <xdr:ext cx="736600" cy="259045"/>
    <xdr:sp macro="" textlink="">
      <xdr:nvSpPr>
        <xdr:cNvPr id="152" name="テキスト ボックス 151"/>
        <xdr:cNvSpPr txBox="1"/>
      </xdr:nvSpPr>
      <xdr:spPr>
        <a:xfrm>
          <a:off x="3733800" y="1004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119634</xdr:rowOff>
    </xdr:from>
    <xdr:to>
      <xdr:col>15</xdr:col>
      <xdr:colOff>133350</xdr:colOff>
      <xdr:row>59</xdr:row>
      <xdr:rowOff>49784</xdr:rowOff>
    </xdr:to>
    <xdr:sp macro="" textlink="">
      <xdr:nvSpPr>
        <xdr:cNvPr id="153" name="楕円 152"/>
        <xdr:cNvSpPr/>
      </xdr:nvSpPr>
      <xdr:spPr>
        <a:xfrm>
          <a:off x="3175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59961</xdr:rowOff>
    </xdr:from>
    <xdr:ext cx="762000" cy="259045"/>
    <xdr:sp macro="" textlink="">
      <xdr:nvSpPr>
        <xdr:cNvPr id="154" name="テキスト ボックス 153"/>
        <xdr:cNvSpPr txBox="1"/>
      </xdr:nvSpPr>
      <xdr:spPr>
        <a:xfrm>
          <a:off x="2844800" y="98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121920</xdr:rowOff>
    </xdr:from>
    <xdr:to>
      <xdr:col>11</xdr:col>
      <xdr:colOff>82550</xdr:colOff>
      <xdr:row>60</xdr:row>
      <xdr:rowOff>52070</xdr:rowOff>
    </xdr:to>
    <xdr:sp macro="" textlink="">
      <xdr:nvSpPr>
        <xdr:cNvPr id="155" name="楕円 154"/>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62247</xdr:rowOff>
    </xdr:from>
    <xdr:ext cx="762000" cy="259045"/>
    <xdr:sp macro="" textlink="">
      <xdr:nvSpPr>
        <xdr:cNvPr id="156" name="テキスト ボックス 155"/>
        <xdr:cNvSpPr txBox="1"/>
      </xdr:nvSpPr>
      <xdr:spPr>
        <a:xfrm>
          <a:off x="1955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112268</xdr:rowOff>
    </xdr:from>
    <xdr:to>
      <xdr:col>7</xdr:col>
      <xdr:colOff>31750</xdr:colOff>
      <xdr:row>60</xdr:row>
      <xdr:rowOff>42418</xdr:rowOff>
    </xdr:to>
    <xdr:sp macro="" textlink="">
      <xdr:nvSpPr>
        <xdr:cNvPr id="157" name="楕円 156"/>
        <xdr:cNvSpPr/>
      </xdr:nvSpPr>
      <xdr:spPr>
        <a:xfrm>
          <a:off x="1397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52595</xdr:rowOff>
    </xdr:from>
    <xdr:ext cx="762000" cy="259045"/>
    <xdr:sp macro="" textlink="">
      <xdr:nvSpPr>
        <xdr:cNvPr id="158" name="テキスト ボックス 157"/>
        <xdr:cNvSpPr txBox="1"/>
      </xdr:nvSpPr>
      <xdr:spPr>
        <a:xfrm>
          <a:off x="1066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人口１人当たり人件費、物件費及び維持補修費の合計額は、類似団体平均、全国平均、県平均のいずれと比較しても下回っており、特に類似団体平均と比較すると</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万円程度下回っている。これは、高い割合を占める人件費と物件費のいずれもが類似団体平均を大きく下回っているためである。しかし、物件費は減となったものの、人件費が増となったことで、前年度比では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今後も、職員数・給与の適正化、経常経費や事務事業の見直しに努め、コスト削減を図っていく。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88294</xdr:rowOff>
    </xdr:from>
    <xdr:to>
      <xdr:col>23</xdr:col>
      <xdr:colOff>133350</xdr:colOff>
      <xdr:row>80</xdr:row>
      <xdr:rowOff>89412</xdr:rowOff>
    </xdr:to>
    <xdr:cxnSp macro="">
      <xdr:nvCxnSpPr>
        <xdr:cNvPr id="193" name="直線コネクタ 192"/>
        <xdr:cNvCxnSpPr/>
      </xdr:nvCxnSpPr>
      <xdr:spPr>
        <a:xfrm>
          <a:off x="4114800" y="13804294"/>
          <a:ext cx="8382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75738</xdr:rowOff>
    </xdr:from>
    <xdr:to>
      <xdr:col>19</xdr:col>
      <xdr:colOff>133350</xdr:colOff>
      <xdr:row>80</xdr:row>
      <xdr:rowOff>88294</xdr:rowOff>
    </xdr:to>
    <xdr:cxnSp macro="">
      <xdr:nvCxnSpPr>
        <xdr:cNvPr id="196" name="直線コネクタ 195"/>
        <xdr:cNvCxnSpPr/>
      </xdr:nvCxnSpPr>
      <xdr:spPr>
        <a:xfrm>
          <a:off x="3225800" y="13791738"/>
          <a:ext cx="889000" cy="1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75026</xdr:rowOff>
    </xdr:from>
    <xdr:to>
      <xdr:col>15</xdr:col>
      <xdr:colOff>82550</xdr:colOff>
      <xdr:row>80</xdr:row>
      <xdr:rowOff>75738</xdr:rowOff>
    </xdr:to>
    <xdr:cxnSp macro="">
      <xdr:nvCxnSpPr>
        <xdr:cNvPr id="199" name="直線コネクタ 198"/>
        <xdr:cNvCxnSpPr/>
      </xdr:nvCxnSpPr>
      <xdr:spPr>
        <a:xfrm>
          <a:off x="2336800" y="13791026"/>
          <a:ext cx="889000" cy="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28045</xdr:rowOff>
    </xdr:from>
    <xdr:to>
      <xdr:col>15</xdr:col>
      <xdr:colOff>133350</xdr:colOff>
      <xdr:row>81</xdr:row>
      <xdr:rowOff>129645</xdr:rowOff>
    </xdr:to>
    <xdr:sp macro="" textlink="">
      <xdr:nvSpPr>
        <xdr:cNvPr id="200" name="フローチャート: 判断 199"/>
        <xdr:cNvSpPr/>
      </xdr:nvSpPr>
      <xdr:spPr>
        <a:xfrm>
          <a:off x="3175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114422</xdr:rowOff>
    </xdr:from>
    <xdr:ext cx="762000" cy="259045"/>
    <xdr:sp macro="" textlink="">
      <xdr:nvSpPr>
        <xdr:cNvPr id="201" name="テキスト ボックス 200"/>
        <xdr:cNvSpPr txBox="1"/>
      </xdr:nvSpPr>
      <xdr:spPr>
        <a:xfrm>
          <a:off x="2844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66698</xdr:rowOff>
    </xdr:from>
    <xdr:to>
      <xdr:col>11</xdr:col>
      <xdr:colOff>31750</xdr:colOff>
      <xdr:row>80</xdr:row>
      <xdr:rowOff>75026</xdr:rowOff>
    </xdr:to>
    <xdr:cxnSp macro="">
      <xdr:nvCxnSpPr>
        <xdr:cNvPr id="202" name="直線コネクタ 201"/>
        <xdr:cNvCxnSpPr/>
      </xdr:nvCxnSpPr>
      <xdr:spPr>
        <a:xfrm>
          <a:off x="1447800" y="13782698"/>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4" name="テキスト ボックス 203"/>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6" name="テキスト ボックス 205"/>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38612</xdr:rowOff>
    </xdr:from>
    <xdr:to>
      <xdr:col>23</xdr:col>
      <xdr:colOff>184150</xdr:colOff>
      <xdr:row>80</xdr:row>
      <xdr:rowOff>140212</xdr:rowOff>
    </xdr:to>
    <xdr:sp macro="" textlink="">
      <xdr:nvSpPr>
        <xdr:cNvPr id="212" name="楕円 211"/>
        <xdr:cNvSpPr/>
      </xdr:nvSpPr>
      <xdr:spPr>
        <a:xfrm>
          <a:off x="4902200" y="1375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131339</xdr:rowOff>
    </xdr:from>
    <xdr:ext cx="762000" cy="259045"/>
    <xdr:sp macro="" textlink="">
      <xdr:nvSpPr>
        <xdr:cNvPr id="213" name="人件費・物件費等の状況該当値テキスト"/>
        <xdr:cNvSpPr txBox="1"/>
      </xdr:nvSpPr>
      <xdr:spPr>
        <a:xfrm>
          <a:off x="5041900" y="1367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37494</xdr:rowOff>
    </xdr:from>
    <xdr:to>
      <xdr:col>19</xdr:col>
      <xdr:colOff>184150</xdr:colOff>
      <xdr:row>80</xdr:row>
      <xdr:rowOff>139094</xdr:rowOff>
    </xdr:to>
    <xdr:sp macro="" textlink="">
      <xdr:nvSpPr>
        <xdr:cNvPr id="214" name="楕円 213"/>
        <xdr:cNvSpPr/>
      </xdr:nvSpPr>
      <xdr:spPr>
        <a:xfrm>
          <a:off x="4064000" y="1375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149271</xdr:rowOff>
    </xdr:from>
    <xdr:ext cx="736600" cy="259045"/>
    <xdr:sp macro="" textlink="">
      <xdr:nvSpPr>
        <xdr:cNvPr id="215" name="テキスト ボックス 214"/>
        <xdr:cNvSpPr txBox="1"/>
      </xdr:nvSpPr>
      <xdr:spPr>
        <a:xfrm>
          <a:off x="3733800" y="13522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24938</xdr:rowOff>
    </xdr:from>
    <xdr:to>
      <xdr:col>15</xdr:col>
      <xdr:colOff>133350</xdr:colOff>
      <xdr:row>80</xdr:row>
      <xdr:rowOff>126538</xdr:rowOff>
    </xdr:to>
    <xdr:sp macro="" textlink="">
      <xdr:nvSpPr>
        <xdr:cNvPr id="216" name="楕円 215"/>
        <xdr:cNvSpPr/>
      </xdr:nvSpPr>
      <xdr:spPr>
        <a:xfrm>
          <a:off x="3175000" y="1374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136715</xdr:rowOff>
    </xdr:from>
    <xdr:ext cx="762000" cy="259045"/>
    <xdr:sp macro="" textlink="">
      <xdr:nvSpPr>
        <xdr:cNvPr id="217" name="テキスト ボックス 216"/>
        <xdr:cNvSpPr txBox="1"/>
      </xdr:nvSpPr>
      <xdr:spPr>
        <a:xfrm>
          <a:off x="2844800" y="1350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24226</xdr:rowOff>
    </xdr:from>
    <xdr:to>
      <xdr:col>11</xdr:col>
      <xdr:colOff>82550</xdr:colOff>
      <xdr:row>80</xdr:row>
      <xdr:rowOff>125826</xdr:rowOff>
    </xdr:to>
    <xdr:sp macro="" textlink="">
      <xdr:nvSpPr>
        <xdr:cNvPr id="218" name="楕円 217"/>
        <xdr:cNvSpPr/>
      </xdr:nvSpPr>
      <xdr:spPr>
        <a:xfrm>
          <a:off x="2286000" y="137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136003</xdr:rowOff>
    </xdr:from>
    <xdr:ext cx="762000" cy="259045"/>
    <xdr:sp macro="" textlink="">
      <xdr:nvSpPr>
        <xdr:cNvPr id="219" name="テキスト ボックス 218"/>
        <xdr:cNvSpPr txBox="1"/>
      </xdr:nvSpPr>
      <xdr:spPr>
        <a:xfrm>
          <a:off x="1955800" y="1350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15898</xdr:rowOff>
    </xdr:from>
    <xdr:to>
      <xdr:col>7</xdr:col>
      <xdr:colOff>31750</xdr:colOff>
      <xdr:row>80</xdr:row>
      <xdr:rowOff>117498</xdr:rowOff>
    </xdr:to>
    <xdr:sp macro="" textlink="">
      <xdr:nvSpPr>
        <xdr:cNvPr id="220" name="楕円 219"/>
        <xdr:cNvSpPr/>
      </xdr:nvSpPr>
      <xdr:spPr>
        <a:xfrm>
          <a:off x="1397000" y="1373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127675</xdr:rowOff>
    </xdr:from>
    <xdr:ext cx="762000" cy="259045"/>
    <xdr:sp macro="" textlink="">
      <xdr:nvSpPr>
        <xdr:cNvPr id="221" name="テキスト ボックス 220"/>
        <xdr:cNvSpPr txBox="1"/>
      </xdr:nvSpPr>
      <xdr:spPr>
        <a:xfrm>
          <a:off x="1066800" y="1350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ラスパイレス指数が</a:t>
          </a:r>
          <a:r>
            <a:rPr kumimoji="1" lang="en-US" altLang="ja-JP" sz="1200">
              <a:latin typeface="ＭＳ Ｐゴシック" panose="020B0600070205080204" pitchFamily="50" charset="-128"/>
              <a:ea typeface="ＭＳ Ｐゴシック" panose="020B0600070205080204" pitchFamily="50" charset="-128"/>
            </a:rPr>
            <a:t>101.8</a:t>
          </a:r>
          <a:r>
            <a:rPr kumimoji="1" lang="ja-JP" altLang="en-US" sz="1200">
              <a:latin typeface="ＭＳ Ｐゴシック" panose="020B0600070205080204" pitchFamily="50" charset="-128"/>
              <a:ea typeface="ＭＳ Ｐゴシック" panose="020B0600070205080204" pitchFamily="50" charset="-128"/>
            </a:rPr>
            <a:t>と高い水準になっている要因は、平成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年４月１日に職務職階制を見直し、行政職給料表（一）を７級制から８級制へ移行したことと、職員（一般行政職）の平均年齢が</a:t>
          </a:r>
          <a:r>
            <a:rPr kumimoji="1" lang="en-US" altLang="ja-JP" sz="1200">
              <a:latin typeface="ＭＳ Ｐゴシック" panose="020B0600070205080204" pitchFamily="50" charset="-128"/>
              <a:ea typeface="ＭＳ Ｐゴシック" panose="020B0600070205080204" pitchFamily="50" charset="-128"/>
            </a:rPr>
            <a:t>36.7</a:t>
          </a:r>
          <a:r>
            <a:rPr kumimoji="1" lang="ja-JP" altLang="en-US" sz="1200">
              <a:latin typeface="ＭＳ Ｐゴシック" panose="020B0600070205080204" pitchFamily="50" charset="-128"/>
              <a:ea typeface="ＭＳ Ｐゴシック" panose="020B0600070205080204" pitchFamily="50" charset="-128"/>
            </a:rPr>
            <a:t>歳（平成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４月１日現在）と若い中で、職員の年齢構成のいびつ化により昇任する年齢が若くなっていること、初任給の格付けが国家公務員と比較して２号から４号級高であることなどが挙げられる。全国的に見てもラスパイレス指数が高い水準にあるため、現在、給料水準の適正化に努めているところであるが、今後も、市の財政状況等なども踏まえつつ、ラスパイレス指数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123472</xdr:rowOff>
    </xdr:from>
    <xdr:to>
      <xdr:col>81</xdr:col>
      <xdr:colOff>44450</xdr:colOff>
      <xdr:row>89</xdr:row>
      <xdr:rowOff>123472</xdr:rowOff>
    </xdr:to>
    <xdr:cxnSp macro="">
      <xdr:nvCxnSpPr>
        <xdr:cNvPr id="255" name="直線コネクタ 254"/>
        <xdr:cNvCxnSpPr/>
      </xdr:nvCxnSpPr>
      <xdr:spPr>
        <a:xfrm>
          <a:off x="16179800" y="153825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56"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110066</xdr:rowOff>
    </xdr:from>
    <xdr:to>
      <xdr:col>77</xdr:col>
      <xdr:colOff>44450</xdr:colOff>
      <xdr:row>89</xdr:row>
      <xdr:rowOff>123472</xdr:rowOff>
    </xdr:to>
    <xdr:cxnSp macro="">
      <xdr:nvCxnSpPr>
        <xdr:cNvPr id="258" name="直線コネクタ 257"/>
        <xdr:cNvCxnSpPr/>
      </xdr:nvCxnSpPr>
      <xdr:spPr>
        <a:xfrm>
          <a:off x="15290800" y="153691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0" name="テキスト ボックス 259"/>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110066</xdr:rowOff>
    </xdr:from>
    <xdr:to>
      <xdr:col>72</xdr:col>
      <xdr:colOff>203200</xdr:colOff>
      <xdr:row>89</xdr:row>
      <xdr:rowOff>136878</xdr:rowOff>
    </xdr:to>
    <xdr:cxnSp macro="">
      <xdr:nvCxnSpPr>
        <xdr:cNvPr id="261" name="直線コネクタ 260"/>
        <xdr:cNvCxnSpPr/>
      </xdr:nvCxnSpPr>
      <xdr:spPr>
        <a:xfrm flipV="1">
          <a:off x="14401800" y="153691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23989</xdr:rowOff>
    </xdr:from>
    <xdr:to>
      <xdr:col>73</xdr:col>
      <xdr:colOff>44450</xdr:colOff>
      <xdr:row>86</xdr:row>
      <xdr:rowOff>125589</xdr:rowOff>
    </xdr:to>
    <xdr:sp macro="" textlink="">
      <xdr:nvSpPr>
        <xdr:cNvPr id="262" name="フローチャート: 判断 261"/>
        <xdr:cNvSpPr/>
      </xdr:nvSpPr>
      <xdr:spPr>
        <a:xfrm>
          <a:off x="15240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135766</xdr:rowOff>
    </xdr:from>
    <xdr:ext cx="762000" cy="259045"/>
    <xdr:sp macro="" textlink="">
      <xdr:nvSpPr>
        <xdr:cNvPr id="263" name="テキスト ボックス 262"/>
        <xdr:cNvSpPr txBox="1"/>
      </xdr:nvSpPr>
      <xdr:spPr>
        <a:xfrm>
          <a:off x="14909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136878</xdr:rowOff>
    </xdr:from>
    <xdr:to>
      <xdr:col>68</xdr:col>
      <xdr:colOff>152400</xdr:colOff>
      <xdr:row>90</xdr:row>
      <xdr:rowOff>5645</xdr:rowOff>
    </xdr:to>
    <xdr:cxnSp macro="">
      <xdr:nvCxnSpPr>
        <xdr:cNvPr id="264" name="直線コネクタ 263"/>
        <xdr:cNvCxnSpPr/>
      </xdr:nvCxnSpPr>
      <xdr:spPr>
        <a:xfrm flipV="1">
          <a:off x="13512800" y="153959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55332</xdr:rowOff>
    </xdr:from>
    <xdr:ext cx="762000" cy="259045"/>
    <xdr:sp macro="" textlink="">
      <xdr:nvSpPr>
        <xdr:cNvPr id="266" name="テキスト ボックス 265"/>
        <xdr:cNvSpPr txBox="1"/>
      </xdr:nvSpPr>
      <xdr:spPr>
        <a:xfrm>
          <a:off x="14020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72672</xdr:rowOff>
    </xdr:from>
    <xdr:to>
      <xdr:col>81</xdr:col>
      <xdr:colOff>95250</xdr:colOff>
      <xdr:row>90</xdr:row>
      <xdr:rowOff>2822</xdr:rowOff>
    </xdr:to>
    <xdr:sp macro="" textlink="">
      <xdr:nvSpPr>
        <xdr:cNvPr id="274" name="楕円 273"/>
        <xdr:cNvSpPr/>
      </xdr:nvSpPr>
      <xdr:spPr>
        <a:xfrm>
          <a:off x="169672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139999</xdr:rowOff>
    </xdr:from>
    <xdr:ext cx="762000" cy="259045"/>
    <xdr:sp macro="" textlink="">
      <xdr:nvSpPr>
        <xdr:cNvPr id="275" name="給与水準   （国との比較）該当値テキスト"/>
        <xdr:cNvSpPr txBox="1"/>
      </xdr:nvSpPr>
      <xdr:spPr>
        <a:xfrm>
          <a:off x="17106900" y="1522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72672</xdr:rowOff>
    </xdr:from>
    <xdr:to>
      <xdr:col>77</xdr:col>
      <xdr:colOff>95250</xdr:colOff>
      <xdr:row>90</xdr:row>
      <xdr:rowOff>2822</xdr:rowOff>
    </xdr:to>
    <xdr:sp macro="" textlink="">
      <xdr:nvSpPr>
        <xdr:cNvPr id="276" name="楕円 275"/>
        <xdr:cNvSpPr/>
      </xdr:nvSpPr>
      <xdr:spPr>
        <a:xfrm>
          <a:off x="16129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159049</xdr:rowOff>
    </xdr:from>
    <xdr:ext cx="736600" cy="259045"/>
    <xdr:sp macro="" textlink="">
      <xdr:nvSpPr>
        <xdr:cNvPr id="277" name="テキスト ボックス 276"/>
        <xdr:cNvSpPr txBox="1"/>
      </xdr:nvSpPr>
      <xdr:spPr>
        <a:xfrm>
          <a:off x="15798800" y="15418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59266</xdr:rowOff>
    </xdr:from>
    <xdr:to>
      <xdr:col>73</xdr:col>
      <xdr:colOff>44450</xdr:colOff>
      <xdr:row>89</xdr:row>
      <xdr:rowOff>160866</xdr:rowOff>
    </xdr:to>
    <xdr:sp macro="" textlink="">
      <xdr:nvSpPr>
        <xdr:cNvPr id="278" name="楕円 277"/>
        <xdr:cNvSpPr/>
      </xdr:nvSpPr>
      <xdr:spPr>
        <a:xfrm>
          <a:off x="15240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145643</xdr:rowOff>
    </xdr:from>
    <xdr:ext cx="762000" cy="259045"/>
    <xdr:sp macro="" textlink="">
      <xdr:nvSpPr>
        <xdr:cNvPr id="279" name="テキスト ボックス 278"/>
        <xdr:cNvSpPr txBox="1"/>
      </xdr:nvSpPr>
      <xdr:spPr>
        <a:xfrm>
          <a:off x="14909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86078</xdr:rowOff>
    </xdr:from>
    <xdr:to>
      <xdr:col>68</xdr:col>
      <xdr:colOff>203200</xdr:colOff>
      <xdr:row>90</xdr:row>
      <xdr:rowOff>16228</xdr:rowOff>
    </xdr:to>
    <xdr:sp macro="" textlink="">
      <xdr:nvSpPr>
        <xdr:cNvPr id="280" name="楕円 279"/>
        <xdr:cNvSpPr/>
      </xdr:nvSpPr>
      <xdr:spPr>
        <a:xfrm>
          <a:off x="14351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1005</xdr:rowOff>
    </xdr:from>
    <xdr:ext cx="762000" cy="259045"/>
    <xdr:sp macro="" textlink="">
      <xdr:nvSpPr>
        <xdr:cNvPr id="281" name="テキスト ボックス 280"/>
        <xdr:cNvSpPr txBox="1"/>
      </xdr:nvSpPr>
      <xdr:spPr>
        <a:xfrm>
          <a:off x="14020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126295</xdr:rowOff>
    </xdr:from>
    <xdr:to>
      <xdr:col>64</xdr:col>
      <xdr:colOff>152400</xdr:colOff>
      <xdr:row>90</xdr:row>
      <xdr:rowOff>56445</xdr:rowOff>
    </xdr:to>
    <xdr:sp macro="" textlink="">
      <xdr:nvSpPr>
        <xdr:cNvPr id="282" name="楕円 281"/>
        <xdr:cNvSpPr/>
      </xdr:nvSpPr>
      <xdr:spPr>
        <a:xfrm>
          <a:off x="13462000" y="153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41222</xdr:rowOff>
    </xdr:from>
    <xdr:ext cx="762000" cy="259045"/>
    <xdr:sp macro="" textlink="">
      <xdr:nvSpPr>
        <xdr:cNvPr id="283" name="テキスト ボックス 282"/>
        <xdr:cNvSpPr txBox="1"/>
      </xdr:nvSpPr>
      <xdr:spPr>
        <a:xfrm>
          <a:off x="13131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本市では、市民ニーズや業務量に見合った適正な職員配置に努めてきた結果、全国平均、愛知県平均及び類似団体平均より約</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人下回っている。今後も少子高齢化の進展などによる福祉関連業務の増加が見込まれるなか、市民サービスの低下を招かないように、更なる業務の効率化の促進を図るとともに、効率的な組織体制の整備に努め、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9072</xdr:rowOff>
    </xdr:from>
    <xdr:to>
      <xdr:col>81</xdr:col>
      <xdr:colOff>44450</xdr:colOff>
      <xdr:row>61</xdr:row>
      <xdr:rowOff>10795</xdr:rowOff>
    </xdr:to>
    <xdr:cxnSp macro="">
      <xdr:nvCxnSpPr>
        <xdr:cNvPr id="320" name="直線コネクタ 319"/>
        <xdr:cNvCxnSpPr/>
      </xdr:nvCxnSpPr>
      <xdr:spPr>
        <a:xfrm flipV="1">
          <a:off x="16179800" y="10467522"/>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10795</xdr:rowOff>
    </xdr:from>
    <xdr:to>
      <xdr:col>77</xdr:col>
      <xdr:colOff>44450</xdr:colOff>
      <xdr:row>61</xdr:row>
      <xdr:rowOff>12519</xdr:rowOff>
    </xdr:to>
    <xdr:cxnSp macro="">
      <xdr:nvCxnSpPr>
        <xdr:cNvPr id="323" name="直線コネクタ 322"/>
        <xdr:cNvCxnSpPr/>
      </xdr:nvCxnSpPr>
      <xdr:spPr>
        <a:xfrm flipV="1">
          <a:off x="15290800" y="10469245"/>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12519</xdr:rowOff>
    </xdr:from>
    <xdr:to>
      <xdr:col>72</xdr:col>
      <xdr:colOff>203200</xdr:colOff>
      <xdr:row>61</xdr:row>
      <xdr:rowOff>14242</xdr:rowOff>
    </xdr:to>
    <xdr:cxnSp macro="">
      <xdr:nvCxnSpPr>
        <xdr:cNvPr id="326" name="直線コネクタ 325"/>
        <xdr:cNvCxnSpPr/>
      </xdr:nvCxnSpPr>
      <xdr:spPr>
        <a:xfrm flipV="1">
          <a:off x="14401800" y="10470969"/>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78105</xdr:rowOff>
    </xdr:from>
    <xdr:to>
      <xdr:col>73</xdr:col>
      <xdr:colOff>44450</xdr:colOff>
      <xdr:row>63</xdr:row>
      <xdr:rowOff>8255</xdr:rowOff>
    </xdr:to>
    <xdr:sp macro="" textlink="">
      <xdr:nvSpPr>
        <xdr:cNvPr id="327" name="フローチャート: 判断 326"/>
        <xdr:cNvSpPr/>
      </xdr:nvSpPr>
      <xdr:spPr>
        <a:xfrm>
          <a:off x="15240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164482</xdr:rowOff>
    </xdr:from>
    <xdr:ext cx="762000" cy="259045"/>
    <xdr:sp macro="" textlink="">
      <xdr:nvSpPr>
        <xdr:cNvPr id="328" name="テキスト ボックス 327"/>
        <xdr:cNvSpPr txBox="1"/>
      </xdr:nvSpPr>
      <xdr:spPr>
        <a:xfrm>
          <a:off x="14909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14242</xdr:rowOff>
    </xdr:from>
    <xdr:to>
      <xdr:col>68</xdr:col>
      <xdr:colOff>152400</xdr:colOff>
      <xdr:row>61</xdr:row>
      <xdr:rowOff>41819</xdr:rowOff>
    </xdr:to>
    <xdr:cxnSp macro="">
      <xdr:nvCxnSpPr>
        <xdr:cNvPr id="329" name="直線コネクタ 328"/>
        <xdr:cNvCxnSpPr/>
      </xdr:nvCxnSpPr>
      <xdr:spPr>
        <a:xfrm flipV="1">
          <a:off x="13512800" y="1047269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96446</xdr:rowOff>
    </xdr:from>
    <xdr:ext cx="762000" cy="259045"/>
    <xdr:sp macro="" textlink="">
      <xdr:nvSpPr>
        <xdr:cNvPr id="331" name="テキスト ボックス 330"/>
        <xdr:cNvSpPr txBox="1"/>
      </xdr:nvSpPr>
      <xdr:spPr>
        <a:xfrm>
          <a:off x="14020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91276</xdr:rowOff>
    </xdr:from>
    <xdr:ext cx="762000" cy="259045"/>
    <xdr:sp macro="" textlink="">
      <xdr:nvSpPr>
        <xdr:cNvPr id="333" name="テキスト ボックス 332"/>
        <xdr:cNvSpPr txBox="1"/>
      </xdr:nvSpPr>
      <xdr:spPr>
        <a:xfrm>
          <a:off x="13131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129722</xdr:rowOff>
    </xdr:from>
    <xdr:to>
      <xdr:col>81</xdr:col>
      <xdr:colOff>95250</xdr:colOff>
      <xdr:row>61</xdr:row>
      <xdr:rowOff>59872</xdr:rowOff>
    </xdr:to>
    <xdr:sp macro="" textlink="">
      <xdr:nvSpPr>
        <xdr:cNvPr id="339" name="楕円 338"/>
        <xdr:cNvSpPr/>
      </xdr:nvSpPr>
      <xdr:spPr>
        <a:xfrm>
          <a:off x="169672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146249</xdr:rowOff>
    </xdr:from>
    <xdr:ext cx="762000" cy="259045"/>
    <xdr:sp macro="" textlink="">
      <xdr:nvSpPr>
        <xdr:cNvPr id="340" name="定員管理の状況該当値テキスト"/>
        <xdr:cNvSpPr txBox="1"/>
      </xdr:nvSpPr>
      <xdr:spPr>
        <a:xfrm>
          <a:off x="171069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131445</xdr:rowOff>
    </xdr:from>
    <xdr:to>
      <xdr:col>77</xdr:col>
      <xdr:colOff>95250</xdr:colOff>
      <xdr:row>61</xdr:row>
      <xdr:rowOff>61595</xdr:rowOff>
    </xdr:to>
    <xdr:sp macro="" textlink="">
      <xdr:nvSpPr>
        <xdr:cNvPr id="341" name="楕円 340"/>
        <xdr:cNvSpPr/>
      </xdr:nvSpPr>
      <xdr:spPr>
        <a:xfrm>
          <a:off x="16129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42" name="テキスト ボックス 341"/>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133169</xdr:rowOff>
    </xdr:from>
    <xdr:to>
      <xdr:col>73</xdr:col>
      <xdr:colOff>44450</xdr:colOff>
      <xdr:row>61</xdr:row>
      <xdr:rowOff>63319</xdr:rowOff>
    </xdr:to>
    <xdr:sp macro="" textlink="">
      <xdr:nvSpPr>
        <xdr:cNvPr id="343" name="楕円 342"/>
        <xdr:cNvSpPr/>
      </xdr:nvSpPr>
      <xdr:spPr>
        <a:xfrm>
          <a:off x="15240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73496</xdr:rowOff>
    </xdr:from>
    <xdr:ext cx="762000" cy="259045"/>
    <xdr:sp macro="" textlink="">
      <xdr:nvSpPr>
        <xdr:cNvPr id="344" name="テキスト ボックス 343"/>
        <xdr:cNvSpPr txBox="1"/>
      </xdr:nvSpPr>
      <xdr:spPr>
        <a:xfrm>
          <a:off x="14909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134892</xdr:rowOff>
    </xdr:from>
    <xdr:to>
      <xdr:col>68</xdr:col>
      <xdr:colOff>203200</xdr:colOff>
      <xdr:row>61</xdr:row>
      <xdr:rowOff>65042</xdr:rowOff>
    </xdr:to>
    <xdr:sp macro="" textlink="">
      <xdr:nvSpPr>
        <xdr:cNvPr id="345" name="楕円 344"/>
        <xdr:cNvSpPr/>
      </xdr:nvSpPr>
      <xdr:spPr>
        <a:xfrm>
          <a:off x="14351000" y="104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75219</xdr:rowOff>
    </xdr:from>
    <xdr:ext cx="762000" cy="259045"/>
    <xdr:sp macro="" textlink="">
      <xdr:nvSpPr>
        <xdr:cNvPr id="346" name="テキスト ボックス 345"/>
        <xdr:cNvSpPr txBox="1"/>
      </xdr:nvSpPr>
      <xdr:spPr>
        <a:xfrm>
          <a:off x="14020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162469</xdr:rowOff>
    </xdr:from>
    <xdr:to>
      <xdr:col>64</xdr:col>
      <xdr:colOff>152400</xdr:colOff>
      <xdr:row>61</xdr:row>
      <xdr:rowOff>92619</xdr:rowOff>
    </xdr:to>
    <xdr:sp macro="" textlink="">
      <xdr:nvSpPr>
        <xdr:cNvPr id="347" name="楕円 346"/>
        <xdr:cNvSpPr/>
      </xdr:nvSpPr>
      <xdr:spPr>
        <a:xfrm>
          <a:off x="13462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102796</xdr:rowOff>
    </xdr:from>
    <xdr:ext cx="762000" cy="259045"/>
    <xdr:sp macro="" textlink="">
      <xdr:nvSpPr>
        <xdr:cNvPr id="348" name="テキスト ボックス 347"/>
        <xdr:cNvSpPr txBox="1"/>
      </xdr:nvSpPr>
      <xdr:spPr>
        <a:xfrm>
          <a:off x="13131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実質公債費比率は、前年度と比較して</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ポイントの改善となり、類似団体平均、全国平均、県平均いずれの値も下回っており、比較的良好な値で推移している。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比率は、元利償還金や一部事務組合等の地方債に充当した負担金の増及び臨時財政対策債発行可能額の増による標準財政規模の増により上昇した。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以降は、起債額が多かった年度の元金償還が始まること、一部事務組合の地方債に対する負担金の増加も見込まれ、比率が悪化することが考えられるが、地方債の計画的な発行に努め、健全な財政運営を進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118533</xdr:rowOff>
    </xdr:from>
    <xdr:to>
      <xdr:col>81</xdr:col>
      <xdr:colOff>44450</xdr:colOff>
      <xdr:row>37</xdr:row>
      <xdr:rowOff>158750</xdr:rowOff>
    </xdr:to>
    <xdr:cxnSp macro="">
      <xdr:nvCxnSpPr>
        <xdr:cNvPr id="382" name="直線コネクタ 381"/>
        <xdr:cNvCxnSpPr/>
      </xdr:nvCxnSpPr>
      <xdr:spPr>
        <a:xfrm flipV="1">
          <a:off x="16179800" y="64621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158750</xdr:rowOff>
    </xdr:from>
    <xdr:to>
      <xdr:col>77</xdr:col>
      <xdr:colOff>44450</xdr:colOff>
      <xdr:row>38</xdr:row>
      <xdr:rowOff>51646</xdr:rowOff>
    </xdr:to>
    <xdr:cxnSp macro="">
      <xdr:nvCxnSpPr>
        <xdr:cNvPr id="385" name="直線コネクタ 384"/>
        <xdr:cNvCxnSpPr/>
      </xdr:nvCxnSpPr>
      <xdr:spPr>
        <a:xfrm flipV="1">
          <a:off x="15290800" y="65024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7" name="テキスト ボックス 38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51646</xdr:rowOff>
    </xdr:from>
    <xdr:to>
      <xdr:col>72</xdr:col>
      <xdr:colOff>203200</xdr:colOff>
      <xdr:row>38</xdr:row>
      <xdr:rowOff>107950</xdr:rowOff>
    </xdr:to>
    <xdr:cxnSp macro="">
      <xdr:nvCxnSpPr>
        <xdr:cNvPr id="388" name="直線コネクタ 387"/>
        <xdr:cNvCxnSpPr/>
      </xdr:nvCxnSpPr>
      <xdr:spPr>
        <a:xfrm flipV="1">
          <a:off x="14401800" y="65667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44027</xdr:rowOff>
    </xdr:from>
    <xdr:to>
      <xdr:col>73</xdr:col>
      <xdr:colOff>44450</xdr:colOff>
      <xdr:row>40</xdr:row>
      <xdr:rowOff>145627</xdr:rowOff>
    </xdr:to>
    <xdr:sp macro="" textlink="">
      <xdr:nvSpPr>
        <xdr:cNvPr id="389" name="フローチャート: 判断 388"/>
        <xdr:cNvSpPr/>
      </xdr:nvSpPr>
      <xdr:spPr>
        <a:xfrm>
          <a:off x="15240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130404</xdr:rowOff>
    </xdr:from>
    <xdr:ext cx="762000" cy="259045"/>
    <xdr:sp macro="" textlink="">
      <xdr:nvSpPr>
        <xdr:cNvPr id="390" name="テキスト ボックス 389"/>
        <xdr:cNvSpPr txBox="1"/>
      </xdr:nvSpPr>
      <xdr:spPr>
        <a:xfrm>
          <a:off x="14909800" y="69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107950</xdr:rowOff>
    </xdr:from>
    <xdr:to>
      <xdr:col>68</xdr:col>
      <xdr:colOff>152400</xdr:colOff>
      <xdr:row>38</xdr:row>
      <xdr:rowOff>156210</xdr:rowOff>
    </xdr:to>
    <xdr:cxnSp macro="">
      <xdr:nvCxnSpPr>
        <xdr:cNvPr id="391" name="直線コネクタ 390"/>
        <xdr:cNvCxnSpPr/>
      </xdr:nvCxnSpPr>
      <xdr:spPr>
        <a:xfrm flipV="1">
          <a:off x="13512800" y="66230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3" name="テキスト ボックス 392"/>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5" name="テキスト ボックス 394"/>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67733</xdr:rowOff>
    </xdr:from>
    <xdr:to>
      <xdr:col>81</xdr:col>
      <xdr:colOff>95250</xdr:colOff>
      <xdr:row>37</xdr:row>
      <xdr:rowOff>169334</xdr:rowOff>
    </xdr:to>
    <xdr:sp macro="" textlink="">
      <xdr:nvSpPr>
        <xdr:cNvPr id="401" name="楕円 400"/>
        <xdr:cNvSpPr/>
      </xdr:nvSpPr>
      <xdr:spPr>
        <a:xfrm>
          <a:off x="16967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84260</xdr:rowOff>
    </xdr:from>
    <xdr:ext cx="762000" cy="259045"/>
    <xdr:sp macro="" textlink="">
      <xdr:nvSpPr>
        <xdr:cNvPr id="402" name="公債費負担の状況該当値テキスト"/>
        <xdr:cNvSpPr txBox="1"/>
      </xdr:nvSpPr>
      <xdr:spPr>
        <a:xfrm>
          <a:off x="17106900" y="625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107950</xdr:rowOff>
    </xdr:from>
    <xdr:to>
      <xdr:col>77</xdr:col>
      <xdr:colOff>95250</xdr:colOff>
      <xdr:row>38</xdr:row>
      <xdr:rowOff>38100</xdr:rowOff>
    </xdr:to>
    <xdr:sp macro="" textlink="">
      <xdr:nvSpPr>
        <xdr:cNvPr id="403" name="楕円 402"/>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48277</xdr:rowOff>
    </xdr:from>
    <xdr:ext cx="736600" cy="259045"/>
    <xdr:sp macro="" textlink="">
      <xdr:nvSpPr>
        <xdr:cNvPr id="404" name="テキスト ボックス 403"/>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846</xdr:rowOff>
    </xdr:from>
    <xdr:to>
      <xdr:col>73</xdr:col>
      <xdr:colOff>44450</xdr:colOff>
      <xdr:row>38</xdr:row>
      <xdr:rowOff>102446</xdr:rowOff>
    </xdr:to>
    <xdr:sp macro="" textlink="">
      <xdr:nvSpPr>
        <xdr:cNvPr id="405" name="楕円 404"/>
        <xdr:cNvSpPr/>
      </xdr:nvSpPr>
      <xdr:spPr>
        <a:xfrm>
          <a:off x="15240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112624</xdr:rowOff>
    </xdr:from>
    <xdr:ext cx="762000" cy="259045"/>
    <xdr:sp macro="" textlink="">
      <xdr:nvSpPr>
        <xdr:cNvPr id="406" name="テキスト ボックス 405"/>
        <xdr:cNvSpPr txBox="1"/>
      </xdr:nvSpPr>
      <xdr:spPr>
        <a:xfrm>
          <a:off x="14909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57150</xdr:rowOff>
    </xdr:from>
    <xdr:to>
      <xdr:col>68</xdr:col>
      <xdr:colOff>203200</xdr:colOff>
      <xdr:row>38</xdr:row>
      <xdr:rowOff>158750</xdr:rowOff>
    </xdr:to>
    <xdr:sp macro="" textlink="">
      <xdr:nvSpPr>
        <xdr:cNvPr id="407" name="楕円 406"/>
        <xdr:cNvSpPr/>
      </xdr:nvSpPr>
      <xdr:spPr>
        <a:xfrm>
          <a:off x="1435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168927</xdr:rowOff>
    </xdr:from>
    <xdr:ext cx="762000" cy="259045"/>
    <xdr:sp macro="" textlink="">
      <xdr:nvSpPr>
        <xdr:cNvPr id="408" name="テキスト ボックス 407"/>
        <xdr:cNvSpPr txBox="1"/>
      </xdr:nvSpPr>
      <xdr:spPr>
        <a:xfrm>
          <a:off x="14020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105410</xdr:rowOff>
    </xdr:from>
    <xdr:to>
      <xdr:col>64</xdr:col>
      <xdr:colOff>152400</xdr:colOff>
      <xdr:row>39</xdr:row>
      <xdr:rowOff>35560</xdr:rowOff>
    </xdr:to>
    <xdr:sp macro="" textlink="">
      <xdr:nvSpPr>
        <xdr:cNvPr id="409" name="楕円 408"/>
        <xdr:cNvSpPr/>
      </xdr:nvSpPr>
      <xdr:spPr>
        <a:xfrm>
          <a:off x="13462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45737</xdr:rowOff>
    </xdr:from>
    <xdr:ext cx="762000" cy="259045"/>
    <xdr:sp macro="" textlink="">
      <xdr:nvSpPr>
        <xdr:cNvPr id="410" name="テキスト ボックス 409"/>
        <xdr:cNvSpPr txBox="1"/>
      </xdr:nvSpPr>
      <xdr:spPr>
        <a:xfrm>
          <a:off x="13131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将来負担比率は、前年度と比較して</a:t>
          </a:r>
          <a:r>
            <a:rPr kumimoji="1" lang="en-US" altLang="ja-JP" sz="1200" baseline="0">
              <a:latin typeface="ＭＳ Ｐゴシック" panose="020B0600070205080204" pitchFamily="50" charset="-128"/>
              <a:ea typeface="ＭＳ Ｐゴシック" panose="020B0600070205080204" pitchFamily="50" charset="-128"/>
            </a:rPr>
            <a:t>13.5</a:t>
          </a:r>
          <a:r>
            <a:rPr kumimoji="1" lang="ja-JP" altLang="en-US" sz="1200" baseline="0">
              <a:latin typeface="ＭＳ Ｐゴシック" panose="020B0600070205080204" pitchFamily="50" charset="-128"/>
              <a:ea typeface="ＭＳ Ｐゴシック" panose="020B0600070205080204" pitchFamily="50" charset="-128"/>
            </a:rPr>
            <a:t>ポイント改善し、類似団体平均、全国平均、県平均いずれも下回る値となった。</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地方債現在高の減及び充当可能基金の増等により、分子が大きく減となる一方で、分母は増加したため、比率は大きく減少した。</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平成</a:t>
          </a:r>
          <a:r>
            <a:rPr kumimoji="1" lang="en-US" altLang="ja-JP" sz="1200" baseline="0">
              <a:latin typeface="ＭＳ Ｐゴシック" panose="020B0600070205080204" pitchFamily="50" charset="-128"/>
              <a:ea typeface="ＭＳ Ｐゴシック" panose="020B0600070205080204" pitchFamily="50" charset="-128"/>
            </a:rPr>
            <a:t>30</a:t>
          </a:r>
          <a:r>
            <a:rPr kumimoji="1" lang="ja-JP" altLang="en-US" sz="1200" baseline="0">
              <a:latin typeface="ＭＳ Ｐゴシック" panose="020B0600070205080204" pitchFamily="50" charset="-128"/>
              <a:ea typeface="ＭＳ Ｐゴシック" panose="020B0600070205080204" pitchFamily="50" charset="-128"/>
            </a:rPr>
            <a:t>年度以降は、桜通線街路改良事業、石仏公園整備事業、小中学校空調設備設置工事、昭和</a:t>
          </a:r>
          <a:r>
            <a:rPr kumimoji="1" lang="en-US" altLang="ja-JP" sz="1200" baseline="0">
              <a:latin typeface="ＭＳ Ｐゴシック" panose="020B0600070205080204" pitchFamily="50" charset="-128"/>
              <a:ea typeface="ＭＳ Ｐゴシック" panose="020B0600070205080204" pitchFamily="50" charset="-128"/>
            </a:rPr>
            <a:t>40</a:t>
          </a:r>
          <a:r>
            <a:rPr kumimoji="1" lang="ja-JP" altLang="en-US" sz="1200" baseline="0">
              <a:latin typeface="ＭＳ Ｐゴシック" panose="020B0600070205080204" pitchFamily="50" charset="-128"/>
              <a:ea typeface="ＭＳ Ｐゴシック" panose="020B0600070205080204" pitchFamily="50" charset="-128"/>
            </a:rPr>
            <a:t>～</a:t>
          </a:r>
          <a:r>
            <a:rPr kumimoji="1" lang="en-US" altLang="ja-JP" sz="1200" baseline="0">
              <a:latin typeface="ＭＳ Ｐゴシック" panose="020B0600070205080204" pitchFamily="50" charset="-128"/>
              <a:ea typeface="ＭＳ Ｐゴシック" panose="020B0600070205080204" pitchFamily="50" charset="-128"/>
            </a:rPr>
            <a:t>50</a:t>
          </a:r>
          <a:r>
            <a:rPr kumimoji="1" lang="ja-JP" altLang="en-US" sz="1200" baseline="0">
              <a:latin typeface="ＭＳ Ｐゴシック" panose="020B0600070205080204" pitchFamily="50" charset="-128"/>
              <a:ea typeface="ＭＳ Ｐゴシック" panose="020B0600070205080204" pitchFamily="50" charset="-128"/>
            </a:rPr>
            <a:t>年代の人口増加に伴って建設した市内公共施設等の改修、更新に係る経費等が増加していくことが見込まれ、将来負担額の増加が予想されるが、起債に大きく頼ることのない健全な財政運営を進めていく。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44238</xdr:rowOff>
    </xdr:from>
    <xdr:to>
      <xdr:col>81</xdr:col>
      <xdr:colOff>44450</xdr:colOff>
      <xdr:row>15</xdr:row>
      <xdr:rowOff>152823</xdr:rowOff>
    </xdr:to>
    <xdr:cxnSp macro="">
      <xdr:nvCxnSpPr>
        <xdr:cNvPr id="444" name="直線コネクタ 443"/>
        <xdr:cNvCxnSpPr/>
      </xdr:nvCxnSpPr>
      <xdr:spPr>
        <a:xfrm flipV="1">
          <a:off x="16179800" y="2615988"/>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165794</xdr:rowOff>
    </xdr:from>
    <xdr:ext cx="762000" cy="259045"/>
    <xdr:sp macro="" textlink="">
      <xdr:nvSpPr>
        <xdr:cNvPr id="445" name="将来負担の状況平均値テキスト"/>
        <xdr:cNvSpPr txBox="1"/>
      </xdr:nvSpPr>
      <xdr:spPr>
        <a:xfrm>
          <a:off x="17106900" y="273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136737</xdr:rowOff>
    </xdr:from>
    <xdr:to>
      <xdr:col>77</xdr:col>
      <xdr:colOff>44450</xdr:colOff>
      <xdr:row>15</xdr:row>
      <xdr:rowOff>152823</xdr:rowOff>
    </xdr:to>
    <xdr:cxnSp macro="">
      <xdr:nvCxnSpPr>
        <xdr:cNvPr id="447" name="直線コネクタ 446"/>
        <xdr:cNvCxnSpPr/>
      </xdr:nvCxnSpPr>
      <xdr:spPr>
        <a:xfrm>
          <a:off x="15290800" y="27084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49" name="テキスト ボックス 448"/>
        <xdr:cNvSpPr txBox="1"/>
      </xdr:nvSpPr>
      <xdr:spPr>
        <a:xfrm>
          <a:off x="15798800" y="282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98129</xdr:rowOff>
    </xdr:from>
    <xdr:to>
      <xdr:col>72</xdr:col>
      <xdr:colOff>203200</xdr:colOff>
      <xdr:row>15</xdr:row>
      <xdr:rowOff>136737</xdr:rowOff>
    </xdr:to>
    <xdr:cxnSp macro="">
      <xdr:nvCxnSpPr>
        <xdr:cNvPr id="450" name="直線コネクタ 449"/>
        <xdr:cNvCxnSpPr/>
      </xdr:nvCxnSpPr>
      <xdr:spPr>
        <a:xfrm>
          <a:off x="14401800" y="2669879"/>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81915</xdr:rowOff>
    </xdr:from>
    <xdr:to>
      <xdr:col>73</xdr:col>
      <xdr:colOff>44450</xdr:colOff>
      <xdr:row>16</xdr:row>
      <xdr:rowOff>12065</xdr:rowOff>
    </xdr:to>
    <xdr:sp macro="" textlink="">
      <xdr:nvSpPr>
        <xdr:cNvPr id="451" name="フローチャート: 判断 450"/>
        <xdr:cNvSpPr/>
      </xdr:nvSpPr>
      <xdr:spPr>
        <a:xfrm>
          <a:off x="15240000" y="265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22242</xdr:rowOff>
    </xdr:from>
    <xdr:ext cx="762000" cy="259045"/>
    <xdr:sp macro="" textlink="">
      <xdr:nvSpPr>
        <xdr:cNvPr id="452" name="テキスト ボックス 451"/>
        <xdr:cNvSpPr txBox="1"/>
      </xdr:nvSpPr>
      <xdr:spPr>
        <a:xfrm>
          <a:off x="14909800" y="242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66760</xdr:rowOff>
    </xdr:from>
    <xdr:to>
      <xdr:col>68</xdr:col>
      <xdr:colOff>152400</xdr:colOff>
      <xdr:row>15</xdr:row>
      <xdr:rowOff>98129</xdr:rowOff>
    </xdr:to>
    <xdr:cxnSp macro="">
      <xdr:nvCxnSpPr>
        <xdr:cNvPr id="453" name="直線コネクタ 452"/>
        <xdr:cNvCxnSpPr/>
      </xdr:nvCxnSpPr>
      <xdr:spPr>
        <a:xfrm>
          <a:off x="13512800" y="2638510"/>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4" name="フローチャート: 判断 453"/>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152078</xdr:rowOff>
    </xdr:from>
    <xdr:ext cx="762000" cy="259045"/>
    <xdr:sp macro="" textlink="">
      <xdr:nvSpPr>
        <xdr:cNvPr id="455" name="テキスト ボックス 454"/>
        <xdr:cNvSpPr txBox="1"/>
      </xdr:nvSpPr>
      <xdr:spPr>
        <a:xfrm>
          <a:off x="14020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6" name="フローチャート: 判断 455"/>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16823</xdr:rowOff>
    </xdr:from>
    <xdr:ext cx="762000" cy="259045"/>
    <xdr:sp macro="" textlink="">
      <xdr:nvSpPr>
        <xdr:cNvPr id="457" name="テキスト ボックス 456"/>
        <xdr:cNvSpPr txBox="1"/>
      </xdr:nvSpPr>
      <xdr:spPr>
        <a:xfrm>
          <a:off x="13131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164888</xdr:rowOff>
    </xdr:from>
    <xdr:to>
      <xdr:col>81</xdr:col>
      <xdr:colOff>95250</xdr:colOff>
      <xdr:row>15</xdr:row>
      <xdr:rowOff>95038</xdr:rowOff>
    </xdr:to>
    <xdr:sp macro="" textlink="">
      <xdr:nvSpPr>
        <xdr:cNvPr id="463" name="楕円 462"/>
        <xdr:cNvSpPr/>
      </xdr:nvSpPr>
      <xdr:spPr>
        <a:xfrm>
          <a:off x="169672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9965</xdr:rowOff>
    </xdr:from>
    <xdr:ext cx="762000" cy="259045"/>
    <xdr:sp macro="" textlink="">
      <xdr:nvSpPr>
        <xdr:cNvPr id="464" name="将来負担の状況該当値テキスト"/>
        <xdr:cNvSpPr txBox="1"/>
      </xdr:nvSpPr>
      <xdr:spPr>
        <a:xfrm>
          <a:off x="17106900" y="24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102023</xdr:rowOff>
    </xdr:from>
    <xdr:to>
      <xdr:col>77</xdr:col>
      <xdr:colOff>95250</xdr:colOff>
      <xdr:row>16</xdr:row>
      <xdr:rowOff>32173</xdr:rowOff>
    </xdr:to>
    <xdr:sp macro="" textlink="">
      <xdr:nvSpPr>
        <xdr:cNvPr id="465" name="楕円 464"/>
        <xdr:cNvSpPr/>
      </xdr:nvSpPr>
      <xdr:spPr>
        <a:xfrm>
          <a:off x="16129000" y="26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42350</xdr:rowOff>
    </xdr:from>
    <xdr:ext cx="736600" cy="259045"/>
    <xdr:sp macro="" textlink="">
      <xdr:nvSpPr>
        <xdr:cNvPr id="466" name="テキスト ボックス 465"/>
        <xdr:cNvSpPr txBox="1"/>
      </xdr:nvSpPr>
      <xdr:spPr>
        <a:xfrm>
          <a:off x="15798800" y="244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85937</xdr:rowOff>
    </xdr:from>
    <xdr:to>
      <xdr:col>73</xdr:col>
      <xdr:colOff>44450</xdr:colOff>
      <xdr:row>16</xdr:row>
      <xdr:rowOff>16087</xdr:rowOff>
    </xdr:to>
    <xdr:sp macro="" textlink="">
      <xdr:nvSpPr>
        <xdr:cNvPr id="467" name="楕円 466"/>
        <xdr:cNvSpPr/>
      </xdr:nvSpPr>
      <xdr:spPr>
        <a:xfrm>
          <a:off x="15240000" y="26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864</xdr:rowOff>
    </xdr:from>
    <xdr:ext cx="762000" cy="259045"/>
    <xdr:sp macro="" textlink="">
      <xdr:nvSpPr>
        <xdr:cNvPr id="468" name="テキスト ボックス 467"/>
        <xdr:cNvSpPr txBox="1"/>
      </xdr:nvSpPr>
      <xdr:spPr>
        <a:xfrm>
          <a:off x="14909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47329</xdr:rowOff>
    </xdr:from>
    <xdr:to>
      <xdr:col>68</xdr:col>
      <xdr:colOff>203200</xdr:colOff>
      <xdr:row>15</xdr:row>
      <xdr:rowOff>148929</xdr:rowOff>
    </xdr:to>
    <xdr:sp macro="" textlink="">
      <xdr:nvSpPr>
        <xdr:cNvPr id="469" name="楕円 468"/>
        <xdr:cNvSpPr/>
      </xdr:nvSpPr>
      <xdr:spPr>
        <a:xfrm>
          <a:off x="14351000" y="261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159106</xdr:rowOff>
    </xdr:from>
    <xdr:ext cx="762000" cy="259045"/>
    <xdr:sp macro="" textlink="">
      <xdr:nvSpPr>
        <xdr:cNvPr id="470" name="テキスト ボックス 469"/>
        <xdr:cNvSpPr txBox="1"/>
      </xdr:nvSpPr>
      <xdr:spPr>
        <a:xfrm>
          <a:off x="14020800" y="238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15960</xdr:rowOff>
    </xdr:from>
    <xdr:to>
      <xdr:col>64</xdr:col>
      <xdr:colOff>152400</xdr:colOff>
      <xdr:row>15</xdr:row>
      <xdr:rowOff>117560</xdr:rowOff>
    </xdr:to>
    <xdr:sp macro="" textlink="">
      <xdr:nvSpPr>
        <xdr:cNvPr id="471" name="楕円 470"/>
        <xdr:cNvSpPr/>
      </xdr:nvSpPr>
      <xdr:spPr>
        <a:xfrm>
          <a:off x="13462000" y="25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127737</xdr:rowOff>
    </xdr:from>
    <xdr:ext cx="762000" cy="259045"/>
    <xdr:sp macro="" textlink="">
      <xdr:nvSpPr>
        <xdr:cNvPr id="472" name="テキスト ボックス 471"/>
        <xdr:cNvSpPr txBox="1"/>
      </xdr:nvSpPr>
      <xdr:spPr>
        <a:xfrm>
          <a:off x="13131800" y="235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48,052
45,672
10.47
14,883,950
14,188,065
686,789
9,093,506
11,800,747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職員の平均年齢の低下に伴い、平成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年度より人件費比率は減少していたが、退職者数の減少に伴い、平成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年度は人件費比率は増加した。</a:t>
          </a:r>
        </a:p>
        <a:p>
          <a:r>
            <a:rPr kumimoji="1" lang="ja-JP" altLang="en-US" sz="1300">
              <a:latin typeface="ＭＳ Ｐゴシック" panose="020B0600070205080204" pitchFamily="50" charset="-128"/>
              <a:ea typeface="ＭＳ Ｐゴシック" panose="020B0600070205080204" pitchFamily="50" charset="-128"/>
            </a:rPr>
            <a:t>　しかし、人件費の比率は類似団体平均、全国平均、愛知県平均の全てにおいて上回っている。過去から高い状況にあることから、今後も定員管理や給与の適正化を推進し、人件費の抑制に努める。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123190</xdr:rowOff>
    </xdr:from>
    <xdr:to>
      <xdr:col>24</xdr:col>
      <xdr:colOff>25400</xdr:colOff>
      <xdr:row>38</xdr:row>
      <xdr:rowOff>5080</xdr:rowOff>
    </xdr:to>
    <xdr:cxnSp macro="">
      <xdr:nvCxnSpPr>
        <xdr:cNvPr id="66" name="直線コネクタ 65"/>
        <xdr:cNvCxnSpPr/>
      </xdr:nvCxnSpPr>
      <xdr:spPr>
        <a:xfrm>
          <a:off x="3987800" y="64668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37</xdr:row>
      <xdr:rowOff>123190</xdr:rowOff>
    </xdr:to>
    <xdr:cxnSp macro="">
      <xdr:nvCxnSpPr>
        <xdr:cNvPr id="69" name="直線コネクタ 68"/>
        <xdr:cNvCxnSpPr/>
      </xdr:nvCxnSpPr>
      <xdr:spPr>
        <a:xfrm>
          <a:off x="3098800" y="6466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38</xdr:row>
      <xdr:rowOff>43180</xdr:rowOff>
    </xdr:to>
    <xdr:cxnSp macro="">
      <xdr:nvCxnSpPr>
        <xdr:cNvPr id="72" name="直線コネクタ 71"/>
        <xdr:cNvCxnSpPr/>
      </xdr:nvCxnSpPr>
      <xdr:spPr>
        <a:xfrm flipV="1">
          <a:off x="2209800" y="6466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43180</xdr:rowOff>
    </xdr:from>
    <xdr:to>
      <xdr:col>11</xdr:col>
      <xdr:colOff>9525</xdr:colOff>
      <xdr:row>38</xdr:row>
      <xdr:rowOff>73660</xdr:rowOff>
    </xdr:to>
    <xdr:cxnSp macro="">
      <xdr:nvCxnSpPr>
        <xdr:cNvPr id="75" name="直線コネクタ 74"/>
        <xdr:cNvCxnSpPr/>
      </xdr:nvCxnSpPr>
      <xdr:spPr>
        <a:xfrm flipV="1">
          <a:off x="1320800" y="6558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125730</xdr:rowOff>
    </xdr:from>
    <xdr:to>
      <xdr:col>24</xdr:col>
      <xdr:colOff>76200</xdr:colOff>
      <xdr:row>38</xdr:row>
      <xdr:rowOff>55880</xdr:rowOff>
    </xdr:to>
    <xdr:sp macro="" textlink="">
      <xdr:nvSpPr>
        <xdr:cNvPr id="85" name="楕円 84"/>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97807</xdr:rowOff>
    </xdr:from>
    <xdr:ext cx="762000" cy="259045"/>
    <xdr:sp macro="" textlink="">
      <xdr:nvSpPr>
        <xdr:cNvPr id="86" name="人件費該当値テキスト"/>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72390</xdr:rowOff>
    </xdr:from>
    <xdr:to>
      <xdr:col>20</xdr:col>
      <xdr:colOff>38100</xdr:colOff>
      <xdr:row>38</xdr:row>
      <xdr:rowOff>2540</xdr:rowOff>
    </xdr:to>
    <xdr:sp macro="" textlink="">
      <xdr:nvSpPr>
        <xdr:cNvPr id="87" name="楕円 86"/>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88" name="テキスト ボックス 87"/>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163830</xdr:rowOff>
    </xdr:from>
    <xdr:to>
      <xdr:col>11</xdr:col>
      <xdr:colOff>60325</xdr:colOff>
      <xdr:row>38</xdr:row>
      <xdr:rowOff>93980</xdr:rowOff>
    </xdr:to>
    <xdr:sp macro="" textlink="">
      <xdr:nvSpPr>
        <xdr:cNvPr id="91" name="楕円 90"/>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78757</xdr:rowOff>
    </xdr:from>
    <xdr:ext cx="762000" cy="259045"/>
    <xdr:sp macro="" textlink="">
      <xdr:nvSpPr>
        <xdr:cNvPr id="92" name="テキスト ボックス 91"/>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22860</xdr:rowOff>
    </xdr:from>
    <xdr:to>
      <xdr:col>6</xdr:col>
      <xdr:colOff>171450</xdr:colOff>
      <xdr:row>38</xdr:row>
      <xdr:rowOff>124460</xdr:rowOff>
    </xdr:to>
    <xdr:sp macro="" textlink="">
      <xdr:nvSpPr>
        <xdr:cNvPr id="93" name="楕円 92"/>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109237</xdr:rowOff>
    </xdr:from>
    <xdr:ext cx="762000" cy="259045"/>
    <xdr:sp macro="" textlink="">
      <xdr:nvSpPr>
        <xdr:cNvPr id="94" name="テキスト ボックス 93"/>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ポイント下回っており、全国平均、県平均よりも低い値である。しかし、前年度比では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学校給食調理・配送等業務委託料が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か月分から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か月分となったことによる増や予防接種委託料の増等が要因である。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今後も、経常経費の削減や事務事業の見直しを行い、物件費の抑制に努める。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53521</xdr:rowOff>
    </xdr:from>
    <xdr:to>
      <xdr:col>82</xdr:col>
      <xdr:colOff>107950</xdr:colOff>
      <xdr:row>15</xdr:row>
      <xdr:rowOff>75293</xdr:rowOff>
    </xdr:to>
    <xdr:cxnSp macro="">
      <xdr:nvCxnSpPr>
        <xdr:cNvPr id="129" name="直線コネクタ 128"/>
        <xdr:cNvCxnSpPr/>
      </xdr:nvCxnSpPr>
      <xdr:spPr>
        <a:xfrm>
          <a:off x="15671800" y="26252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30"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72571</xdr:rowOff>
    </xdr:from>
    <xdr:to>
      <xdr:col>78</xdr:col>
      <xdr:colOff>69850</xdr:colOff>
      <xdr:row>15</xdr:row>
      <xdr:rowOff>53521</xdr:rowOff>
    </xdr:to>
    <xdr:cxnSp macro="">
      <xdr:nvCxnSpPr>
        <xdr:cNvPr id="132" name="直線コネクタ 131"/>
        <xdr:cNvCxnSpPr/>
      </xdr:nvCxnSpPr>
      <xdr:spPr>
        <a:xfrm>
          <a:off x="14782800" y="247287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72571</xdr:rowOff>
    </xdr:from>
    <xdr:to>
      <xdr:col>73</xdr:col>
      <xdr:colOff>180975</xdr:colOff>
      <xdr:row>14</xdr:row>
      <xdr:rowOff>116114</xdr:rowOff>
    </xdr:to>
    <xdr:cxnSp macro="">
      <xdr:nvCxnSpPr>
        <xdr:cNvPr id="135" name="直線コネクタ 134"/>
        <xdr:cNvCxnSpPr/>
      </xdr:nvCxnSpPr>
      <xdr:spPr>
        <a:xfrm flipV="1">
          <a:off x="13893800" y="24728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141514</xdr:rowOff>
    </xdr:from>
    <xdr:to>
      <xdr:col>74</xdr:col>
      <xdr:colOff>31750</xdr:colOff>
      <xdr:row>15</xdr:row>
      <xdr:rowOff>71664</xdr:rowOff>
    </xdr:to>
    <xdr:sp macro="" textlink="">
      <xdr:nvSpPr>
        <xdr:cNvPr id="136" name="フローチャート: 判断 135"/>
        <xdr:cNvSpPr/>
      </xdr:nvSpPr>
      <xdr:spPr>
        <a:xfrm>
          <a:off x="14732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56441</xdr:rowOff>
    </xdr:from>
    <xdr:ext cx="762000" cy="259045"/>
    <xdr:sp macro="" textlink="">
      <xdr:nvSpPr>
        <xdr:cNvPr id="137" name="テキスト ボックス 136"/>
        <xdr:cNvSpPr txBox="1"/>
      </xdr:nvSpPr>
      <xdr:spPr>
        <a:xfrm>
          <a:off x="14401800" y="262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72571</xdr:rowOff>
    </xdr:from>
    <xdr:to>
      <xdr:col>69</xdr:col>
      <xdr:colOff>92075</xdr:colOff>
      <xdr:row>14</xdr:row>
      <xdr:rowOff>116114</xdr:rowOff>
    </xdr:to>
    <xdr:cxnSp macro="">
      <xdr:nvCxnSpPr>
        <xdr:cNvPr id="138" name="直線コネクタ 137"/>
        <xdr:cNvCxnSpPr/>
      </xdr:nvCxnSpPr>
      <xdr:spPr>
        <a:xfrm>
          <a:off x="13004800" y="24728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34670</xdr:rowOff>
    </xdr:from>
    <xdr:ext cx="762000" cy="259045"/>
    <xdr:sp macro="" textlink="">
      <xdr:nvSpPr>
        <xdr:cNvPr id="140" name="テキスト ボックス 139"/>
        <xdr:cNvSpPr txBox="1"/>
      </xdr:nvSpPr>
      <xdr:spPr>
        <a:xfrm>
          <a:off x="13512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151691</xdr:rowOff>
    </xdr:from>
    <xdr:ext cx="762000" cy="259045"/>
    <xdr:sp macro="" textlink="">
      <xdr:nvSpPr>
        <xdr:cNvPr id="142" name="テキスト ボックス 141"/>
        <xdr:cNvSpPr txBox="1"/>
      </xdr:nvSpPr>
      <xdr:spPr>
        <a:xfrm>
          <a:off x="12623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24493</xdr:rowOff>
    </xdr:from>
    <xdr:to>
      <xdr:col>82</xdr:col>
      <xdr:colOff>158750</xdr:colOff>
      <xdr:row>15</xdr:row>
      <xdr:rowOff>126093</xdr:rowOff>
    </xdr:to>
    <xdr:sp macro="" textlink="">
      <xdr:nvSpPr>
        <xdr:cNvPr id="148" name="楕円 147"/>
        <xdr:cNvSpPr/>
      </xdr:nvSpPr>
      <xdr:spPr>
        <a:xfrm>
          <a:off x="164592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41020</xdr:rowOff>
    </xdr:from>
    <xdr:ext cx="762000" cy="259045"/>
    <xdr:sp macro="" textlink="">
      <xdr:nvSpPr>
        <xdr:cNvPr id="149" name="物件費該当値テキスト"/>
        <xdr:cNvSpPr txBox="1"/>
      </xdr:nvSpPr>
      <xdr:spPr>
        <a:xfrm>
          <a:off x="165989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0" name="楕円 149"/>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51" name="テキスト ボックス 150"/>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21771</xdr:rowOff>
    </xdr:from>
    <xdr:to>
      <xdr:col>74</xdr:col>
      <xdr:colOff>31750</xdr:colOff>
      <xdr:row>14</xdr:row>
      <xdr:rowOff>123371</xdr:rowOff>
    </xdr:to>
    <xdr:sp macro="" textlink="">
      <xdr:nvSpPr>
        <xdr:cNvPr id="152" name="楕円 151"/>
        <xdr:cNvSpPr/>
      </xdr:nvSpPr>
      <xdr:spPr>
        <a:xfrm>
          <a:off x="14732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133548</xdr:rowOff>
    </xdr:from>
    <xdr:ext cx="762000" cy="259045"/>
    <xdr:sp macro="" textlink="">
      <xdr:nvSpPr>
        <xdr:cNvPr id="153" name="テキスト ボックス 152"/>
        <xdr:cNvSpPr txBox="1"/>
      </xdr:nvSpPr>
      <xdr:spPr>
        <a:xfrm>
          <a:off x="14401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65314</xdr:rowOff>
    </xdr:from>
    <xdr:to>
      <xdr:col>69</xdr:col>
      <xdr:colOff>142875</xdr:colOff>
      <xdr:row>14</xdr:row>
      <xdr:rowOff>166914</xdr:rowOff>
    </xdr:to>
    <xdr:sp macro="" textlink="">
      <xdr:nvSpPr>
        <xdr:cNvPr id="154" name="楕円 153"/>
        <xdr:cNvSpPr/>
      </xdr:nvSpPr>
      <xdr:spPr>
        <a:xfrm>
          <a:off x="13843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5641</xdr:rowOff>
    </xdr:from>
    <xdr:ext cx="762000" cy="259045"/>
    <xdr:sp macro="" textlink="">
      <xdr:nvSpPr>
        <xdr:cNvPr id="155" name="テキスト ボックス 154"/>
        <xdr:cNvSpPr txBox="1"/>
      </xdr:nvSpPr>
      <xdr:spPr>
        <a:xfrm>
          <a:off x="13512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21771</xdr:rowOff>
    </xdr:from>
    <xdr:to>
      <xdr:col>65</xdr:col>
      <xdr:colOff>53975</xdr:colOff>
      <xdr:row>14</xdr:row>
      <xdr:rowOff>123371</xdr:rowOff>
    </xdr:to>
    <xdr:sp macro="" textlink="">
      <xdr:nvSpPr>
        <xdr:cNvPr id="156" name="楕円 155"/>
        <xdr:cNvSpPr/>
      </xdr:nvSpPr>
      <xdr:spPr>
        <a:xfrm>
          <a:off x="12954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133548</xdr:rowOff>
    </xdr:from>
    <xdr:ext cx="762000" cy="259045"/>
    <xdr:sp macro="" textlink="">
      <xdr:nvSpPr>
        <xdr:cNvPr id="157" name="テキスト ボックス 156"/>
        <xdr:cNvSpPr txBox="1"/>
      </xdr:nvSpPr>
      <xdr:spPr>
        <a:xfrm>
          <a:off x="12623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ポイント上昇し、類似団体平均と比較しても</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ポイント上回る値となっている。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障害者自立支援給付費、認定こども園施設型給付費等の増を要因として値が上昇した。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扶助費については、引き続き増加していくことが見込まれるため、財源の確保等に努めていく。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57150</xdr:rowOff>
    </xdr:from>
    <xdr:to>
      <xdr:col>24</xdr:col>
      <xdr:colOff>25400</xdr:colOff>
      <xdr:row>59</xdr:row>
      <xdr:rowOff>95250</xdr:rowOff>
    </xdr:to>
    <xdr:cxnSp macro="">
      <xdr:nvCxnSpPr>
        <xdr:cNvPr id="190" name="直線コネクタ 189"/>
        <xdr:cNvCxnSpPr/>
      </xdr:nvCxnSpPr>
      <xdr:spPr>
        <a:xfrm>
          <a:off x="3987800" y="10172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38100</xdr:rowOff>
    </xdr:from>
    <xdr:to>
      <xdr:col>19</xdr:col>
      <xdr:colOff>187325</xdr:colOff>
      <xdr:row>59</xdr:row>
      <xdr:rowOff>57150</xdr:rowOff>
    </xdr:to>
    <xdr:cxnSp macro="">
      <xdr:nvCxnSpPr>
        <xdr:cNvPr id="193" name="直線コネクタ 192"/>
        <xdr:cNvCxnSpPr/>
      </xdr:nvCxnSpPr>
      <xdr:spPr>
        <a:xfrm>
          <a:off x="3098800" y="9982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38100</xdr:rowOff>
    </xdr:from>
    <xdr:to>
      <xdr:col>15</xdr:col>
      <xdr:colOff>98425</xdr:colOff>
      <xdr:row>58</xdr:row>
      <xdr:rowOff>101600</xdr:rowOff>
    </xdr:to>
    <xdr:cxnSp macro="">
      <xdr:nvCxnSpPr>
        <xdr:cNvPr id="196" name="直線コネクタ 195"/>
        <xdr:cNvCxnSpPr/>
      </xdr:nvCxnSpPr>
      <xdr:spPr>
        <a:xfrm flipV="1">
          <a:off x="2209800" y="9982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25400</xdr:rowOff>
    </xdr:from>
    <xdr:to>
      <xdr:col>15</xdr:col>
      <xdr:colOff>149225</xdr:colOff>
      <xdr:row>58</xdr:row>
      <xdr:rowOff>127000</xdr:rowOff>
    </xdr:to>
    <xdr:sp macro="" textlink="">
      <xdr:nvSpPr>
        <xdr:cNvPr id="197" name="フローチャート: 判断 196"/>
        <xdr:cNvSpPr/>
      </xdr:nvSpPr>
      <xdr:spPr>
        <a:xfrm>
          <a:off x="3048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111777</xdr:rowOff>
    </xdr:from>
    <xdr:ext cx="762000" cy="259045"/>
    <xdr:sp macro="" textlink="">
      <xdr:nvSpPr>
        <xdr:cNvPr id="198" name="テキスト ボックス 197"/>
        <xdr:cNvSpPr txBox="1"/>
      </xdr:nvSpPr>
      <xdr:spPr>
        <a:xfrm>
          <a:off x="2717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25400</xdr:rowOff>
    </xdr:from>
    <xdr:to>
      <xdr:col>11</xdr:col>
      <xdr:colOff>9525</xdr:colOff>
      <xdr:row>58</xdr:row>
      <xdr:rowOff>101600</xdr:rowOff>
    </xdr:to>
    <xdr:cxnSp macro="">
      <xdr:nvCxnSpPr>
        <xdr:cNvPr id="199" name="直線コネクタ 198"/>
        <xdr:cNvCxnSpPr/>
      </xdr:nvCxnSpPr>
      <xdr:spPr>
        <a:xfrm>
          <a:off x="1320800" y="9969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01" name="テキスト ボックス 200"/>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3" name="テキスト ボックス 202"/>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44450</xdr:rowOff>
    </xdr:from>
    <xdr:to>
      <xdr:col>24</xdr:col>
      <xdr:colOff>76200</xdr:colOff>
      <xdr:row>59</xdr:row>
      <xdr:rowOff>146050</xdr:rowOff>
    </xdr:to>
    <xdr:sp macro="" textlink="">
      <xdr:nvSpPr>
        <xdr:cNvPr id="209" name="楕円 208"/>
        <xdr:cNvSpPr/>
      </xdr:nvSpPr>
      <xdr:spPr>
        <a:xfrm>
          <a:off x="47752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16527</xdr:rowOff>
    </xdr:from>
    <xdr:ext cx="762000" cy="259045"/>
    <xdr:sp macro="" textlink="">
      <xdr:nvSpPr>
        <xdr:cNvPr id="210" name="扶助費該当値テキスト"/>
        <xdr:cNvSpPr txBox="1"/>
      </xdr:nvSpPr>
      <xdr:spPr>
        <a:xfrm>
          <a:off x="49149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6350</xdr:rowOff>
    </xdr:from>
    <xdr:to>
      <xdr:col>20</xdr:col>
      <xdr:colOff>38100</xdr:colOff>
      <xdr:row>59</xdr:row>
      <xdr:rowOff>107950</xdr:rowOff>
    </xdr:to>
    <xdr:sp macro="" textlink="">
      <xdr:nvSpPr>
        <xdr:cNvPr id="211" name="楕円 210"/>
        <xdr:cNvSpPr/>
      </xdr:nvSpPr>
      <xdr:spPr>
        <a:xfrm>
          <a:off x="3937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92727</xdr:rowOff>
    </xdr:from>
    <xdr:ext cx="736600" cy="259045"/>
    <xdr:sp macro="" textlink="">
      <xdr:nvSpPr>
        <xdr:cNvPr id="212" name="テキスト ボックス 211"/>
        <xdr:cNvSpPr txBox="1"/>
      </xdr:nvSpPr>
      <xdr:spPr>
        <a:xfrm>
          <a:off x="3606800" y="1020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158750</xdr:rowOff>
    </xdr:from>
    <xdr:to>
      <xdr:col>15</xdr:col>
      <xdr:colOff>149225</xdr:colOff>
      <xdr:row>58</xdr:row>
      <xdr:rowOff>88900</xdr:rowOff>
    </xdr:to>
    <xdr:sp macro="" textlink="">
      <xdr:nvSpPr>
        <xdr:cNvPr id="213" name="楕円 212"/>
        <xdr:cNvSpPr/>
      </xdr:nvSpPr>
      <xdr:spPr>
        <a:xfrm>
          <a:off x="3048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99077</xdr:rowOff>
    </xdr:from>
    <xdr:ext cx="762000" cy="259045"/>
    <xdr:sp macro="" textlink="">
      <xdr:nvSpPr>
        <xdr:cNvPr id="214" name="テキスト ボックス 213"/>
        <xdr:cNvSpPr txBox="1"/>
      </xdr:nvSpPr>
      <xdr:spPr>
        <a:xfrm>
          <a:off x="2717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50800</xdr:rowOff>
    </xdr:from>
    <xdr:to>
      <xdr:col>11</xdr:col>
      <xdr:colOff>60325</xdr:colOff>
      <xdr:row>58</xdr:row>
      <xdr:rowOff>152400</xdr:rowOff>
    </xdr:to>
    <xdr:sp macro="" textlink="">
      <xdr:nvSpPr>
        <xdr:cNvPr id="215" name="楕円 214"/>
        <xdr:cNvSpPr/>
      </xdr:nvSpPr>
      <xdr:spPr>
        <a:xfrm>
          <a:off x="2159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137177</xdr:rowOff>
    </xdr:from>
    <xdr:ext cx="762000" cy="259045"/>
    <xdr:sp macro="" textlink="">
      <xdr:nvSpPr>
        <xdr:cNvPr id="216" name="テキスト ボックス 215"/>
        <xdr:cNvSpPr txBox="1"/>
      </xdr:nvSpPr>
      <xdr:spPr>
        <a:xfrm>
          <a:off x="1828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146050</xdr:rowOff>
    </xdr:from>
    <xdr:to>
      <xdr:col>6</xdr:col>
      <xdr:colOff>171450</xdr:colOff>
      <xdr:row>58</xdr:row>
      <xdr:rowOff>76200</xdr:rowOff>
    </xdr:to>
    <xdr:sp macro="" textlink="">
      <xdr:nvSpPr>
        <xdr:cNvPr id="217" name="楕円 216"/>
        <xdr:cNvSpPr/>
      </xdr:nvSpPr>
      <xdr:spPr>
        <a:xfrm>
          <a:off x="1270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60977</xdr:rowOff>
    </xdr:from>
    <xdr:ext cx="762000" cy="259045"/>
    <xdr:sp macro="" textlink="">
      <xdr:nvSpPr>
        <xdr:cNvPr id="218" name="テキスト ボックス 217"/>
        <xdr:cNvSpPr txBox="1"/>
      </xdr:nvSpPr>
      <xdr:spPr>
        <a:xfrm>
          <a:off x="939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その他に係る経常収支比率は、前年度比では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ポイント改善したものの、類似団体平均、全国平均、県平均いずれと比較しても高い値となっている。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この値は、国民健康保険、介護保険、後期高齢者医療、公共下水道事業の各特別会計に対する繰出金が大部分を占めているため、</a:t>
          </a:r>
          <a:r>
            <a:rPr kumimoji="1" lang="ja-JP" altLang="en-US" sz="1300">
              <a:latin typeface="ＭＳ Ｐゴシック" panose="020B0600070205080204" pitchFamily="50" charset="-128"/>
              <a:ea typeface="ＭＳ Ｐゴシック" panose="020B0600070205080204" pitchFamily="50" charset="-128"/>
            </a:rPr>
            <a:t>引き続き、各事業について、経費削減、負担の適正化などの見直しに努める。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43180</xdr:rowOff>
    </xdr:from>
    <xdr:to>
      <xdr:col>82</xdr:col>
      <xdr:colOff>107950</xdr:colOff>
      <xdr:row>58</xdr:row>
      <xdr:rowOff>73660</xdr:rowOff>
    </xdr:to>
    <xdr:cxnSp macro="">
      <xdr:nvCxnSpPr>
        <xdr:cNvPr id="251" name="直線コネクタ 250"/>
        <xdr:cNvCxnSpPr/>
      </xdr:nvCxnSpPr>
      <xdr:spPr>
        <a:xfrm flipV="1">
          <a:off x="15671800" y="9987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168910</xdr:rowOff>
    </xdr:from>
    <xdr:to>
      <xdr:col>78</xdr:col>
      <xdr:colOff>69850</xdr:colOff>
      <xdr:row>58</xdr:row>
      <xdr:rowOff>73660</xdr:rowOff>
    </xdr:to>
    <xdr:cxnSp macro="">
      <xdr:nvCxnSpPr>
        <xdr:cNvPr id="254" name="直線コネクタ 253"/>
        <xdr:cNvCxnSpPr/>
      </xdr:nvCxnSpPr>
      <xdr:spPr>
        <a:xfrm>
          <a:off x="14782800" y="9941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43197</xdr:rowOff>
    </xdr:from>
    <xdr:ext cx="736600" cy="259045"/>
    <xdr:sp macro="" textlink="">
      <xdr:nvSpPr>
        <xdr:cNvPr id="256" name="テキスト ボックス 255"/>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168910</xdr:rowOff>
    </xdr:from>
    <xdr:to>
      <xdr:col>73</xdr:col>
      <xdr:colOff>180975</xdr:colOff>
      <xdr:row>58</xdr:row>
      <xdr:rowOff>5080</xdr:rowOff>
    </xdr:to>
    <xdr:cxnSp macro="">
      <xdr:nvCxnSpPr>
        <xdr:cNvPr id="257" name="直線コネクタ 256"/>
        <xdr:cNvCxnSpPr/>
      </xdr:nvCxnSpPr>
      <xdr:spPr>
        <a:xfrm flipV="1">
          <a:off x="13893800" y="9941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8" name="フローチャート: 判断 257"/>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9" name="テキスト ボックス 258"/>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5080</xdr:rowOff>
    </xdr:to>
    <xdr:cxnSp macro="">
      <xdr:nvCxnSpPr>
        <xdr:cNvPr id="260" name="直線コネクタ 259"/>
        <xdr:cNvCxnSpPr/>
      </xdr:nvCxnSpPr>
      <xdr:spPr>
        <a:xfrm>
          <a:off x="13004800" y="993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163830</xdr:rowOff>
    </xdr:from>
    <xdr:to>
      <xdr:col>82</xdr:col>
      <xdr:colOff>158750</xdr:colOff>
      <xdr:row>58</xdr:row>
      <xdr:rowOff>93980</xdr:rowOff>
    </xdr:to>
    <xdr:sp macro="" textlink="">
      <xdr:nvSpPr>
        <xdr:cNvPr id="270" name="楕円 269"/>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135907</xdr:rowOff>
    </xdr:from>
    <xdr:ext cx="762000" cy="259045"/>
    <xdr:sp macro="" textlink="">
      <xdr:nvSpPr>
        <xdr:cNvPr id="271" name="その他該当値テキスト"/>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22860</xdr:rowOff>
    </xdr:from>
    <xdr:to>
      <xdr:col>78</xdr:col>
      <xdr:colOff>120650</xdr:colOff>
      <xdr:row>58</xdr:row>
      <xdr:rowOff>124460</xdr:rowOff>
    </xdr:to>
    <xdr:sp macro="" textlink="">
      <xdr:nvSpPr>
        <xdr:cNvPr id="272" name="楕円 271"/>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109237</xdr:rowOff>
    </xdr:from>
    <xdr:ext cx="736600" cy="259045"/>
    <xdr:sp macro="" textlink="">
      <xdr:nvSpPr>
        <xdr:cNvPr id="273" name="テキスト ボックス 272"/>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118110</xdr:rowOff>
    </xdr:from>
    <xdr:to>
      <xdr:col>74</xdr:col>
      <xdr:colOff>31750</xdr:colOff>
      <xdr:row>58</xdr:row>
      <xdr:rowOff>48260</xdr:rowOff>
    </xdr:to>
    <xdr:sp macro="" textlink="">
      <xdr:nvSpPr>
        <xdr:cNvPr id="274" name="楕円 273"/>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33037</xdr:rowOff>
    </xdr:from>
    <xdr:ext cx="762000" cy="259045"/>
    <xdr:sp macro="" textlink="">
      <xdr:nvSpPr>
        <xdr:cNvPr id="275" name="テキスト ボックス 274"/>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6" name="楕円 275"/>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40657</xdr:rowOff>
    </xdr:from>
    <xdr:ext cx="762000" cy="259045"/>
    <xdr:sp macro="" textlink="">
      <xdr:nvSpPr>
        <xdr:cNvPr id="277" name="テキスト ボックス 276"/>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8" name="楕円 277"/>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9" name="テキスト ボックス 278"/>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補助費等に係る経常収支比率は、類似団体平均を</a:t>
          </a:r>
          <a:r>
            <a:rPr kumimoji="1" lang="en-US" altLang="ja-JP" sz="1200">
              <a:latin typeface="ＭＳ Ｐゴシック" panose="020B0600070205080204" pitchFamily="50" charset="-128"/>
              <a:ea typeface="ＭＳ Ｐゴシック" panose="020B0600070205080204" pitchFamily="50" charset="-128"/>
            </a:rPr>
            <a:t>7.7</a:t>
          </a:r>
          <a:r>
            <a:rPr kumimoji="1" lang="ja-JP" altLang="en-US" sz="1200">
              <a:latin typeface="ＭＳ Ｐゴシック" panose="020B0600070205080204" pitchFamily="50" charset="-128"/>
              <a:ea typeface="ＭＳ Ｐゴシック" panose="020B0600070205080204" pitchFamily="50" charset="-128"/>
            </a:rPr>
            <a:t>ポイント、県平均を</a:t>
          </a:r>
          <a:r>
            <a:rPr kumimoji="1" lang="en-US" altLang="ja-JP" sz="1200">
              <a:latin typeface="ＭＳ Ｐゴシック" panose="020B0600070205080204" pitchFamily="50" charset="-128"/>
              <a:ea typeface="ＭＳ Ｐゴシック" panose="020B0600070205080204" pitchFamily="50" charset="-128"/>
            </a:rPr>
            <a:t>5.9</a:t>
          </a:r>
          <a:r>
            <a:rPr kumimoji="1" lang="ja-JP" altLang="en-US" sz="1200">
              <a:latin typeface="ＭＳ Ｐゴシック" panose="020B0600070205080204" pitchFamily="50" charset="-128"/>
              <a:ea typeface="ＭＳ Ｐゴシック" panose="020B0600070205080204" pitchFamily="50" charset="-128"/>
            </a:rPr>
            <a:t>ポイント下回っている。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主として、小牧岩倉衛生組合負担金のうち、経常経費充当分が減少したことにより、値が低下したものである。しかし、平成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年度以降は、新炉建設等に係る保守費等の増による負担金の増が見込まれる。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今後も、縮小や廃止も含めた補助金の適正化を図り、補助費等の抑制に努める。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136144</xdr:rowOff>
    </xdr:from>
    <xdr:to>
      <xdr:col>82</xdr:col>
      <xdr:colOff>107950</xdr:colOff>
      <xdr:row>34</xdr:row>
      <xdr:rowOff>163576</xdr:rowOff>
    </xdr:to>
    <xdr:cxnSp macro="">
      <xdr:nvCxnSpPr>
        <xdr:cNvPr id="309" name="直線コネクタ 308"/>
        <xdr:cNvCxnSpPr/>
      </xdr:nvCxnSpPr>
      <xdr:spPr>
        <a:xfrm flipV="1">
          <a:off x="15671800" y="59654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34</xdr:row>
      <xdr:rowOff>163576</xdr:rowOff>
    </xdr:to>
    <xdr:cxnSp macro="">
      <xdr:nvCxnSpPr>
        <xdr:cNvPr id="312" name="直線コネクタ 311"/>
        <xdr:cNvCxnSpPr/>
      </xdr:nvCxnSpPr>
      <xdr:spPr>
        <a:xfrm>
          <a:off x="14782800" y="59791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4" name="テキスト ボックス 313"/>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81280</xdr:rowOff>
    </xdr:from>
    <xdr:to>
      <xdr:col>73</xdr:col>
      <xdr:colOff>180975</xdr:colOff>
      <xdr:row>34</xdr:row>
      <xdr:rowOff>149860</xdr:rowOff>
    </xdr:to>
    <xdr:cxnSp macro="">
      <xdr:nvCxnSpPr>
        <xdr:cNvPr id="315" name="直線コネクタ 314"/>
        <xdr:cNvCxnSpPr/>
      </xdr:nvCxnSpPr>
      <xdr:spPr>
        <a:xfrm>
          <a:off x="13893800" y="5910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6" name="フローチャート: 判断 315"/>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7" name="テキスト ボックス 316"/>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81280</xdr:rowOff>
    </xdr:from>
    <xdr:to>
      <xdr:col>69</xdr:col>
      <xdr:colOff>92075</xdr:colOff>
      <xdr:row>34</xdr:row>
      <xdr:rowOff>94996</xdr:rowOff>
    </xdr:to>
    <xdr:cxnSp macro="">
      <xdr:nvCxnSpPr>
        <xdr:cNvPr id="318" name="直線コネクタ 317"/>
        <xdr:cNvCxnSpPr/>
      </xdr:nvCxnSpPr>
      <xdr:spPr>
        <a:xfrm flipV="1">
          <a:off x="13004800" y="59105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0" name="テキスト ボックス 319"/>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2" name="テキスト ボックス 321"/>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85344</xdr:rowOff>
    </xdr:from>
    <xdr:to>
      <xdr:col>82</xdr:col>
      <xdr:colOff>158750</xdr:colOff>
      <xdr:row>35</xdr:row>
      <xdr:rowOff>15494</xdr:rowOff>
    </xdr:to>
    <xdr:sp macro="" textlink="">
      <xdr:nvSpPr>
        <xdr:cNvPr id="328" name="楕円 327"/>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101871</xdr:rowOff>
    </xdr:from>
    <xdr:ext cx="762000" cy="259045"/>
    <xdr:sp macro="" textlink="">
      <xdr:nvSpPr>
        <xdr:cNvPr id="329" name="補助費等該当値テキスト"/>
        <xdr:cNvSpPr txBox="1"/>
      </xdr:nvSpPr>
      <xdr:spPr>
        <a:xfrm>
          <a:off x="16598900" y="575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112776</xdr:rowOff>
    </xdr:from>
    <xdr:to>
      <xdr:col>78</xdr:col>
      <xdr:colOff>120650</xdr:colOff>
      <xdr:row>35</xdr:row>
      <xdr:rowOff>42926</xdr:rowOff>
    </xdr:to>
    <xdr:sp macro="" textlink="">
      <xdr:nvSpPr>
        <xdr:cNvPr id="330" name="楕円 329"/>
        <xdr:cNvSpPr/>
      </xdr:nvSpPr>
      <xdr:spPr>
        <a:xfrm>
          <a:off x="15621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53103</xdr:rowOff>
    </xdr:from>
    <xdr:ext cx="736600" cy="259045"/>
    <xdr:sp macro="" textlink="">
      <xdr:nvSpPr>
        <xdr:cNvPr id="331" name="テキスト ボックス 330"/>
        <xdr:cNvSpPr txBox="1"/>
      </xdr:nvSpPr>
      <xdr:spPr>
        <a:xfrm>
          <a:off x="15290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32" name="楕円 331"/>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33" name="テキスト ボックス 332"/>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30480</xdr:rowOff>
    </xdr:from>
    <xdr:to>
      <xdr:col>69</xdr:col>
      <xdr:colOff>142875</xdr:colOff>
      <xdr:row>34</xdr:row>
      <xdr:rowOff>132080</xdr:rowOff>
    </xdr:to>
    <xdr:sp macro="" textlink="">
      <xdr:nvSpPr>
        <xdr:cNvPr id="334" name="楕円 333"/>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142257</xdr:rowOff>
    </xdr:from>
    <xdr:ext cx="762000" cy="259045"/>
    <xdr:sp macro="" textlink="">
      <xdr:nvSpPr>
        <xdr:cNvPr id="335" name="テキスト ボックス 334"/>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44196</xdr:rowOff>
    </xdr:from>
    <xdr:to>
      <xdr:col>65</xdr:col>
      <xdr:colOff>53975</xdr:colOff>
      <xdr:row>34</xdr:row>
      <xdr:rowOff>145796</xdr:rowOff>
    </xdr:to>
    <xdr:sp macro="" textlink="">
      <xdr:nvSpPr>
        <xdr:cNvPr id="336" name="楕円 335"/>
        <xdr:cNvSpPr/>
      </xdr:nvSpPr>
      <xdr:spPr>
        <a:xfrm>
          <a:off x="12954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155973</xdr:rowOff>
    </xdr:from>
    <xdr:ext cx="762000" cy="259045"/>
    <xdr:sp macro="" textlink="">
      <xdr:nvSpPr>
        <xdr:cNvPr id="337" name="テキスト ボックス 336"/>
        <xdr:cNvSpPr txBox="1"/>
      </xdr:nvSpPr>
      <xdr:spPr>
        <a:xfrm>
          <a:off x="12623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ポイント下回り、県平均も</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前年度との比較では、同値となったが、公債費については、起債額が多かった年度の元金償還が始まること等により、今後増加が見込まれるため、計画的な地方債の発行に努める。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123190</xdr:rowOff>
    </xdr:from>
    <xdr:to>
      <xdr:col>24</xdr:col>
      <xdr:colOff>25400</xdr:colOff>
      <xdr:row>73</xdr:row>
      <xdr:rowOff>123190</xdr:rowOff>
    </xdr:to>
    <xdr:cxnSp macro="">
      <xdr:nvCxnSpPr>
        <xdr:cNvPr id="370" name="直線コネクタ 369"/>
        <xdr:cNvCxnSpPr/>
      </xdr:nvCxnSpPr>
      <xdr:spPr>
        <a:xfrm>
          <a:off x="3987800" y="12639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107950</xdr:rowOff>
    </xdr:from>
    <xdr:to>
      <xdr:col>19</xdr:col>
      <xdr:colOff>187325</xdr:colOff>
      <xdr:row>73</xdr:row>
      <xdr:rowOff>123190</xdr:rowOff>
    </xdr:to>
    <xdr:cxnSp macro="">
      <xdr:nvCxnSpPr>
        <xdr:cNvPr id="373" name="直線コネクタ 372"/>
        <xdr:cNvCxnSpPr/>
      </xdr:nvCxnSpPr>
      <xdr:spPr>
        <a:xfrm>
          <a:off x="3098800" y="12623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107950</xdr:rowOff>
    </xdr:from>
    <xdr:to>
      <xdr:col>15</xdr:col>
      <xdr:colOff>98425</xdr:colOff>
      <xdr:row>74</xdr:row>
      <xdr:rowOff>157480</xdr:rowOff>
    </xdr:to>
    <xdr:cxnSp macro="">
      <xdr:nvCxnSpPr>
        <xdr:cNvPr id="376" name="直線コネクタ 375"/>
        <xdr:cNvCxnSpPr/>
      </xdr:nvCxnSpPr>
      <xdr:spPr>
        <a:xfrm flipV="1">
          <a:off x="2209800" y="126238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133350</xdr:rowOff>
    </xdr:from>
    <xdr:to>
      <xdr:col>15</xdr:col>
      <xdr:colOff>149225</xdr:colOff>
      <xdr:row>76</xdr:row>
      <xdr:rowOff>63500</xdr:rowOff>
    </xdr:to>
    <xdr:sp macro="" textlink="">
      <xdr:nvSpPr>
        <xdr:cNvPr id="377" name="フローチャート: 判断 376"/>
        <xdr:cNvSpPr/>
      </xdr:nvSpPr>
      <xdr:spPr>
        <a:xfrm>
          <a:off x="3048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48277</xdr:rowOff>
    </xdr:from>
    <xdr:ext cx="762000" cy="259045"/>
    <xdr:sp macro="" textlink="">
      <xdr:nvSpPr>
        <xdr:cNvPr id="378" name="テキスト ボックス 377"/>
        <xdr:cNvSpPr txBox="1"/>
      </xdr:nvSpPr>
      <xdr:spPr>
        <a:xfrm>
          <a:off x="2717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157480</xdr:rowOff>
    </xdr:from>
    <xdr:to>
      <xdr:col>11</xdr:col>
      <xdr:colOff>9525</xdr:colOff>
      <xdr:row>75</xdr:row>
      <xdr:rowOff>8890</xdr:rowOff>
    </xdr:to>
    <xdr:cxnSp macro="">
      <xdr:nvCxnSpPr>
        <xdr:cNvPr id="379" name="直線コネクタ 378"/>
        <xdr:cNvCxnSpPr/>
      </xdr:nvCxnSpPr>
      <xdr:spPr>
        <a:xfrm flipV="1">
          <a:off x="1320800" y="12844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1" name="テキスト ボックス 380"/>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3" name="テキスト ボックス 382"/>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72390</xdr:rowOff>
    </xdr:from>
    <xdr:to>
      <xdr:col>24</xdr:col>
      <xdr:colOff>76200</xdr:colOff>
      <xdr:row>74</xdr:row>
      <xdr:rowOff>2540</xdr:rowOff>
    </xdr:to>
    <xdr:sp macro="" textlink="">
      <xdr:nvSpPr>
        <xdr:cNvPr id="389" name="楕円 388"/>
        <xdr:cNvSpPr/>
      </xdr:nvSpPr>
      <xdr:spPr>
        <a:xfrm>
          <a:off x="47752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88917</xdr:rowOff>
    </xdr:from>
    <xdr:ext cx="762000" cy="259045"/>
    <xdr:sp macro="" textlink="">
      <xdr:nvSpPr>
        <xdr:cNvPr id="390" name="公債費該当値テキスト"/>
        <xdr:cNvSpPr txBox="1"/>
      </xdr:nvSpPr>
      <xdr:spPr>
        <a:xfrm>
          <a:off x="49149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72390</xdr:rowOff>
    </xdr:from>
    <xdr:to>
      <xdr:col>20</xdr:col>
      <xdr:colOff>38100</xdr:colOff>
      <xdr:row>74</xdr:row>
      <xdr:rowOff>2540</xdr:rowOff>
    </xdr:to>
    <xdr:sp macro="" textlink="">
      <xdr:nvSpPr>
        <xdr:cNvPr id="391" name="楕円 390"/>
        <xdr:cNvSpPr/>
      </xdr:nvSpPr>
      <xdr:spPr>
        <a:xfrm>
          <a:off x="3937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12717</xdr:rowOff>
    </xdr:from>
    <xdr:ext cx="736600" cy="259045"/>
    <xdr:sp macro="" textlink="">
      <xdr:nvSpPr>
        <xdr:cNvPr id="392" name="テキスト ボックス 391"/>
        <xdr:cNvSpPr txBox="1"/>
      </xdr:nvSpPr>
      <xdr:spPr>
        <a:xfrm>
          <a:off x="3606800" y="1235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57150</xdr:rowOff>
    </xdr:from>
    <xdr:to>
      <xdr:col>15</xdr:col>
      <xdr:colOff>149225</xdr:colOff>
      <xdr:row>73</xdr:row>
      <xdr:rowOff>158750</xdr:rowOff>
    </xdr:to>
    <xdr:sp macro="" textlink="">
      <xdr:nvSpPr>
        <xdr:cNvPr id="393" name="楕円 392"/>
        <xdr:cNvSpPr/>
      </xdr:nvSpPr>
      <xdr:spPr>
        <a:xfrm>
          <a:off x="3048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168927</xdr:rowOff>
    </xdr:from>
    <xdr:ext cx="762000" cy="259045"/>
    <xdr:sp macro="" textlink="">
      <xdr:nvSpPr>
        <xdr:cNvPr id="394" name="テキスト ボックス 393"/>
        <xdr:cNvSpPr txBox="1"/>
      </xdr:nvSpPr>
      <xdr:spPr>
        <a:xfrm>
          <a:off x="2717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106680</xdr:rowOff>
    </xdr:from>
    <xdr:to>
      <xdr:col>11</xdr:col>
      <xdr:colOff>60325</xdr:colOff>
      <xdr:row>75</xdr:row>
      <xdr:rowOff>36830</xdr:rowOff>
    </xdr:to>
    <xdr:sp macro="" textlink="">
      <xdr:nvSpPr>
        <xdr:cNvPr id="395" name="楕円 394"/>
        <xdr:cNvSpPr/>
      </xdr:nvSpPr>
      <xdr:spPr>
        <a:xfrm>
          <a:off x="2159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47007</xdr:rowOff>
    </xdr:from>
    <xdr:ext cx="762000" cy="259045"/>
    <xdr:sp macro="" textlink="">
      <xdr:nvSpPr>
        <xdr:cNvPr id="396" name="テキスト ボックス 395"/>
        <xdr:cNvSpPr txBox="1"/>
      </xdr:nvSpPr>
      <xdr:spPr>
        <a:xfrm>
          <a:off x="1828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97" name="楕円 396"/>
        <xdr:cNvSpPr/>
      </xdr:nvSpPr>
      <xdr:spPr>
        <a:xfrm>
          <a:off x="1270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69867</xdr:rowOff>
    </xdr:from>
    <xdr:ext cx="762000" cy="259045"/>
    <xdr:sp macro="" textlink="">
      <xdr:nvSpPr>
        <xdr:cNvPr id="398" name="テキスト ボックス 397"/>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ポイント上昇したが、類似団体平均、全国平均、県平均のいずれと比較しても下回る値となった。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前年度比では、補助費等で値が低下したものの、人件費、扶助費、物件費では値が上昇している。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類似団体との比較では、補助費等に係る経常収支比率が低いことが特徴的である。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xdr:rowOff>
    </xdr:from>
    <xdr:to>
      <xdr:col>82</xdr:col>
      <xdr:colOff>107950</xdr:colOff>
      <xdr:row>77</xdr:row>
      <xdr:rowOff>14987</xdr:rowOff>
    </xdr:to>
    <xdr:cxnSp macro="">
      <xdr:nvCxnSpPr>
        <xdr:cNvPr id="429" name="直線コネクタ 428"/>
        <xdr:cNvCxnSpPr/>
      </xdr:nvCxnSpPr>
      <xdr:spPr>
        <a:xfrm>
          <a:off x="15671800" y="132074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0"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156718</xdr:rowOff>
    </xdr:from>
    <xdr:to>
      <xdr:col>78</xdr:col>
      <xdr:colOff>69850</xdr:colOff>
      <xdr:row>77</xdr:row>
      <xdr:rowOff>5842</xdr:rowOff>
    </xdr:to>
    <xdr:cxnSp macro="">
      <xdr:nvCxnSpPr>
        <xdr:cNvPr id="432" name="直線コネクタ 431"/>
        <xdr:cNvCxnSpPr/>
      </xdr:nvCxnSpPr>
      <xdr:spPr>
        <a:xfrm>
          <a:off x="14782800" y="1301546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4" name="テキスト ボックス 433"/>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156718</xdr:rowOff>
    </xdr:from>
    <xdr:to>
      <xdr:col>73</xdr:col>
      <xdr:colOff>180975</xdr:colOff>
      <xdr:row>76</xdr:row>
      <xdr:rowOff>17272</xdr:rowOff>
    </xdr:to>
    <xdr:cxnSp macro="">
      <xdr:nvCxnSpPr>
        <xdr:cNvPr id="435" name="直線コネクタ 434"/>
        <xdr:cNvCxnSpPr/>
      </xdr:nvCxnSpPr>
      <xdr:spPr>
        <a:xfrm flipV="1">
          <a:off x="13893800" y="13015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6" name="フローチャート: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165863</xdr:rowOff>
    </xdr:from>
    <xdr:to>
      <xdr:col>69</xdr:col>
      <xdr:colOff>92075</xdr:colOff>
      <xdr:row>76</xdr:row>
      <xdr:rowOff>17272</xdr:rowOff>
    </xdr:to>
    <xdr:cxnSp macro="">
      <xdr:nvCxnSpPr>
        <xdr:cNvPr id="438" name="直線コネクタ 437"/>
        <xdr:cNvCxnSpPr/>
      </xdr:nvCxnSpPr>
      <xdr:spPr>
        <a:xfrm>
          <a:off x="13004800" y="130246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40" name="テキスト ボックス 439"/>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2" name="テキスト ボックス 441"/>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48" name="楕円 447"/>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152164</xdr:rowOff>
    </xdr:from>
    <xdr:ext cx="762000" cy="259045"/>
    <xdr:sp macro="" textlink="">
      <xdr:nvSpPr>
        <xdr:cNvPr id="449" name="公債費以外該当値テキスト"/>
        <xdr:cNvSpPr txBox="1"/>
      </xdr:nvSpPr>
      <xdr:spPr>
        <a:xfrm>
          <a:off x="16598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126492</xdr:rowOff>
    </xdr:from>
    <xdr:to>
      <xdr:col>78</xdr:col>
      <xdr:colOff>120650</xdr:colOff>
      <xdr:row>77</xdr:row>
      <xdr:rowOff>56642</xdr:rowOff>
    </xdr:to>
    <xdr:sp macro="" textlink="">
      <xdr:nvSpPr>
        <xdr:cNvPr id="450" name="楕円 449"/>
        <xdr:cNvSpPr/>
      </xdr:nvSpPr>
      <xdr:spPr>
        <a:xfrm>
          <a:off x="15621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51" name="テキスト ボックス 450"/>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105918</xdr:rowOff>
    </xdr:from>
    <xdr:to>
      <xdr:col>74</xdr:col>
      <xdr:colOff>31750</xdr:colOff>
      <xdr:row>76</xdr:row>
      <xdr:rowOff>36069</xdr:rowOff>
    </xdr:to>
    <xdr:sp macro="" textlink="">
      <xdr:nvSpPr>
        <xdr:cNvPr id="452" name="楕円 451"/>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46245</xdr:rowOff>
    </xdr:from>
    <xdr:ext cx="762000" cy="259045"/>
    <xdr:sp macro="" textlink="">
      <xdr:nvSpPr>
        <xdr:cNvPr id="453" name="テキスト ボックス 452"/>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137922</xdr:rowOff>
    </xdr:from>
    <xdr:to>
      <xdr:col>69</xdr:col>
      <xdr:colOff>142875</xdr:colOff>
      <xdr:row>76</xdr:row>
      <xdr:rowOff>68072</xdr:rowOff>
    </xdr:to>
    <xdr:sp macro="" textlink="">
      <xdr:nvSpPr>
        <xdr:cNvPr id="454" name="楕円 453"/>
        <xdr:cNvSpPr/>
      </xdr:nvSpPr>
      <xdr:spPr>
        <a:xfrm>
          <a:off x="13843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78249</xdr:rowOff>
    </xdr:from>
    <xdr:ext cx="762000" cy="259045"/>
    <xdr:sp macro="" textlink="">
      <xdr:nvSpPr>
        <xdr:cNvPr id="455" name="テキスト ボックス 454"/>
        <xdr:cNvSpPr txBox="1"/>
      </xdr:nvSpPr>
      <xdr:spPr>
        <a:xfrm>
          <a:off x="13512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56" name="楕円 455"/>
        <xdr:cNvSpPr/>
      </xdr:nvSpPr>
      <xdr:spPr>
        <a:xfrm>
          <a:off x="12954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29990</xdr:rowOff>
    </xdr:from>
    <xdr:ext cx="762000" cy="259045"/>
    <xdr:sp macro="" textlink="">
      <xdr:nvSpPr>
        <xdr:cNvPr id="457" name="テキスト ボックス 456"/>
        <xdr:cNvSpPr txBox="1"/>
      </xdr:nvSpPr>
      <xdr:spPr>
        <a:xfrm>
          <a:off x="12623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5290</xdr:rowOff>
    </xdr:from>
    <xdr:to>
      <xdr:col>29</xdr:col>
      <xdr:colOff>127000</xdr:colOff>
      <xdr:row>18</xdr:row>
      <xdr:rowOff>27883</xdr:rowOff>
    </xdr:to>
    <xdr:cxnSp macro="">
      <xdr:nvCxnSpPr>
        <xdr:cNvPr id="50" name="直線コネクタ 49"/>
        <xdr:cNvCxnSpPr/>
      </xdr:nvCxnSpPr>
      <xdr:spPr bwMode="auto">
        <a:xfrm flipV="1">
          <a:off x="5003800" y="3139015"/>
          <a:ext cx="647700" cy="22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27883</xdr:rowOff>
    </xdr:from>
    <xdr:to>
      <xdr:col>26</xdr:col>
      <xdr:colOff>50800</xdr:colOff>
      <xdr:row>18</xdr:row>
      <xdr:rowOff>33464</xdr:rowOff>
    </xdr:to>
    <xdr:cxnSp macro="">
      <xdr:nvCxnSpPr>
        <xdr:cNvPr id="53" name="直線コネクタ 52"/>
        <xdr:cNvCxnSpPr/>
      </xdr:nvCxnSpPr>
      <xdr:spPr bwMode="auto">
        <a:xfrm flipV="1">
          <a:off x="4305300" y="3161608"/>
          <a:ext cx="698500" cy="5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33464</xdr:rowOff>
    </xdr:from>
    <xdr:to>
      <xdr:col>22</xdr:col>
      <xdr:colOff>114300</xdr:colOff>
      <xdr:row>18</xdr:row>
      <xdr:rowOff>51257</xdr:rowOff>
    </xdr:to>
    <xdr:cxnSp macro="">
      <xdr:nvCxnSpPr>
        <xdr:cNvPr id="56" name="直線コネクタ 55"/>
        <xdr:cNvCxnSpPr/>
      </xdr:nvCxnSpPr>
      <xdr:spPr bwMode="auto">
        <a:xfrm flipV="1">
          <a:off x="3606800" y="3167189"/>
          <a:ext cx="698500" cy="17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61779</xdr:rowOff>
    </xdr:from>
    <xdr:to>
      <xdr:col>22</xdr:col>
      <xdr:colOff>165100</xdr:colOff>
      <xdr:row>14</xdr:row>
      <xdr:rowOff>163379</xdr:rowOff>
    </xdr:to>
    <xdr:sp macro="" textlink="">
      <xdr:nvSpPr>
        <xdr:cNvPr id="57" name="フローチャート: 判断 56"/>
        <xdr:cNvSpPr/>
      </xdr:nvSpPr>
      <xdr:spPr bwMode="auto">
        <a:xfrm>
          <a:off x="4254500" y="2509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2106</xdr:rowOff>
    </xdr:from>
    <xdr:ext cx="762000" cy="259045"/>
    <xdr:sp macro="" textlink="">
      <xdr:nvSpPr>
        <xdr:cNvPr id="58" name="テキスト ボックス 57"/>
        <xdr:cNvSpPr txBox="1"/>
      </xdr:nvSpPr>
      <xdr:spPr>
        <a:xfrm>
          <a:off x="3924300" y="227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34341</xdr:rowOff>
    </xdr:from>
    <xdr:to>
      <xdr:col>18</xdr:col>
      <xdr:colOff>177800</xdr:colOff>
      <xdr:row>18</xdr:row>
      <xdr:rowOff>51257</xdr:rowOff>
    </xdr:to>
    <xdr:cxnSp macro="">
      <xdr:nvCxnSpPr>
        <xdr:cNvPr id="59" name="直線コネクタ 58"/>
        <xdr:cNvCxnSpPr/>
      </xdr:nvCxnSpPr>
      <xdr:spPr bwMode="auto">
        <a:xfrm>
          <a:off x="2908300" y="3168066"/>
          <a:ext cx="698500" cy="16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64095</xdr:rowOff>
    </xdr:from>
    <xdr:ext cx="762000" cy="259045"/>
    <xdr:sp macro="" textlink="">
      <xdr:nvSpPr>
        <xdr:cNvPr id="61" name="テキスト ボックス 60"/>
        <xdr:cNvSpPr txBox="1"/>
      </xdr:nvSpPr>
      <xdr:spPr>
        <a:xfrm>
          <a:off x="32258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120769</xdr:rowOff>
    </xdr:from>
    <xdr:ext cx="762000" cy="259045"/>
    <xdr:sp macro="" textlink="">
      <xdr:nvSpPr>
        <xdr:cNvPr id="63" name="テキスト ボックス 62"/>
        <xdr:cNvSpPr txBox="1"/>
      </xdr:nvSpPr>
      <xdr:spPr>
        <a:xfrm>
          <a:off x="2527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125940</xdr:rowOff>
    </xdr:from>
    <xdr:to>
      <xdr:col>29</xdr:col>
      <xdr:colOff>177800</xdr:colOff>
      <xdr:row>18</xdr:row>
      <xdr:rowOff>56090</xdr:rowOff>
    </xdr:to>
    <xdr:sp macro="" textlink="">
      <xdr:nvSpPr>
        <xdr:cNvPr id="69" name="楕円 68"/>
        <xdr:cNvSpPr/>
      </xdr:nvSpPr>
      <xdr:spPr bwMode="auto">
        <a:xfrm>
          <a:off x="5600700" y="3088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98017</xdr:rowOff>
    </xdr:from>
    <xdr:ext cx="762000" cy="259045"/>
    <xdr:sp macro="" textlink="">
      <xdr:nvSpPr>
        <xdr:cNvPr id="70" name="人口1人当たり決算額の推移該当値テキスト130"/>
        <xdr:cNvSpPr txBox="1"/>
      </xdr:nvSpPr>
      <xdr:spPr>
        <a:xfrm>
          <a:off x="5740400" y="306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148533</xdr:rowOff>
    </xdr:from>
    <xdr:to>
      <xdr:col>26</xdr:col>
      <xdr:colOff>101600</xdr:colOff>
      <xdr:row>18</xdr:row>
      <xdr:rowOff>78683</xdr:rowOff>
    </xdr:to>
    <xdr:sp macro="" textlink="">
      <xdr:nvSpPr>
        <xdr:cNvPr id="71" name="楕円 70"/>
        <xdr:cNvSpPr/>
      </xdr:nvSpPr>
      <xdr:spPr bwMode="auto">
        <a:xfrm>
          <a:off x="4953000" y="3110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63460</xdr:rowOff>
    </xdr:from>
    <xdr:ext cx="736600" cy="259045"/>
    <xdr:sp macro="" textlink="">
      <xdr:nvSpPr>
        <xdr:cNvPr id="72" name="テキスト ボックス 71"/>
        <xdr:cNvSpPr txBox="1"/>
      </xdr:nvSpPr>
      <xdr:spPr>
        <a:xfrm>
          <a:off x="4622800" y="3197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154114</xdr:rowOff>
    </xdr:from>
    <xdr:to>
      <xdr:col>22</xdr:col>
      <xdr:colOff>165100</xdr:colOff>
      <xdr:row>18</xdr:row>
      <xdr:rowOff>84264</xdr:rowOff>
    </xdr:to>
    <xdr:sp macro="" textlink="">
      <xdr:nvSpPr>
        <xdr:cNvPr id="73" name="楕円 72"/>
        <xdr:cNvSpPr/>
      </xdr:nvSpPr>
      <xdr:spPr bwMode="auto">
        <a:xfrm>
          <a:off x="4254500" y="3116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69042</xdr:rowOff>
    </xdr:from>
    <xdr:ext cx="762000" cy="259045"/>
    <xdr:sp macro="" textlink="">
      <xdr:nvSpPr>
        <xdr:cNvPr id="74" name="テキスト ボックス 73"/>
        <xdr:cNvSpPr txBox="1"/>
      </xdr:nvSpPr>
      <xdr:spPr>
        <a:xfrm>
          <a:off x="3924300" y="320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457</xdr:rowOff>
    </xdr:from>
    <xdr:to>
      <xdr:col>19</xdr:col>
      <xdr:colOff>38100</xdr:colOff>
      <xdr:row>18</xdr:row>
      <xdr:rowOff>102057</xdr:rowOff>
    </xdr:to>
    <xdr:sp macro="" textlink="">
      <xdr:nvSpPr>
        <xdr:cNvPr id="75" name="楕円 74"/>
        <xdr:cNvSpPr/>
      </xdr:nvSpPr>
      <xdr:spPr bwMode="auto">
        <a:xfrm>
          <a:off x="3556000" y="3134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86834</xdr:rowOff>
    </xdr:from>
    <xdr:ext cx="762000" cy="259045"/>
    <xdr:sp macro="" textlink="">
      <xdr:nvSpPr>
        <xdr:cNvPr id="76" name="テキスト ボックス 75"/>
        <xdr:cNvSpPr txBox="1"/>
      </xdr:nvSpPr>
      <xdr:spPr>
        <a:xfrm>
          <a:off x="3225800" y="322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154991</xdr:rowOff>
    </xdr:from>
    <xdr:to>
      <xdr:col>15</xdr:col>
      <xdr:colOff>101600</xdr:colOff>
      <xdr:row>18</xdr:row>
      <xdr:rowOff>85141</xdr:rowOff>
    </xdr:to>
    <xdr:sp macro="" textlink="">
      <xdr:nvSpPr>
        <xdr:cNvPr id="77" name="楕円 76"/>
        <xdr:cNvSpPr/>
      </xdr:nvSpPr>
      <xdr:spPr bwMode="auto">
        <a:xfrm>
          <a:off x="2857500" y="3117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69918</xdr:rowOff>
    </xdr:from>
    <xdr:ext cx="762000" cy="259045"/>
    <xdr:sp macro="" textlink="">
      <xdr:nvSpPr>
        <xdr:cNvPr id="78" name="テキスト ボックス 77"/>
        <xdr:cNvSpPr txBox="1"/>
      </xdr:nvSpPr>
      <xdr:spPr>
        <a:xfrm>
          <a:off x="2527300" y="320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229139</xdr:rowOff>
    </xdr:from>
    <xdr:to>
      <xdr:col>29</xdr:col>
      <xdr:colOff>127000</xdr:colOff>
      <xdr:row>37</xdr:row>
      <xdr:rowOff>237299</xdr:rowOff>
    </xdr:to>
    <xdr:cxnSp macro="">
      <xdr:nvCxnSpPr>
        <xdr:cNvPr id="110" name="直線コネクタ 109"/>
        <xdr:cNvCxnSpPr/>
      </xdr:nvCxnSpPr>
      <xdr:spPr bwMode="auto">
        <a:xfrm flipV="1">
          <a:off x="5003800" y="7353839"/>
          <a:ext cx="647700" cy="8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165490</xdr:rowOff>
    </xdr:from>
    <xdr:ext cx="762000" cy="259045"/>
    <xdr:sp macro="" textlink="">
      <xdr:nvSpPr>
        <xdr:cNvPr id="111" name="人口1人当たり決算額の推移平均値テキスト445"/>
        <xdr:cNvSpPr txBox="1"/>
      </xdr:nvSpPr>
      <xdr:spPr>
        <a:xfrm>
          <a:off x="5740400" y="677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199672</xdr:rowOff>
    </xdr:from>
    <xdr:to>
      <xdr:col>26</xdr:col>
      <xdr:colOff>50800</xdr:colOff>
      <xdr:row>37</xdr:row>
      <xdr:rowOff>237299</xdr:rowOff>
    </xdr:to>
    <xdr:cxnSp macro="">
      <xdr:nvCxnSpPr>
        <xdr:cNvPr id="113" name="直線コネクタ 112"/>
        <xdr:cNvCxnSpPr/>
      </xdr:nvCxnSpPr>
      <xdr:spPr bwMode="auto">
        <a:xfrm>
          <a:off x="4305300" y="7324372"/>
          <a:ext cx="698500" cy="37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175966</xdr:rowOff>
    </xdr:from>
    <xdr:to>
      <xdr:col>22</xdr:col>
      <xdr:colOff>114300</xdr:colOff>
      <xdr:row>37</xdr:row>
      <xdr:rowOff>199672</xdr:rowOff>
    </xdr:to>
    <xdr:cxnSp macro="">
      <xdr:nvCxnSpPr>
        <xdr:cNvPr id="116" name="直線コネクタ 115"/>
        <xdr:cNvCxnSpPr/>
      </xdr:nvCxnSpPr>
      <xdr:spPr bwMode="auto">
        <a:xfrm>
          <a:off x="3606800" y="7300666"/>
          <a:ext cx="698500" cy="23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314584</xdr:rowOff>
    </xdr:from>
    <xdr:to>
      <xdr:col>22</xdr:col>
      <xdr:colOff>165100</xdr:colOff>
      <xdr:row>36</xdr:row>
      <xdr:rowOff>73284</xdr:rowOff>
    </xdr:to>
    <xdr:sp macro="" textlink="">
      <xdr:nvSpPr>
        <xdr:cNvPr id="117" name="フローチャート: 判断 116"/>
        <xdr:cNvSpPr/>
      </xdr:nvSpPr>
      <xdr:spPr bwMode="auto">
        <a:xfrm>
          <a:off x="4254500" y="6924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83461</xdr:rowOff>
    </xdr:from>
    <xdr:ext cx="762000" cy="259045"/>
    <xdr:sp macro="" textlink="">
      <xdr:nvSpPr>
        <xdr:cNvPr id="118" name="テキスト ボックス 117"/>
        <xdr:cNvSpPr txBox="1"/>
      </xdr:nvSpPr>
      <xdr:spPr>
        <a:xfrm>
          <a:off x="3924300" y="669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148420</xdr:rowOff>
    </xdr:from>
    <xdr:to>
      <xdr:col>18</xdr:col>
      <xdr:colOff>177800</xdr:colOff>
      <xdr:row>37</xdr:row>
      <xdr:rowOff>175966</xdr:rowOff>
    </xdr:to>
    <xdr:cxnSp macro="">
      <xdr:nvCxnSpPr>
        <xdr:cNvPr id="119" name="直線コネクタ 118"/>
        <xdr:cNvCxnSpPr/>
      </xdr:nvCxnSpPr>
      <xdr:spPr bwMode="auto">
        <a:xfrm>
          <a:off x="2908300" y="7273120"/>
          <a:ext cx="698500" cy="27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327720</xdr:rowOff>
    </xdr:from>
    <xdr:ext cx="762000" cy="259045"/>
    <xdr:sp macro="" textlink="">
      <xdr:nvSpPr>
        <xdr:cNvPr id="121" name="テキスト ボックス 120"/>
        <xdr:cNvSpPr txBox="1"/>
      </xdr:nvSpPr>
      <xdr:spPr>
        <a:xfrm>
          <a:off x="32258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271164</xdr:rowOff>
    </xdr:from>
    <xdr:ext cx="762000" cy="259045"/>
    <xdr:sp macro="" textlink="">
      <xdr:nvSpPr>
        <xdr:cNvPr id="123" name="テキスト ボックス 122"/>
        <xdr:cNvSpPr txBox="1"/>
      </xdr:nvSpPr>
      <xdr:spPr>
        <a:xfrm>
          <a:off x="25273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178339</xdr:rowOff>
    </xdr:from>
    <xdr:to>
      <xdr:col>29</xdr:col>
      <xdr:colOff>177800</xdr:colOff>
      <xdr:row>37</xdr:row>
      <xdr:rowOff>279939</xdr:rowOff>
    </xdr:to>
    <xdr:sp macro="" textlink="">
      <xdr:nvSpPr>
        <xdr:cNvPr id="129" name="楕円 128"/>
        <xdr:cNvSpPr/>
      </xdr:nvSpPr>
      <xdr:spPr bwMode="auto">
        <a:xfrm>
          <a:off x="5600700" y="7303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150416</xdr:rowOff>
    </xdr:from>
    <xdr:ext cx="762000" cy="259045"/>
    <xdr:sp macro="" textlink="">
      <xdr:nvSpPr>
        <xdr:cNvPr id="130" name="人口1人当たり決算額の推移該当値テキスト445"/>
        <xdr:cNvSpPr txBox="1"/>
      </xdr:nvSpPr>
      <xdr:spPr>
        <a:xfrm>
          <a:off x="5740400" y="727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186499</xdr:rowOff>
    </xdr:from>
    <xdr:to>
      <xdr:col>26</xdr:col>
      <xdr:colOff>101600</xdr:colOff>
      <xdr:row>37</xdr:row>
      <xdr:rowOff>288099</xdr:rowOff>
    </xdr:to>
    <xdr:sp macro="" textlink="">
      <xdr:nvSpPr>
        <xdr:cNvPr id="131" name="楕円 130"/>
        <xdr:cNvSpPr/>
      </xdr:nvSpPr>
      <xdr:spPr bwMode="auto">
        <a:xfrm>
          <a:off x="4953000" y="7311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272876</xdr:rowOff>
    </xdr:from>
    <xdr:ext cx="736600" cy="259045"/>
    <xdr:sp macro="" textlink="">
      <xdr:nvSpPr>
        <xdr:cNvPr id="132" name="テキスト ボックス 131"/>
        <xdr:cNvSpPr txBox="1"/>
      </xdr:nvSpPr>
      <xdr:spPr>
        <a:xfrm>
          <a:off x="4622800" y="7397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148872</xdr:rowOff>
    </xdr:from>
    <xdr:to>
      <xdr:col>22</xdr:col>
      <xdr:colOff>165100</xdr:colOff>
      <xdr:row>37</xdr:row>
      <xdr:rowOff>250472</xdr:rowOff>
    </xdr:to>
    <xdr:sp macro="" textlink="">
      <xdr:nvSpPr>
        <xdr:cNvPr id="133" name="楕円 132"/>
        <xdr:cNvSpPr/>
      </xdr:nvSpPr>
      <xdr:spPr bwMode="auto">
        <a:xfrm>
          <a:off x="4254500" y="7273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235249</xdr:rowOff>
    </xdr:from>
    <xdr:ext cx="762000" cy="259045"/>
    <xdr:sp macro="" textlink="">
      <xdr:nvSpPr>
        <xdr:cNvPr id="134" name="テキスト ボックス 133"/>
        <xdr:cNvSpPr txBox="1"/>
      </xdr:nvSpPr>
      <xdr:spPr>
        <a:xfrm>
          <a:off x="3924300" y="735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125166</xdr:rowOff>
    </xdr:from>
    <xdr:to>
      <xdr:col>19</xdr:col>
      <xdr:colOff>38100</xdr:colOff>
      <xdr:row>37</xdr:row>
      <xdr:rowOff>226766</xdr:rowOff>
    </xdr:to>
    <xdr:sp macro="" textlink="">
      <xdr:nvSpPr>
        <xdr:cNvPr id="135" name="楕円 134"/>
        <xdr:cNvSpPr/>
      </xdr:nvSpPr>
      <xdr:spPr bwMode="auto">
        <a:xfrm>
          <a:off x="3556000" y="7249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211543</xdr:rowOff>
    </xdr:from>
    <xdr:ext cx="762000" cy="259045"/>
    <xdr:sp macro="" textlink="">
      <xdr:nvSpPr>
        <xdr:cNvPr id="136" name="テキスト ボックス 135"/>
        <xdr:cNvSpPr txBox="1"/>
      </xdr:nvSpPr>
      <xdr:spPr>
        <a:xfrm>
          <a:off x="3225800" y="733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97620</xdr:rowOff>
    </xdr:from>
    <xdr:to>
      <xdr:col>15</xdr:col>
      <xdr:colOff>101600</xdr:colOff>
      <xdr:row>37</xdr:row>
      <xdr:rowOff>199220</xdr:rowOff>
    </xdr:to>
    <xdr:sp macro="" textlink="">
      <xdr:nvSpPr>
        <xdr:cNvPr id="137" name="楕円 136"/>
        <xdr:cNvSpPr/>
      </xdr:nvSpPr>
      <xdr:spPr bwMode="auto">
        <a:xfrm>
          <a:off x="2857500" y="7222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183997</xdr:rowOff>
    </xdr:from>
    <xdr:ext cx="762000" cy="259045"/>
    <xdr:sp macro="" textlink="">
      <xdr:nvSpPr>
        <xdr:cNvPr id="138" name="テキスト ボックス 137"/>
        <xdr:cNvSpPr txBox="1"/>
      </xdr:nvSpPr>
      <xdr:spPr>
        <a:xfrm>
          <a:off x="2527300" y="73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48,052
45,672
10.47
14,883,950
14,188,065
686,789
9,093,506
11,800,747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66815</xdr:rowOff>
    </xdr:from>
    <xdr:to>
      <xdr:col>24</xdr:col>
      <xdr:colOff>63500</xdr:colOff>
      <xdr:row>37</xdr:row>
      <xdr:rowOff>116421</xdr:rowOff>
    </xdr:to>
    <xdr:cxnSp macro="">
      <xdr:nvCxnSpPr>
        <xdr:cNvPr id="61" name="直線コネクタ 60"/>
        <xdr:cNvCxnSpPr/>
      </xdr:nvCxnSpPr>
      <xdr:spPr>
        <a:xfrm flipV="1">
          <a:off x="3797300" y="6410465"/>
          <a:ext cx="8382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534377" cy="259045"/>
    <xdr:sp macro="" textlink="">
      <xdr:nvSpPr>
        <xdr:cNvPr id="62" name="人件費平均値テキスト"/>
        <xdr:cNvSpPr txBox="1"/>
      </xdr:nvSpPr>
      <xdr:spPr>
        <a:xfrm>
          <a:off x="4686300" y="597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85408</xdr:rowOff>
    </xdr:from>
    <xdr:to>
      <xdr:col>19</xdr:col>
      <xdr:colOff>177800</xdr:colOff>
      <xdr:row>37</xdr:row>
      <xdr:rowOff>116421</xdr:rowOff>
    </xdr:to>
    <xdr:cxnSp macro="">
      <xdr:nvCxnSpPr>
        <xdr:cNvPr id="64" name="直線コネクタ 63"/>
        <xdr:cNvCxnSpPr/>
      </xdr:nvCxnSpPr>
      <xdr:spPr>
        <a:xfrm>
          <a:off x="2908300" y="6429058"/>
          <a:ext cx="889000" cy="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90155</xdr:rowOff>
    </xdr:from>
    <xdr:ext cx="534377" cy="259045"/>
    <xdr:sp macro="" textlink="">
      <xdr:nvSpPr>
        <xdr:cNvPr id="66" name="テキスト ボックス 65"/>
        <xdr:cNvSpPr txBox="1"/>
      </xdr:nvSpPr>
      <xdr:spPr>
        <a:xfrm>
          <a:off x="3530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75197</xdr:rowOff>
    </xdr:from>
    <xdr:to>
      <xdr:col>15</xdr:col>
      <xdr:colOff>50800</xdr:colOff>
      <xdr:row>37</xdr:row>
      <xdr:rowOff>85408</xdr:rowOff>
    </xdr:to>
    <xdr:cxnSp macro="">
      <xdr:nvCxnSpPr>
        <xdr:cNvPr id="67" name="直線コネクタ 66"/>
        <xdr:cNvCxnSpPr/>
      </xdr:nvCxnSpPr>
      <xdr:spPr>
        <a:xfrm>
          <a:off x="2019300" y="6418847"/>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123742</xdr:rowOff>
    </xdr:from>
    <xdr:to>
      <xdr:col>15</xdr:col>
      <xdr:colOff>101600</xdr:colOff>
      <xdr:row>35</xdr:row>
      <xdr:rowOff>53892</xdr:rowOff>
    </xdr:to>
    <xdr:sp macro="" textlink="">
      <xdr:nvSpPr>
        <xdr:cNvPr id="68" name="フローチャート: 判断 67"/>
        <xdr:cNvSpPr/>
      </xdr:nvSpPr>
      <xdr:spPr>
        <a:xfrm>
          <a:off x="2857500" y="595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70419</xdr:rowOff>
    </xdr:from>
    <xdr:ext cx="534377" cy="259045"/>
    <xdr:sp macro="" textlink="">
      <xdr:nvSpPr>
        <xdr:cNvPr id="69" name="テキスト ボックス 68"/>
        <xdr:cNvSpPr txBox="1"/>
      </xdr:nvSpPr>
      <xdr:spPr>
        <a:xfrm>
          <a:off x="2641111" y="572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57080</xdr:rowOff>
    </xdr:from>
    <xdr:to>
      <xdr:col>10</xdr:col>
      <xdr:colOff>114300</xdr:colOff>
      <xdr:row>37</xdr:row>
      <xdr:rowOff>75197</xdr:rowOff>
    </xdr:to>
    <xdr:cxnSp macro="">
      <xdr:nvCxnSpPr>
        <xdr:cNvPr id="70" name="直線コネクタ 69"/>
        <xdr:cNvCxnSpPr/>
      </xdr:nvCxnSpPr>
      <xdr:spPr>
        <a:xfrm>
          <a:off x="1130300" y="6400730"/>
          <a:ext cx="8890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126102</xdr:rowOff>
    </xdr:from>
    <xdr:ext cx="534377" cy="259045"/>
    <xdr:sp macro="" textlink="">
      <xdr:nvSpPr>
        <xdr:cNvPr id="72" name="テキスト ボックス 71"/>
        <xdr:cNvSpPr txBox="1"/>
      </xdr:nvSpPr>
      <xdr:spPr>
        <a:xfrm>
          <a:off x="1752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146638</xdr:rowOff>
    </xdr:from>
    <xdr:ext cx="534377" cy="259045"/>
    <xdr:sp macro="" textlink="">
      <xdr:nvSpPr>
        <xdr:cNvPr id="74" name="テキスト ボックス 73"/>
        <xdr:cNvSpPr txBox="1"/>
      </xdr:nvSpPr>
      <xdr:spPr>
        <a:xfrm>
          <a:off x="863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16015</xdr:rowOff>
    </xdr:from>
    <xdr:to>
      <xdr:col>24</xdr:col>
      <xdr:colOff>114300</xdr:colOff>
      <xdr:row>37</xdr:row>
      <xdr:rowOff>117615</xdr:rowOff>
    </xdr:to>
    <xdr:sp macro="" textlink="">
      <xdr:nvSpPr>
        <xdr:cNvPr id="80" name="楕円 79"/>
        <xdr:cNvSpPr/>
      </xdr:nvSpPr>
      <xdr:spPr>
        <a:xfrm>
          <a:off x="4584700" y="635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165892</xdr:rowOff>
    </xdr:from>
    <xdr:ext cx="534377" cy="259045"/>
    <xdr:sp macro="" textlink="">
      <xdr:nvSpPr>
        <xdr:cNvPr id="81" name="人件費該当値テキスト"/>
        <xdr:cNvSpPr txBox="1"/>
      </xdr:nvSpPr>
      <xdr:spPr>
        <a:xfrm>
          <a:off x="4686300" y="63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65621</xdr:rowOff>
    </xdr:from>
    <xdr:to>
      <xdr:col>20</xdr:col>
      <xdr:colOff>38100</xdr:colOff>
      <xdr:row>37</xdr:row>
      <xdr:rowOff>167221</xdr:rowOff>
    </xdr:to>
    <xdr:sp macro="" textlink="">
      <xdr:nvSpPr>
        <xdr:cNvPr id="82" name="楕円 81"/>
        <xdr:cNvSpPr/>
      </xdr:nvSpPr>
      <xdr:spPr>
        <a:xfrm>
          <a:off x="3746500" y="640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158348</xdr:rowOff>
    </xdr:from>
    <xdr:ext cx="534377" cy="259045"/>
    <xdr:sp macro="" textlink="">
      <xdr:nvSpPr>
        <xdr:cNvPr id="83" name="テキスト ボックス 82"/>
        <xdr:cNvSpPr txBox="1"/>
      </xdr:nvSpPr>
      <xdr:spPr>
        <a:xfrm>
          <a:off x="3530111" y="650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34608</xdr:rowOff>
    </xdr:from>
    <xdr:to>
      <xdr:col>15</xdr:col>
      <xdr:colOff>101600</xdr:colOff>
      <xdr:row>37</xdr:row>
      <xdr:rowOff>136208</xdr:rowOff>
    </xdr:to>
    <xdr:sp macro="" textlink="">
      <xdr:nvSpPr>
        <xdr:cNvPr id="84" name="楕円 83"/>
        <xdr:cNvSpPr/>
      </xdr:nvSpPr>
      <xdr:spPr>
        <a:xfrm>
          <a:off x="2857500" y="637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127334</xdr:rowOff>
    </xdr:from>
    <xdr:ext cx="534377" cy="259045"/>
    <xdr:sp macro="" textlink="">
      <xdr:nvSpPr>
        <xdr:cNvPr id="85" name="テキスト ボックス 84"/>
        <xdr:cNvSpPr txBox="1"/>
      </xdr:nvSpPr>
      <xdr:spPr>
        <a:xfrm>
          <a:off x="2641111" y="647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24397</xdr:rowOff>
    </xdr:from>
    <xdr:to>
      <xdr:col>10</xdr:col>
      <xdr:colOff>165100</xdr:colOff>
      <xdr:row>37</xdr:row>
      <xdr:rowOff>125997</xdr:rowOff>
    </xdr:to>
    <xdr:sp macro="" textlink="">
      <xdr:nvSpPr>
        <xdr:cNvPr id="86" name="楕円 85"/>
        <xdr:cNvSpPr/>
      </xdr:nvSpPr>
      <xdr:spPr>
        <a:xfrm>
          <a:off x="1968500" y="636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117124</xdr:rowOff>
    </xdr:from>
    <xdr:ext cx="534377" cy="259045"/>
    <xdr:sp macro="" textlink="">
      <xdr:nvSpPr>
        <xdr:cNvPr id="87" name="テキスト ボックス 86"/>
        <xdr:cNvSpPr txBox="1"/>
      </xdr:nvSpPr>
      <xdr:spPr>
        <a:xfrm>
          <a:off x="1752111" y="646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6280</xdr:rowOff>
    </xdr:from>
    <xdr:to>
      <xdr:col>6</xdr:col>
      <xdr:colOff>38100</xdr:colOff>
      <xdr:row>37</xdr:row>
      <xdr:rowOff>107880</xdr:rowOff>
    </xdr:to>
    <xdr:sp macro="" textlink="">
      <xdr:nvSpPr>
        <xdr:cNvPr id="88" name="楕円 87"/>
        <xdr:cNvSpPr/>
      </xdr:nvSpPr>
      <xdr:spPr>
        <a:xfrm>
          <a:off x="1079500" y="634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99007</xdr:rowOff>
    </xdr:from>
    <xdr:ext cx="534377" cy="259045"/>
    <xdr:sp macro="" textlink="">
      <xdr:nvSpPr>
        <xdr:cNvPr id="89" name="テキスト ボックス 88"/>
        <xdr:cNvSpPr txBox="1"/>
      </xdr:nvSpPr>
      <xdr:spPr>
        <a:xfrm>
          <a:off x="863111" y="644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46229</xdr:rowOff>
    </xdr:from>
    <xdr:to>
      <xdr:col>24</xdr:col>
      <xdr:colOff>63500</xdr:colOff>
      <xdr:row>58</xdr:row>
      <xdr:rowOff>50462</xdr:rowOff>
    </xdr:to>
    <xdr:cxnSp macro="">
      <xdr:nvCxnSpPr>
        <xdr:cNvPr id="118" name="直線コネクタ 117"/>
        <xdr:cNvCxnSpPr/>
      </xdr:nvCxnSpPr>
      <xdr:spPr>
        <a:xfrm>
          <a:off x="3797300" y="9990329"/>
          <a:ext cx="838200" cy="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46229</xdr:rowOff>
    </xdr:from>
    <xdr:to>
      <xdr:col>19</xdr:col>
      <xdr:colOff>177800</xdr:colOff>
      <xdr:row>58</xdr:row>
      <xdr:rowOff>59850</xdr:rowOff>
    </xdr:to>
    <xdr:cxnSp macro="">
      <xdr:nvCxnSpPr>
        <xdr:cNvPr id="121" name="直線コネクタ 120"/>
        <xdr:cNvCxnSpPr/>
      </xdr:nvCxnSpPr>
      <xdr:spPr>
        <a:xfrm flipV="1">
          <a:off x="2908300" y="9990329"/>
          <a:ext cx="889000" cy="1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59850</xdr:rowOff>
    </xdr:from>
    <xdr:to>
      <xdr:col>15</xdr:col>
      <xdr:colOff>50800</xdr:colOff>
      <xdr:row>58</xdr:row>
      <xdr:rowOff>63325</xdr:rowOff>
    </xdr:to>
    <xdr:cxnSp macro="">
      <xdr:nvCxnSpPr>
        <xdr:cNvPr id="124" name="直線コネクタ 123"/>
        <xdr:cNvCxnSpPr/>
      </xdr:nvCxnSpPr>
      <xdr:spPr>
        <a:xfrm flipV="1">
          <a:off x="2019300" y="10003950"/>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96093</xdr:rowOff>
    </xdr:from>
    <xdr:to>
      <xdr:col>15</xdr:col>
      <xdr:colOff>101600</xdr:colOff>
      <xdr:row>58</xdr:row>
      <xdr:rowOff>26243</xdr:rowOff>
    </xdr:to>
    <xdr:sp macro="" textlink="">
      <xdr:nvSpPr>
        <xdr:cNvPr id="125" name="フローチャート: 判断 124"/>
        <xdr:cNvSpPr/>
      </xdr:nvSpPr>
      <xdr:spPr>
        <a:xfrm>
          <a:off x="2857500" y="986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42770</xdr:rowOff>
    </xdr:from>
    <xdr:ext cx="534377" cy="259045"/>
    <xdr:sp macro="" textlink="">
      <xdr:nvSpPr>
        <xdr:cNvPr id="126" name="テキスト ボックス 125"/>
        <xdr:cNvSpPr txBox="1"/>
      </xdr:nvSpPr>
      <xdr:spPr>
        <a:xfrm>
          <a:off x="2641111" y="964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63325</xdr:rowOff>
    </xdr:from>
    <xdr:to>
      <xdr:col>10</xdr:col>
      <xdr:colOff>114300</xdr:colOff>
      <xdr:row>58</xdr:row>
      <xdr:rowOff>73113</xdr:rowOff>
    </xdr:to>
    <xdr:cxnSp macro="">
      <xdr:nvCxnSpPr>
        <xdr:cNvPr id="127" name="直線コネクタ 126"/>
        <xdr:cNvCxnSpPr/>
      </xdr:nvCxnSpPr>
      <xdr:spPr>
        <a:xfrm flipV="1">
          <a:off x="1130300" y="10007425"/>
          <a:ext cx="889000" cy="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23301</xdr:rowOff>
    </xdr:from>
    <xdr:ext cx="534377" cy="259045"/>
    <xdr:sp macro="" textlink="">
      <xdr:nvSpPr>
        <xdr:cNvPr id="129" name="テキスト ボックス 128"/>
        <xdr:cNvSpPr txBox="1"/>
      </xdr:nvSpPr>
      <xdr:spPr>
        <a:xfrm>
          <a:off x="1752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29504</xdr:rowOff>
    </xdr:from>
    <xdr:ext cx="534377" cy="259045"/>
    <xdr:sp macro="" textlink="">
      <xdr:nvSpPr>
        <xdr:cNvPr id="131" name="テキスト ボックス 130"/>
        <xdr:cNvSpPr txBox="1"/>
      </xdr:nvSpPr>
      <xdr:spPr>
        <a:xfrm>
          <a:off x="863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171112</xdr:rowOff>
    </xdr:from>
    <xdr:to>
      <xdr:col>24</xdr:col>
      <xdr:colOff>114300</xdr:colOff>
      <xdr:row>58</xdr:row>
      <xdr:rowOff>101262</xdr:rowOff>
    </xdr:to>
    <xdr:sp macro="" textlink="">
      <xdr:nvSpPr>
        <xdr:cNvPr id="137" name="楕円 136"/>
        <xdr:cNvSpPr/>
      </xdr:nvSpPr>
      <xdr:spPr>
        <a:xfrm>
          <a:off x="4584700" y="994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86039</xdr:rowOff>
    </xdr:from>
    <xdr:ext cx="534377" cy="259045"/>
    <xdr:sp macro="" textlink="">
      <xdr:nvSpPr>
        <xdr:cNvPr id="138" name="物件費該当値テキスト"/>
        <xdr:cNvSpPr txBox="1"/>
      </xdr:nvSpPr>
      <xdr:spPr>
        <a:xfrm>
          <a:off x="4686300" y="985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166879</xdr:rowOff>
    </xdr:from>
    <xdr:to>
      <xdr:col>20</xdr:col>
      <xdr:colOff>38100</xdr:colOff>
      <xdr:row>58</xdr:row>
      <xdr:rowOff>97029</xdr:rowOff>
    </xdr:to>
    <xdr:sp macro="" textlink="">
      <xdr:nvSpPr>
        <xdr:cNvPr id="139" name="楕円 138"/>
        <xdr:cNvSpPr/>
      </xdr:nvSpPr>
      <xdr:spPr>
        <a:xfrm>
          <a:off x="3746500" y="993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88156</xdr:rowOff>
    </xdr:from>
    <xdr:ext cx="534377" cy="259045"/>
    <xdr:sp macro="" textlink="">
      <xdr:nvSpPr>
        <xdr:cNvPr id="140" name="テキスト ボックス 139"/>
        <xdr:cNvSpPr txBox="1"/>
      </xdr:nvSpPr>
      <xdr:spPr>
        <a:xfrm>
          <a:off x="3530111" y="100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9050</xdr:rowOff>
    </xdr:from>
    <xdr:to>
      <xdr:col>15</xdr:col>
      <xdr:colOff>101600</xdr:colOff>
      <xdr:row>58</xdr:row>
      <xdr:rowOff>110650</xdr:rowOff>
    </xdr:to>
    <xdr:sp macro="" textlink="">
      <xdr:nvSpPr>
        <xdr:cNvPr id="141" name="楕円 140"/>
        <xdr:cNvSpPr/>
      </xdr:nvSpPr>
      <xdr:spPr>
        <a:xfrm>
          <a:off x="2857500" y="99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101777</xdr:rowOff>
    </xdr:from>
    <xdr:ext cx="534377" cy="259045"/>
    <xdr:sp macro="" textlink="">
      <xdr:nvSpPr>
        <xdr:cNvPr id="142" name="テキスト ボックス 141"/>
        <xdr:cNvSpPr txBox="1"/>
      </xdr:nvSpPr>
      <xdr:spPr>
        <a:xfrm>
          <a:off x="2641111" y="100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12525</xdr:rowOff>
    </xdr:from>
    <xdr:to>
      <xdr:col>10</xdr:col>
      <xdr:colOff>165100</xdr:colOff>
      <xdr:row>58</xdr:row>
      <xdr:rowOff>114125</xdr:rowOff>
    </xdr:to>
    <xdr:sp macro="" textlink="">
      <xdr:nvSpPr>
        <xdr:cNvPr id="143" name="楕円 142"/>
        <xdr:cNvSpPr/>
      </xdr:nvSpPr>
      <xdr:spPr>
        <a:xfrm>
          <a:off x="1968500" y="995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105252</xdr:rowOff>
    </xdr:from>
    <xdr:ext cx="534377" cy="259045"/>
    <xdr:sp macro="" textlink="">
      <xdr:nvSpPr>
        <xdr:cNvPr id="144" name="テキスト ボックス 143"/>
        <xdr:cNvSpPr txBox="1"/>
      </xdr:nvSpPr>
      <xdr:spPr>
        <a:xfrm>
          <a:off x="1752111" y="100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22313</xdr:rowOff>
    </xdr:from>
    <xdr:to>
      <xdr:col>6</xdr:col>
      <xdr:colOff>38100</xdr:colOff>
      <xdr:row>58</xdr:row>
      <xdr:rowOff>123913</xdr:rowOff>
    </xdr:to>
    <xdr:sp macro="" textlink="">
      <xdr:nvSpPr>
        <xdr:cNvPr id="145" name="楕円 144"/>
        <xdr:cNvSpPr/>
      </xdr:nvSpPr>
      <xdr:spPr>
        <a:xfrm>
          <a:off x="1079500" y="996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115040</xdr:rowOff>
    </xdr:from>
    <xdr:ext cx="534377" cy="259045"/>
    <xdr:sp macro="" textlink="">
      <xdr:nvSpPr>
        <xdr:cNvPr id="146" name="テキスト ボックス 145"/>
        <xdr:cNvSpPr txBox="1"/>
      </xdr:nvSpPr>
      <xdr:spPr>
        <a:xfrm>
          <a:off x="863111" y="1005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125037</xdr:rowOff>
    </xdr:from>
    <xdr:to>
      <xdr:col>24</xdr:col>
      <xdr:colOff>63500</xdr:colOff>
      <xdr:row>78</xdr:row>
      <xdr:rowOff>133528</xdr:rowOff>
    </xdr:to>
    <xdr:cxnSp macro="">
      <xdr:nvCxnSpPr>
        <xdr:cNvPr id="177" name="直線コネクタ 176"/>
        <xdr:cNvCxnSpPr/>
      </xdr:nvCxnSpPr>
      <xdr:spPr>
        <a:xfrm flipV="1">
          <a:off x="3797300" y="13498137"/>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133528</xdr:rowOff>
    </xdr:from>
    <xdr:to>
      <xdr:col>19</xdr:col>
      <xdr:colOff>177800</xdr:colOff>
      <xdr:row>78</xdr:row>
      <xdr:rowOff>137185</xdr:rowOff>
    </xdr:to>
    <xdr:cxnSp macro="">
      <xdr:nvCxnSpPr>
        <xdr:cNvPr id="180" name="直線コネクタ 179"/>
        <xdr:cNvCxnSpPr/>
      </xdr:nvCxnSpPr>
      <xdr:spPr>
        <a:xfrm flipV="1">
          <a:off x="2908300" y="1350662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120366</xdr:rowOff>
    </xdr:from>
    <xdr:to>
      <xdr:col>15</xdr:col>
      <xdr:colOff>50800</xdr:colOff>
      <xdr:row>78</xdr:row>
      <xdr:rowOff>137185</xdr:rowOff>
    </xdr:to>
    <xdr:cxnSp macro="">
      <xdr:nvCxnSpPr>
        <xdr:cNvPr id="183" name="直線コネクタ 182"/>
        <xdr:cNvCxnSpPr/>
      </xdr:nvCxnSpPr>
      <xdr:spPr>
        <a:xfrm>
          <a:off x="2019300" y="13493466"/>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30215</xdr:rowOff>
    </xdr:from>
    <xdr:to>
      <xdr:col>15</xdr:col>
      <xdr:colOff>101600</xdr:colOff>
      <xdr:row>78</xdr:row>
      <xdr:rowOff>131815</xdr:rowOff>
    </xdr:to>
    <xdr:sp macro="" textlink="">
      <xdr:nvSpPr>
        <xdr:cNvPr id="184" name="フローチャート: 判断 183"/>
        <xdr:cNvSpPr/>
      </xdr:nvSpPr>
      <xdr:spPr>
        <a:xfrm>
          <a:off x="2857500" y="134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148342</xdr:rowOff>
    </xdr:from>
    <xdr:ext cx="469744" cy="259045"/>
    <xdr:sp macro="" textlink="">
      <xdr:nvSpPr>
        <xdr:cNvPr id="185" name="テキスト ボックス 184"/>
        <xdr:cNvSpPr txBox="1"/>
      </xdr:nvSpPr>
      <xdr:spPr>
        <a:xfrm>
          <a:off x="2673428" y="1317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114457</xdr:rowOff>
    </xdr:from>
    <xdr:to>
      <xdr:col>10</xdr:col>
      <xdr:colOff>114300</xdr:colOff>
      <xdr:row>78</xdr:row>
      <xdr:rowOff>120366</xdr:rowOff>
    </xdr:to>
    <xdr:cxnSp macro="">
      <xdr:nvCxnSpPr>
        <xdr:cNvPr id="186" name="直線コネクタ 185"/>
        <xdr:cNvCxnSpPr/>
      </xdr:nvCxnSpPr>
      <xdr:spPr>
        <a:xfrm>
          <a:off x="1130300" y="13487557"/>
          <a:ext cx="889000" cy="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115488</xdr:rowOff>
    </xdr:from>
    <xdr:ext cx="469744" cy="259045"/>
    <xdr:sp macro="" textlink="">
      <xdr:nvSpPr>
        <xdr:cNvPr id="188" name="テキスト ボックス 187"/>
        <xdr:cNvSpPr txBox="1"/>
      </xdr:nvSpPr>
      <xdr:spPr>
        <a:xfrm>
          <a:off x="1784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140668</xdr:rowOff>
    </xdr:from>
    <xdr:ext cx="469744" cy="259045"/>
    <xdr:sp macro="" textlink="">
      <xdr:nvSpPr>
        <xdr:cNvPr id="190" name="テキスト ボックス 189"/>
        <xdr:cNvSpPr txBox="1"/>
      </xdr:nvSpPr>
      <xdr:spPr>
        <a:xfrm>
          <a:off x="895428"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74237</xdr:rowOff>
    </xdr:from>
    <xdr:to>
      <xdr:col>24</xdr:col>
      <xdr:colOff>114300</xdr:colOff>
      <xdr:row>79</xdr:row>
      <xdr:rowOff>4387</xdr:rowOff>
    </xdr:to>
    <xdr:sp macro="" textlink="">
      <xdr:nvSpPr>
        <xdr:cNvPr id="196" name="楕円 195"/>
        <xdr:cNvSpPr/>
      </xdr:nvSpPr>
      <xdr:spPr>
        <a:xfrm>
          <a:off x="4584700" y="134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160614</xdr:rowOff>
    </xdr:from>
    <xdr:ext cx="469744" cy="259045"/>
    <xdr:sp macro="" textlink="">
      <xdr:nvSpPr>
        <xdr:cNvPr id="197" name="維持補修費該当値テキスト"/>
        <xdr:cNvSpPr txBox="1"/>
      </xdr:nvSpPr>
      <xdr:spPr>
        <a:xfrm>
          <a:off x="4686300" y="1336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82728</xdr:rowOff>
    </xdr:from>
    <xdr:to>
      <xdr:col>20</xdr:col>
      <xdr:colOff>38100</xdr:colOff>
      <xdr:row>79</xdr:row>
      <xdr:rowOff>12878</xdr:rowOff>
    </xdr:to>
    <xdr:sp macro="" textlink="">
      <xdr:nvSpPr>
        <xdr:cNvPr id="198" name="楕円 197"/>
        <xdr:cNvSpPr/>
      </xdr:nvSpPr>
      <xdr:spPr>
        <a:xfrm>
          <a:off x="3746500" y="134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4005</xdr:rowOff>
    </xdr:from>
    <xdr:ext cx="469744" cy="259045"/>
    <xdr:sp macro="" textlink="">
      <xdr:nvSpPr>
        <xdr:cNvPr id="199" name="テキスト ボックス 198"/>
        <xdr:cNvSpPr txBox="1"/>
      </xdr:nvSpPr>
      <xdr:spPr>
        <a:xfrm>
          <a:off x="3562428" y="1354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86385</xdr:rowOff>
    </xdr:from>
    <xdr:to>
      <xdr:col>15</xdr:col>
      <xdr:colOff>101600</xdr:colOff>
      <xdr:row>79</xdr:row>
      <xdr:rowOff>16535</xdr:rowOff>
    </xdr:to>
    <xdr:sp macro="" textlink="">
      <xdr:nvSpPr>
        <xdr:cNvPr id="200" name="楕円 199"/>
        <xdr:cNvSpPr/>
      </xdr:nvSpPr>
      <xdr:spPr>
        <a:xfrm>
          <a:off x="2857500" y="1345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7662</xdr:rowOff>
    </xdr:from>
    <xdr:ext cx="469744" cy="259045"/>
    <xdr:sp macro="" textlink="">
      <xdr:nvSpPr>
        <xdr:cNvPr id="201" name="テキスト ボックス 200"/>
        <xdr:cNvSpPr txBox="1"/>
      </xdr:nvSpPr>
      <xdr:spPr>
        <a:xfrm>
          <a:off x="2673428" y="1355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69566</xdr:rowOff>
    </xdr:from>
    <xdr:to>
      <xdr:col>10</xdr:col>
      <xdr:colOff>165100</xdr:colOff>
      <xdr:row>78</xdr:row>
      <xdr:rowOff>171166</xdr:rowOff>
    </xdr:to>
    <xdr:sp macro="" textlink="">
      <xdr:nvSpPr>
        <xdr:cNvPr id="202" name="楕円 201"/>
        <xdr:cNvSpPr/>
      </xdr:nvSpPr>
      <xdr:spPr>
        <a:xfrm>
          <a:off x="1968500" y="1344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162293</xdr:rowOff>
    </xdr:from>
    <xdr:ext cx="469744" cy="259045"/>
    <xdr:sp macro="" textlink="">
      <xdr:nvSpPr>
        <xdr:cNvPr id="203" name="テキスト ボックス 202"/>
        <xdr:cNvSpPr txBox="1"/>
      </xdr:nvSpPr>
      <xdr:spPr>
        <a:xfrm>
          <a:off x="1784428" y="1353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63657</xdr:rowOff>
    </xdr:from>
    <xdr:to>
      <xdr:col>6</xdr:col>
      <xdr:colOff>38100</xdr:colOff>
      <xdr:row>78</xdr:row>
      <xdr:rowOff>165257</xdr:rowOff>
    </xdr:to>
    <xdr:sp macro="" textlink="">
      <xdr:nvSpPr>
        <xdr:cNvPr id="204" name="楕円 203"/>
        <xdr:cNvSpPr/>
      </xdr:nvSpPr>
      <xdr:spPr>
        <a:xfrm>
          <a:off x="1079500" y="1343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156384</xdr:rowOff>
    </xdr:from>
    <xdr:ext cx="469744" cy="259045"/>
    <xdr:sp macro="" textlink="">
      <xdr:nvSpPr>
        <xdr:cNvPr id="205" name="テキスト ボックス 204"/>
        <xdr:cNvSpPr txBox="1"/>
      </xdr:nvSpPr>
      <xdr:spPr>
        <a:xfrm>
          <a:off x="895428" y="135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78930</xdr:rowOff>
    </xdr:from>
    <xdr:to>
      <xdr:col>24</xdr:col>
      <xdr:colOff>63500</xdr:colOff>
      <xdr:row>95</xdr:row>
      <xdr:rowOff>93314</xdr:rowOff>
    </xdr:to>
    <xdr:cxnSp macro="">
      <xdr:nvCxnSpPr>
        <xdr:cNvPr id="235" name="直線コネクタ 234"/>
        <xdr:cNvCxnSpPr/>
      </xdr:nvCxnSpPr>
      <xdr:spPr>
        <a:xfrm flipV="1">
          <a:off x="3797300" y="16366680"/>
          <a:ext cx="838200" cy="1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93314</xdr:rowOff>
    </xdr:from>
    <xdr:to>
      <xdr:col>19</xdr:col>
      <xdr:colOff>177800</xdr:colOff>
      <xdr:row>95</xdr:row>
      <xdr:rowOff>170504</xdr:rowOff>
    </xdr:to>
    <xdr:cxnSp macro="">
      <xdr:nvCxnSpPr>
        <xdr:cNvPr id="238" name="直線コネクタ 237"/>
        <xdr:cNvCxnSpPr/>
      </xdr:nvCxnSpPr>
      <xdr:spPr>
        <a:xfrm flipV="1">
          <a:off x="2908300" y="16381064"/>
          <a:ext cx="889000" cy="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170504</xdr:rowOff>
    </xdr:from>
    <xdr:to>
      <xdr:col>15</xdr:col>
      <xdr:colOff>50800</xdr:colOff>
      <xdr:row>96</xdr:row>
      <xdr:rowOff>31686</xdr:rowOff>
    </xdr:to>
    <xdr:cxnSp macro="">
      <xdr:nvCxnSpPr>
        <xdr:cNvPr id="241" name="直線コネクタ 240"/>
        <xdr:cNvCxnSpPr/>
      </xdr:nvCxnSpPr>
      <xdr:spPr>
        <a:xfrm flipV="1">
          <a:off x="2019300" y="16458254"/>
          <a:ext cx="889000" cy="3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91</xdr:row>
      <xdr:rowOff>124580</xdr:rowOff>
    </xdr:from>
    <xdr:to>
      <xdr:col>15</xdr:col>
      <xdr:colOff>101600</xdr:colOff>
      <xdr:row>92</xdr:row>
      <xdr:rowOff>54730</xdr:rowOff>
    </xdr:to>
    <xdr:sp macro="" textlink="">
      <xdr:nvSpPr>
        <xdr:cNvPr id="242" name="フローチャート: 判断 241"/>
        <xdr:cNvSpPr/>
      </xdr:nvSpPr>
      <xdr:spPr>
        <a:xfrm>
          <a:off x="2857500" y="157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71257</xdr:rowOff>
    </xdr:from>
    <xdr:ext cx="599010" cy="259045"/>
    <xdr:sp macro="" textlink="">
      <xdr:nvSpPr>
        <xdr:cNvPr id="243" name="テキスト ボックス 242"/>
        <xdr:cNvSpPr txBox="1"/>
      </xdr:nvSpPr>
      <xdr:spPr>
        <a:xfrm>
          <a:off x="2608795" y="1550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31686</xdr:rowOff>
    </xdr:from>
    <xdr:to>
      <xdr:col>10</xdr:col>
      <xdr:colOff>114300</xdr:colOff>
      <xdr:row>96</xdr:row>
      <xdr:rowOff>147529</xdr:rowOff>
    </xdr:to>
    <xdr:cxnSp macro="">
      <xdr:nvCxnSpPr>
        <xdr:cNvPr id="244" name="直線コネクタ 243"/>
        <xdr:cNvCxnSpPr/>
      </xdr:nvCxnSpPr>
      <xdr:spPr>
        <a:xfrm flipV="1">
          <a:off x="1130300" y="16490886"/>
          <a:ext cx="889000" cy="11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95680</xdr:rowOff>
    </xdr:from>
    <xdr:ext cx="534377" cy="259045"/>
    <xdr:sp macro="" textlink="">
      <xdr:nvSpPr>
        <xdr:cNvPr id="246" name="テキスト ボックス 245"/>
        <xdr:cNvSpPr txBox="1"/>
      </xdr:nvSpPr>
      <xdr:spPr>
        <a:xfrm>
          <a:off x="1752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39558</xdr:rowOff>
    </xdr:from>
    <xdr:ext cx="534377" cy="259045"/>
    <xdr:sp macro="" textlink="">
      <xdr:nvSpPr>
        <xdr:cNvPr id="248" name="テキスト ボックス 247"/>
        <xdr:cNvSpPr txBox="1"/>
      </xdr:nvSpPr>
      <xdr:spPr>
        <a:xfrm>
          <a:off x="86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28130</xdr:rowOff>
    </xdr:from>
    <xdr:to>
      <xdr:col>24</xdr:col>
      <xdr:colOff>114300</xdr:colOff>
      <xdr:row>95</xdr:row>
      <xdr:rowOff>129730</xdr:rowOff>
    </xdr:to>
    <xdr:sp macro="" textlink="">
      <xdr:nvSpPr>
        <xdr:cNvPr id="254" name="楕円 253"/>
        <xdr:cNvSpPr/>
      </xdr:nvSpPr>
      <xdr:spPr>
        <a:xfrm>
          <a:off x="4584700" y="1631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6557</xdr:rowOff>
    </xdr:from>
    <xdr:ext cx="534377" cy="259045"/>
    <xdr:sp macro="" textlink="">
      <xdr:nvSpPr>
        <xdr:cNvPr id="255" name="扶助費該当値テキスト"/>
        <xdr:cNvSpPr txBox="1"/>
      </xdr:nvSpPr>
      <xdr:spPr>
        <a:xfrm>
          <a:off x="4686300" y="1629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42514</xdr:rowOff>
    </xdr:from>
    <xdr:to>
      <xdr:col>20</xdr:col>
      <xdr:colOff>38100</xdr:colOff>
      <xdr:row>95</xdr:row>
      <xdr:rowOff>144114</xdr:rowOff>
    </xdr:to>
    <xdr:sp macro="" textlink="">
      <xdr:nvSpPr>
        <xdr:cNvPr id="256" name="楕円 255"/>
        <xdr:cNvSpPr/>
      </xdr:nvSpPr>
      <xdr:spPr>
        <a:xfrm>
          <a:off x="3746500" y="163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135241</xdr:rowOff>
    </xdr:from>
    <xdr:ext cx="534377" cy="259045"/>
    <xdr:sp macro="" textlink="">
      <xdr:nvSpPr>
        <xdr:cNvPr id="257" name="テキスト ボックス 256"/>
        <xdr:cNvSpPr txBox="1"/>
      </xdr:nvSpPr>
      <xdr:spPr>
        <a:xfrm>
          <a:off x="3530111" y="1642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119704</xdr:rowOff>
    </xdr:from>
    <xdr:to>
      <xdr:col>15</xdr:col>
      <xdr:colOff>101600</xdr:colOff>
      <xdr:row>96</xdr:row>
      <xdr:rowOff>49854</xdr:rowOff>
    </xdr:to>
    <xdr:sp macro="" textlink="">
      <xdr:nvSpPr>
        <xdr:cNvPr id="258" name="楕円 257"/>
        <xdr:cNvSpPr/>
      </xdr:nvSpPr>
      <xdr:spPr>
        <a:xfrm>
          <a:off x="2857500" y="1640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40981</xdr:rowOff>
    </xdr:from>
    <xdr:ext cx="534377" cy="259045"/>
    <xdr:sp macro="" textlink="">
      <xdr:nvSpPr>
        <xdr:cNvPr id="259" name="テキスト ボックス 258"/>
        <xdr:cNvSpPr txBox="1"/>
      </xdr:nvSpPr>
      <xdr:spPr>
        <a:xfrm>
          <a:off x="2641111" y="1650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152336</xdr:rowOff>
    </xdr:from>
    <xdr:to>
      <xdr:col>10</xdr:col>
      <xdr:colOff>165100</xdr:colOff>
      <xdr:row>96</xdr:row>
      <xdr:rowOff>82486</xdr:rowOff>
    </xdr:to>
    <xdr:sp macro="" textlink="">
      <xdr:nvSpPr>
        <xdr:cNvPr id="260" name="楕円 259"/>
        <xdr:cNvSpPr/>
      </xdr:nvSpPr>
      <xdr:spPr>
        <a:xfrm>
          <a:off x="1968500" y="1644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73613</xdr:rowOff>
    </xdr:from>
    <xdr:ext cx="534377" cy="259045"/>
    <xdr:sp macro="" textlink="">
      <xdr:nvSpPr>
        <xdr:cNvPr id="261" name="テキスト ボックス 260"/>
        <xdr:cNvSpPr txBox="1"/>
      </xdr:nvSpPr>
      <xdr:spPr>
        <a:xfrm>
          <a:off x="1752111" y="1653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96729</xdr:rowOff>
    </xdr:from>
    <xdr:to>
      <xdr:col>6</xdr:col>
      <xdr:colOff>38100</xdr:colOff>
      <xdr:row>97</xdr:row>
      <xdr:rowOff>26879</xdr:rowOff>
    </xdr:to>
    <xdr:sp macro="" textlink="">
      <xdr:nvSpPr>
        <xdr:cNvPr id="262" name="楕円 261"/>
        <xdr:cNvSpPr/>
      </xdr:nvSpPr>
      <xdr:spPr>
        <a:xfrm>
          <a:off x="1079500" y="1655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18006</xdr:rowOff>
    </xdr:from>
    <xdr:ext cx="534377" cy="259045"/>
    <xdr:sp macro="" textlink="">
      <xdr:nvSpPr>
        <xdr:cNvPr id="263" name="テキスト ボックス 262"/>
        <xdr:cNvSpPr txBox="1"/>
      </xdr:nvSpPr>
      <xdr:spPr>
        <a:xfrm>
          <a:off x="863111" y="1664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87488</xdr:rowOff>
    </xdr:from>
    <xdr:to>
      <xdr:col>55</xdr:col>
      <xdr:colOff>0</xdr:colOff>
      <xdr:row>38</xdr:row>
      <xdr:rowOff>89340</xdr:rowOff>
    </xdr:to>
    <xdr:cxnSp macro="">
      <xdr:nvCxnSpPr>
        <xdr:cNvPr id="292" name="直線コネクタ 291"/>
        <xdr:cNvCxnSpPr/>
      </xdr:nvCxnSpPr>
      <xdr:spPr>
        <a:xfrm>
          <a:off x="9639300" y="6602588"/>
          <a:ext cx="8382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81941</xdr:rowOff>
    </xdr:from>
    <xdr:to>
      <xdr:col>50</xdr:col>
      <xdr:colOff>114300</xdr:colOff>
      <xdr:row>38</xdr:row>
      <xdr:rowOff>87488</xdr:rowOff>
    </xdr:to>
    <xdr:cxnSp macro="">
      <xdr:nvCxnSpPr>
        <xdr:cNvPr id="295" name="直線コネクタ 294"/>
        <xdr:cNvCxnSpPr/>
      </xdr:nvCxnSpPr>
      <xdr:spPr>
        <a:xfrm>
          <a:off x="8750300" y="6597041"/>
          <a:ext cx="889000" cy="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62296</xdr:rowOff>
    </xdr:from>
    <xdr:to>
      <xdr:col>45</xdr:col>
      <xdr:colOff>177800</xdr:colOff>
      <xdr:row>38</xdr:row>
      <xdr:rowOff>81941</xdr:rowOff>
    </xdr:to>
    <xdr:cxnSp macro="">
      <xdr:nvCxnSpPr>
        <xdr:cNvPr id="298" name="直線コネクタ 297"/>
        <xdr:cNvCxnSpPr/>
      </xdr:nvCxnSpPr>
      <xdr:spPr>
        <a:xfrm>
          <a:off x="7861300" y="6577396"/>
          <a:ext cx="889000" cy="1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63122</xdr:rowOff>
    </xdr:from>
    <xdr:to>
      <xdr:col>46</xdr:col>
      <xdr:colOff>38100</xdr:colOff>
      <xdr:row>36</xdr:row>
      <xdr:rowOff>164722</xdr:rowOff>
    </xdr:to>
    <xdr:sp macro="" textlink="">
      <xdr:nvSpPr>
        <xdr:cNvPr id="299" name="フローチャート: 判断 298"/>
        <xdr:cNvSpPr/>
      </xdr:nvSpPr>
      <xdr:spPr>
        <a:xfrm>
          <a:off x="8699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9799</xdr:rowOff>
    </xdr:from>
    <xdr:ext cx="534377" cy="259045"/>
    <xdr:sp macro="" textlink="">
      <xdr:nvSpPr>
        <xdr:cNvPr id="300" name="テキスト ボックス 299"/>
        <xdr:cNvSpPr txBox="1"/>
      </xdr:nvSpPr>
      <xdr:spPr>
        <a:xfrm>
          <a:off x="8483111" y="60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33234</xdr:rowOff>
    </xdr:from>
    <xdr:to>
      <xdr:col>41</xdr:col>
      <xdr:colOff>50800</xdr:colOff>
      <xdr:row>38</xdr:row>
      <xdr:rowOff>62296</xdr:rowOff>
    </xdr:to>
    <xdr:cxnSp macro="">
      <xdr:nvCxnSpPr>
        <xdr:cNvPr id="301" name="直線コネクタ 300"/>
        <xdr:cNvCxnSpPr/>
      </xdr:nvCxnSpPr>
      <xdr:spPr>
        <a:xfrm>
          <a:off x="6972300" y="6548334"/>
          <a:ext cx="889000" cy="2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3" name="テキスト ボックス 302"/>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5" name="テキスト ボックス 304"/>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38540</xdr:rowOff>
    </xdr:from>
    <xdr:to>
      <xdr:col>55</xdr:col>
      <xdr:colOff>50800</xdr:colOff>
      <xdr:row>38</xdr:row>
      <xdr:rowOff>140140</xdr:rowOff>
    </xdr:to>
    <xdr:sp macro="" textlink="">
      <xdr:nvSpPr>
        <xdr:cNvPr id="311" name="楕円 310"/>
        <xdr:cNvSpPr/>
      </xdr:nvSpPr>
      <xdr:spPr>
        <a:xfrm>
          <a:off x="10426700" y="65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124917</xdr:rowOff>
    </xdr:from>
    <xdr:ext cx="534377" cy="259045"/>
    <xdr:sp macro="" textlink="">
      <xdr:nvSpPr>
        <xdr:cNvPr id="312" name="補助費等該当値テキスト"/>
        <xdr:cNvSpPr txBox="1"/>
      </xdr:nvSpPr>
      <xdr:spPr>
        <a:xfrm>
          <a:off x="10528300" y="646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36688</xdr:rowOff>
    </xdr:from>
    <xdr:to>
      <xdr:col>50</xdr:col>
      <xdr:colOff>165100</xdr:colOff>
      <xdr:row>38</xdr:row>
      <xdr:rowOff>138288</xdr:rowOff>
    </xdr:to>
    <xdr:sp macro="" textlink="">
      <xdr:nvSpPr>
        <xdr:cNvPr id="313" name="楕円 312"/>
        <xdr:cNvSpPr/>
      </xdr:nvSpPr>
      <xdr:spPr>
        <a:xfrm>
          <a:off x="9588500" y="655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129415</xdr:rowOff>
    </xdr:from>
    <xdr:ext cx="534377" cy="259045"/>
    <xdr:sp macro="" textlink="">
      <xdr:nvSpPr>
        <xdr:cNvPr id="314" name="テキスト ボックス 313"/>
        <xdr:cNvSpPr txBox="1"/>
      </xdr:nvSpPr>
      <xdr:spPr>
        <a:xfrm>
          <a:off x="9372111" y="664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31141</xdr:rowOff>
    </xdr:from>
    <xdr:to>
      <xdr:col>46</xdr:col>
      <xdr:colOff>38100</xdr:colOff>
      <xdr:row>38</xdr:row>
      <xdr:rowOff>132741</xdr:rowOff>
    </xdr:to>
    <xdr:sp macro="" textlink="">
      <xdr:nvSpPr>
        <xdr:cNvPr id="315" name="楕円 314"/>
        <xdr:cNvSpPr/>
      </xdr:nvSpPr>
      <xdr:spPr>
        <a:xfrm>
          <a:off x="8699500" y="65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123868</xdr:rowOff>
    </xdr:from>
    <xdr:ext cx="534377" cy="259045"/>
    <xdr:sp macro="" textlink="">
      <xdr:nvSpPr>
        <xdr:cNvPr id="316" name="テキスト ボックス 315"/>
        <xdr:cNvSpPr txBox="1"/>
      </xdr:nvSpPr>
      <xdr:spPr>
        <a:xfrm>
          <a:off x="8483111" y="663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11496</xdr:rowOff>
    </xdr:from>
    <xdr:to>
      <xdr:col>41</xdr:col>
      <xdr:colOff>101600</xdr:colOff>
      <xdr:row>38</xdr:row>
      <xdr:rowOff>113096</xdr:rowOff>
    </xdr:to>
    <xdr:sp macro="" textlink="">
      <xdr:nvSpPr>
        <xdr:cNvPr id="317" name="楕円 316"/>
        <xdr:cNvSpPr/>
      </xdr:nvSpPr>
      <xdr:spPr>
        <a:xfrm>
          <a:off x="7810500" y="65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104223</xdr:rowOff>
    </xdr:from>
    <xdr:ext cx="534377" cy="259045"/>
    <xdr:sp macro="" textlink="">
      <xdr:nvSpPr>
        <xdr:cNvPr id="318" name="テキスト ボックス 317"/>
        <xdr:cNvSpPr txBox="1"/>
      </xdr:nvSpPr>
      <xdr:spPr>
        <a:xfrm>
          <a:off x="7594111" y="661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153883</xdr:rowOff>
    </xdr:from>
    <xdr:to>
      <xdr:col>36</xdr:col>
      <xdr:colOff>165100</xdr:colOff>
      <xdr:row>38</xdr:row>
      <xdr:rowOff>84034</xdr:rowOff>
    </xdr:to>
    <xdr:sp macro="" textlink="">
      <xdr:nvSpPr>
        <xdr:cNvPr id="319" name="楕円 318"/>
        <xdr:cNvSpPr/>
      </xdr:nvSpPr>
      <xdr:spPr>
        <a:xfrm>
          <a:off x="6921500" y="64975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75161</xdr:rowOff>
    </xdr:from>
    <xdr:ext cx="534377" cy="259045"/>
    <xdr:sp macro="" textlink="">
      <xdr:nvSpPr>
        <xdr:cNvPr id="320" name="テキスト ボックス 319"/>
        <xdr:cNvSpPr txBox="1"/>
      </xdr:nvSpPr>
      <xdr:spPr>
        <a:xfrm>
          <a:off x="6705111" y="659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15991</xdr:rowOff>
    </xdr:from>
    <xdr:to>
      <xdr:col>55</xdr:col>
      <xdr:colOff>0</xdr:colOff>
      <xdr:row>59</xdr:row>
      <xdr:rowOff>70093</xdr:rowOff>
    </xdr:to>
    <xdr:cxnSp macro="">
      <xdr:nvCxnSpPr>
        <xdr:cNvPr id="351" name="直線コネクタ 350"/>
        <xdr:cNvCxnSpPr/>
      </xdr:nvCxnSpPr>
      <xdr:spPr>
        <a:xfrm>
          <a:off x="9639300" y="10131541"/>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15991</xdr:rowOff>
    </xdr:from>
    <xdr:to>
      <xdr:col>50</xdr:col>
      <xdr:colOff>114300</xdr:colOff>
      <xdr:row>59</xdr:row>
      <xdr:rowOff>25378</xdr:rowOff>
    </xdr:to>
    <xdr:cxnSp macro="">
      <xdr:nvCxnSpPr>
        <xdr:cNvPr id="354" name="直線コネクタ 353"/>
        <xdr:cNvCxnSpPr/>
      </xdr:nvCxnSpPr>
      <xdr:spPr>
        <a:xfrm flipV="1">
          <a:off x="8750300" y="10131541"/>
          <a:ext cx="889000" cy="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58639</xdr:rowOff>
    </xdr:from>
    <xdr:ext cx="534377" cy="259045"/>
    <xdr:sp macro="" textlink="">
      <xdr:nvSpPr>
        <xdr:cNvPr id="356" name="テキスト ボックス 355"/>
        <xdr:cNvSpPr txBox="1"/>
      </xdr:nvSpPr>
      <xdr:spPr>
        <a:xfrm>
          <a:off x="9372111" y="98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25378</xdr:rowOff>
    </xdr:from>
    <xdr:to>
      <xdr:col>45</xdr:col>
      <xdr:colOff>177800</xdr:colOff>
      <xdr:row>59</xdr:row>
      <xdr:rowOff>41963</xdr:rowOff>
    </xdr:to>
    <xdr:cxnSp macro="">
      <xdr:nvCxnSpPr>
        <xdr:cNvPr id="357" name="直線コネクタ 356"/>
        <xdr:cNvCxnSpPr/>
      </xdr:nvCxnSpPr>
      <xdr:spPr>
        <a:xfrm flipV="1">
          <a:off x="7861300" y="10140928"/>
          <a:ext cx="889000" cy="1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115471</xdr:rowOff>
    </xdr:from>
    <xdr:to>
      <xdr:col>46</xdr:col>
      <xdr:colOff>38100</xdr:colOff>
      <xdr:row>59</xdr:row>
      <xdr:rowOff>45621</xdr:rowOff>
    </xdr:to>
    <xdr:sp macro="" textlink="">
      <xdr:nvSpPr>
        <xdr:cNvPr id="358" name="フローチャート: 判断 357"/>
        <xdr:cNvSpPr/>
      </xdr:nvSpPr>
      <xdr:spPr>
        <a:xfrm>
          <a:off x="8699500" y="1005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62148</xdr:rowOff>
    </xdr:from>
    <xdr:ext cx="534377" cy="259045"/>
    <xdr:sp macro="" textlink="">
      <xdr:nvSpPr>
        <xdr:cNvPr id="359" name="テキスト ボックス 358"/>
        <xdr:cNvSpPr txBox="1"/>
      </xdr:nvSpPr>
      <xdr:spPr>
        <a:xfrm>
          <a:off x="8483111" y="983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41963</xdr:rowOff>
    </xdr:from>
    <xdr:to>
      <xdr:col>41</xdr:col>
      <xdr:colOff>50800</xdr:colOff>
      <xdr:row>59</xdr:row>
      <xdr:rowOff>57040</xdr:rowOff>
    </xdr:to>
    <xdr:cxnSp macro="">
      <xdr:nvCxnSpPr>
        <xdr:cNvPr id="360" name="直線コネクタ 359"/>
        <xdr:cNvCxnSpPr/>
      </xdr:nvCxnSpPr>
      <xdr:spPr>
        <a:xfrm flipV="1">
          <a:off x="6972300" y="10157513"/>
          <a:ext cx="889000" cy="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163570</xdr:rowOff>
    </xdr:from>
    <xdr:ext cx="599010" cy="259045"/>
    <xdr:sp macro="" textlink="">
      <xdr:nvSpPr>
        <xdr:cNvPr id="362" name="テキスト ボックス 361"/>
        <xdr:cNvSpPr txBox="1"/>
      </xdr:nvSpPr>
      <xdr:spPr>
        <a:xfrm>
          <a:off x="7561795"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17679</xdr:rowOff>
    </xdr:from>
    <xdr:ext cx="534377" cy="259045"/>
    <xdr:sp macro="" textlink="">
      <xdr:nvSpPr>
        <xdr:cNvPr id="364" name="テキスト ボックス 363"/>
        <xdr:cNvSpPr txBox="1"/>
      </xdr:nvSpPr>
      <xdr:spPr>
        <a:xfrm>
          <a:off x="6705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19293</xdr:rowOff>
    </xdr:from>
    <xdr:to>
      <xdr:col>55</xdr:col>
      <xdr:colOff>50800</xdr:colOff>
      <xdr:row>59</xdr:row>
      <xdr:rowOff>120893</xdr:rowOff>
    </xdr:to>
    <xdr:sp macro="" textlink="">
      <xdr:nvSpPr>
        <xdr:cNvPr id="370" name="楕円 369"/>
        <xdr:cNvSpPr/>
      </xdr:nvSpPr>
      <xdr:spPr>
        <a:xfrm>
          <a:off x="10426700" y="101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105670</xdr:rowOff>
    </xdr:from>
    <xdr:ext cx="534377" cy="259045"/>
    <xdr:sp macro="" textlink="">
      <xdr:nvSpPr>
        <xdr:cNvPr id="371" name="普通建設事業費該当値テキスト"/>
        <xdr:cNvSpPr txBox="1"/>
      </xdr:nvSpPr>
      <xdr:spPr>
        <a:xfrm>
          <a:off x="10528300" y="1004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136641</xdr:rowOff>
    </xdr:from>
    <xdr:to>
      <xdr:col>50</xdr:col>
      <xdr:colOff>165100</xdr:colOff>
      <xdr:row>59</xdr:row>
      <xdr:rowOff>66791</xdr:rowOff>
    </xdr:to>
    <xdr:sp macro="" textlink="">
      <xdr:nvSpPr>
        <xdr:cNvPr id="372" name="楕円 371"/>
        <xdr:cNvSpPr/>
      </xdr:nvSpPr>
      <xdr:spPr>
        <a:xfrm>
          <a:off x="9588500" y="1008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57918</xdr:rowOff>
    </xdr:from>
    <xdr:ext cx="534377" cy="259045"/>
    <xdr:sp macro="" textlink="">
      <xdr:nvSpPr>
        <xdr:cNvPr id="373" name="テキスト ボックス 372"/>
        <xdr:cNvSpPr txBox="1"/>
      </xdr:nvSpPr>
      <xdr:spPr>
        <a:xfrm>
          <a:off x="9372111" y="1017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146028</xdr:rowOff>
    </xdr:from>
    <xdr:to>
      <xdr:col>46</xdr:col>
      <xdr:colOff>38100</xdr:colOff>
      <xdr:row>59</xdr:row>
      <xdr:rowOff>76178</xdr:rowOff>
    </xdr:to>
    <xdr:sp macro="" textlink="">
      <xdr:nvSpPr>
        <xdr:cNvPr id="374" name="楕円 373"/>
        <xdr:cNvSpPr/>
      </xdr:nvSpPr>
      <xdr:spPr>
        <a:xfrm>
          <a:off x="8699500" y="100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67305</xdr:rowOff>
    </xdr:from>
    <xdr:ext cx="534377" cy="259045"/>
    <xdr:sp macro="" textlink="">
      <xdr:nvSpPr>
        <xdr:cNvPr id="375" name="テキスト ボックス 374"/>
        <xdr:cNvSpPr txBox="1"/>
      </xdr:nvSpPr>
      <xdr:spPr>
        <a:xfrm>
          <a:off x="8483111" y="1018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162613</xdr:rowOff>
    </xdr:from>
    <xdr:to>
      <xdr:col>41</xdr:col>
      <xdr:colOff>101600</xdr:colOff>
      <xdr:row>59</xdr:row>
      <xdr:rowOff>92763</xdr:rowOff>
    </xdr:to>
    <xdr:sp macro="" textlink="">
      <xdr:nvSpPr>
        <xdr:cNvPr id="376" name="楕円 375"/>
        <xdr:cNvSpPr/>
      </xdr:nvSpPr>
      <xdr:spPr>
        <a:xfrm>
          <a:off x="7810500" y="1010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83890</xdr:rowOff>
    </xdr:from>
    <xdr:ext cx="534377" cy="259045"/>
    <xdr:sp macro="" textlink="">
      <xdr:nvSpPr>
        <xdr:cNvPr id="377" name="テキスト ボックス 376"/>
        <xdr:cNvSpPr txBox="1"/>
      </xdr:nvSpPr>
      <xdr:spPr>
        <a:xfrm>
          <a:off x="7594111" y="1019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6240</xdr:rowOff>
    </xdr:from>
    <xdr:to>
      <xdr:col>36</xdr:col>
      <xdr:colOff>165100</xdr:colOff>
      <xdr:row>59</xdr:row>
      <xdr:rowOff>107840</xdr:rowOff>
    </xdr:to>
    <xdr:sp macro="" textlink="">
      <xdr:nvSpPr>
        <xdr:cNvPr id="378" name="楕円 377"/>
        <xdr:cNvSpPr/>
      </xdr:nvSpPr>
      <xdr:spPr>
        <a:xfrm>
          <a:off x="6921500" y="101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98967</xdr:rowOff>
    </xdr:from>
    <xdr:ext cx="534377" cy="259045"/>
    <xdr:sp macro="" textlink="">
      <xdr:nvSpPr>
        <xdr:cNvPr id="379" name="テキスト ボックス 378"/>
        <xdr:cNvSpPr txBox="1"/>
      </xdr:nvSpPr>
      <xdr:spPr>
        <a:xfrm>
          <a:off x="6705111" y="1021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29632</xdr:rowOff>
    </xdr:from>
    <xdr:to>
      <xdr:col>55</xdr:col>
      <xdr:colOff>0</xdr:colOff>
      <xdr:row>79</xdr:row>
      <xdr:rowOff>39464</xdr:rowOff>
    </xdr:to>
    <xdr:cxnSp macro="">
      <xdr:nvCxnSpPr>
        <xdr:cNvPr id="408" name="直線コネクタ 407"/>
        <xdr:cNvCxnSpPr/>
      </xdr:nvCxnSpPr>
      <xdr:spPr>
        <a:xfrm>
          <a:off x="9639300" y="13574182"/>
          <a:ext cx="838200" cy="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164621</xdr:rowOff>
    </xdr:from>
    <xdr:to>
      <xdr:col>50</xdr:col>
      <xdr:colOff>114300</xdr:colOff>
      <xdr:row>79</xdr:row>
      <xdr:rowOff>29632</xdr:rowOff>
    </xdr:to>
    <xdr:cxnSp macro="">
      <xdr:nvCxnSpPr>
        <xdr:cNvPr id="411" name="直線コネクタ 410"/>
        <xdr:cNvCxnSpPr/>
      </xdr:nvCxnSpPr>
      <xdr:spPr>
        <a:xfrm>
          <a:off x="8750300" y="13537721"/>
          <a:ext cx="8890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164621</xdr:rowOff>
    </xdr:from>
    <xdr:to>
      <xdr:col>45</xdr:col>
      <xdr:colOff>177800</xdr:colOff>
      <xdr:row>79</xdr:row>
      <xdr:rowOff>24318</xdr:rowOff>
    </xdr:to>
    <xdr:cxnSp macro="">
      <xdr:nvCxnSpPr>
        <xdr:cNvPr id="414" name="直線コネクタ 413"/>
        <xdr:cNvCxnSpPr/>
      </xdr:nvCxnSpPr>
      <xdr:spPr>
        <a:xfrm flipV="1">
          <a:off x="7861300" y="13537721"/>
          <a:ext cx="8890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110998</xdr:rowOff>
    </xdr:from>
    <xdr:to>
      <xdr:col>46</xdr:col>
      <xdr:colOff>38100</xdr:colOff>
      <xdr:row>79</xdr:row>
      <xdr:rowOff>41148</xdr:rowOff>
    </xdr:to>
    <xdr:sp macro="" textlink="">
      <xdr:nvSpPr>
        <xdr:cNvPr id="415" name="フローチャート: 判断 414"/>
        <xdr:cNvSpPr/>
      </xdr:nvSpPr>
      <xdr:spPr>
        <a:xfrm>
          <a:off x="8699500" y="1348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57675</xdr:rowOff>
    </xdr:from>
    <xdr:ext cx="534377" cy="259045"/>
    <xdr:sp macro="" textlink="">
      <xdr:nvSpPr>
        <xdr:cNvPr id="416" name="テキスト ボックス 415"/>
        <xdr:cNvSpPr txBox="1"/>
      </xdr:nvSpPr>
      <xdr:spPr>
        <a:xfrm>
          <a:off x="8483111" y="1325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12431</xdr:rowOff>
    </xdr:from>
    <xdr:ext cx="534377" cy="259045"/>
    <xdr:sp macro="" textlink="">
      <xdr:nvSpPr>
        <xdr:cNvPr id="418" name="テキスト ボックス 417"/>
        <xdr:cNvSpPr txBox="1"/>
      </xdr:nvSpPr>
      <xdr:spPr>
        <a:xfrm>
          <a:off x="7594111" y="132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160114</xdr:rowOff>
    </xdr:from>
    <xdr:to>
      <xdr:col>55</xdr:col>
      <xdr:colOff>50800</xdr:colOff>
      <xdr:row>79</xdr:row>
      <xdr:rowOff>90264</xdr:rowOff>
    </xdr:to>
    <xdr:sp macro="" textlink="">
      <xdr:nvSpPr>
        <xdr:cNvPr id="424" name="楕円 423"/>
        <xdr:cNvSpPr/>
      </xdr:nvSpPr>
      <xdr:spPr>
        <a:xfrm>
          <a:off x="10426700" y="1353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97860</xdr:rowOff>
    </xdr:from>
    <xdr:ext cx="469744" cy="259045"/>
    <xdr:sp macro="" textlink="">
      <xdr:nvSpPr>
        <xdr:cNvPr id="425" name="普通建設事業費 （ うち新規整備　）該当値テキスト"/>
        <xdr:cNvSpPr txBox="1"/>
      </xdr:nvSpPr>
      <xdr:spPr>
        <a:xfrm>
          <a:off x="10528300" y="1347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150282</xdr:rowOff>
    </xdr:from>
    <xdr:to>
      <xdr:col>50</xdr:col>
      <xdr:colOff>165100</xdr:colOff>
      <xdr:row>79</xdr:row>
      <xdr:rowOff>80432</xdr:rowOff>
    </xdr:to>
    <xdr:sp macro="" textlink="">
      <xdr:nvSpPr>
        <xdr:cNvPr id="426" name="楕円 425"/>
        <xdr:cNvSpPr/>
      </xdr:nvSpPr>
      <xdr:spPr>
        <a:xfrm>
          <a:off x="9588500" y="1352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71559</xdr:rowOff>
    </xdr:from>
    <xdr:ext cx="469744" cy="259045"/>
    <xdr:sp macro="" textlink="">
      <xdr:nvSpPr>
        <xdr:cNvPr id="427" name="テキスト ボックス 426"/>
        <xdr:cNvSpPr txBox="1"/>
      </xdr:nvSpPr>
      <xdr:spPr>
        <a:xfrm>
          <a:off x="9404428" y="1361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113821</xdr:rowOff>
    </xdr:from>
    <xdr:to>
      <xdr:col>46</xdr:col>
      <xdr:colOff>38100</xdr:colOff>
      <xdr:row>79</xdr:row>
      <xdr:rowOff>43971</xdr:rowOff>
    </xdr:to>
    <xdr:sp macro="" textlink="">
      <xdr:nvSpPr>
        <xdr:cNvPr id="428" name="楕円 427"/>
        <xdr:cNvSpPr/>
      </xdr:nvSpPr>
      <xdr:spPr>
        <a:xfrm>
          <a:off x="8699500" y="134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35098</xdr:rowOff>
    </xdr:from>
    <xdr:ext cx="534377" cy="259045"/>
    <xdr:sp macro="" textlink="">
      <xdr:nvSpPr>
        <xdr:cNvPr id="429" name="テキスト ボックス 428"/>
        <xdr:cNvSpPr txBox="1"/>
      </xdr:nvSpPr>
      <xdr:spPr>
        <a:xfrm>
          <a:off x="8483111" y="135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144968</xdr:rowOff>
    </xdr:from>
    <xdr:to>
      <xdr:col>41</xdr:col>
      <xdr:colOff>101600</xdr:colOff>
      <xdr:row>79</xdr:row>
      <xdr:rowOff>75118</xdr:rowOff>
    </xdr:to>
    <xdr:sp macro="" textlink="">
      <xdr:nvSpPr>
        <xdr:cNvPr id="430" name="楕円 429"/>
        <xdr:cNvSpPr/>
      </xdr:nvSpPr>
      <xdr:spPr>
        <a:xfrm>
          <a:off x="7810500" y="1351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66245</xdr:rowOff>
    </xdr:from>
    <xdr:ext cx="534377" cy="259045"/>
    <xdr:sp macro="" textlink="">
      <xdr:nvSpPr>
        <xdr:cNvPr id="431" name="テキスト ボックス 430"/>
        <xdr:cNvSpPr txBox="1"/>
      </xdr:nvSpPr>
      <xdr:spPr>
        <a:xfrm>
          <a:off x="7594111" y="1361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68402</xdr:rowOff>
    </xdr:from>
    <xdr:to>
      <xdr:col>55</xdr:col>
      <xdr:colOff>0</xdr:colOff>
      <xdr:row>98</xdr:row>
      <xdr:rowOff>84874</xdr:rowOff>
    </xdr:to>
    <xdr:cxnSp macro="">
      <xdr:nvCxnSpPr>
        <xdr:cNvPr id="460" name="直線コネクタ 459"/>
        <xdr:cNvCxnSpPr/>
      </xdr:nvCxnSpPr>
      <xdr:spPr>
        <a:xfrm>
          <a:off x="9639300" y="16527602"/>
          <a:ext cx="838200" cy="3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68402</xdr:rowOff>
    </xdr:from>
    <xdr:to>
      <xdr:col>50</xdr:col>
      <xdr:colOff>114300</xdr:colOff>
      <xdr:row>98</xdr:row>
      <xdr:rowOff>84798</xdr:rowOff>
    </xdr:to>
    <xdr:cxnSp macro="">
      <xdr:nvCxnSpPr>
        <xdr:cNvPr id="463" name="直線コネクタ 462"/>
        <xdr:cNvCxnSpPr/>
      </xdr:nvCxnSpPr>
      <xdr:spPr>
        <a:xfrm flipV="1">
          <a:off x="8750300" y="16527602"/>
          <a:ext cx="889000" cy="35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9859</xdr:rowOff>
    </xdr:from>
    <xdr:ext cx="534377" cy="259045"/>
    <xdr:sp macro="" textlink="">
      <xdr:nvSpPr>
        <xdr:cNvPr id="465" name="テキスト ボックス 464"/>
        <xdr:cNvSpPr txBox="1"/>
      </xdr:nvSpPr>
      <xdr:spPr>
        <a:xfrm>
          <a:off x="9372111" y="166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79108</xdr:rowOff>
    </xdr:from>
    <xdr:to>
      <xdr:col>45</xdr:col>
      <xdr:colOff>177800</xdr:colOff>
      <xdr:row>98</xdr:row>
      <xdr:rowOff>84798</xdr:rowOff>
    </xdr:to>
    <xdr:cxnSp macro="">
      <xdr:nvCxnSpPr>
        <xdr:cNvPr id="466" name="直線コネクタ 465"/>
        <xdr:cNvCxnSpPr/>
      </xdr:nvCxnSpPr>
      <xdr:spPr>
        <a:xfrm>
          <a:off x="7861300" y="16881208"/>
          <a:ext cx="889000" cy="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152400</xdr:rowOff>
    </xdr:from>
    <xdr:to>
      <xdr:col>46</xdr:col>
      <xdr:colOff>38100</xdr:colOff>
      <xdr:row>97</xdr:row>
      <xdr:rowOff>82550</xdr:rowOff>
    </xdr:to>
    <xdr:sp macro="" textlink="">
      <xdr:nvSpPr>
        <xdr:cNvPr id="467" name="フローチャート: 判断 466"/>
        <xdr:cNvSpPr/>
      </xdr:nvSpPr>
      <xdr:spPr>
        <a:xfrm>
          <a:off x="86995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99077</xdr:rowOff>
    </xdr:from>
    <xdr:ext cx="534377" cy="259045"/>
    <xdr:sp macro="" textlink="">
      <xdr:nvSpPr>
        <xdr:cNvPr id="468" name="テキスト ボックス 467"/>
        <xdr:cNvSpPr txBox="1"/>
      </xdr:nvSpPr>
      <xdr:spPr>
        <a:xfrm>
          <a:off x="8483111" y="163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166501</xdr:rowOff>
    </xdr:from>
    <xdr:ext cx="534377" cy="259045"/>
    <xdr:sp macro="" textlink="">
      <xdr:nvSpPr>
        <xdr:cNvPr id="470" name="テキスト ボックス 469"/>
        <xdr:cNvSpPr txBox="1"/>
      </xdr:nvSpPr>
      <xdr:spPr>
        <a:xfrm>
          <a:off x="7594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34074</xdr:rowOff>
    </xdr:from>
    <xdr:to>
      <xdr:col>55</xdr:col>
      <xdr:colOff>50800</xdr:colOff>
      <xdr:row>98</xdr:row>
      <xdr:rowOff>135674</xdr:rowOff>
    </xdr:to>
    <xdr:sp macro="" textlink="">
      <xdr:nvSpPr>
        <xdr:cNvPr id="476" name="楕円 475"/>
        <xdr:cNvSpPr/>
      </xdr:nvSpPr>
      <xdr:spPr>
        <a:xfrm>
          <a:off x="10426700" y="1683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120451</xdr:rowOff>
    </xdr:from>
    <xdr:ext cx="534377" cy="259045"/>
    <xdr:sp macro="" textlink="">
      <xdr:nvSpPr>
        <xdr:cNvPr id="477" name="普通建設事業費 （ うち更新整備　）該当値テキスト"/>
        <xdr:cNvSpPr txBox="1"/>
      </xdr:nvSpPr>
      <xdr:spPr>
        <a:xfrm>
          <a:off x="10528300" y="1675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17602</xdr:rowOff>
    </xdr:from>
    <xdr:to>
      <xdr:col>50</xdr:col>
      <xdr:colOff>165100</xdr:colOff>
      <xdr:row>96</xdr:row>
      <xdr:rowOff>119202</xdr:rowOff>
    </xdr:to>
    <xdr:sp macro="" textlink="">
      <xdr:nvSpPr>
        <xdr:cNvPr id="478" name="楕円 477"/>
        <xdr:cNvSpPr/>
      </xdr:nvSpPr>
      <xdr:spPr>
        <a:xfrm>
          <a:off x="9588500" y="1647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135729</xdr:rowOff>
    </xdr:from>
    <xdr:ext cx="534377" cy="259045"/>
    <xdr:sp macro="" textlink="">
      <xdr:nvSpPr>
        <xdr:cNvPr id="479" name="テキスト ボックス 478"/>
        <xdr:cNvSpPr txBox="1"/>
      </xdr:nvSpPr>
      <xdr:spPr>
        <a:xfrm>
          <a:off x="9372111" y="162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33998</xdr:rowOff>
    </xdr:from>
    <xdr:to>
      <xdr:col>46</xdr:col>
      <xdr:colOff>38100</xdr:colOff>
      <xdr:row>98</xdr:row>
      <xdr:rowOff>135598</xdr:rowOff>
    </xdr:to>
    <xdr:sp macro="" textlink="">
      <xdr:nvSpPr>
        <xdr:cNvPr id="480" name="楕円 479"/>
        <xdr:cNvSpPr/>
      </xdr:nvSpPr>
      <xdr:spPr>
        <a:xfrm>
          <a:off x="8699500" y="1683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126725</xdr:rowOff>
    </xdr:from>
    <xdr:ext cx="534377" cy="259045"/>
    <xdr:sp macro="" textlink="">
      <xdr:nvSpPr>
        <xdr:cNvPr id="481" name="テキスト ボックス 480"/>
        <xdr:cNvSpPr txBox="1"/>
      </xdr:nvSpPr>
      <xdr:spPr>
        <a:xfrm>
          <a:off x="8483111" y="1692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28308</xdr:rowOff>
    </xdr:from>
    <xdr:to>
      <xdr:col>41</xdr:col>
      <xdr:colOff>101600</xdr:colOff>
      <xdr:row>98</xdr:row>
      <xdr:rowOff>129908</xdr:rowOff>
    </xdr:to>
    <xdr:sp macro="" textlink="">
      <xdr:nvSpPr>
        <xdr:cNvPr id="482" name="楕円 481"/>
        <xdr:cNvSpPr/>
      </xdr:nvSpPr>
      <xdr:spPr>
        <a:xfrm>
          <a:off x="7810500" y="168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121035</xdr:rowOff>
    </xdr:from>
    <xdr:ext cx="534377" cy="259045"/>
    <xdr:sp macro="" textlink="">
      <xdr:nvSpPr>
        <xdr:cNvPr id="483" name="テキスト ボックス 482"/>
        <xdr:cNvSpPr txBox="1"/>
      </xdr:nvSpPr>
      <xdr:spPr>
        <a:xfrm>
          <a:off x="7594111" y="1692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8" name="直線コネクタ 507"/>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1" name="直線コネクタ 510"/>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4" name="直線コネクタ 513"/>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126499</xdr:rowOff>
    </xdr:from>
    <xdr:to>
      <xdr:col>76</xdr:col>
      <xdr:colOff>165100</xdr:colOff>
      <xdr:row>38</xdr:row>
      <xdr:rowOff>56649</xdr:rowOff>
    </xdr:to>
    <xdr:sp macro="" textlink="">
      <xdr:nvSpPr>
        <xdr:cNvPr id="515" name="フローチャート: 判断 514"/>
        <xdr:cNvSpPr/>
      </xdr:nvSpPr>
      <xdr:spPr>
        <a:xfrm>
          <a:off x="14541500" y="647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73176</xdr:rowOff>
    </xdr:from>
    <xdr:ext cx="469744" cy="259045"/>
    <xdr:sp macro="" textlink="">
      <xdr:nvSpPr>
        <xdr:cNvPr id="516" name="テキスト ボックス 515"/>
        <xdr:cNvSpPr txBox="1"/>
      </xdr:nvSpPr>
      <xdr:spPr>
        <a:xfrm>
          <a:off x="14357428" y="624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7" name="直線コネクタ 516"/>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46372</xdr:rowOff>
    </xdr:from>
    <xdr:ext cx="469744" cy="259045"/>
    <xdr:sp macro="" textlink="">
      <xdr:nvSpPr>
        <xdr:cNvPr id="519" name="テキスト ボックス 518"/>
        <xdr:cNvSpPr txBox="1"/>
      </xdr:nvSpPr>
      <xdr:spPr>
        <a:xfrm>
          <a:off x="13468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47527</xdr:rowOff>
    </xdr:from>
    <xdr:ext cx="469744" cy="259045"/>
    <xdr:sp macro="" textlink="">
      <xdr:nvSpPr>
        <xdr:cNvPr id="521" name="テキスト ボックス 520"/>
        <xdr:cNvSpPr txBox="1"/>
      </xdr:nvSpPr>
      <xdr:spPr>
        <a:xfrm>
          <a:off x="12579428"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7" name="楕円 526"/>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249299" cy="259045"/>
    <xdr:sp macro="" textlink="">
      <xdr:nvSpPr>
        <xdr:cNvPr id="528" name="災害復旧事業費該当値テキスト"/>
        <xdr:cNvSpPr txBox="1"/>
      </xdr:nvSpPr>
      <xdr:spPr>
        <a:xfrm>
          <a:off x="16370300" y="6442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9" name="楕円 52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0" name="テキスト ボックス 529"/>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1" name="楕円 53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2" name="テキスト ボックス 531"/>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3" name="楕円 53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4" name="テキスト ボックス 533"/>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5" name="楕円 534"/>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6" name="テキスト ボックス 535"/>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7" name="直線コネクタ 54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8" name="テキスト ボックス 547"/>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9" name="直線コネクタ 54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0" name="テキスト ボックス 549"/>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1" name="直線コネクタ 55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2" name="テキスト ボックス 551"/>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3" name="直線コネクタ 55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4" name="テキスト ボックス 553"/>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5" name="直線コネクタ 55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6" name="テキスト ボックス 555"/>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7" name="直線コネクタ 55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58" name="テキスト ボックス 557"/>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0" name="テキスト ボックス 559"/>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2" name="直線コネクタ 561"/>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3"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4" name="直線コネクタ 563"/>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5"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7" name="直線コネクタ 566"/>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68"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69" name="フローチャート: 判断 568"/>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0" name="直線コネクタ 569"/>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1" name="フローチャート: 判断 570"/>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2" name="テキスト ボックス 571"/>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3" name="直線コネクタ 572"/>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50</xdr:row>
      <xdr:rowOff>121557</xdr:rowOff>
    </xdr:from>
    <xdr:to>
      <xdr:col>76</xdr:col>
      <xdr:colOff>165100</xdr:colOff>
      <xdr:row>51</xdr:row>
      <xdr:rowOff>51707</xdr:rowOff>
    </xdr:to>
    <xdr:sp macro="" textlink="">
      <xdr:nvSpPr>
        <xdr:cNvPr id="574" name="フローチャート: 判断 573"/>
        <xdr:cNvSpPr/>
      </xdr:nvSpPr>
      <xdr:spPr>
        <a:xfrm>
          <a:off x="14541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49</xdr:row>
      <xdr:rowOff>68234</xdr:rowOff>
    </xdr:from>
    <xdr:ext cx="249299" cy="259045"/>
    <xdr:sp macro="" textlink="">
      <xdr:nvSpPr>
        <xdr:cNvPr id="575" name="テキスト ボックス 574"/>
        <xdr:cNvSpPr txBox="1"/>
      </xdr:nvSpPr>
      <xdr:spPr>
        <a:xfrm>
          <a:off x="14467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6" name="直線コネクタ 575"/>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72572</xdr:rowOff>
    </xdr:from>
    <xdr:to>
      <xdr:col>72</xdr:col>
      <xdr:colOff>38100</xdr:colOff>
      <xdr:row>57</xdr:row>
      <xdr:rowOff>2722</xdr:rowOff>
    </xdr:to>
    <xdr:sp macro="" textlink="">
      <xdr:nvSpPr>
        <xdr:cNvPr id="577" name="フローチャート: 判断 576"/>
        <xdr:cNvSpPr/>
      </xdr:nvSpPr>
      <xdr:spPr>
        <a:xfrm>
          <a:off x="13652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19249</xdr:rowOff>
    </xdr:from>
    <xdr:ext cx="249299" cy="259045"/>
    <xdr:sp macro="" textlink="">
      <xdr:nvSpPr>
        <xdr:cNvPr id="578" name="テキスト ボックス 577"/>
        <xdr:cNvSpPr txBox="1"/>
      </xdr:nvSpPr>
      <xdr:spPr>
        <a:xfrm>
          <a:off x="13578650"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97065</xdr:rowOff>
    </xdr:from>
    <xdr:to>
      <xdr:col>67</xdr:col>
      <xdr:colOff>101600</xdr:colOff>
      <xdr:row>54</xdr:row>
      <xdr:rowOff>27215</xdr:rowOff>
    </xdr:to>
    <xdr:sp macro="" textlink="">
      <xdr:nvSpPr>
        <xdr:cNvPr id="579" name="フローチャート: 判断 578"/>
        <xdr:cNvSpPr/>
      </xdr:nvSpPr>
      <xdr:spPr>
        <a:xfrm>
          <a:off x="12763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52</xdr:row>
      <xdr:rowOff>43742</xdr:rowOff>
    </xdr:from>
    <xdr:ext cx="249299" cy="259045"/>
    <xdr:sp macro="" textlink="">
      <xdr:nvSpPr>
        <xdr:cNvPr id="580" name="テキスト ボックス 579"/>
        <xdr:cNvSpPr txBox="1"/>
      </xdr:nvSpPr>
      <xdr:spPr>
        <a:xfrm>
          <a:off x="12689650"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6" name="楕円 585"/>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7"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88" name="楕円 587"/>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89" name="テキスト ボックス 588"/>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0" name="楕円 589"/>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1" name="テキスト ボックス 590"/>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2" name="楕円 591"/>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3" name="テキスト ボックス 592"/>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4" name="楕円 593"/>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5" name="テキスト ボックス 594"/>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19" name="直線コネクタ 618"/>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20"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21" name="直線コネクタ 620"/>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22"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23" name="直線コネクタ 622"/>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99110</xdr:rowOff>
    </xdr:from>
    <xdr:to>
      <xdr:col>85</xdr:col>
      <xdr:colOff>127000</xdr:colOff>
      <xdr:row>77</xdr:row>
      <xdr:rowOff>104166</xdr:rowOff>
    </xdr:to>
    <xdr:cxnSp macro="">
      <xdr:nvCxnSpPr>
        <xdr:cNvPr id="624" name="直線コネクタ 623"/>
        <xdr:cNvCxnSpPr/>
      </xdr:nvCxnSpPr>
      <xdr:spPr>
        <a:xfrm flipV="1">
          <a:off x="15481300" y="13300760"/>
          <a:ext cx="838200" cy="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25" name="公債費平均値テキスト"/>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26" name="フローチャート: 判断 625"/>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102336</xdr:rowOff>
    </xdr:from>
    <xdr:to>
      <xdr:col>81</xdr:col>
      <xdr:colOff>50800</xdr:colOff>
      <xdr:row>77</xdr:row>
      <xdr:rowOff>104166</xdr:rowOff>
    </xdr:to>
    <xdr:cxnSp macro="">
      <xdr:nvCxnSpPr>
        <xdr:cNvPr id="627" name="直線コネクタ 626"/>
        <xdr:cNvCxnSpPr/>
      </xdr:nvCxnSpPr>
      <xdr:spPr>
        <a:xfrm>
          <a:off x="14592300" y="13303986"/>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28" name="フローチャート: 判断 627"/>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29" name="テキスト ボックス 628"/>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43511</xdr:rowOff>
    </xdr:from>
    <xdr:to>
      <xdr:col>76</xdr:col>
      <xdr:colOff>114300</xdr:colOff>
      <xdr:row>77</xdr:row>
      <xdr:rowOff>102336</xdr:rowOff>
    </xdr:to>
    <xdr:cxnSp macro="">
      <xdr:nvCxnSpPr>
        <xdr:cNvPr id="630" name="直線コネクタ 629"/>
        <xdr:cNvCxnSpPr/>
      </xdr:nvCxnSpPr>
      <xdr:spPr>
        <a:xfrm>
          <a:off x="13703300" y="13245161"/>
          <a:ext cx="889000" cy="5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158026</xdr:rowOff>
    </xdr:from>
    <xdr:to>
      <xdr:col>76</xdr:col>
      <xdr:colOff>165100</xdr:colOff>
      <xdr:row>75</xdr:row>
      <xdr:rowOff>88176</xdr:rowOff>
    </xdr:to>
    <xdr:sp macro="" textlink="">
      <xdr:nvSpPr>
        <xdr:cNvPr id="631" name="フローチャート: 判断 630"/>
        <xdr:cNvSpPr/>
      </xdr:nvSpPr>
      <xdr:spPr>
        <a:xfrm>
          <a:off x="14541500" y="128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104703</xdr:rowOff>
    </xdr:from>
    <xdr:ext cx="534377" cy="259045"/>
    <xdr:sp macro="" textlink="">
      <xdr:nvSpPr>
        <xdr:cNvPr id="632" name="テキスト ボックス 631"/>
        <xdr:cNvSpPr txBox="1"/>
      </xdr:nvSpPr>
      <xdr:spPr>
        <a:xfrm>
          <a:off x="14325111" y="126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39624</xdr:rowOff>
    </xdr:from>
    <xdr:to>
      <xdr:col>71</xdr:col>
      <xdr:colOff>177800</xdr:colOff>
      <xdr:row>77</xdr:row>
      <xdr:rowOff>43511</xdr:rowOff>
    </xdr:to>
    <xdr:cxnSp macro="">
      <xdr:nvCxnSpPr>
        <xdr:cNvPr id="633" name="直線コネクタ 632"/>
        <xdr:cNvCxnSpPr/>
      </xdr:nvCxnSpPr>
      <xdr:spPr>
        <a:xfrm>
          <a:off x="12814300" y="13241274"/>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161519</xdr:rowOff>
    </xdr:from>
    <xdr:to>
      <xdr:col>72</xdr:col>
      <xdr:colOff>38100</xdr:colOff>
      <xdr:row>74</xdr:row>
      <xdr:rowOff>91669</xdr:rowOff>
    </xdr:to>
    <xdr:sp macro="" textlink="">
      <xdr:nvSpPr>
        <xdr:cNvPr id="634" name="フローチャート: 判断 633"/>
        <xdr:cNvSpPr/>
      </xdr:nvSpPr>
      <xdr:spPr>
        <a:xfrm>
          <a:off x="13652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108196</xdr:rowOff>
    </xdr:from>
    <xdr:ext cx="534377" cy="259045"/>
    <xdr:sp macro="" textlink="">
      <xdr:nvSpPr>
        <xdr:cNvPr id="635" name="テキスト ボックス 634"/>
        <xdr:cNvSpPr txBox="1"/>
      </xdr:nvSpPr>
      <xdr:spPr>
        <a:xfrm>
          <a:off x="13436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154686</xdr:rowOff>
    </xdr:from>
    <xdr:to>
      <xdr:col>67</xdr:col>
      <xdr:colOff>101600</xdr:colOff>
      <xdr:row>74</xdr:row>
      <xdr:rowOff>84836</xdr:rowOff>
    </xdr:to>
    <xdr:sp macro="" textlink="">
      <xdr:nvSpPr>
        <xdr:cNvPr id="636" name="フローチャート: 判断 635"/>
        <xdr:cNvSpPr/>
      </xdr:nvSpPr>
      <xdr:spPr>
        <a:xfrm>
          <a:off x="12763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101363</xdr:rowOff>
    </xdr:from>
    <xdr:ext cx="534377" cy="259045"/>
    <xdr:sp macro="" textlink="">
      <xdr:nvSpPr>
        <xdr:cNvPr id="637" name="テキスト ボックス 636"/>
        <xdr:cNvSpPr txBox="1"/>
      </xdr:nvSpPr>
      <xdr:spPr>
        <a:xfrm>
          <a:off x="12547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48310</xdr:rowOff>
    </xdr:from>
    <xdr:to>
      <xdr:col>85</xdr:col>
      <xdr:colOff>177800</xdr:colOff>
      <xdr:row>77</xdr:row>
      <xdr:rowOff>149910</xdr:rowOff>
    </xdr:to>
    <xdr:sp macro="" textlink="">
      <xdr:nvSpPr>
        <xdr:cNvPr id="643" name="楕円 642"/>
        <xdr:cNvSpPr/>
      </xdr:nvSpPr>
      <xdr:spPr>
        <a:xfrm>
          <a:off x="16268700" y="1324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134687</xdr:rowOff>
    </xdr:from>
    <xdr:ext cx="534377" cy="259045"/>
    <xdr:sp macro="" textlink="">
      <xdr:nvSpPr>
        <xdr:cNvPr id="644" name="公債費該当値テキスト"/>
        <xdr:cNvSpPr txBox="1"/>
      </xdr:nvSpPr>
      <xdr:spPr>
        <a:xfrm>
          <a:off x="16370300" y="1316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53366</xdr:rowOff>
    </xdr:from>
    <xdr:to>
      <xdr:col>81</xdr:col>
      <xdr:colOff>101600</xdr:colOff>
      <xdr:row>77</xdr:row>
      <xdr:rowOff>154966</xdr:rowOff>
    </xdr:to>
    <xdr:sp macro="" textlink="">
      <xdr:nvSpPr>
        <xdr:cNvPr id="645" name="楕円 644"/>
        <xdr:cNvSpPr/>
      </xdr:nvSpPr>
      <xdr:spPr>
        <a:xfrm>
          <a:off x="15430500" y="1325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146093</xdr:rowOff>
    </xdr:from>
    <xdr:ext cx="534377" cy="259045"/>
    <xdr:sp macro="" textlink="">
      <xdr:nvSpPr>
        <xdr:cNvPr id="646" name="テキスト ボックス 645"/>
        <xdr:cNvSpPr txBox="1"/>
      </xdr:nvSpPr>
      <xdr:spPr>
        <a:xfrm>
          <a:off x="15214111" y="1334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51536</xdr:rowOff>
    </xdr:from>
    <xdr:to>
      <xdr:col>76</xdr:col>
      <xdr:colOff>165100</xdr:colOff>
      <xdr:row>77</xdr:row>
      <xdr:rowOff>153136</xdr:rowOff>
    </xdr:to>
    <xdr:sp macro="" textlink="">
      <xdr:nvSpPr>
        <xdr:cNvPr id="647" name="楕円 646"/>
        <xdr:cNvSpPr/>
      </xdr:nvSpPr>
      <xdr:spPr>
        <a:xfrm>
          <a:off x="14541500" y="1325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144263</xdr:rowOff>
    </xdr:from>
    <xdr:ext cx="534377" cy="259045"/>
    <xdr:sp macro="" textlink="">
      <xdr:nvSpPr>
        <xdr:cNvPr id="648" name="テキスト ボックス 647"/>
        <xdr:cNvSpPr txBox="1"/>
      </xdr:nvSpPr>
      <xdr:spPr>
        <a:xfrm>
          <a:off x="14325111" y="1334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164161</xdr:rowOff>
    </xdr:from>
    <xdr:to>
      <xdr:col>72</xdr:col>
      <xdr:colOff>38100</xdr:colOff>
      <xdr:row>77</xdr:row>
      <xdr:rowOff>94311</xdr:rowOff>
    </xdr:to>
    <xdr:sp macro="" textlink="">
      <xdr:nvSpPr>
        <xdr:cNvPr id="649" name="楕円 648"/>
        <xdr:cNvSpPr/>
      </xdr:nvSpPr>
      <xdr:spPr>
        <a:xfrm>
          <a:off x="13652500" y="1319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85438</xdr:rowOff>
    </xdr:from>
    <xdr:ext cx="534377" cy="259045"/>
    <xdr:sp macro="" textlink="">
      <xdr:nvSpPr>
        <xdr:cNvPr id="650" name="テキスト ボックス 649"/>
        <xdr:cNvSpPr txBox="1"/>
      </xdr:nvSpPr>
      <xdr:spPr>
        <a:xfrm>
          <a:off x="13436111" y="1328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160274</xdr:rowOff>
    </xdr:from>
    <xdr:to>
      <xdr:col>67</xdr:col>
      <xdr:colOff>101600</xdr:colOff>
      <xdr:row>77</xdr:row>
      <xdr:rowOff>90424</xdr:rowOff>
    </xdr:to>
    <xdr:sp macro="" textlink="">
      <xdr:nvSpPr>
        <xdr:cNvPr id="651" name="楕円 650"/>
        <xdr:cNvSpPr/>
      </xdr:nvSpPr>
      <xdr:spPr>
        <a:xfrm>
          <a:off x="12763500" y="131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81551</xdr:rowOff>
    </xdr:from>
    <xdr:ext cx="534377" cy="259045"/>
    <xdr:sp macro="" textlink="">
      <xdr:nvSpPr>
        <xdr:cNvPr id="652" name="テキスト ボックス 651"/>
        <xdr:cNvSpPr txBox="1"/>
      </xdr:nvSpPr>
      <xdr:spPr>
        <a:xfrm>
          <a:off x="12547111" y="1328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6" name="直線コネクタ 675"/>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7"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8" name="直線コネクタ 677"/>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9"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80" name="直線コネクタ 679"/>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82085</xdr:rowOff>
    </xdr:from>
    <xdr:to>
      <xdr:col>85</xdr:col>
      <xdr:colOff>127000</xdr:colOff>
      <xdr:row>98</xdr:row>
      <xdr:rowOff>87091</xdr:rowOff>
    </xdr:to>
    <xdr:cxnSp macro="">
      <xdr:nvCxnSpPr>
        <xdr:cNvPr id="681" name="直線コネクタ 680"/>
        <xdr:cNvCxnSpPr/>
      </xdr:nvCxnSpPr>
      <xdr:spPr>
        <a:xfrm>
          <a:off x="15481300" y="16884185"/>
          <a:ext cx="8382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40208</xdr:rowOff>
    </xdr:from>
    <xdr:ext cx="534377" cy="259045"/>
    <xdr:sp macro="" textlink="">
      <xdr:nvSpPr>
        <xdr:cNvPr id="682" name="積立金平均値テキスト"/>
        <xdr:cNvSpPr txBox="1"/>
      </xdr:nvSpPr>
      <xdr:spPr>
        <a:xfrm>
          <a:off x="16370300" y="168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83" name="フローチャート: 判断 682"/>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82085</xdr:rowOff>
    </xdr:from>
    <xdr:to>
      <xdr:col>81</xdr:col>
      <xdr:colOff>50800</xdr:colOff>
      <xdr:row>98</xdr:row>
      <xdr:rowOff>131302</xdr:rowOff>
    </xdr:to>
    <xdr:cxnSp macro="">
      <xdr:nvCxnSpPr>
        <xdr:cNvPr id="684" name="直線コネクタ 683"/>
        <xdr:cNvCxnSpPr/>
      </xdr:nvCxnSpPr>
      <xdr:spPr>
        <a:xfrm flipV="1">
          <a:off x="14592300" y="16884185"/>
          <a:ext cx="889000" cy="4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5" name="フローチャート: 判断 684"/>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164520</xdr:rowOff>
    </xdr:from>
    <xdr:ext cx="534377" cy="259045"/>
    <xdr:sp macro="" textlink="">
      <xdr:nvSpPr>
        <xdr:cNvPr id="686" name="テキスト ボックス 685"/>
        <xdr:cNvSpPr txBox="1"/>
      </xdr:nvSpPr>
      <xdr:spPr>
        <a:xfrm>
          <a:off x="15214111" y="1696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112482</xdr:rowOff>
    </xdr:from>
    <xdr:to>
      <xdr:col>76</xdr:col>
      <xdr:colOff>114300</xdr:colOff>
      <xdr:row>98</xdr:row>
      <xdr:rowOff>131302</xdr:rowOff>
    </xdr:to>
    <xdr:cxnSp macro="">
      <xdr:nvCxnSpPr>
        <xdr:cNvPr id="687" name="直線コネクタ 686"/>
        <xdr:cNvCxnSpPr/>
      </xdr:nvCxnSpPr>
      <xdr:spPr>
        <a:xfrm>
          <a:off x="13703300" y="16914582"/>
          <a:ext cx="889000" cy="1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61506</xdr:rowOff>
    </xdr:from>
    <xdr:to>
      <xdr:col>76</xdr:col>
      <xdr:colOff>165100</xdr:colOff>
      <xdr:row>98</xdr:row>
      <xdr:rowOff>163106</xdr:rowOff>
    </xdr:to>
    <xdr:sp macro="" textlink="">
      <xdr:nvSpPr>
        <xdr:cNvPr id="688" name="フローチャート: 判断 687"/>
        <xdr:cNvSpPr/>
      </xdr:nvSpPr>
      <xdr:spPr>
        <a:xfrm>
          <a:off x="14541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8183</xdr:rowOff>
    </xdr:from>
    <xdr:ext cx="534377" cy="259045"/>
    <xdr:sp macro="" textlink="">
      <xdr:nvSpPr>
        <xdr:cNvPr id="689" name="テキスト ボックス 688"/>
        <xdr:cNvSpPr txBox="1"/>
      </xdr:nvSpPr>
      <xdr:spPr>
        <a:xfrm>
          <a:off x="14325111" y="1663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100915</xdr:rowOff>
    </xdr:from>
    <xdr:to>
      <xdr:col>71</xdr:col>
      <xdr:colOff>177800</xdr:colOff>
      <xdr:row>98</xdr:row>
      <xdr:rowOff>112482</xdr:rowOff>
    </xdr:to>
    <xdr:cxnSp macro="">
      <xdr:nvCxnSpPr>
        <xdr:cNvPr id="690" name="直線コネクタ 689"/>
        <xdr:cNvCxnSpPr/>
      </xdr:nvCxnSpPr>
      <xdr:spPr>
        <a:xfrm>
          <a:off x="12814300" y="16903015"/>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1" name="フローチャート: 判断 690"/>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2" name="テキスト ボックス 691"/>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3" name="フローチャート: 判断 692"/>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4" name="テキスト ボックス 693"/>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36291</xdr:rowOff>
    </xdr:from>
    <xdr:to>
      <xdr:col>85</xdr:col>
      <xdr:colOff>177800</xdr:colOff>
      <xdr:row>98</xdr:row>
      <xdr:rowOff>137891</xdr:rowOff>
    </xdr:to>
    <xdr:sp macro="" textlink="">
      <xdr:nvSpPr>
        <xdr:cNvPr id="700" name="楕円 699"/>
        <xdr:cNvSpPr/>
      </xdr:nvSpPr>
      <xdr:spPr>
        <a:xfrm>
          <a:off x="16268700" y="1683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59168</xdr:rowOff>
    </xdr:from>
    <xdr:ext cx="534377" cy="259045"/>
    <xdr:sp macro="" textlink="">
      <xdr:nvSpPr>
        <xdr:cNvPr id="701" name="積立金該当値テキスト"/>
        <xdr:cNvSpPr txBox="1"/>
      </xdr:nvSpPr>
      <xdr:spPr>
        <a:xfrm>
          <a:off x="16370300" y="166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31285</xdr:rowOff>
    </xdr:from>
    <xdr:to>
      <xdr:col>81</xdr:col>
      <xdr:colOff>101600</xdr:colOff>
      <xdr:row>98</xdr:row>
      <xdr:rowOff>132885</xdr:rowOff>
    </xdr:to>
    <xdr:sp macro="" textlink="">
      <xdr:nvSpPr>
        <xdr:cNvPr id="702" name="楕円 701"/>
        <xdr:cNvSpPr/>
      </xdr:nvSpPr>
      <xdr:spPr>
        <a:xfrm>
          <a:off x="15430500" y="1683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149412</xdr:rowOff>
    </xdr:from>
    <xdr:ext cx="534377" cy="259045"/>
    <xdr:sp macro="" textlink="">
      <xdr:nvSpPr>
        <xdr:cNvPr id="703" name="テキスト ボックス 702"/>
        <xdr:cNvSpPr txBox="1"/>
      </xdr:nvSpPr>
      <xdr:spPr>
        <a:xfrm>
          <a:off x="15214111" y="1660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80502</xdr:rowOff>
    </xdr:from>
    <xdr:to>
      <xdr:col>76</xdr:col>
      <xdr:colOff>165100</xdr:colOff>
      <xdr:row>99</xdr:row>
      <xdr:rowOff>10652</xdr:rowOff>
    </xdr:to>
    <xdr:sp macro="" textlink="">
      <xdr:nvSpPr>
        <xdr:cNvPr id="704" name="楕円 703"/>
        <xdr:cNvSpPr/>
      </xdr:nvSpPr>
      <xdr:spPr>
        <a:xfrm>
          <a:off x="14541500" y="168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1779</xdr:rowOff>
    </xdr:from>
    <xdr:ext cx="534377" cy="259045"/>
    <xdr:sp macro="" textlink="">
      <xdr:nvSpPr>
        <xdr:cNvPr id="705" name="テキスト ボックス 704"/>
        <xdr:cNvSpPr txBox="1"/>
      </xdr:nvSpPr>
      <xdr:spPr>
        <a:xfrm>
          <a:off x="14325111" y="169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61682</xdr:rowOff>
    </xdr:from>
    <xdr:to>
      <xdr:col>72</xdr:col>
      <xdr:colOff>38100</xdr:colOff>
      <xdr:row>98</xdr:row>
      <xdr:rowOff>163282</xdr:rowOff>
    </xdr:to>
    <xdr:sp macro="" textlink="">
      <xdr:nvSpPr>
        <xdr:cNvPr id="706" name="楕円 705"/>
        <xdr:cNvSpPr/>
      </xdr:nvSpPr>
      <xdr:spPr>
        <a:xfrm>
          <a:off x="13652500" y="1686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154409</xdr:rowOff>
    </xdr:from>
    <xdr:ext cx="534377" cy="259045"/>
    <xdr:sp macro="" textlink="">
      <xdr:nvSpPr>
        <xdr:cNvPr id="707" name="テキスト ボックス 706"/>
        <xdr:cNvSpPr txBox="1"/>
      </xdr:nvSpPr>
      <xdr:spPr>
        <a:xfrm>
          <a:off x="13436111" y="1695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50115</xdr:rowOff>
    </xdr:from>
    <xdr:to>
      <xdr:col>67</xdr:col>
      <xdr:colOff>101600</xdr:colOff>
      <xdr:row>98</xdr:row>
      <xdr:rowOff>151715</xdr:rowOff>
    </xdr:to>
    <xdr:sp macro="" textlink="">
      <xdr:nvSpPr>
        <xdr:cNvPr id="708" name="楕円 707"/>
        <xdr:cNvSpPr/>
      </xdr:nvSpPr>
      <xdr:spPr>
        <a:xfrm>
          <a:off x="12763500" y="168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142842</xdr:rowOff>
    </xdr:from>
    <xdr:ext cx="534377" cy="259045"/>
    <xdr:sp macro="" textlink="">
      <xdr:nvSpPr>
        <xdr:cNvPr id="709" name="テキスト ボックス 708"/>
        <xdr:cNvSpPr txBox="1"/>
      </xdr:nvSpPr>
      <xdr:spPr>
        <a:xfrm>
          <a:off x="12547111" y="1694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3" name="テキスト ボックス 72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5" name="テキスト ボックス 72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7" name="テキスト ボックス 72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1" name="テキスト ボックス 73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5" name="直線コネクタ 734"/>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8"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9" name="直線コネクタ 738"/>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41"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42" name="フローチャート: 判断 741"/>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4" name="フローチャート: 判断 743"/>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45" name="テキスト ボックス 744"/>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128938</xdr:rowOff>
    </xdr:from>
    <xdr:to>
      <xdr:col>107</xdr:col>
      <xdr:colOff>101600</xdr:colOff>
      <xdr:row>39</xdr:row>
      <xdr:rowOff>59088</xdr:rowOff>
    </xdr:to>
    <xdr:sp macro="" textlink="">
      <xdr:nvSpPr>
        <xdr:cNvPr id="747" name="フローチャート: 判断 746"/>
        <xdr:cNvSpPr/>
      </xdr:nvSpPr>
      <xdr:spPr>
        <a:xfrm>
          <a:off x="20383500" y="664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75614</xdr:rowOff>
    </xdr:from>
    <xdr:ext cx="469744" cy="259045"/>
    <xdr:sp macro="" textlink="">
      <xdr:nvSpPr>
        <xdr:cNvPr id="748" name="テキスト ボックス 747"/>
        <xdr:cNvSpPr txBox="1"/>
      </xdr:nvSpPr>
      <xdr:spPr>
        <a:xfrm>
          <a:off x="20199428" y="641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50" name="フローチャート: 判断 749"/>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108860</xdr:rowOff>
    </xdr:from>
    <xdr:ext cx="469744" cy="259045"/>
    <xdr:sp macro="" textlink="">
      <xdr:nvSpPr>
        <xdr:cNvPr id="751" name="テキスト ボックス 750"/>
        <xdr:cNvSpPr txBox="1"/>
      </xdr:nvSpPr>
      <xdr:spPr>
        <a:xfrm>
          <a:off x="19310428" y="64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52" name="フローチャート: 判断 751"/>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115097</xdr:rowOff>
    </xdr:from>
    <xdr:ext cx="469744" cy="259045"/>
    <xdr:sp macro="" textlink="">
      <xdr:nvSpPr>
        <xdr:cNvPr id="753" name="テキスト ボックス 752"/>
        <xdr:cNvSpPr txBox="1"/>
      </xdr:nvSpPr>
      <xdr:spPr>
        <a:xfrm>
          <a:off x="18421428" y="64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0"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90" name="直線コネクタ 789"/>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93"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4" name="直線コネクタ 793"/>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166218</xdr:rowOff>
    </xdr:from>
    <xdr:to>
      <xdr:col>116</xdr:col>
      <xdr:colOff>63500</xdr:colOff>
      <xdr:row>57</xdr:row>
      <xdr:rowOff>167498</xdr:rowOff>
    </xdr:to>
    <xdr:cxnSp macro="">
      <xdr:nvCxnSpPr>
        <xdr:cNvPr id="795" name="直線コネクタ 794"/>
        <xdr:cNvCxnSpPr/>
      </xdr:nvCxnSpPr>
      <xdr:spPr>
        <a:xfrm>
          <a:off x="21323300" y="9938868"/>
          <a:ext cx="8382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96"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7" name="フローチャート: 判断 796"/>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161828</xdr:rowOff>
    </xdr:from>
    <xdr:to>
      <xdr:col>111</xdr:col>
      <xdr:colOff>177800</xdr:colOff>
      <xdr:row>57</xdr:row>
      <xdr:rowOff>166218</xdr:rowOff>
    </xdr:to>
    <xdr:cxnSp macro="">
      <xdr:nvCxnSpPr>
        <xdr:cNvPr id="798" name="直線コネクタ 797"/>
        <xdr:cNvCxnSpPr/>
      </xdr:nvCxnSpPr>
      <xdr:spPr>
        <a:xfrm>
          <a:off x="20434300" y="9934478"/>
          <a:ext cx="889000" cy="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9" name="フローチャート: 判断 798"/>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800" name="テキスト ボックス 799"/>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159679</xdr:rowOff>
    </xdr:from>
    <xdr:to>
      <xdr:col>107</xdr:col>
      <xdr:colOff>50800</xdr:colOff>
      <xdr:row>57</xdr:row>
      <xdr:rowOff>161828</xdr:rowOff>
    </xdr:to>
    <xdr:cxnSp macro="">
      <xdr:nvCxnSpPr>
        <xdr:cNvPr id="801" name="直線コネクタ 800"/>
        <xdr:cNvCxnSpPr/>
      </xdr:nvCxnSpPr>
      <xdr:spPr>
        <a:xfrm>
          <a:off x="19545300" y="9932329"/>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138826</xdr:rowOff>
    </xdr:from>
    <xdr:to>
      <xdr:col>107</xdr:col>
      <xdr:colOff>101600</xdr:colOff>
      <xdr:row>57</xdr:row>
      <xdr:rowOff>68976</xdr:rowOff>
    </xdr:to>
    <xdr:sp macro="" textlink="">
      <xdr:nvSpPr>
        <xdr:cNvPr id="802" name="フローチャート: 判断 801"/>
        <xdr:cNvSpPr/>
      </xdr:nvSpPr>
      <xdr:spPr>
        <a:xfrm>
          <a:off x="20383500" y="974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85503</xdr:rowOff>
    </xdr:from>
    <xdr:ext cx="469744" cy="259045"/>
    <xdr:sp macro="" textlink="">
      <xdr:nvSpPr>
        <xdr:cNvPr id="803" name="テキスト ボックス 802"/>
        <xdr:cNvSpPr txBox="1"/>
      </xdr:nvSpPr>
      <xdr:spPr>
        <a:xfrm>
          <a:off x="20199428" y="951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158491</xdr:rowOff>
    </xdr:from>
    <xdr:to>
      <xdr:col>102</xdr:col>
      <xdr:colOff>114300</xdr:colOff>
      <xdr:row>57</xdr:row>
      <xdr:rowOff>159679</xdr:rowOff>
    </xdr:to>
    <xdr:cxnSp macro="">
      <xdr:nvCxnSpPr>
        <xdr:cNvPr id="804" name="直線コネクタ 803"/>
        <xdr:cNvCxnSpPr/>
      </xdr:nvCxnSpPr>
      <xdr:spPr>
        <a:xfrm>
          <a:off x="18656300" y="9931141"/>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5" name="フローチャート: 判断 804"/>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63283</xdr:rowOff>
    </xdr:from>
    <xdr:ext cx="469744" cy="259045"/>
    <xdr:sp macro="" textlink="">
      <xdr:nvSpPr>
        <xdr:cNvPr id="806" name="テキスト ボックス 805"/>
        <xdr:cNvSpPr txBox="1"/>
      </xdr:nvSpPr>
      <xdr:spPr>
        <a:xfrm>
          <a:off x="19310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7" name="フローチャート: 判断 806"/>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48516</xdr:rowOff>
    </xdr:from>
    <xdr:ext cx="469744" cy="259045"/>
    <xdr:sp macro="" textlink="">
      <xdr:nvSpPr>
        <xdr:cNvPr id="808" name="テキスト ボックス 807"/>
        <xdr:cNvSpPr txBox="1"/>
      </xdr:nvSpPr>
      <xdr:spPr>
        <a:xfrm>
          <a:off x="18421428" y="94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116698</xdr:rowOff>
    </xdr:from>
    <xdr:to>
      <xdr:col>116</xdr:col>
      <xdr:colOff>114300</xdr:colOff>
      <xdr:row>58</xdr:row>
      <xdr:rowOff>46848</xdr:rowOff>
    </xdr:to>
    <xdr:sp macro="" textlink="">
      <xdr:nvSpPr>
        <xdr:cNvPr id="814" name="楕円 813"/>
        <xdr:cNvSpPr/>
      </xdr:nvSpPr>
      <xdr:spPr>
        <a:xfrm>
          <a:off x="22110700" y="988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95125</xdr:rowOff>
    </xdr:from>
    <xdr:ext cx="469744" cy="259045"/>
    <xdr:sp macro="" textlink="">
      <xdr:nvSpPr>
        <xdr:cNvPr id="815" name="貸付金該当値テキスト"/>
        <xdr:cNvSpPr txBox="1"/>
      </xdr:nvSpPr>
      <xdr:spPr>
        <a:xfrm>
          <a:off x="22212300" y="986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115418</xdr:rowOff>
    </xdr:from>
    <xdr:to>
      <xdr:col>112</xdr:col>
      <xdr:colOff>38100</xdr:colOff>
      <xdr:row>58</xdr:row>
      <xdr:rowOff>45568</xdr:rowOff>
    </xdr:to>
    <xdr:sp macro="" textlink="">
      <xdr:nvSpPr>
        <xdr:cNvPr id="816" name="楕円 815"/>
        <xdr:cNvSpPr/>
      </xdr:nvSpPr>
      <xdr:spPr>
        <a:xfrm>
          <a:off x="21272500" y="988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36695</xdr:rowOff>
    </xdr:from>
    <xdr:ext cx="469744" cy="259045"/>
    <xdr:sp macro="" textlink="">
      <xdr:nvSpPr>
        <xdr:cNvPr id="817" name="テキスト ボックス 816"/>
        <xdr:cNvSpPr txBox="1"/>
      </xdr:nvSpPr>
      <xdr:spPr>
        <a:xfrm>
          <a:off x="21088428" y="998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111028</xdr:rowOff>
    </xdr:from>
    <xdr:to>
      <xdr:col>107</xdr:col>
      <xdr:colOff>101600</xdr:colOff>
      <xdr:row>58</xdr:row>
      <xdr:rowOff>41178</xdr:rowOff>
    </xdr:to>
    <xdr:sp macro="" textlink="">
      <xdr:nvSpPr>
        <xdr:cNvPr id="818" name="楕円 817"/>
        <xdr:cNvSpPr/>
      </xdr:nvSpPr>
      <xdr:spPr>
        <a:xfrm>
          <a:off x="20383500" y="988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32305</xdr:rowOff>
    </xdr:from>
    <xdr:ext cx="469744" cy="259045"/>
    <xdr:sp macro="" textlink="">
      <xdr:nvSpPr>
        <xdr:cNvPr id="819" name="テキスト ボックス 818"/>
        <xdr:cNvSpPr txBox="1"/>
      </xdr:nvSpPr>
      <xdr:spPr>
        <a:xfrm>
          <a:off x="20199428" y="997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108879</xdr:rowOff>
    </xdr:from>
    <xdr:to>
      <xdr:col>102</xdr:col>
      <xdr:colOff>165100</xdr:colOff>
      <xdr:row>58</xdr:row>
      <xdr:rowOff>39029</xdr:rowOff>
    </xdr:to>
    <xdr:sp macro="" textlink="">
      <xdr:nvSpPr>
        <xdr:cNvPr id="820" name="楕円 819"/>
        <xdr:cNvSpPr/>
      </xdr:nvSpPr>
      <xdr:spPr>
        <a:xfrm>
          <a:off x="19494500" y="988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30156</xdr:rowOff>
    </xdr:from>
    <xdr:ext cx="469744" cy="259045"/>
    <xdr:sp macro="" textlink="">
      <xdr:nvSpPr>
        <xdr:cNvPr id="821" name="テキスト ボックス 820"/>
        <xdr:cNvSpPr txBox="1"/>
      </xdr:nvSpPr>
      <xdr:spPr>
        <a:xfrm>
          <a:off x="19310428" y="997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107691</xdr:rowOff>
    </xdr:from>
    <xdr:to>
      <xdr:col>98</xdr:col>
      <xdr:colOff>38100</xdr:colOff>
      <xdr:row>58</xdr:row>
      <xdr:rowOff>37841</xdr:rowOff>
    </xdr:to>
    <xdr:sp macro="" textlink="">
      <xdr:nvSpPr>
        <xdr:cNvPr id="822" name="楕円 821"/>
        <xdr:cNvSpPr/>
      </xdr:nvSpPr>
      <xdr:spPr>
        <a:xfrm>
          <a:off x="18605500" y="988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28968</xdr:rowOff>
    </xdr:from>
    <xdr:ext cx="469744" cy="259045"/>
    <xdr:sp macro="" textlink="">
      <xdr:nvSpPr>
        <xdr:cNvPr id="823" name="テキスト ボックス 822"/>
        <xdr:cNvSpPr txBox="1"/>
      </xdr:nvSpPr>
      <xdr:spPr>
        <a:xfrm>
          <a:off x="18421428" y="997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8" name="直線コネクタ 847"/>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9"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50" name="直線コネクタ 849"/>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51"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52" name="直線コネクタ 851"/>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17818</xdr:rowOff>
    </xdr:from>
    <xdr:to>
      <xdr:col>116</xdr:col>
      <xdr:colOff>63500</xdr:colOff>
      <xdr:row>77</xdr:row>
      <xdr:rowOff>21419</xdr:rowOff>
    </xdr:to>
    <xdr:cxnSp macro="">
      <xdr:nvCxnSpPr>
        <xdr:cNvPr id="853" name="直線コネクタ 852"/>
        <xdr:cNvCxnSpPr/>
      </xdr:nvCxnSpPr>
      <xdr:spPr>
        <a:xfrm flipV="1">
          <a:off x="21323300" y="13219468"/>
          <a:ext cx="838200" cy="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89260</xdr:rowOff>
    </xdr:from>
    <xdr:ext cx="534377" cy="259045"/>
    <xdr:sp macro="" textlink="">
      <xdr:nvSpPr>
        <xdr:cNvPr id="854" name="繰出金平均値テキスト"/>
        <xdr:cNvSpPr txBox="1"/>
      </xdr:nvSpPr>
      <xdr:spPr>
        <a:xfrm>
          <a:off x="22212300" y="1277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5" name="フローチャート: 判断 854"/>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21419</xdr:rowOff>
    </xdr:from>
    <xdr:to>
      <xdr:col>111</xdr:col>
      <xdr:colOff>177800</xdr:colOff>
      <xdr:row>77</xdr:row>
      <xdr:rowOff>30811</xdr:rowOff>
    </xdr:to>
    <xdr:cxnSp macro="">
      <xdr:nvCxnSpPr>
        <xdr:cNvPr id="856" name="直線コネクタ 855"/>
        <xdr:cNvCxnSpPr/>
      </xdr:nvCxnSpPr>
      <xdr:spPr>
        <a:xfrm flipV="1">
          <a:off x="20434300" y="13223069"/>
          <a:ext cx="889000" cy="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7" name="フローチャート: 判断 856"/>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160869</xdr:rowOff>
    </xdr:from>
    <xdr:ext cx="534377" cy="259045"/>
    <xdr:sp macro="" textlink="">
      <xdr:nvSpPr>
        <xdr:cNvPr id="858" name="テキスト ボックス 857"/>
        <xdr:cNvSpPr txBox="1"/>
      </xdr:nvSpPr>
      <xdr:spPr>
        <a:xfrm>
          <a:off x="21056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30811</xdr:rowOff>
    </xdr:from>
    <xdr:to>
      <xdr:col>107</xdr:col>
      <xdr:colOff>50800</xdr:colOff>
      <xdr:row>77</xdr:row>
      <xdr:rowOff>78587</xdr:rowOff>
    </xdr:to>
    <xdr:cxnSp macro="">
      <xdr:nvCxnSpPr>
        <xdr:cNvPr id="859" name="直線コネクタ 858"/>
        <xdr:cNvCxnSpPr/>
      </xdr:nvCxnSpPr>
      <xdr:spPr>
        <a:xfrm flipV="1">
          <a:off x="19545300" y="13232461"/>
          <a:ext cx="889000" cy="4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136068</xdr:rowOff>
    </xdr:from>
    <xdr:to>
      <xdr:col>107</xdr:col>
      <xdr:colOff>101600</xdr:colOff>
      <xdr:row>75</xdr:row>
      <xdr:rowOff>66218</xdr:rowOff>
    </xdr:to>
    <xdr:sp macro="" textlink="">
      <xdr:nvSpPr>
        <xdr:cNvPr id="860" name="フローチャート: 判断 859"/>
        <xdr:cNvSpPr/>
      </xdr:nvSpPr>
      <xdr:spPr>
        <a:xfrm>
          <a:off x="20383500" y="1282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82745</xdr:rowOff>
    </xdr:from>
    <xdr:ext cx="534377" cy="259045"/>
    <xdr:sp macro="" textlink="">
      <xdr:nvSpPr>
        <xdr:cNvPr id="861" name="テキスト ボックス 860"/>
        <xdr:cNvSpPr txBox="1"/>
      </xdr:nvSpPr>
      <xdr:spPr>
        <a:xfrm>
          <a:off x="20167111" y="1259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78587</xdr:rowOff>
    </xdr:from>
    <xdr:to>
      <xdr:col>102</xdr:col>
      <xdr:colOff>114300</xdr:colOff>
      <xdr:row>77</xdr:row>
      <xdr:rowOff>90532</xdr:rowOff>
    </xdr:to>
    <xdr:cxnSp macro="">
      <xdr:nvCxnSpPr>
        <xdr:cNvPr id="862" name="直線コネクタ 861"/>
        <xdr:cNvCxnSpPr/>
      </xdr:nvCxnSpPr>
      <xdr:spPr>
        <a:xfrm flipV="1">
          <a:off x="18656300" y="13280237"/>
          <a:ext cx="889000" cy="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63" name="フローチャート: 判断 862"/>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59294</xdr:rowOff>
    </xdr:from>
    <xdr:ext cx="534377" cy="259045"/>
    <xdr:sp macro="" textlink="">
      <xdr:nvSpPr>
        <xdr:cNvPr id="864" name="テキスト ボックス 863"/>
        <xdr:cNvSpPr txBox="1"/>
      </xdr:nvSpPr>
      <xdr:spPr>
        <a:xfrm>
          <a:off x="19278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5" name="フローチャート: 判断 864"/>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73772</xdr:rowOff>
    </xdr:from>
    <xdr:ext cx="534377" cy="259045"/>
    <xdr:sp macro="" textlink="">
      <xdr:nvSpPr>
        <xdr:cNvPr id="866" name="テキスト ボックス 865"/>
        <xdr:cNvSpPr txBox="1"/>
      </xdr:nvSpPr>
      <xdr:spPr>
        <a:xfrm>
          <a:off x="18389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138468</xdr:rowOff>
    </xdr:from>
    <xdr:to>
      <xdr:col>116</xdr:col>
      <xdr:colOff>114300</xdr:colOff>
      <xdr:row>77</xdr:row>
      <xdr:rowOff>68618</xdr:rowOff>
    </xdr:to>
    <xdr:sp macro="" textlink="">
      <xdr:nvSpPr>
        <xdr:cNvPr id="872" name="楕円 871"/>
        <xdr:cNvSpPr/>
      </xdr:nvSpPr>
      <xdr:spPr>
        <a:xfrm>
          <a:off x="22110700" y="131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116895</xdr:rowOff>
    </xdr:from>
    <xdr:ext cx="534377" cy="259045"/>
    <xdr:sp macro="" textlink="">
      <xdr:nvSpPr>
        <xdr:cNvPr id="873" name="繰出金該当値テキスト"/>
        <xdr:cNvSpPr txBox="1"/>
      </xdr:nvSpPr>
      <xdr:spPr>
        <a:xfrm>
          <a:off x="22212300" y="1314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142069</xdr:rowOff>
    </xdr:from>
    <xdr:to>
      <xdr:col>112</xdr:col>
      <xdr:colOff>38100</xdr:colOff>
      <xdr:row>77</xdr:row>
      <xdr:rowOff>72219</xdr:rowOff>
    </xdr:to>
    <xdr:sp macro="" textlink="">
      <xdr:nvSpPr>
        <xdr:cNvPr id="874" name="楕円 873"/>
        <xdr:cNvSpPr/>
      </xdr:nvSpPr>
      <xdr:spPr>
        <a:xfrm>
          <a:off x="21272500" y="1317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63346</xdr:rowOff>
    </xdr:from>
    <xdr:ext cx="534377" cy="259045"/>
    <xdr:sp macro="" textlink="">
      <xdr:nvSpPr>
        <xdr:cNvPr id="875" name="テキスト ボックス 874"/>
        <xdr:cNvSpPr txBox="1"/>
      </xdr:nvSpPr>
      <xdr:spPr>
        <a:xfrm>
          <a:off x="21056111" y="1326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151461</xdr:rowOff>
    </xdr:from>
    <xdr:to>
      <xdr:col>107</xdr:col>
      <xdr:colOff>101600</xdr:colOff>
      <xdr:row>77</xdr:row>
      <xdr:rowOff>81611</xdr:rowOff>
    </xdr:to>
    <xdr:sp macro="" textlink="">
      <xdr:nvSpPr>
        <xdr:cNvPr id="876" name="楕円 875"/>
        <xdr:cNvSpPr/>
      </xdr:nvSpPr>
      <xdr:spPr>
        <a:xfrm>
          <a:off x="20383500" y="131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72738</xdr:rowOff>
    </xdr:from>
    <xdr:ext cx="534377" cy="259045"/>
    <xdr:sp macro="" textlink="">
      <xdr:nvSpPr>
        <xdr:cNvPr id="877" name="テキスト ボックス 876"/>
        <xdr:cNvSpPr txBox="1"/>
      </xdr:nvSpPr>
      <xdr:spPr>
        <a:xfrm>
          <a:off x="20167111" y="1327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27787</xdr:rowOff>
    </xdr:from>
    <xdr:to>
      <xdr:col>102</xdr:col>
      <xdr:colOff>165100</xdr:colOff>
      <xdr:row>77</xdr:row>
      <xdr:rowOff>129387</xdr:rowOff>
    </xdr:to>
    <xdr:sp macro="" textlink="">
      <xdr:nvSpPr>
        <xdr:cNvPr id="878" name="楕円 877"/>
        <xdr:cNvSpPr/>
      </xdr:nvSpPr>
      <xdr:spPr>
        <a:xfrm>
          <a:off x="19494500" y="1322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120514</xdr:rowOff>
    </xdr:from>
    <xdr:ext cx="534377" cy="259045"/>
    <xdr:sp macro="" textlink="">
      <xdr:nvSpPr>
        <xdr:cNvPr id="879" name="テキスト ボックス 878"/>
        <xdr:cNvSpPr txBox="1"/>
      </xdr:nvSpPr>
      <xdr:spPr>
        <a:xfrm>
          <a:off x="19278111" y="1332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39732</xdr:rowOff>
    </xdr:from>
    <xdr:to>
      <xdr:col>98</xdr:col>
      <xdr:colOff>38100</xdr:colOff>
      <xdr:row>77</xdr:row>
      <xdr:rowOff>141332</xdr:rowOff>
    </xdr:to>
    <xdr:sp macro="" textlink="">
      <xdr:nvSpPr>
        <xdr:cNvPr id="880" name="楕円 879"/>
        <xdr:cNvSpPr/>
      </xdr:nvSpPr>
      <xdr:spPr>
        <a:xfrm>
          <a:off x="18605500" y="1324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132459</xdr:rowOff>
    </xdr:from>
    <xdr:ext cx="534377" cy="259045"/>
    <xdr:sp macro="" textlink="">
      <xdr:nvSpPr>
        <xdr:cNvPr id="881" name="テキスト ボックス 880"/>
        <xdr:cNvSpPr txBox="1"/>
      </xdr:nvSpPr>
      <xdr:spPr>
        <a:xfrm>
          <a:off x="18389111" y="1333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2" name="直線コネクタ 891"/>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3" name="テキスト ボックス 892"/>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5" name="テキスト ボックス 894"/>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6" name="直線コネクタ 895"/>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7" name="テキスト ボックス 896"/>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9" name="テキスト ボックス 89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901" name="直線コネクタ 900"/>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902"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4"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5" name="直線コネクタ 904"/>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6" name="直線コネクタ 905"/>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7"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8" name="フローチャート: 判断 907"/>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9" name="直線コネクタ 908"/>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10" name="フローチャート: 判断 909"/>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11" name="テキスト ボックス 910"/>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2" name="直線コネクタ 911"/>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3" name="フローチャート: 判断 912"/>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4" name="テキスト ボックス 91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5" name="直線コネクタ 914"/>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6" name="フローチャート: 判断 915"/>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7" name="テキスト ボックス 916"/>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8" name="フローチャート: 判断 917"/>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9" name="テキスト ボックス 918"/>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5" name="楕円 92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6"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7" name="楕円 92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8" name="テキスト ボックス 92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9" name="楕円 92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0" name="テキスト ボックス 929"/>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1" name="楕円 93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32" name="テキスト ボックス 931"/>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3" name="楕円 93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4" name="テキスト ボックス 933"/>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295,265</a:t>
          </a:r>
          <a:r>
            <a:rPr kumimoji="1" lang="ja-JP" altLang="en-US" sz="1300">
              <a:latin typeface="ＭＳ Ｐゴシック" panose="020B0600070205080204" pitchFamily="50" charset="-128"/>
              <a:ea typeface="ＭＳ Ｐゴシック" panose="020B0600070205080204" pitchFamily="50" charset="-128"/>
            </a:rPr>
            <a:t>円となっている。また、積立金以外は類似団体平均と比べ、低い水準にある。これは県内でも名古屋市・北名古屋市に次ぐ人口密度の高さが要因の一つと言える。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・主な構成項目の一つである人件費は、住民一人当たり</a:t>
          </a:r>
          <a:r>
            <a:rPr kumimoji="1" lang="en-US" altLang="ja-JP" sz="1300">
              <a:latin typeface="ＭＳ Ｐゴシック" panose="020B0600070205080204" pitchFamily="50" charset="-128"/>
              <a:ea typeface="ＭＳ Ｐゴシック" panose="020B0600070205080204" pitchFamily="50" charset="-128"/>
            </a:rPr>
            <a:t>56,826</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年度から減少傾向にあったが、平成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年度は一般職給料、期末勤勉手当の増等により増加した。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17,629</a:t>
          </a:r>
          <a:r>
            <a:rPr kumimoji="1" lang="ja-JP" altLang="en-US" sz="1300">
              <a:latin typeface="ＭＳ Ｐゴシック" panose="020B0600070205080204" pitchFamily="50" charset="-128"/>
              <a:ea typeface="ＭＳ Ｐゴシック" panose="020B0600070205080204" pitchFamily="50" charset="-128"/>
            </a:rPr>
            <a:t>円となっており、類似団体内では一番低く、全国平均、県内平均いずれと比較しても一人当たりコストが低い状況となっている。これは、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年度で学校給食センター建設事業や北島藤島線街路改良事業、災害対応特殊はしご付消防自動車購入事業などの大型事業が完了したことが主な要因であり、前年度決算と比較すると</a:t>
          </a:r>
          <a:r>
            <a:rPr kumimoji="1" lang="en-US" altLang="ja-JP" sz="1300">
              <a:latin typeface="ＭＳ Ｐゴシック" panose="020B0600070205080204" pitchFamily="50" charset="-128"/>
              <a:ea typeface="ＭＳ Ｐゴシック" panose="020B0600070205080204" pitchFamily="50" charset="-128"/>
            </a:rPr>
            <a:t>65.3</a:t>
          </a:r>
          <a:r>
            <a:rPr kumimoji="1" lang="ja-JP" altLang="en-US" sz="1300">
              <a:latin typeface="ＭＳ Ｐゴシック" panose="020B0600070205080204" pitchFamily="50" charset="-128"/>
              <a:ea typeface="ＭＳ Ｐゴシック" panose="020B0600070205080204" pitchFamily="50" charset="-128"/>
            </a:rPr>
            <a:t>％減となっている。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74,190</a:t>
          </a:r>
          <a:r>
            <a:rPr kumimoji="1" lang="ja-JP" altLang="en-US" sz="1300">
              <a:latin typeface="ＭＳ Ｐゴシック" panose="020B0600070205080204" pitchFamily="50" charset="-128"/>
              <a:ea typeface="ＭＳ Ｐゴシック" panose="020B0600070205080204" pitchFamily="50" charset="-128"/>
            </a:rPr>
            <a:t>円となっており、類似団体平均、県内平均どちらと比較しても一人当たりコストが低い状況となっているが、今後も増加していくことが見込まれるため、財源の確保等に努めていく。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48,052
45,672
10.47
14,883,950
14,188,065
686,789
9,093,506
11,800,747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155049</xdr:rowOff>
    </xdr:from>
    <xdr:to>
      <xdr:col>24</xdr:col>
      <xdr:colOff>63500</xdr:colOff>
      <xdr:row>38</xdr:row>
      <xdr:rowOff>1560</xdr:rowOff>
    </xdr:to>
    <xdr:cxnSp macro="">
      <xdr:nvCxnSpPr>
        <xdr:cNvPr id="63" name="直線コネクタ 62"/>
        <xdr:cNvCxnSpPr/>
      </xdr:nvCxnSpPr>
      <xdr:spPr>
        <a:xfrm>
          <a:off x="3797300" y="6498699"/>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30787</xdr:rowOff>
    </xdr:from>
    <xdr:ext cx="469744" cy="259045"/>
    <xdr:sp macro="" textlink="">
      <xdr:nvSpPr>
        <xdr:cNvPr id="64" name="議会費平均値テキスト"/>
        <xdr:cNvSpPr txBox="1"/>
      </xdr:nvSpPr>
      <xdr:spPr>
        <a:xfrm>
          <a:off x="4686300" y="603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80264</xdr:rowOff>
    </xdr:from>
    <xdr:to>
      <xdr:col>19</xdr:col>
      <xdr:colOff>177800</xdr:colOff>
      <xdr:row>37</xdr:row>
      <xdr:rowOff>155049</xdr:rowOff>
    </xdr:to>
    <xdr:cxnSp macro="">
      <xdr:nvCxnSpPr>
        <xdr:cNvPr id="66" name="直線コネクタ 65"/>
        <xdr:cNvCxnSpPr/>
      </xdr:nvCxnSpPr>
      <xdr:spPr>
        <a:xfrm>
          <a:off x="2908300" y="6423914"/>
          <a:ext cx="8890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113628</xdr:rowOff>
    </xdr:from>
    <xdr:ext cx="469744" cy="259045"/>
    <xdr:sp macro="" textlink="">
      <xdr:nvSpPr>
        <xdr:cNvPr id="68" name="テキスト ボックス 67"/>
        <xdr:cNvSpPr txBox="1"/>
      </xdr:nvSpPr>
      <xdr:spPr>
        <a:xfrm>
          <a:off x="3562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80264</xdr:rowOff>
    </xdr:from>
    <xdr:to>
      <xdr:col>15</xdr:col>
      <xdr:colOff>50800</xdr:colOff>
      <xdr:row>37</xdr:row>
      <xdr:rowOff>167459</xdr:rowOff>
    </xdr:to>
    <xdr:cxnSp macro="">
      <xdr:nvCxnSpPr>
        <xdr:cNvPr id="69" name="直線コネクタ 68"/>
        <xdr:cNvCxnSpPr/>
      </xdr:nvCxnSpPr>
      <xdr:spPr>
        <a:xfrm flipV="1">
          <a:off x="2019300" y="6423914"/>
          <a:ext cx="889000" cy="8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159766</xdr:rowOff>
    </xdr:from>
    <xdr:to>
      <xdr:col>15</xdr:col>
      <xdr:colOff>101600</xdr:colOff>
      <xdr:row>35</xdr:row>
      <xdr:rowOff>89916</xdr:rowOff>
    </xdr:to>
    <xdr:sp macro="" textlink="">
      <xdr:nvSpPr>
        <xdr:cNvPr id="70" name="フローチャート: 判断 69"/>
        <xdr:cNvSpPr/>
      </xdr:nvSpPr>
      <xdr:spPr>
        <a:xfrm>
          <a:off x="2857500" y="59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106443</xdr:rowOff>
    </xdr:from>
    <xdr:ext cx="469744" cy="259045"/>
    <xdr:sp macro="" textlink="">
      <xdr:nvSpPr>
        <xdr:cNvPr id="71" name="テキスト ボックス 70"/>
        <xdr:cNvSpPr txBox="1"/>
      </xdr:nvSpPr>
      <xdr:spPr>
        <a:xfrm>
          <a:off x="2673428" y="576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167459</xdr:rowOff>
    </xdr:from>
    <xdr:to>
      <xdr:col>10</xdr:col>
      <xdr:colOff>114300</xdr:colOff>
      <xdr:row>38</xdr:row>
      <xdr:rowOff>18215</xdr:rowOff>
    </xdr:to>
    <xdr:cxnSp macro="">
      <xdr:nvCxnSpPr>
        <xdr:cNvPr id="72" name="直線コネクタ 71"/>
        <xdr:cNvCxnSpPr/>
      </xdr:nvCxnSpPr>
      <xdr:spPr>
        <a:xfrm flipV="1">
          <a:off x="1130300" y="6511109"/>
          <a:ext cx="8890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102851</xdr:rowOff>
    </xdr:from>
    <xdr:ext cx="469744" cy="259045"/>
    <xdr:sp macro="" textlink="">
      <xdr:nvSpPr>
        <xdr:cNvPr id="74" name="テキスト ボックス 73"/>
        <xdr:cNvSpPr txBox="1"/>
      </xdr:nvSpPr>
      <xdr:spPr>
        <a:xfrm>
          <a:off x="1784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126364</xdr:rowOff>
    </xdr:from>
    <xdr:ext cx="469744" cy="259045"/>
    <xdr:sp macro="" textlink="">
      <xdr:nvSpPr>
        <xdr:cNvPr id="76" name="テキスト ボックス 75"/>
        <xdr:cNvSpPr txBox="1"/>
      </xdr:nvSpPr>
      <xdr:spPr>
        <a:xfrm>
          <a:off x="895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122210</xdr:rowOff>
    </xdr:from>
    <xdr:to>
      <xdr:col>24</xdr:col>
      <xdr:colOff>114300</xdr:colOff>
      <xdr:row>38</xdr:row>
      <xdr:rowOff>52360</xdr:rowOff>
    </xdr:to>
    <xdr:sp macro="" textlink="">
      <xdr:nvSpPr>
        <xdr:cNvPr id="82" name="楕円 81"/>
        <xdr:cNvSpPr/>
      </xdr:nvSpPr>
      <xdr:spPr>
        <a:xfrm>
          <a:off x="4584700" y="646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100637</xdr:rowOff>
    </xdr:from>
    <xdr:ext cx="469744" cy="259045"/>
    <xdr:sp macro="" textlink="">
      <xdr:nvSpPr>
        <xdr:cNvPr id="83" name="議会費該当値テキスト"/>
        <xdr:cNvSpPr txBox="1"/>
      </xdr:nvSpPr>
      <xdr:spPr>
        <a:xfrm>
          <a:off x="4686300" y="644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104249</xdr:rowOff>
    </xdr:from>
    <xdr:to>
      <xdr:col>20</xdr:col>
      <xdr:colOff>38100</xdr:colOff>
      <xdr:row>38</xdr:row>
      <xdr:rowOff>34399</xdr:rowOff>
    </xdr:to>
    <xdr:sp macro="" textlink="">
      <xdr:nvSpPr>
        <xdr:cNvPr id="84" name="楕円 83"/>
        <xdr:cNvSpPr/>
      </xdr:nvSpPr>
      <xdr:spPr>
        <a:xfrm>
          <a:off x="3746500" y="644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25526</xdr:rowOff>
    </xdr:from>
    <xdr:ext cx="469744" cy="259045"/>
    <xdr:sp macro="" textlink="">
      <xdr:nvSpPr>
        <xdr:cNvPr id="85" name="テキスト ボックス 84"/>
        <xdr:cNvSpPr txBox="1"/>
      </xdr:nvSpPr>
      <xdr:spPr>
        <a:xfrm>
          <a:off x="3562428" y="654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29464</xdr:rowOff>
    </xdr:from>
    <xdr:to>
      <xdr:col>15</xdr:col>
      <xdr:colOff>101600</xdr:colOff>
      <xdr:row>37</xdr:row>
      <xdr:rowOff>131064</xdr:rowOff>
    </xdr:to>
    <xdr:sp macro="" textlink="">
      <xdr:nvSpPr>
        <xdr:cNvPr id="86" name="楕円 85"/>
        <xdr:cNvSpPr/>
      </xdr:nvSpPr>
      <xdr:spPr>
        <a:xfrm>
          <a:off x="2857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122191</xdr:rowOff>
    </xdr:from>
    <xdr:ext cx="469744" cy="259045"/>
    <xdr:sp macro="" textlink="">
      <xdr:nvSpPr>
        <xdr:cNvPr id="87" name="テキスト ボックス 86"/>
        <xdr:cNvSpPr txBox="1"/>
      </xdr:nvSpPr>
      <xdr:spPr>
        <a:xfrm>
          <a:off x="2673428"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116658</xdr:rowOff>
    </xdr:from>
    <xdr:to>
      <xdr:col>10</xdr:col>
      <xdr:colOff>165100</xdr:colOff>
      <xdr:row>38</xdr:row>
      <xdr:rowOff>46808</xdr:rowOff>
    </xdr:to>
    <xdr:sp macro="" textlink="">
      <xdr:nvSpPr>
        <xdr:cNvPr id="88" name="楕円 87"/>
        <xdr:cNvSpPr/>
      </xdr:nvSpPr>
      <xdr:spPr>
        <a:xfrm>
          <a:off x="1968500" y="646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37936</xdr:rowOff>
    </xdr:from>
    <xdr:ext cx="469744" cy="259045"/>
    <xdr:sp macro="" textlink="">
      <xdr:nvSpPr>
        <xdr:cNvPr id="89" name="テキスト ボックス 88"/>
        <xdr:cNvSpPr txBox="1"/>
      </xdr:nvSpPr>
      <xdr:spPr>
        <a:xfrm>
          <a:off x="1784428" y="655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138866</xdr:rowOff>
    </xdr:from>
    <xdr:to>
      <xdr:col>6</xdr:col>
      <xdr:colOff>38100</xdr:colOff>
      <xdr:row>38</xdr:row>
      <xdr:rowOff>69016</xdr:rowOff>
    </xdr:to>
    <xdr:sp macro="" textlink="">
      <xdr:nvSpPr>
        <xdr:cNvPr id="90" name="楕円 89"/>
        <xdr:cNvSpPr/>
      </xdr:nvSpPr>
      <xdr:spPr>
        <a:xfrm>
          <a:off x="1079500" y="648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60142</xdr:rowOff>
    </xdr:from>
    <xdr:ext cx="469744" cy="259045"/>
    <xdr:sp macro="" textlink="">
      <xdr:nvSpPr>
        <xdr:cNvPr id="91" name="テキスト ボックス 90"/>
        <xdr:cNvSpPr txBox="1"/>
      </xdr:nvSpPr>
      <xdr:spPr>
        <a:xfrm>
          <a:off x="895428" y="65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108396</xdr:rowOff>
    </xdr:from>
    <xdr:to>
      <xdr:col>24</xdr:col>
      <xdr:colOff>63500</xdr:colOff>
      <xdr:row>57</xdr:row>
      <xdr:rowOff>141794</xdr:rowOff>
    </xdr:to>
    <xdr:cxnSp macro="">
      <xdr:nvCxnSpPr>
        <xdr:cNvPr id="118" name="直線コネクタ 117"/>
        <xdr:cNvCxnSpPr/>
      </xdr:nvCxnSpPr>
      <xdr:spPr>
        <a:xfrm>
          <a:off x="3797300" y="9881046"/>
          <a:ext cx="838200" cy="3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108396</xdr:rowOff>
    </xdr:from>
    <xdr:to>
      <xdr:col>19</xdr:col>
      <xdr:colOff>177800</xdr:colOff>
      <xdr:row>57</xdr:row>
      <xdr:rowOff>130766</xdr:rowOff>
    </xdr:to>
    <xdr:cxnSp macro="">
      <xdr:nvCxnSpPr>
        <xdr:cNvPr id="121" name="直線コネクタ 120"/>
        <xdr:cNvCxnSpPr/>
      </xdr:nvCxnSpPr>
      <xdr:spPr>
        <a:xfrm flipV="1">
          <a:off x="2908300" y="9881046"/>
          <a:ext cx="889000" cy="2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130766</xdr:rowOff>
    </xdr:from>
    <xdr:to>
      <xdr:col>15</xdr:col>
      <xdr:colOff>50800</xdr:colOff>
      <xdr:row>57</xdr:row>
      <xdr:rowOff>143339</xdr:rowOff>
    </xdr:to>
    <xdr:cxnSp macro="">
      <xdr:nvCxnSpPr>
        <xdr:cNvPr id="124" name="直線コネクタ 123"/>
        <xdr:cNvCxnSpPr/>
      </xdr:nvCxnSpPr>
      <xdr:spPr>
        <a:xfrm flipV="1">
          <a:off x="2019300" y="9903416"/>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120785</xdr:rowOff>
    </xdr:from>
    <xdr:to>
      <xdr:col>15</xdr:col>
      <xdr:colOff>101600</xdr:colOff>
      <xdr:row>57</xdr:row>
      <xdr:rowOff>50935</xdr:rowOff>
    </xdr:to>
    <xdr:sp macro="" textlink="">
      <xdr:nvSpPr>
        <xdr:cNvPr id="125" name="フローチャート: 判断 124"/>
        <xdr:cNvSpPr/>
      </xdr:nvSpPr>
      <xdr:spPr>
        <a:xfrm>
          <a:off x="2857500" y="97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67462</xdr:rowOff>
    </xdr:from>
    <xdr:ext cx="534377" cy="259045"/>
    <xdr:sp macro="" textlink="">
      <xdr:nvSpPr>
        <xdr:cNvPr id="126" name="テキスト ボックス 125"/>
        <xdr:cNvSpPr txBox="1"/>
      </xdr:nvSpPr>
      <xdr:spPr>
        <a:xfrm>
          <a:off x="2641111" y="949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129966</xdr:rowOff>
    </xdr:from>
    <xdr:to>
      <xdr:col>10</xdr:col>
      <xdr:colOff>114300</xdr:colOff>
      <xdr:row>57</xdr:row>
      <xdr:rowOff>143339</xdr:rowOff>
    </xdr:to>
    <xdr:cxnSp macro="">
      <xdr:nvCxnSpPr>
        <xdr:cNvPr id="127" name="直線コネクタ 126"/>
        <xdr:cNvCxnSpPr/>
      </xdr:nvCxnSpPr>
      <xdr:spPr>
        <a:xfrm>
          <a:off x="1130300" y="9902616"/>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9" name="テキスト ボックス 128"/>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31" name="テキスト ボックス 130"/>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90994</xdr:rowOff>
    </xdr:from>
    <xdr:to>
      <xdr:col>24</xdr:col>
      <xdr:colOff>114300</xdr:colOff>
      <xdr:row>58</xdr:row>
      <xdr:rowOff>21144</xdr:rowOff>
    </xdr:to>
    <xdr:sp macro="" textlink="">
      <xdr:nvSpPr>
        <xdr:cNvPr id="137" name="楕円 136"/>
        <xdr:cNvSpPr/>
      </xdr:nvSpPr>
      <xdr:spPr>
        <a:xfrm>
          <a:off x="4584700" y="986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5921</xdr:rowOff>
    </xdr:from>
    <xdr:ext cx="534377" cy="259045"/>
    <xdr:sp macro="" textlink="">
      <xdr:nvSpPr>
        <xdr:cNvPr id="138" name="総務費該当値テキスト"/>
        <xdr:cNvSpPr txBox="1"/>
      </xdr:nvSpPr>
      <xdr:spPr>
        <a:xfrm>
          <a:off x="4686300" y="9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57596</xdr:rowOff>
    </xdr:from>
    <xdr:to>
      <xdr:col>20</xdr:col>
      <xdr:colOff>38100</xdr:colOff>
      <xdr:row>57</xdr:row>
      <xdr:rowOff>159196</xdr:rowOff>
    </xdr:to>
    <xdr:sp macro="" textlink="">
      <xdr:nvSpPr>
        <xdr:cNvPr id="139" name="楕円 138"/>
        <xdr:cNvSpPr/>
      </xdr:nvSpPr>
      <xdr:spPr>
        <a:xfrm>
          <a:off x="3746500" y="983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150323</xdr:rowOff>
    </xdr:from>
    <xdr:ext cx="534377" cy="259045"/>
    <xdr:sp macro="" textlink="">
      <xdr:nvSpPr>
        <xdr:cNvPr id="140" name="テキスト ボックス 139"/>
        <xdr:cNvSpPr txBox="1"/>
      </xdr:nvSpPr>
      <xdr:spPr>
        <a:xfrm>
          <a:off x="3530111" y="992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79966</xdr:rowOff>
    </xdr:from>
    <xdr:to>
      <xdr:col>15</xdr:col>
      <xdr:colOff>101600</xdr:colOff>
      <xdr:row>58</xdr:row>
      <xdr:rowOff>10116</xdr:rowOff>
    </xdr:to>
    <xdr:sp macro="" textlink="">
      <xdr:nvSpPr>
        <xdr:cNvPr id="141" name="楕円 140"/>
        <xdr:cNvSpPr/>
      </xdr:nvSpPr>
      <xdr:spPr>
        <a:xfrm>
          <a:off x="2857500" y="98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1243</xdr:rowOff>
    </xdr:from>
    <xdr:ext cx="534377" cy="259045"/>
    <xdr:sp macro="" textlink="">
      <xdr:nvSpPr>
        <xdr:cNvPr id="142" name="テキスト ボックス 141"/>
        <xdr:cNvSpPr txBox="1"/>
      </xdr:nvSpPr>
      <xdr:spPr>
        <a:xfrm>
          <a:off x="2641111" y="99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92539</xdr:rowOff>
    </xdr:from>
    <xdr:to>
      <xdr:col>10</xdr:col>
      <xdr:colOff>165100</xdr:colOff>
      <xdr:row>58</xdr:row>
      <xdr:rowOff>22689</xdr:rowOff>
    </xdr:to>
    <xdr:sp macro="" textlink="">
      <xdr:nvSpPr>
        <xdr:cNvPr id="143" name="楕円 142"/>
        <xdr:cNvSpPr/>
      </xdr:nvSpPr>
      <xdr:spPr>
        <a:xfrm>
          <a:off x="1968500" y="98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13816</xdr:rowOff>
    </xdr:from>
    <xdr:ext cx="534377" cy="259045"/>
    <xdr:sp macro="" textlink="">
      <xdr:nvSpPr>
        <xdr:cNvPr id="144" name="テキスト ボックス 143"/>
        <xdr:cNvSpPr txBox="1"/>
      </xdr:nvSpPr>
      <xdr:spPr>
        <a:xfrm>
          <a:off x="1752111" y="995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79166</xdr:rowOff>
    </xdr:from>
    <xdr:to>
      <xdr:col>6</xdr:col>
      <xdr:colOff>38100</xdr:colOff>
      <xdr:row>58</xdr:row>
      <xdr:rowOff>9316</xdr:rowOff>
    </xdr:to>
    <xdr:sp macro="" textlink="">
      <xdr:nvSpPr>
        <xdr:cNvPr id="145" name="楕円 144"/>
        <xdr:cNvSpPr/>
      </xdr:nvSpPr>
      <xdr:spPr>
        <a:xfrm>
          <a:off x="1079500" y="98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443</xdr:rowOff>
    </xdr:from>
    <xdr:ext cx="534377" cy="259045"/>
    <xdr:sp macro="" textlink="">
      <xdr:nvSpPr>
        <xdr:cNvPr id="146" name="テキスト ボックス 145"/>
        <xdr:cNvSpPr txBox="1"/>
      </xdr:nvSpPr>
      <xdr:spPr>
        <a:xfrm>
          <a:off x="863111" y="994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126338</xdr:rowOff>
    </xdr:from>
    <xdr:to>
      <xdr:col>24</xdr:col>
      <xdr:colOff>63500</xdr:colOff>
      <xdr:row>78</xdr:row>
      <xdr:rowOff>138221</xdr:rowOff>
    </xdr:to>
    <xdr:cxnSp macro="">
      <xdr:nvCxnSpPr>
        <xdr:cNvPr id="176" name="直線コネクタ 175"/>
        <xdr:cNvCxnSpPr/>
      </xdr:nvCxnSpPr>
      <xdr:spPr>
        <a:xfrm flipV="1">
          <a:off x="3797300" y="13499438"/>
          <a:ext cx="838200" cy="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138221</xdr:rowOff>
    </xdr:from>
    <xdr:to>
      <xdr:col>19</xdr:col>
      <xdr:colOff>177800</xdr:colOff>
      <xdr:row>78</xdr:row>
      <xdr:rowOff>150733</xdr:rowOff>
    </xdr:to>
    <xdr:cxnSp macro="">
      <xdr:nvCxnSpPr>
        <xdr:cNvPr id="179" name="直線コネクタ 178"/>
        <xdr:cNvCxnSpPr/>
      </xdr:nvCxnSpPr>
      <xdr:spPr>
        <a:xfrm flipV="1">
          <a:off x="2908300" y="13511321"/>
          <a:ext cx="889000" cy="1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138968</xdr:rowOff>
    </xdr:from>
    <xdr:to>
      <xdr:col>15</xdr:col>
      <xdr:colOff>50800</xdr:colOff>
      <xdr:row>78</xdr:row>
      <xdr:rowOff>150733</xdr:rowOff>
    </xdr:to>
    <xdr:cxnSp macro="">
      <xdr:nvCxnSpPr>
        <xdr:cNvPr id="182" name="直線コネクタ 181"/>
        <xdr:cNvCxnSpPr/>
      </xdr:nvCxnSpPr>
      <xdr:spPr>
        <a:xfrm>
          <a:off x="2019300" y="13512068"/>
          <a:ext cx="889000" cy="1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49344</xdr:rowOff>
    </xdr:from>
    <xdr:to>
      <xdr:col>15</xdr:col>
      <xdr:colOff>101600</xdr:colOff>
      <xdr:row>77</xdr:row>
      <xdr:rowOff>150944</xdr:rowOff>
    </xdr:to>
    <xdr:sp macro="" textlink="">
      <xdr:nvSpPr>
        <xdr:cNvPr id="183" name="フローチャート: 判断 182"/>
        <xdr:cNvSpPr/>
      </xdr:nvSpPr>
      <xdr:spPr>
        <a:xfrm>
          <a:off x="2857500" y="132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167471</xdr:rowOff>
    </xdr:from>
    <xdr:ext cx="599010" cy="259045"/>
    <xdr:sp macro="" textlink="">
      <xdr:nvSpPr>
        <xdr:cNvPr id="184" name="テキスト ボックス 183"/>
        <xdr:cNvSpPr txBox="1"/>
      </xdr:nvSpPr>
      <xdr:spPr>
        <a:xfrm>
          <a:off x="2608795" y="130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138968</xdr:rowOff>
    </xdr:from>
    <xdr:to>
      <xdr:col>10</xdr:col>
      <xdr:colOff>114300</xdr:colOff>
      <xdr:row>79</xdr:row>
      <xdr:rowOff>8948</xdr:rowOff>
    </xdr:to>
    <xdr:cxnSp macro="">
      <xdr:nvCxnSpPr>
        <xdr:cNvPr id="185" name="直線コネクタ 184"/>
        <xdr:cNvCxnSpPr/>
      </xdr:nvCxnSpPr>
      <xdr:spPr>
        <a:xfrm flipV="1">
          <a:off x="1130300" y="13512068"/>
          <a:ext cx="889000" cy="4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50947</xdr:rowOff>
    </xdr:from>
    <xdr:ext cx="599010" cy="259045"/>
    <xdr:sp macro="" textlink="">
      <xdr:nvSpPr>
        <xdr:cNvPr id="187" name="テキスト ボックス 186"/>
        <xdr:cNvSpPr txBox="1"/>
      </xdr:nvSpPr>
      <xdr:spPr>
        <a:xfrm>
          <a:off x="1719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9" name="テキスト ボックス 188"/>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75538</xdr:rowOff>
    </xdr:from>
    <xdr:to>
      <xdr:col>24</xdr:col>
      <xdr:colOff>114300</xdr:colOff>
      <xdr:row>79</xdr:row>
      <xdr:rowOff>5688</xdr:rowOff>
    </xdr:to>
    <xdr:sp macro="" textlink="">
      <xdr:nvSpPr>
        <xdr:cNvPr id="195" name="楕円 194"/>
        <xdr:cNvSpPr/>
      </xdr:nvSpPr>
      <xdr:spPr>
        <a:xfrm>
          <a:off x="4584700" y="1344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161915</xdr:rowOff>
    </xdr:from>
    <xdr:ext cx="599010" cy="259045"/>
    <xdr:sp macro="" textlink="">
      <xdr:nvSpPr>
        <xdr:cNvPr id="196" name="民生費該当値テキスト"/>
        <xdr:cNvSpPr txBox="1"/>
      </xdr:nvSpPr>
      <xdr:spPr>
        <a:xfrm>
          <a:off x="4686300" y="1336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87421</xdr:rowOff>
    </xdr:from>
    <xdr:to>
      <xdr:col>20</xdr:col>
      <xdr:colOff>38100</xdr:colOff>
      <xdr:row>79</xdr:row>
      <xdr:rowOff>17571</xdr:rowOff>
    </xdr:to>
    <xdr:sp macro="" textlink="">
      <xdr:nvSpPr>
        <xdr:cNvPr id="197" name="楕円 196"/>
        <xdr:cNvSpPr/>
      </xdr:nvSpPr>
      <xdr:spPr>
        <a:xfrm>
          <a:off x="3746500" y="1346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8698</xdr:rowOff>
    </xdr:from>
    <xdr:ext cx="599010" cy="259045"/>
    <xdr:sp macro="" textlink="">
      <xdr:nvSpPr>
        <xdr:cNvPr id="198" name="テキスト ボックス 197"/>
        <xdr:cNvSpPr txBox="1"/>
      </xdr:nvSpPr>
      <xdr:spPr>
        <a:xfrm>
          <a:off x="3497795" y="13553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99933</xdr:rowOff>
    </xdr:from>
    <xdr:to>
      <xdr:col>15</xdr:col>
      <xdr:colOff>101600</xdr:colOff>
      <xdr:row>79</xdr:row>
      <xdr:rowOff>30083</xdr:rowOff>
    </xdr:to>
    <xdr:sp macro="" textlink="">
      <xdr:nvSpPr>
        <xdr:cNvPr id="199" name="楕円 198"/>
        <xdr:cNvSpPr/>
      </xdr:nvSpPr>
      <xdr:spPr>
        <a:xfrm>
          <a:off x="2857500" y="1347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21210</xdr:rowOff>
    </xdr:from>
    <xdr:ext cx="599010" cy="259045"/>
    <xdr:sp macro="" textlink="">
      <xdr:nvSpPr>
        <xdr:cNvPr id="200" name="テキスト ボックス 199"/>
        <xdr:cNvSpPr txBox="1"/>
      </xdr:nvSpPr>
      <xdr:spPr>
        <a:xfrm>
          <a:off x="2608795" y="1356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88168</xdr:rowOff>
    </xdr:from>
    <xdr:to>
      <xdr:col>10</xdr:col>
      <xdr:colOff>165100</xdr:colOff>
      <xdr:row>79</xdr:row>
      <xdr:rowOff>18318</xdr:rowOff>
    </xdr:to>
    <xdr:sp macro="" textlink="">
      <xdr:nvSpPr>
        <xdr:cNvPr id="201" name="楕円 200"/>
        <xdr:cNvSpPr/>
      </xdr:nvSpPr>
      <xdr:spPr>
        <a:xfrm>
          <a:off x="1968500" y="134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9445</xdr:rowOff>
    </xdr:from>
    <xdr:ext cx="599010" cy="259045"/>
    <xdr:sp macro="" textlink="">
      <xdr:nvSpPr>
        <xdr:cNvPr id="202" name="テキスト ボックス 201"/>
        <xdr:cNvSpPr txBox="1"/>
      </xdr:nvSpPr>
      <xdr:spPr>
        <a:xfrm>
          <a:off x="1719795" y="1355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129598</xdr:rowOff>
    </xdr:from>
    <xdr:to>
      <xdr:col>6</xdr:col>
      <xdr:colOff>38100</xdr:colOff>
      <xdr:row>79</xdr:row>
      <xdr:rowOff>59748</xdr:rowOff>
    </xdr:to>
    <xdr:sp macro="" textlink="">
      <xdr:nvSpPr>
        <xdr:cNvPr id="203" name="楕円 202"/>
        <xdr:cNvSpPr/>
      </xdr:nvSpPr>
      <xdr:spPr>
        <a:xfrm>
          <a:off x="1079500" y="135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50875</xdr:rowOff>
    </xdr:from>
    <xdr:ext cx="599010" cy="259045"/>
    <xdr:sp macro="" textlink="">
      <xdr:nvSpPr>
        <xdr:cNvPr id="204" name="テキスト ボックス 203"/>
        <xdr:cNvSpPr txBox="1"/>
      </xdr:nvSpPr>
      <xdr:spPr>
        <a:xfrm>
          <a:off x="830795" y="1359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47461</xdr:rowOff>
    </xdr:from>
    <xdr:to>
      <xdr:col>24</xdr:col>
      <xdr:colOff>63500</xdr:colOff>
      <xdr:row>99</xdr:row>
      <xdr:rowOff>58662</xdr:rowOff>
    </xdr:to>
    <xdr:cxnSp macro="">
      <xdr:nvCxnSpPr>
        <xdr:cNvPr id="236" name="直線コネクタ 235"/>
        <xdr:cNvCxnSpPr/>
      </xdr:nvCxnSpPr>
      <xdr:spPr>
        <a:xfrm>
          <a:off x="3797300" y="17021011"/>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84541</xdr:rowOff>
    </xdr:from>
    <xdr:ext cx="534377" cy="259045"/>
    <xdr:sp macro="" textlink="">
      <xdr:nvSpPr>
        <xdr:cNvPr id="237" name="衛生費平均値テキスト"/>
        <xdr:cNvSpPr txBox="1"/>
      </xdr:nvSpPr>
      <xdr:spPr>
        <a:xfrm>
          <a:off x="4686300" y="16543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47461</xdr:rowOff>
    </xdr:from>
    <xdr:to>
      <xdr:col>19</xdr:col>
      <xdr:colOff>177800</xdr:colOff>
      <xdr:row>99</xdr:row>
      <xdr:rowOff>63951</xdr:rowOff>
    </xdr:to>
    <xdr:cxnSp macro="">
      <xdr:nvCxnSpPr>
        <xdr:cNvPr id="239" name="直線コネクタ 238"/>
        <xdr:cNvCxnSpPr/>
      </xdr:nvCxnSpPr>
      <xdr:spPr>
        <a:xfrm flipV="1">
          <a:off x="2908300" y="17021011"/>
          <a:ext cx="889000" cy="1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6018</xdr:rowOff>
    </xdr:from>
    <xdr:to>
      <xdr:col>15</xdr:col>
      <xdr:colOff>50800</xdr:colOff>
      <xdr:row>99</xdr:row>
      <xdr:rowOff>63951</xdr:rowOff>
    </xdr:to>
    <xdr:cxnSp macro="">
      <xdr:nvCxnSpPr>
        <xdr:cNvPr id="242" name="直線コネクタ 241"/>
        <xdr:cNvCxnSpPr/>
      </xdr:nvCxnSpPr>
      <xdr:spPr>
        <a:xfrm>
          <a:off x="2019300" y="16979568"/>
          <a:ext cx="889000" cy="5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98501</xdr:rowOff>
    </xdr:from>
    <xdr:to>
      <xdr:col>15</xdr:col>
      <xdr:colOff>101600</xdr:colOff>
      <xdr:row>97</xdr:row>
      <xdr:rowOff>28651</xdr:rowOff>
    </xdr:to>
    <xdr:sp macro="" textlink="">
      <xdr:nvSpPr>
        <xdr:cNvPr id="243" name="フローチャート: 判断 242"/>
        <xdr:cNvSpPr/>
      </xdr:nvSpPr>
      <xdr:spPr>
        <a:xfrm>
          <a:off x="2857500" y="1655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45178</xdr:rowOff>
    </xdr:from>
    <xdr:ext cx="534377" cy="259045"/>
    <xdr:sp macro="" textlink="">
      <xdr:nvSpPr>
        <xdr:cNvPr id="244" name="テキスト ボックス 243"/>
        <xdr:cNvSpPr txBox="1"/>
      </xdr:nvSpPr>
      <xdr:spPr>
        <a:xfrm>
          <a:off x="2641111" y="163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114880</xdr:rowOff>
    </xdr:from>
    <xdr:to>
      <xdr:col>10</xdr:col>
      <xdr:colOff>114300</xdr:colOff>
      <xdr:row>99</xdr:row>
      <xdr:rowOff>6018</xdr:rowOff>
    </xdr:to>
    <xdr:cxnSp macro="">
      <xdr:nvCxnSpPr>
        <xdr:cNvPr id="245" name="直線コネクタ 244"/>
        <xdr:cNvCxnSpPr/>
      </xdr:nvCxnSpPr>
      <xdr:spPr>
        <a:xfrm>
          <a:off x="1130300" y="16916980"/>
          <a:ext cx="889000" cy="6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16880</xdr:rowOff>
    </xdr:from>
    <xdr:ext cx="534377" cy="259045"/>
    <xdr:sp macro="" textlink="">
      <xdr:nvSpPr>
        <xdr:cNvPr id="247" name="テキスト ボックス 246"/>
        <xdr:cNvSpPr txBox="1"/>
      </xdr:nvSpPr>
      <xdr:spPr>
        <a:xfrm>
          <a:off x="1752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72186</xdr:rowOff>
    </xdr:from>
    <xdr:ext cx="534377" cy="259045"/>
    <xdr:sp macro="" textlink="">
      <xdr:nvSpPr>
        <xdr:cNvPr id="249" name="テキスト ボックス 248"/>
        <xdr:cNvSpPr txBox="1"/>
      </xdr:nvSpPr>
      <xdr:spPr>
        <a:xfrm>
          <a:off x="863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7862</xdr:rowOff>
    </xdr:from>
    <xdr:to>
      <xdr:col>24</xdr:col>
      <xdr:colOff>114300</xdr:colOff>
      <xdr:row>99</xdr:row>
      <xdr:rowOff>109462</xdr:rowOff>
    </xdr:to>
    <xdr:sp macro="" textlink="">
      <xdr:nvSpPr>
        <xdr:cNvPr id="255" name="楕円 254"/>
        <xdr:cNvSpPr/>
      </xdr:nvSpPr>
      <xdr:spPr>
        <a:xfrm>
          <a:off x="4584700" y="1698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94239</xdr:rowOff>
    </xdr:from>
    <xdr:ext cx="534377" cy="259045"/>
    <xdr:sp macro="" textlink="">
      <xdr:nvSpPr>
        <xdr:cNvPr id="256" name="衛生費該当値テキスト"/>
        <xdr:cNvSpPr txBox="1"/>
      </xdr:nvSpPr>
      <xdr:spPr>
        <a:xfrm>
          <a:off x="4686300" y="1689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168111</xdr:rowOff>
    </xdr:from>
    <xdr:to>
      <xdr:col>20</xdr:col>
      <xdr:colOff>38100</xdr:colOff>
      <xdr:row>99</xdr:row>
      <xdr:rowOff>98261</xdr:rowOff>
    </xdr:to>
    <xdr:sp macro="" textlink="">
      <xdr:nvSpPr>
        <xdr:cNvPr id="257" name="楕円 256"/>
        <xdr:cNvSpPr/>
      </xdr:nvSpPr>
      <xdr:spPr>
        <a:xfrm>
          <a:off x="3746500" y="1697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89388</xdr:rowOff>
    </xdr:from>
    <xdr:ext cx="534377" cy="259045"/>
    <xdr:sp macro="" textlink="">
      <xdr:nvSpPr>
        <xdr:cNvPr id="258" name="テキスト ボックス 257"/>
        <xdr:cNvSpPr txBox="1"/>
      </xdr:nvSpPr>
      <xdr:spPr>
        <a:xfrm>
          <a:off x="3530111" y="170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13151</xdr:rowOff>
    </xdr:from>
    <xdr:to>
      <xdr:col>15</xdr:col>
      <xdr:colOff>101600</xdr:colOff>
      <xdr:row>99</xdr:row>
      <xdr:rowOff>114751</xdr:rowOff>
    </xdr:to>
    <xdr:sp macro="" textlink="">
      <xdr:nvSpPr>
        <xdr:cNvPr id="259" name="楕円 258"/>
        <xdr:cNvSpPr/>
      </xdr:nvSpPr>
      <xdr:spPr>
        <a:xfrm>
          <a:off x="2857500" y="1698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105878</xdr:rowOff>
    </xdr:from>
    <xdr:ext cx="534377" cy="259045"/>
    <xdr:sp macro="" textlink="">
      <xdr:nvSpPr>
        <xdr:cNvPr id="260" name="テキスト ボックス 259"/>
        <xdr:cNvSpPr txBox="1"/>
      </xdr:nvSpPr>
      <xdr:spPr>
        <a:xfrm>
          <a:off x="2641111" y="1707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126668</xdr:rowOff>
    </xdr:from>
    <xdr:to>
      <xdr:col>10</xdr:col>
      <xdr:colOff>165100</xdr:colOff>
      <xdr:row>99</xdr:row>
      <xdr:rowOff>56818</xdr:rowOff>
    </xdr:to>
    <xdr:sp macro="" textlink="">
      <xdr:nvSpPr>
        <xdr:cNvPr id="261" name="楕円 260"/>
        <xdr:cNvSpPr/>
      </xdr:nvSpPr>
      <xdr:spPr>
        <a:xfrm>
          <a:off x="1968500" y="169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47945</xdr:rowOff>
    </xdr:from>
    <xdr:ext cx="534377" cy="259045"/>
    <xdr:sp macro="" textlink="">
      <xdr:nvSpPr>
        <xdr:cNvPr id="262" name="テキスト ボックス 261"/>
        <xdr:cNvSpPr txBox="1"/>
      </xdr:nvSpPr>
      <xdr:spPr>
        <a:xfrm>
          <a:off x="1752111" y="1702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64080</xdr:rowOff>
    </xdr:from>
    <xdr:to>
      <xdr:col>6</xdr:col>
      <xdr:colOff>38100</xdr:colOff>
      <xdr:row>98</xdr:row>
      <xdr:rowOff>165680</xdr:rowOff>
    </xdr:to>
    <xdr:sp macro="" textlink="">
      <xdr:nvSpPr>
        <xdr:cNvPr id="263" name="楕円 262"/>
        <xdr:cNvSpPr/>
      </xdr:nvSpPr>
      <xdr:spPr>
        <a:xfrm>
          <a:off x="1079500" y="168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156807</xdr:rowOff>
    </xdr:from>
    <xdr:ext cx="534377" cy="259045"/>
    <xdr:sp macro="" textlink="">
      <xdr:nvSpPr>
        <xdr:cNvPr id="264" name="テキスト ボックス 263"/>
        <xdr:cNvSpPr txBox="1"/>
      </xdr:nvSpPr>
      <xdr:spPr>
        <a:xfrm>
          <a:off x="863111" y="1695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98781</xdr:rowOff>
    </xdr:from>
    <xdr:to>
      <xdr:col>55</xdr:col>
      <xdr:colOff>0</xdr:colOff>
      <xdr:row>38</xdr:row>
      <xdr:rowOff>103124</xdr:rowOff>
    </xdr:to>
    <xdr:cxnSp macro="">
      <xdr:nvCxnSpPr>
        <xdr:cNvPr id="291" name="直線コネクタ 290"/>
        <xdr:cNvCxnSpPr/>
      </xdr:nvCxnSpPr>
      <xdr:spPr>
        <a:xfrm>
          <a:off x="9639300" y="6613881"/>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98781</xdr:rowOff>
    </xdr:from>
    <xdr:to>
      <xdr:col>50</xdr:col>
      <xdr:colOff>114300</xdr:colOff>
      <xdr:row>38</xdr:row>
      <xdr:rowOff>113411</xdr:rowOff>
    </xdr:to>
    <xdr:cxnSp macro="">
      <xdr:nvCxnSpPr>
        <xdr:cNvPr id="294" name="直線コネクタ 293"/>
        <xdr:cNvCxnSpPr/>
      </xdr:nvCxnSpPr>
      <xdr:spPr>
        <a:xfrm flipV="1">
          <a:off x="8750300" y="6613881"/>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87122</xdr:rowOff>
    </xdr:from>
    <xdr:to>
      <xdr:col>45</xdr:col>
      <xdr:colOff>177800</xdr:colOff>
      <xdr:row>38</xdr:row>
      <xdr:rowOff>113411</xdr:rowOff>
    </xdr:to>
    <xdr:cxnSp macro="">
      <xdr:nvCxnSpPr>
        <xdr:cNvPr id="297" name="直線コネクタ 296"/>
        <xdr:cNvCxnSpPr/>
      </xdr:nvCxnSpPr>
      <xdr:spPr>
        <a:xfrm>
          <a:off x="7861300" y="6430772"/>
          <a:ext cx="889000"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90272</xdr:rowOff>
    </xdr:from>
    <xdr:to>
      <xdr:col>46</xdr:col>
      <xdr:colOff>38100</xdr:colOff>
      <xdr:row>38</xdr:row>
      <xdr:rowOff>20422</xdr:rowOff>
    </xdr:to>
    <xdr:sp macro="" textlink="">
      <xdr:nvSpPr>
        <xdr:cNvPr id="298" name="フローチャート: 判断 297"/>
        <xdr:cNvSpPr/>
      </xdr:nvSpPr>
      <xdr:spPr>
        <a:xfrm>
          <a:off x="8699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36949</xdr:rowOff>
    </xdr:from>
    <xdr:ext cx="378565" cy="259045"/>
    <xdr:sp macro="" textlink="">
      <xdr:nvSpPr>
        <xdr:cNvPr id="299" name="テキスト ボックス 298"/>
        <xdr:cNvSpPr txBox="1"/>
      </xdr:nvSpPr>
      <xdr:spPr>
        <a:xfrm>
          <a:off x="8561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87122</xdr:rowOff>
    </xdr:from>
    <xdr:to>
      <xdr:col>41</xdr:col>
      <xdr:colOff>50800</xdr:colOff>
      <xdr:row>37</xdr:row>
      <xdr:rowOff>125756</xdr:rowOff>
    </xdr:to>
    <xdr:cxnSp macro="">
      <xdr:nvCxnSpPr>
        <xdr:cNvPr id="300" name="直線コネクタ 299"/>
        <xdr:cNvCxnSpPr/>
      </xdr:nvCxnSpPr>
      <xdr:spPr>
        <a:xfrm flipV="1">
          <a:off x="6972300" y="6430772"/>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301" name="フローチャート: 判断 300"/>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302" name="テキスト ボックス 301"/>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303" name="フローチャート: 判断 302"/>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304" name="テキスト ボックス 303"/>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52324</xdr:rowOff>
    </xdr:from>
    <xdr:to>
      <xdr:col>55</xdr:col>
      <xdr:colOff>50800</xdr:colOff>
      <xdr:row>38</xdr:row>
      <xdr:rowOff>153924</xdr:rowOff>
    </xdr:to>
    <xdr:sp macro="" textlink="">
      <xdr:nvSpPr>
        <xdr:cNvPr id="310" name="楕円 309"/>
        <xdr:cNvSpPr/>
      </xdr:nvSpPr>
      <xdr:spPr>
        <a:xfrm>
          <a:off x="104267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138701</xdr:rowOff>
    </xdr:from>
    <xdr:ext cx="378565" cy="259045"/>
    <xdr:sp macro="" textlink="">
      <xdr:nvSpPr>
        <xdr:cNvPr id="311" name="労働費該当値テキスト"/>
        <xdr:cNvSpPr txBox="1"/>
      </xdr:nvSpPr>
      <xdr:spPr>
        <a:xfrm>
          <a:off x="10528300" y="6482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47981</xdr:rowOff>
    </xdr:from>
    <xdr:to>
      <xdr:col>50</xdr:col>
      <xdr:colOff>165100</xdr:colOff>
      <xdr:row>38</xdr:row>
      <xdr:rowOff>149581</xdr:rowOff>
    </xdr:to>
    <xdr:sp macro="" textlink="">
      <xdr:nvSpPr>
        <xdr:cNvPr id="312" name="楕円 311"/>
        <xdr:cNvSpPr/>
      </xdr:nvSpPr>
      <xdr:spPr>
        <a:xfrm>
          <a:off x="9588500" y="65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140708</xdr:rowOff>
    </xdr:from>
    <xdr:ext cx="378565" cy="259045"/>
    <xdr:sp macro="" textlink="">
      <xdr:nvSpPr>
        <xdr:cNvPr id="313" name="テキスト ボックス 312"/>
        <xdr:cNvSpPr txBox="1"/>
      </xdr:nvSpPr>
      <xdr:spPr>
        <a:xfrm>
          <a:off x="9450017" y="6655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62611</xdr:rowOff>
    </xdr:from>
    <xdr:to>
      <xdr:col>46</xdr:col>
      <xdr:colOff>38100</xdr:colOff>
      <xdr:row>38</xdr:row>
      <xdr:rowOff>164211</xdr:rowOff>
    </xdr:to>
    <xdr:sp macro="" textlink="">
      <xdr:nvSpPr>
        <xdr:cNvPr id="314" name="楕円 313"/>
        <xdr:cNvSpPr/>
      </xdr:nvSpPr>
      <xdr:spPr>
        <a:xfrm>
          <a:off x="8699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155338</xdr:rowOff>
    </xdr:from>
    <xdr:ext cx="378565" cy="259045"/>
    <xdr:sp macro="" textlink="">
      <xdr:nvSpPr>
        <xdr:cNvPr id="315" name="テキスト ボックス 314"/>
        <xdr:cNvSpPr txBox="1"/>
      </xdr:nvSpPr>
      <xdr:spPr>
        <a:xfrm>
          <a:off x="8561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36322</xdr:rowOff>
    </xdr:from>
    <xdr:to>
      <xdr:col>41</xdr:col>
      <xdr:colOff>101600</xdr:colOff>
      <xdr:row>37</xdr:row>
      <xdr:rowOff>137922</xdr:rowOff>
    </xdr:to>
    <xdr:sp macro="" textlink="">
      <xdr:nvSpPr>
        <xdr:cNvPr id="316" name="楕円 315"/>
        <xdr:cNvSpPr/>
      </xdr:nvSpPr>
      <xdr:spPr>
        <a:xfrm>
          <a:off x="7810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129049</xdr:rowOff>
    </xdr:from>
    <xdr:ext cx="378565" cy="259045"/>
    <xdr:sp macro="" textlink="">
      <xdr:nvSpPr>
        <xdr:cNvPr id="317" name="テキスト ボックス 316"/>
        <xdr:cNvSpPr txBox="1"/>
      </xdr:nvSpPr>
      <xdr:spPr>
        <a:xfrm>
          <a:off x="7672017" y="64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74956</xdr:rowOff>
    </xdr:from>
    <xdr:to>
      <xdr:col>36</xdr:col>
      <xdr:colOff>165100</xdr:colOff>
      <xdr:row>38</xdr:row>
      <xdr:rowOff>5105</xdr:rowOff>
    </xdr:to>
    <xdr:sp macro="" textlink="">
      <xdr:nvSpPr>
        <xdr:cNvPr id="318" name="楕円 317"/>
        <xdr:cNvSpPr/>
      </xdr:nvSpPr>
      <xdr:spPr>
        <a:xfrm>
          <a:off x="6921500" y="64186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167682</xdr:rowOff>
    </xdr:from>
    <xdr:ext cx="378565" cy="259045"/>
    <xdr:sp macro="" textlink="">
      <xdr:nvSpPr>
        <xdr:cNvPr id="319" name="テキスト ボックス 318"/>
        <xdr:cNvSpPr txBox="1"/>
      </xdr:nvSpPr>
      <xdr:spPr>
        <a:xfrm>
          <a:off x="6783017" y="6511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147987</xdr:rowOff>
    </xdr:from>
    <xdr:to>
      <xdr:col>55</xdr:col>
      <xdr:colOff>0</xdr:colOff>
      <xdr:row>58</xdr:row>
      <xdr:rowOff>150063</xdr:rowOff>
    </xdr:to>
    <xdr:cxnSp macro="">
      <xdr:nvCxnSpPr>
        <xdr:cNvPr id="348" name="直線コネクタ 347"/>
        <xdr:cNvCxnSpPr/>
      </xdr:nvCxnSpPr>
      <xdr:spPr>
        <a:xfrm>
          <a:off x="9639300" y="10092087"/>
          <a:ext cx="8382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147987</xdr:rowOff>
    </xdr:from>
    <xdr:to>
      <xdr:col>50</xdr:col>
      <xdr:colOff>114300</xdr:colOff>
      <xdr:row>58</xdr:row>
      <xdr:rowOff>153606</xdr:rowOff>
    </xdr:to>
    <xdr:cxnSp macro="">
      <xdr:nvCxnSpPr>
        <xdr:cNvPr id="351" name="直線コネクタ 350"/>
        <xdr:cNvCxnSpPr/>
      </xdr:nvCxnSpPr>
      <xdr:spPr>
        <a:xfrm flipV="1">
          <a:off x="8750300" y="10092087"/>
          <a:ext cx="889000" cy="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153606</xdr:rowOff>
    </xdr:from>
    <xdr:to>
      <xdr:col>45</xdr:col>
      <xdr:colOff>177800</xdr:colOff>
      <xdr:row>58</xdr:row>
      <xdr:rowOff>158445</xdr:rowOff>
    </xdr:to>
    <xdr:cxnSp macro="">
      <xdr:nvCxnSpPr>
        <xdr:cNvPr id="354" name="直線コネクタ 353"/>
        <xdr:cNvCxnSpPr/>
      </xdr:nvCxnSpPr>
      <xdr:spPr>
        <a:xfrm flipV="1">
          <a:off x="7861300" y="10097706"/>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52381</xdr:rowOff>
    </xdr:from>
    <xdr:to>
      <xdr:col>46</xdr:col>
      <xdr:colOff>38100</xdr:colOff>
      <xdr:row>57</xdr:row>
      <xdr:rowOff>153981</xdr:rowOff>
    </xdr:to>
    <xdr:sp macro="" textlink="">
      <xdr:nvSpPr>
        <xdr:cNvPr id="355" name="フローチャート: 判断 354"/>
        <xdr:cNvSpPr/>
      </xdr:nvSpPr>
      <xdr:spPr>
        <a:xfrm>
          <a:off x="8699500" y="982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170508</xdr:rowOff>
    </xdr:from>
    <xdr:ext cx="534377" cy="259045"/>
    <xdr:sp macro="" textlink="">
      <xdr:nvSpPr>
        <xdr:cNvPr id="356" name="テキスト ボックス 355"/>
        <xdr:cNvSpPr txBox="1"/>
      </xdr:nvSpPr>
      <xdr:spPr>
        <a:xfrm>
          <a:off x="8483111" y="960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158445</xdr:rowOff>
    </xdr:from>
    <xdr:to>
      <xdr:col>41</xdr:col>
      <xdr:colOff>50800</xdr:colOff>
      <xdr:row>58</xdr:row>
      <xdr:rowOff>160845</xdr:rowOff>
    </xdr:to>
    <xdr:cxnSp macro="">
      <xdr:nvCxnSpPr>
        <xdr:cNvPr id="357" name="直線コネクタ 356"/>
        <xdr:cNvCxnSpPr/>
      </xdr:nvCxnSpPr>
      <xdr:spPr>
        <a:xfrm flipV="1">
          <a:off x="6972300" y="10102545"/>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58" name="フローチャート: 判断 357"/>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70743</xdr:rowOff>
    </xdr:from>
    <xdr:ext cx="534377" cy="259045"/>
    <xdr:sp macro="" textlink="">
      <xdr:nvSpPr>
        <xdr:cNvPr id="359" name="テキスト ボックス 358"/>
        <xdr:cNvSpPr txBox="1"/>
      </xdr:nvSpPr>
      <xdr:spPr>
        <a:xfrm>
          <a:off x="7594111" y="93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0" name="フローチャート: 判断 359"/>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74515</xdr:rowOff>
    </xdr:from>
    <xdr:ext cx="534377" cy="259045"/>
    <xdr:sp macro="" textlink="">
      <xdr:nvSpPr>
        <xdr:cNvPr id="361" name="テキスト ボックス 360"/>
        <xdr:cNvSpPr txBox="1"/>
      </xdr:nvSpPr>
      <xdr:spPr>
        <a:xfrm>
          <a:off x="6705111" y="93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99263</xdr:rowOff>
    </xdr:from>
    <xdr:to>
      <xdr:col>55</xdr:col>
      <xdr:colOff>50800</xdr:colOff>
      <xdr:row>59</xdr:row>
      <xdr:rowOff>29413</xdr:rowOff>
    </xdr:to>
    <xdr:sp macro="" textlink="">
      <xdr:nvSpPr>
        <xdr:cNvPr id="367" name="楕円 366"/>
        <xdr:cNvSpPr/>
      </xdr:nvSpPr>
      <xdr:spPr>
        <a:xfrm>
          <a:off x="10426700" y="100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14190</xdr:rowOff>
    </xdr:from>
    <xdr:ext cx="469744" cy="259045"/>
    <xdr:sp macro="" textlink="">
      <xdr:nvSpPr>
        <xdr:cNvPr id="368" name="農林水産業費該当値テキスト"/>
        <xdr:cNvSpPr txBox="1"/>
      </xdr:nvSpPr>
      <xdr:spPr>
        <a:xfrm>
          <a:off x="10528300" y="995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97187</xdr:rowOff>
    </xdr:from>
    <xdr:to>
      <xdr:col>50</xdr:col>
      <xdr:colOff>165100</xdr:colOff>
      <xdr:row>59</xdr:row>
      <xdr:rowOff>27337</xdr:rowOff>
    </xdr:to>
    <xdr:sp macro="" textlink="">
      <xdr:nvSpPr>
        <xdr:cNvPr id="369" name="楕円 368"/>
        <xdr:cNvSpPr/>
      </xdr:nvSpPr>
      <xdr:spPr>
        <a:xfrm>
          <a:off x="9588500" y="1004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18464</xdr:rowOff>
    </xdr:from>
    <xdr:ext cx="469744" cy="259045"/>
    <xdr:sp macro="" textlink="">
      <xdr:nvSpPr>
        <xdr:cNvPr id="370" name="テキスト ボックス 369"/>
        <xdr:cNvSpPr txBox="1"/>
      </xdr:nvSpPr>
      <xdr:spPr>
        <a:xfrm>
          <a:off x="9404428" y="1013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102806</xdr:rowOff>
    </xdr:from>
    <xdr:to>
      <xdr:col>46</xdr:col>
      <xdr:colOff>38100</xdr:colOff>
      <xdr:row>59</xdr:row>
      <xdr:rowOff>32956</xdr:rowOff>
    </xdr:to>
    <xdr:sp macro="" textlink="">
      <xdr:nvSpPr>
        <xdr:cNvPr id="371" name="楕円 370"/>
        <xdr:cNvSpPr/>
      </xdr:nvSpPr>
      <xdr:spPr>
        <a:xfrm>
          <a:off x="8699500" y="1004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24083</xdr:rowOff>
    </xdr:from>
    <xdr:ext cx="469744" cy="259045"/>
    <xdr:sp macro="" textlink="">
      <xdr:nvSpPr>
        <xdr:cNvPr id="372" name="テキスト ボックス 371"/>
        <xdr:cNvSpPr txBox="1"/>
      </xdr:nvSpPr>
      <xdr:spPr>
        <a:xfrm>
          <a:off x="8515428" y="1013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107645</xdr:rowOff>
    </xdr:from>
    <xdr:to>
      <xdr:col>41</xdr:col>
      <xdr:colOff>101600</xdr:colOff>
      <xdr:row>59</xdr:row>
      <xdr:rowOff>37795</xdr:rowOff>
    </xdr:to>
    <xdr:sp macro="" textlink="">
      <xdr:nvSpPr>
        <xdr:cNvPr id="373" name="楕円 372"/>
        <xdr:cNvSpPr/>
      </xdr:nvSpPr>
      <xdr:spPr>
        <a:xfrm>
          <a:off x="7810500" y="100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28922</xdr:rowOff>
    </xdr:from>
    <xdr:ext cx="469744" cy="259045"/>
    <xdr:sp macro="" textlink="">
      <xdr:nvSpPr>
        <xdr:cNvPr id="374" name="テキスト ボックス 373"/>
        <xdr:cNvSpPr txBox="1"/>
      </xdr:nvSpPr>
      <xdr:spPr>
        <a:xfrm>
          <a:off x="7626428" y="1014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110045</xdr:rowOff>
    </xdr:from>
    <xdr:to>
      <xdr:col>36</xdr:col>
      <xdr:colOff>165100</xdr:colOff>
      <xdr:row>59</xdr:row>
      <xdr:rowOff>40195</xdr:rowOff>
    </xdr:to>
    <xdr:sp macro="" textlink="">
      <xdr:nvSpPr>
        <xdr:cNvPr id="375" name="楕円 374"/>
        <xdr:cNvSpPr/>
      </xdr:nvSpPr>
      <xdr:spPr>
        <a:xfrm>
          <a:off x="6921500" y="100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31322</xdr:rowOff>
    </xdr:from>
    <xdr:ext cx="469744" cy="259045"/>
    <xdr:sp macro="" textlink="">
      <xdr:nvSpPr>
        <xdr:cNvPr id="376" name="テキスト ボックス 375"/>
        <xdr:cNvSpPr txBox="1"/>
      </xdr:nvSpPr>
      <xdr:spPr>
        <a:xfrm>
          <a:off x="6737428" y="1014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91</xdr:rowOff>
    </xdr:from>
    <xdr:to>
      <xdr:col>55</xdr:col>
      <xdr:colOff>0</xdr:colOff>
      <xdr:row>79</xdr:row>
      <xdr:rowOff>1577</xdr:rowOff>
    </xdr:to>
    <xdr:cxnSp macro="">
      <xdr:nvCxnSpPr>
        <xdr:cNvPr id="407" name="直線コネクタ 406"/>
        <xdr:cNvCxnSpPr/>
      </xdr:nvCxnSpPr>
      <xdr:spPr>
        <a:xfrm flipV="1">
          <a:off x="9639300" y="13544641"/>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168650</xdr:rowOff>
    </xdr:from>
    <xdr:to>
      <xdr:col>50</xdr:col>
      <xdr:colOff>114300</xdr:colOff>
      <xdr:row>79</xdr:row>
      <xdr:rowOff>1577</xdr:rowOff>
    </xdr:to>
    <xdr:cxnSp macro="">
      <xdr:nvCxnSpPr>
        <xdr:cNvPr id="410" name="直線コネクタ 409"/>
        <xdr:cNvCxnSpPr/>
      </xdr:nvCxnSpPr>
      <xdr:spPr>
        <a:xfrm>
          <a:off x="8750300" y="13541750"/>
          <a:ext cx="889000" cy="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168650</xdr:rowOff>
    </xdr:from>
    <xdr:to>
      <xdr:col>45</xdr:col>
      <xdr:colOff>177800</xdr:colOff>
      <xdr:row>79</xdr:row>
      <xdr:rowOff>14460</xdr:rowOff>
    </xdr:to>
    <xdr:cxnSp macro="">
      <xdr:nvCxnSpPr>
        <xdr:cNvPr id="413" name="直線コネクタ 412"/>
        <xdr:cNvCxnSpPr/>
      </xdr:nvCxnSpPr>
      <xdr:spPr>
        <a:xfrm flipV="1">
          <a:off x="7861300" y="13541750"/>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126064</xdr:rowOff>
    </xdr:from>
    <xdr:to>
      <xdr:col>46</xdr:col>
      <xdr:colOff>38100</xdr:colOff>
      <xdr:row>78</xdr:row>
      <xdr:rowOff>56214</xdr:rowOff>
    </xdr:to>
    <xdr:sp macro="" textlink="">
      <xdr:nvSpPr>
        <xdr:cNvPr id="414" name="フローチャート: 判断 413"/>
        <xdr:cNvSpPr/>
      </xdr:nvSpPr>
      <xdr:spPr>
        <a:xfrm>
          <a:off x="8699500" y="1332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72741</xdr:rowOff>
    </xdr:from>
    <xdr:ext cx="534377" cy="259045"/>
    <xdr:sp macro="" textlink="">
      <xdr:nvSpPr>
        <xdr:cNvPr id="415" name="テキスト ボックス 414"/>
        <xdr:cNvSpPr txBox="1"/>
      </xdr:nvSpPr>
      <xdr:spPr>
        <a:xfrm>
          <a:off x="8483111" y="1310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14460</xdr:rowOff>
    </xdr:from>
    <xdr:to>
      <xdr:col>41</xdr:col>
      <xdr:colOff>50800</xdr:colOff>
      <xdr:row>79</xdr:row>
      <xdr:rowOff>19064</xdr:rowOff>
    </xdr:to>
    <xdr:cxnSp macro="">
      <xdr:nvCxnSpPr>
        <xdr:cNvPr id="416" name="直線コネクタ 415"/>
        <xdr:cNvCxnSpPr/>
      </xdr:nvCxnSpPr>
      <xdr:spPr>
        <a:xfrm flipV="1">
          <a:off x="6972300" y="13559010"/>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7" name="フローチャート: 判断 416"/>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82424</xdr:rowOff>
    </xdr:from>
    <xdr:ext cx="534377" cy="259045"/>
    <xdr:sp macro="" textlink="">
      <xdr:nvSpPr>
        <xdr:cNvPr id="418" name="テキスト ボックス 417"/>
        <xdr:cNvSpPr txBox="1"/>
      </xdr:nvSpPr>
      <xdr:spPr>
        <a:xfrm>
          <a:off x="7594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19" name="フローチャート: 判断 418"/>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101463</xdr:rowOff>
    </xdr:from>
    <xdr:ext cx="534377" cy="259045"/>
    <xdr:sp macro="" textlink="">
      <xdr:nvSpPr>
        <xdr:cNvPr id="420" name="テキスト ボックス 419"/>
        <xdr:cNvSpPr txBox="1"/>
      </xdr:nvSpPr>
      <xdr:spPr>
        <a:xfrm>
          <a:off x="6705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120741</xdr:rowOff>
    </xdr:from>
    <xdr:to>
      <xdr:col>55</xdr:col>
      <xdr:colOff>50800</xdr:colOff>
      <xdr:row>79</xdr:row>
      <xdr:rowOff>50891</xdr:rowOff>
    </xdr:to>
    <xdr:sp macro="" textlink="">
      <xdr:nvSpPr>
        <xdr:cNvPr id="426" name="楕円 425"/>
        <xdr:cNvSpPr/>
      </xdr:nvSpPr>
      <xdr:spPr>
        <a:xfrm>
          <a:off x="10426700" y="1349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35668</xdr:rowOff>
    </xdr:from>
    <xdr:ext cx="469744" cy="259045"/>
    <xdr:sp macro="" textlink="">
      <xdr:nvSpPr>
        <xdr:cNvPr id="427" name="商工費該当値テキスト"/>
        <xdr:cNvSpPr txBox="1"/>
      </xdr:nvSpPr>
      <xdr:spPr>
        <a:xfrm>
          <a:off x="10528300" y="134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122227</xdr:rowOff>
    </xdr:from>
    <xdr:to>
      <xdr:col>50</xdr:col>
      <xdr:colOff>165100</xdr:colOff>
      <xdr:row>79</xdr:row>
      <xdr:rowOff>52377</xdr:rowOff>
    </xdr:to>
    <xdr:sp macro="" textlink="">
      <xdr:nvSpPr>
        <xdr:cNvPr id="428" name="楕円 427"/>
        <xdr:cNvSpPr/>
      </xdr:nvSpPr>
      <xdr:spPr>
        <a:xfrm>
          <a:off x="9588500" y="1349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43504</xdr:rowOff>
    </xdr:from>
    <xdr:ext cx="469744" cy="259045"/>
    <xdr:sp macro="" textlink="">
      <xdr:nvSpPr>
        <xdr:cNvPr id="429" name="テキスト ボックス 428"/>
        <xdr:cNvSpPr txBox="1"/>
      </xdr:nvSpPr>
      <xdr:spPr>
        <a:xfrm>
          <a:off x="9404428" y="1358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117850</xdr:rowOff>
    </xdr:from>
    <xdr:to>
      <xdr:col>46</xdr:col>
      <xdr:colOff>38100</xdr:colOff>
      <xdr:row>79</xdr:row>
      <xdr:rowOff>48000</xdr:rowOff>
    </xdr:to>
    <xdr:sp macro="" textlink="">
      <xdr:nvSpPr>
        <xdr:cNvPr id="430" name="楕円 429"/>
        <xdr:cNvSpPr/>
      </xdr:nvSpPr>
      <xdr:spPr>
        <a:xfrm>
          <a:off x="8699500" y="134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39127</xdr:rowOff>
    </xdr:from>
    <xdr:ext cx="469744" cy="259045"/>
    <xdr:sp macro="" textlink="">
      <xdr:nvSpPr>
        <xdr:cNvPr id="431" name="テキスト ボックス 430"/>
        <xdr:cNvSpPr txBox="1"/>
      </xdr:nvSpPr>
      <xdr:spPr>
        <a:xfrm>
          <a:off x="8515428" y="1358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135110</xdr:rowOff>
    </xdr:from>
    <xdr:to>
      <xdr:col>41</xdr:col>
      <xdr:colOff>101600</xdr:colOff>
      <xdr:row>79</xdr:row>
      <xdr:rowOff>65260</xdr:rowOff>
    </xdr:to>
    <xdr:sp macro="" textlink="">
      <xdr:nvSpPr>
        <xdr:cNvPr id="432" name="楕円 431"/>
        <xdr:cNvSpPr/>
      </xdr:nvSpPr>
      <xdr:spPr>
        <a:xfrm>
          <a:off x="7810500" y="135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56387</xdr:rowOff>
    </xdr:from>
    <xdr:ext cx="469744" cy="259045"/>
    <xdr:sp macro="" textlink="">
      <xdr:nvSpPr>
        <xdr:cNvPr id="433" name="テキスト ボックス 432"/>
        <xdr:cNvSpPr txBox="1"/>
      </xdr:nvSpPr>
      <xdr:spPr>
        <a:xfrm>
          <a:off x="7626428" y="136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139714</xdr:rowOff>
    </xdr:from>
    <xdr:to>
      <xdr:col>36</xdr:col>
      <xdr:colOff>165100</xdr:colOff>
      <xdr:row>79</xdr:row>
      <xdr:rowOff>69864</xdr:rowOff>
    </xdr:to>
    <xdr:sp macro="" textlink="">
      <xdr:nvSpPr>
        <xdr:cNvPr id="434" name="楕円 433"/>
        <xdr:cNvSpPr/>
      </xdr:nvSpPr>
      <xdr:spPr>
        <a:xfrm>
          <a:off x="6921500" y="135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60991</xdr:rowOff>
    </xdr:from>
    <xdr:ext cx="469744" cy="259045"/>
    <xdr:sp macro="" textlink="">
      <xdr:nvSpPr>
        <xdr:cNvPr id="435" name="テキスト ボックス 434"/>
        <xdr:cNvSpPr txBox="1"/>
      </xdr:nvSpPr>
      <xdr:spPr>
        <a:xfrm>
          <a:off x="6737428" y="1360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146524</xdr:rowOff>
    </xdr:from>
    <xdr:to>
      <xdr:col>55</xdr:col>
      <xdr:colOff>0</xdr:colOff>
      <xdr:row>98</xdr:row>
      <xdr:rowOff>160345</xdr:rowOff>
    </xdr:to>
    <xdr:cxnSp macro="">
      <xdr:nvCxnSpPr>
        <xdr:cNvPr id="464" name="直線コネクタ 463"/>
        <xdr:cNvCxnSpPr/>
      </xdr:nvCxnSpPr>
      <xdr:spPr>
        <a:xfrm>
          <a:off x="9639300" y="16948624"/>
          <a:ext cx="838200" cy="1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5" name="土木費平均値テキスト"/>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135869</xdr:rowOff>
    </xdr:from>
    <xdr:to>
      <xdr:col>50</xdr:col>
      <xdr:colOff>114300</xdr:colOff>
      <xdr:row>98</xdr:row>
      <xdr:rowOff>146524</xdr:rowOff>
    </xdr:to>
    <xdr:cxnSp macro="">
      <xdr:nvCxnSpPr>
        <xdr:cNvPr id="467" name="直線コネクタ 466"/>
        <xdr:cNvCxnSpPr/>
      </xdr:nvCxnSpPr>
      <xdr:spPr>
        <a:xfrm>
          <a:off x="8750300" y="16937969"/>
          <a:ext cx="889000" cy="1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14172</xdr:rowOff>
    </xdr:from>
    <xdr:ext cx="534377" cy="259045"/>
    <xdr:sp macro="" textlink="">
      <xdr:nvSpPr>
        <xdr:cNvPr id="469" name="テキスト ボックス 468"/>
        <xdr:cNvSpPr txBox="1"/>
      </xdr:nvSpPr>
      <xdr:spPr>
        <a:xfrm>
          <a:off x="9372111" y="166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135869</xdr:rowOff>
    </xdr:from>
    <xdr:to>
      <xdr:col>45</xdr:col>
      <xdr:colOff>177800</xdr:colOff>
      <xdr:row>98</xdr:row>
      <xdr:rowOff>150619</xdr:rowOff>
    </xdr:to>
    <xdr:cxnSp macro="">
      <xdr:nvCxnSpPr>
        <xdr:cNvPr id="470" name="直線コネクタ 469"/>
        <xdr:cNvCxnSpPr/>
      </xdr:nvCxnSpPr>
      <xdr:spPr>
        <a:xfrm flipV="1">
          <a:off x="7861300" y="16937969"/>
          <a:ext cx="889000" cy="1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62466</xdr:rowOff>
    </xdr:from>
    <xdr:to>
      <xdr:col>46</xdr:col>
      <xdr:colOff>38100</xdr:colOff>
      <xdr:row>98</xdr:row>
      <xdr:rowOff>164066</xdr:rowOff>
    </xdr:to>
    <xdr:sp macro="" textlink="">
      <xdr:nvSpPr>
        <xdr:cNvPr id="471" name="フローチャート: 判断 470"/>
        <xdr:cNvSpPr/>
      </xdr:nvSpPr>
      <xdr:spPr>
        <a:xfrm>
          <a:off x="8699500" y="1686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9143</xdr:rowOff>
    </xdr:from>
    <xdr:ext cx="534377" cy="259045"/>
    <xdr:sp macro="" textlink="">
      <xdr:nvSpPr>
        <xdr:cNvPr id="472" name="テキスト ボックス 471"/>
        <xdr:cNvSpPr txBox="1"/>
      </xdr:nvSpPr>
      <xdr:spPr>
        <a:xfrm>
          <a:off x="8483111" y="166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150619</xdr:rowOff>
    </xdr:from>
    <xdr:to>
      <xdr:col>41</xdr:col>
      <xdr:colOff>50800</xdr:colOff>
      <xdr:row>98</xdr:row>
      <xdr:rowOff>155572</xdr:rowOff>
    </xdr:to>
    <xdr:cxnSp macro="">
      <xdr:nvCxnSpPr>
        <xdr:cNvPr id="473" name="直線コネクタ 472"/>
        <xdr:cNvCxnSpPr/>
      </xdr:nvCxnSpPr>
      <xdr:spPr>
        <a:xfrm flipV="1">
          <a:off x="6972300" y="16952719"/>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4" name="フローチャート: 判断 473"/>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147707</xdr:rowOff>
    </xdr:from>
    <xdr:ext cx="534377" cy="259045"/>
    <xdr:sp macro="" textlink="">
      <xdr:nvSpPr>
        <xdr:cNvPr id="475" name="テキスト ボックス 474"/>
        <xdr:cNvSpPr txBox="1"/>
      </xdr:nvSpPr>
      <xdr:spPr>
        <a:xfrm>
          <a:off x="7594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6" name="フローチャート: 判断 475"/>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167862</xdr:rowOff>
    </xdr:from>
    <xdr:ext cx="534377" cy="259045"/>
    <xdr:sp macro="" textlink="">
      <xdr:nvSpPr>
        <xdr:cNvPr id="477" name="テキスト ボックス 476"/>
        <xdr:cNvSpPr txBox="1"/>
      </xdr:nvSpPr>
      <xdr:spPr>
        <a:xfrm>
          <a:off x="6705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109545</xdr:rowOff>
    </xdr:from>
    <xdr:to>
      <xdr:col>55</xdr:col>
      <xdr:colOff>50800</xdr:colOff>
      <xdr:row>99</xdr:row>
      <xdr:rowOff>39695</xdr:rowOff>
    </xdr:to>
    <xdr:sp macro="" textlink="">
      <xdr:nvSpPr>
        <xdr:cNvPr id="483" name="楕円 482"/>
        <xdr:cNvSpPr/>
      </xdr:nvSpPr>
      <xdr:spPr>
        <a:xfrm>
          <a:off x="10426700" y="169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34120</xdr:rowOff>
    </xdr:from>
    <xdr:ext cx="534377" cy="259045"/>
    <xdr:sp macro="" textlink="">
      <xdr:nvSpPr>
        <xdr:cNvPr id="484" name="土木費該当値テキスト"/>
        <xdr:cNvSpPr txBox="1"/>
      </xdr:nvSpPr>
      <xdr:spPr>
        <a:xfrm>
          <a:off x="10528300" y="168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95724</xdr:rowOff>
    </xdr:from>
    <xdr:to>
      <xdr:col>50</xdr:col>
      <xdr:colOff>165100</xdr:colOff>
      <xdr:row>99</xdr:row>
      <xdr:rowOff>25874</xdr:rowOff>
    </xdr:to>
    <xdr:sp macro="" textlink="">
      <xdr:nvSpPr>
        <xdr:cNvPr id="485" name="楕円 484"/>
        <xdr:cNvSpPr/>
      </xdr:nvSpPr>
      <xdr:spPr>
        <a:xfrm>
          <a:off x="9588500" y="1689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17001</xdr:rowOff>
    </xdr:from>
    <xdr:ext cx="534377" cy="259045"/>
    <xdr:sp macro="" textlink="">
      <xdr:nvSpPr>
        <xdr:cNvPr id="486" name="テキスト ボックス 485"/>
        <xdr:cNvSpPr txBox="1"/>
      </xdr:nvSpPr>
      <xdr:spPr>
        <a:xfrm>
          <a:off x="9372111" y="1699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85069</xdr:rowOff>
    </xdr:from>
    <xdr:to>
      <xdr:col>46</xdr:col>
      <xdr:colOff>38100</xdr:colOff>
      <xdr:row>99</xdr:row>
      <xdr:rowOff>15219</xdr:rowOff>
    </xdr:to>
    <xdr:sp macro="" textlink="">
      <xdr:nvSpPr>
        <xdr:cNvPr id="487" name="楕円 486"/>
        <xdr:cNvSpPr/>
      </xdr:nvSpPr>
      <xdr:spPr>
        <a:xfrm>
          <a:off x="8699500" y="1688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6346</xdr:rowOff>
    </xdr:from>
    <xdr:ext cx="534377" cy="259045"/>
    <xdr:sp macro="" textlink="">
      <xdr:nvSpPr>
        <xdr:cNvPr id="488" name="テキスト ボックス 487"/>
        <xdr:cNvSpPr txBox="1"/>
      </xdr:nvSpPr>
      <xdr:spPr>
        <a:xfrm>
          <a:off x="8483111" y="1697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99819</xdr:rowOff>
    </xdr:from>
    <xdr:to>
      <xdr:col>41</xdr:col>
      <xdr:colOff>101600</xdr:colOff>
      <xdr:row>99</xdr:row>
      <xdr:rowOff>29969</xdr:rowOff>
    </xdr:to>
    <xdr:sp macro="" textlink="">
      <xdr:nvSpPr>
        <xdr:cNvPr id="489" name="楕円 488"/>
        <xdr:cNvSpPr/>
      </xdr:nvSpPr>
      <xdr:spPr>
        <a:xfrm>
          <a:off x="7810500" y="1690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21096</xdr:rowOff>
    </xdr:from>
    <xdr:ext cx="534377" cy="259045"/>
    <xdr:sp macro="" textlink="">
      <xdr:nvSpPr>
        <xdr:cNvPr id="490" name="テキスト ボックス 489"/>
        <xdr:cNvSpPr txBox="1"/>
      </xdr:nvSpPr>
      <xdr:spPr>
        <a:xfrm>
          <a:off x="7594111" y="1699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104772</xdr:rowOff>
    </xdr:from>
    <xdr:to>
      <xdr:col>36</xdr:col>
      <xdr:colOff>165100</xdr:colOff>
      <xdr:row>99</xdr:row>
      <xdr:rowOff>34922</xdr:rowOff>
    </xdr:to>
    <xdr:sp macro="" textlink="">
      <xdr:nvSpPr>
        <xdr:cNvPr id="491" name="楕円 490"/>
        <xdr:cNvSpPr/>
      </xdr:nvSpPr>
      <xdr:spPr>
        <a:xfrm>
          <a:off x="6921500" y="1690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26049</xdr:rowOff>
    </xdr:from>
    <xdr:ext cx="534377" cy="259045"/>
    <xdr:sp macro="" textlink="">
      <xdr:nvSpPr>
        <xdr:cNvPr id="492" name="テキスト ボックス 491"/>
        <xdr:cNvSpPr txBox="1"/>
      </xdr:nvSpPr>
      <xdr:spPr>
        <a:xfrm>
          <a:off x="6705111" y="1699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70968</xdr:rowOff>
    </xdr:from>
    <xdr:to>
      <xdr:col>85</xdr:col>
      <xdr:colOff>127000</xdr:colOff>
      <xdr:row>39</xdr:row>
      <xdr:rowOff>54928</xdr:rowOff>
    </xdr:to>
    <xdr:cxnSp macro="">
      <xdr:nvCxnSpPr>
        <xdr:cNvPr id="522" name="直線コネクタ 521"/>
        <xdr:cNvCxnSpPr/>
      </xdr:nvCxnSpPr>
      <xdr:spPr>
        <a:xfrm>
          <a:off x="15481300" y="6586068"/>
          <a:ext cx="838200" cy="15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70968</xdr:rowOff>
    </xdr:from>
    <xdr:to>
      <xdr:col>81</xdr:col>
      <xdr:colOff>50800</xdr:colOff>
      <xdr:row>39</xdr:row>
      <xdr:rowOff>3531</xdr:rowOff>
    </xdr:to>
    <xdr:cxnSp macro="">
      <xdr:nvCxnSpPr>
        <xdr:cNvPr id="525" name="直線コネクタ 524"/>
        <xdr:cNvCxnSpPr/>
      </xdr:nvCxnSpPr>
      <xdr:spPr>
        <a:xfrm flipV="1">
          <a:off x="14592300" y="6586068"/>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139205</xdr:rowOff>
    </xdr:from>
    <xdr:to>
      <xdr:col>76</xdr:col>
      <xdr:colOff>114300</xdr:colOff>
      <xdr:row>39</xdr:row>
      <xdr:rowOff>3531</xdr:rowOff>
    </xdr:to>
    <xdr:cxnSp macro="">
      <xdr:nvCxnSpPr>
        <xdr:cNvPr id="528" name="直線コネクタ 527"/>
        <xdr:cNvCxnSpPr/>
      </xdr:nvCxnSpPr>
      <xdr:spPr>
        <a:xfrm>
          <a:off x="13703300" y="6654305"/>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95339</xdr:rowOff>
    </xdr:from>
    <xdr:to>
      <xdr:col>76</xdr:col>
      <xdr:colOff>165100</xdr:colOff>
      <xdr:row>36</xdr:row>
      <xdr:rowOff>25489</xdr:rowOff>
    </xdr:to>
    <xdr:sp macro="" textlink="">
      <xdr:nvSpPr>
        <xdr:cNvPr id="529" name="フローチャート: 判断 528"/>
        <xdr:cNvSpPr/>
      </xdr:nvSpPr>
      <xdr:spPr>
        <a:xfrm>
          <a:off x="14541500" y="609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42016</xdr:rowOff>
    </xdr:from>
    <xdr:ext cx="534377" cy="259045"/>
    <xdr:sp macro="" textlink="">
      <xdr:nvSpPr>
        <xdr:cNvPr id="530" name="テキスト ボックス 529"/>
        <xdr:cNvSpPr txBox="1"/>
      </xdr:nvSpPr>
      <xdr:spPr>
        <a:xfrm>
          <a:off x="14325111" y="587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127127</xdr:rowOff>
    </xdr:from>
    <xdr:to>
      <xdr:col>71</xdr:col>
      <xdr:colOff>177800</xdr:colOff>
      <xdr:row>38</xdr:row>
      <xdr:rowOff>139205</xdr:rowOff>
    </xdr:to>
    <xdr:cxnSp macro="">
      <xdr:nvCxnSpPr>
        <xdr:cNvPr id="531" name="直線コネクタ 530"/>
        <xdr:cNvCxnSpPr/>
      </xdr:nvCxnSpPr>
      <xdr:spPr>
        <a:xfrm>
          <a:off x="12814300" y="6642227"/>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2" name="フローチャート: 判断 531"/>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57485</xdr:rowOff>
    </xdr:from>
    <xdr:ext cx="534377" cy="259045"/>
    <xdr:sp macro="" textlink="">
      <xdr:nvSpPr>
        <xdr:cNvPr id="533" name="テキスト ボックス 532"/>
        <xdr:cNvSpPr txBox="1"/>
      </xdr:nvSpPr>
      <xdr:spPr>
        <a:xfrm>
          <a:off x="13436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4" name="フローチャート: 判断 533"/>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90974</xdr:rowOff>
    </xdr:from>
    <xdr:ext cx="534377" cy="259045"/>
    <xdr:sp macro="" textlink="">
      <xdr:nvSpPr>
        <xdr:cNvPr id="535" name="テキスト ボックス 534"/>
        <xdr:cNvSpPr txBox="1"/>
      </xdr:nvSpPr>
      <xdr:spPr>
        <a:xfrm>
          <a:off x="12547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4128</xdr:rowOff>
    </xdr:from>
    <xdr:to>
      <xdr:col>85</xdr:col>
      <xdr:colOff>177800</xdr:colOff>
      <xdr:row>39</xdr:row>
      <xdr:rowOff>105728</xdr:rowOff>
    </xdr:to>
    <xdr:sp macro="" textlink="">
      <xdr:nvSpPr>
        <xdr:cNvPr id="541" name="楕円 540"/>
        <xdr:cNvSpPr/>
      </xdr:nvSpPr>
      <xdr:spPr>
        <a:xfrm>
          <a:off x="16268700" y="669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90505</xdr:rowOff>
    </xdr:from>
    <xdr:ext cx="469744" cy="259045"/>
    <xdr:sp macro="" textlink="">
      <xdr:nvSpPr>
        <xdr:cNvPr id="542" name="消防費該当値テキスト"/>
        <xdr:cNvSpPr txBox="1"/>
      </xdr:nvSpPr>
      <xdr:spPr>
        <a:xfrm>
          <a:off x="16370300" y="660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20168</xdr:rowOff>
    </xdr:from>
    <xdr:to>
      <xdr:col>81</xdr:col>
      <xdr:colOff>101600</xdr:colOff>
      <xdr:row>38</xdr:row>
      <xdr:rowOff>121768</xdr:rowOff>
    </xdr:to>
    <xdr:sp macro="" textlink="">
      <xdr:nvSpPr>
        <xdr:cNvPr id="543" name="楕円 542"/>
        <xdr:cNvSpPr/>
      </xdr:nvSpPr>
      <xdr:spPr>
        <a:xfrm>
          <a:off x="15430500" y="65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112895</xdr:rowOff>
    </xdr:from>
    <xdr:ext cx="534377" cy="259045"/>
    <xdr:sp macro="" textlink="">
      <xdr:nvSpPr>
        <xdr:cNvPr id="544" name="テキスト ボックス 543"/>
        <xdr:cNvSpPr txBox="1"/>
      </xdr:nvSpPr>
      <xdr:spPr>
        <a:xfrm>
          <a:off x="15214111" y="66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124181</xdr:rowOff>
    </xdr:from>
    <xdr:to>
      <xdr:col>76</xdr:col>
      <xdr:colOff>165100</xdr:colOff>
      <xdr:row>39</xdr:row>
      <xdr:rowOff>54331</xdr:rowOff>
    </xdr:to>
    <xdr:sp macro="" textlink="">
      <xdr:nvSpPr>
        <xdr:cNvPr id="545" name="楕円 544"/>
        <xdr:cNvSpPr/>
      </xdr:nvSpPr>
      <xdr:spPr>
        <a:xfrm>
          <a:off x="14541500" y="663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45458</xdr:rowOff>
    </xdr:from>
    <xdr:ext cx="534377" cy="259045"/>
    <xdr:sp macro="" textlink="">
      <xdr:nvSpPr>
        <xdr:cNvPr id="546" name="テキスト ボックス 545"/>
        <xdr:cNvSpPr txBox="1"/>
      </xdr:nvSpPr>
      <xdr:spPr>
        <a:xfrm>
          <a:off x="14325111" y="673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88405</xdr:rowOff>
    </xdr:from>
    <xdr:to>
      <xdr:col>72</xdr:col>
      <xdr:colOff>38100</xdr:colOff>
      <xdr:row>39</xdr:row>
      <xdr:rowOff>18555</xdr:rowOff>
    </xdr:to>
    <xdr:sp macro="" textlink="">
      <xdr:nvSpPr>
        <xdr:cNvPr id="547" name="楕円 546"/>
        <xdr:cNvSpPr/>
      </xdr:nvSpPr>
      <xdr:spPr>
        <a:xfrm>
          <a:off x="13652500" y="66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9682</xdr:rowOff>
    </xdr:from>
    <xdr:ext cx="534377" cy="259045"/>
    <xdr:sp macro="" textlink="">
      <xdr:nvSpPr>
        <xdr:cNvPr id="548" name="テキスト ボックス 547"/>
        <xdr:cNvSpPr txBox="1"/>
      </xdr:nvSpPr>
      <xdr:spPr>
        <a:xfrm>
          <a:off x="13436111" y="669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76327</xdr:rowOff>
    </xdr:from>
    <xdr:to>
      <xdr:col>67</xdr:col>
      <xdr:colOff>101600</xdr:colOff>
      <xdr:row>39</xdr:row>
      <xdr:rowOff>6477</xdr:rowOff>
    </xdr:to>
    <xdr:sp macro="" textlink="">
      <xdr:nvSpPr>
        <xdr:cNvPr id="549" name="楕円 548"/>
        <xdr:cNvSpPr/>
      </xdr:nvSpPr>
      <xdr:spPr>
        <a:xfrm>
          <a:off x="12763500" y="65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169054</xdr:rowOff>
    </xdr:from>
    <xdr:ext cx="534377" cy="259045"/>
    <xdr:sp macro="" textlink="">
      <xdr:nvSpPr>
        <xdr:cNvPr id="550" name="テキスト ボックス 549"/>
        <xdr:cNvSpPr txBox="1"/>
      </xdr:nvSpPr>
      <xdr:spPr>
        <a:xfrm>
          <a:off x="12547111" y="668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86714</xdr:rowOff>
    </xdr:from>
    <xdr:to>
      <xdr:col>85</xdr:col>
      <xdr:colOff>127000</xdr:colOff>
      <xdr:row>57</xdr:row>
      <xdr:rowOff>161286</xdr:rowOff>
    </xdr:to>
    <xdr:cxnSp macro="">
      <xdr:nvCxnSpPr>
        <xdr:cNvPr id="582" name="直線コネクタ 581"/>
        <xdr:cNvCxnSpPr/>
      </xdr:nvCxnSpPr>
      <xdr:spPr>
        <a:xfrm>
          <a:off x="15481300" y="9687914"/>
          <a:ext cx="838200" cy="24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86714</xdr:rowOff>
    </xdr:from>
    <xdr:to>
      <xdr:col>81</xdr:col>
      <xdr:colOff>50800</xdr:colOff>
      <xdr:row>57</xdr:row>
      <xdr:rowOff>107908</xdr:rowOff>
    </xdr:to>
    <xdr:cxnSp macro="">
      <xdr:nvCxnSpPr>
        <xdr:cNvPr id="585" name="直線コネクタ 584"/>
        <xdr:cNvCxnSpPr/>
      </xdr:nvCxnSpPr>
      <xdr:spPr>
        <a:xfrm flipV="1">
          <a:off x="14592300" y="9687914"/>
          <a:ext cx="889000" cy="19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107908</xdr:rowOff>
    </xdr:from>
    <xdr:to>
      <xdr:col>76</xdr:col>
      <xdr:colOff>114300</xdr:colOff>
      <xdr:row>58</xdr:row>
      <xdr:rowOff>26526</xdr:rowOff>
    </xdr:to>
    <xdr:cxnSp macro="">
      <xdr:nvCxnSpPr>
        <xdr:cNvPr id="588" name="直線コネクタ 587"/>
        <xdr:cNvCxnSpPr/>
      </xdr:nvCxnSpPr>
      <xdr:spPr>
        <a:xfrm flipV="1">
          <a:off x="13703300" y="9880558"/>
          <a:ext cx="889000" cy="9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131763</xdr:rowOff>
    </xdr:from>
    <xdr:to>
      <xdr:col>76</xdr:col>
      <xdr:colOff>165100</xdr:colOff>
      <xdr:row>57</xdr:row>
      <xdr:rowOff>61913</xdr:rowOff>
    </xdr:to>
    <xdr:sp macro="" textlink="">
      <xdr:nvSpPr>
        <xdr:cNvPr id="589" name="フローチャート: 判断 588"/>
        <xdr:cNvSpPr/>
      </xdr:nvSpPr>
      <xdr:spPr>
        <a:xfrm>
          <a:off x="14541500" y="973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78440</xdr:rowOff>
    </xdr:from>
    <xdr:ext cx="534377" cy="259045"/>
    <xdr:sp macro="" textlink="">
      <xdr:nvSpPr>
        <xdr:cNvPr id="590" name="テキスト ボックス 589"/>
        <xdr:cNvSpPr txBox="1"/>
      </xdr:nvSpPr>
      <xdr:spPr>
        <a:xfrm>
          <a:off x="14325111" y="950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26526</xdr:rowOff>
    </xdr:from>
    <xdr:to>
      <xdr:col>71</xdr:col>
      <xdr:colOff>177800</xdr:colOff>
      <xdr:row>58</xdr:row>
      <xdr:rowOff>107778</xdr:rowOff>
    </xdr:to>
    <xdr:cxnSp macro="">
      <xdr:nvCxnSpPr>
        <xdr:cNvPr id="591" name="直線コネクタ 590"/>
        <xdr:cNvCxnSpPr/>
      </xdr:nvCxnSpPr>
      <xdr:spPr>
        <a:xfrm flipV="1">
          <a:off x="12814300" y="9970626"/>
          <a:ext cx="889000" cy="8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2" name="フローチャート: 判断 591"/>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15591</xdr:rowOff>
    </xdr:from>
    <xdr:ext cx="534377" cy="259045"/>
    <xdr:sp macro="" textlink="">
      <xdr:nvSpPr>
        <xdr:cNvPr id="593" name="テキスト ボックス 592"/>
        <xdr:cNvSpPr txBox="1"/>
      </xdr:nvSpPr>
      <xdr:spPr>
        <a:xfrm>
          <a:off x="13436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4" name="フローチャート: 判断 593"/>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102377</xdr:rowOff>
    </xdr:from>
    <xdr:ext cx="534377" cy="259045"/>
    <xdr:sp macro="" textlink="">
      <xdr:nvSpPr>
        <xdr:cNvPr id="595" name="テキスト ボックス 594"/>
        <xdr:cNvSpPr txBox="1"/>
      </xdr:nvSpPr>
      <xdr:spPr>
        <a:xfrm>
          <a:off x="12547111" y="9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110486</xdr:rowOff>
    </xdr:from>
    <xdr:to>
      <xdr:col>85</xdr:col>
      <xdr:colOff>177800</xdr:colOff>
      <xdr:row>58</xdr:row>
      <xdr:rowOff>40636</xdr:rowOff>
    </xdr:to>
    <xdr:sp macro="" textlink="">
      <xdr:nvSpPr>
        <xdr:cNvPr id="601" name="楕円 600"/>
        <xdr:cNvSpPr/>
      </xdr:nvSpPr>
      <xdr:spPr>
        <a:xfrm>
          <a:off x="16268700" y="988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88913</xdr:rowOff>
    </xdr:from>
    <xdr:ext cx="534377" cy="259045"/>
    <xdr:sp macro="" textlink="">
      <xdr:nvSpPr>
        <xdr:cNvPr id="602" name="教育費該当値テキスト"/>
        <xdr:cNvSpPr txBox="1"/>
      </xdr:nvSpPr>
      <xdr:spPr>
        <a:xfrm>
          <a:off x="16370300" y="98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35914</xdr:rowOff>
    </xdr:from>
    <xdr:to>
      <xdr:col>81</xdr:col>
      <xdr:colOff>101600</xdr:colOff>
      <xdr:row>56</xdr:row>
      <xdr:rowOff>137514</xdr:rowOff>
    </xdr:to>
    <xdr:sp macro="" textlink="">
      <xdr:nvSpPr>
        <xdr:cNvPr id="603" name="楕円 602"/>
        <xdr:cNvSpPr/>
      </xdr:nvSpPr>
      <xdr:spPr>
        <a:xfrm>
          <a:off x="15430500" y="963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128641</xdr:rowOff>
    </xdr:from>
    <xdr:ext cx="534377" cy="259045"/>
    <xdr:sp macro="" textlink="">
      <xdr:nvSpPr>
        <xdr:cNvPr id="604" name="テキスト ボックス 603"/>
        <xdr:cNvSpPr txBox="1"/>
      </xdr:nvSpPr>
      <xdr:spPr>
        <a:xfrm>
          <a:off x="15214111" y="97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57108</xdr:rowOff>
    </xdr:from>
    <xdr:to>
      <xdr:col>76</xdr:col>
      <xdr:colOff>165100</xdr:colOff>
      <xdr:row>57</xdr:row>
      <xdr:rowOff>158708</xdr:rowOff>
    </xdr:to>
    <xdr:sp macro="" textlink="">
      <xdr:nvSpPr>
        <xdr:cNvPr id="605" name="楕円 604"/>
        <xdr:cNvSpPr/>
      </xdr:nvSpPr>
      <xdr:spPr>
        <a:xfrm>
          <a:off x="14541500" y="982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149835</xdr:rowOff>
    </xdr:from>
    <xdr:ext cx="534377" cy="259045"/>
    <xdr:sp macro="" textlink="">
      <xdr:nvSpPr>
        <xdr:cNvPr id="606" name="テキスト ボックス 605"/>
        <xdr:cNvSpPr txBox="1"/>
      </xdr:nvSpPr>
      <xdr:spPr>
        <a:xfrm>
          <a:off x="14325111" y="992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147176</xdr:rowOff>
    </xdr:from>
    <xdr:to>
      <xdr:col>72</xdr:col>
      <xdr:colOff>38100</xdr:colOff>
      <xdr:row>58</xdr:row>
      <xdr:rowOff>77326</xdr:rowOff>
    </xdr:to>
    <xdr:sp macro="" textlink="">
      <xdr:nvSpPr>
        <xdr:cNvPr id="607" name="楕円 606"/>
        <xdr:cNvSpPr/>
      </xdr:nvSpPr>
      <xdr:spPr>
        <a:xfrm>
          <a:off x="13652500" y="991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68453</xdr:rowOff>
    </xdr:from>
    <xdr:ext cx="534377" cy="259045"/>
    <xdr:sp macro="" textlink="">
      <xdr:nvSpPr>
        <xdr:cNvPr id="608" name="テキスト ボックス 607"/>
        <xdr:cNvSpPr txBox="1"/>
      </xdr:nvSpPr>
      <xdr:spPr>
        <a:xfrm>
          <a:off x="13436111" y="1001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56978</xdr:rowOff>
    </xdr:from>
    <xdr:to>
      <xdr:col>67</xdr:col>
      <xdr:colOff>101600</xdr:colOff>
      <xdr:row>58</xdr:row>
      <xdr:rowOff>158578</xdr:rowOff>
    </xdr:to>
    <xdr:sp macro="" textlink="">
      <xdr:nvSpPr>
        <xdr:cNvPr id="609" name="楕円 608"/>
        <xdr:cNvSpPr/>
      </xdr:nvSpPr>
      <xdr:spPr>
        <a:xfrm>
          <a:off x="12763500" y="1000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149705</xdr:rowOff>
    </xdr:from>
    <xdr:ext cx="534377" cy="259045"/>
    <xdr:sp macro="" textlink="">
      <xdr:nvSpPr>
        <xdr:cNvPr id="610" name="テキスト ボックス 609"/>
        <xdr:cNvSpPr txBox="1"/>
      </xdr:nvSpPr>
      <xdr:spPr>
        <a:xfrm>
          <a:off x="12547111" y="1009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5" name="直線コネクタ 634"/>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8" name="直線コネクタ 63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1" name="直線コネクタ 640"/>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126499</xdr:rowOff>
    </xdr:from>
    <xdr:to>
      <xdr:col>76</xdr:col>
      <xdr:colOff>165100</xdr:colOff>
      <xdr:row>78</xdr:row>
      <xdr:rowOff>56649</xdr:rowOff>
    </xdr:to>
    <xdr:sp macro="" textlink="">
      <xdr:nvSpPr>
        <xdr:cNvPr id="642" name="フローチャート: 判断 641"/>
        <xdr:cNvSpPr/>
      </xdr:nvSpPr>
      <xdr:spPr>
        <a:xfrm>
          <a:off x="14541500" y="133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73176</xdr:rowOff>
    </xdr:from>
    <xdr:ext cx="469744" cy="259045"/>
    <xdr:sp macro="" textlink="">
      <xdr:nvSpPr>
        <xdr:cNvPr id="643" name="テキスト ボックス 642"/>
        <xdr:cNvSpPr txBox="1"/>
      </xdr:nvSpPr>
      <xdr:spPr>
        <a:xfrm>
          <a:off x="14357428" y="131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4" name="直線コネクタ 64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5" name="フローチャート: 判断 644"/>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46373</xdr:rowOff>
    </xdr:from>
    <xdr:ext cx="469744" cy="259045"/>
    <xdr:sp macro="" textlink="">
      <xdr:nvSpPr>
        <xdr:cNvPr id="646" name="テキスト ボックス 645"/>
        <xdr:cNvSpPr txBox="1"/>
      </xdr:nvSpPr>
      <xdr:spPr>
        <a:xfrm>
          <a:off x="13468428"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7" name="フローチャート: 判断 646"/>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47527</xdr:rowOff>
    </xdr:from>
    <xdr:ext cx="469744" cy="259045"/>
    <xdr:sp macro="" textlink="">
      <xdr:nvSpPr>
        <xdr:cNvPr id="648" name="テキスト ボックス 647"/>
        <xdr:cNvSpPr txBox="1"/>
      </xdr:nvSpPr>
      <xdr:spPr>
        <a:xfrm>
          <a:off x="12579428"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4" name="楕円 65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249299" cy="259045"/>
    <xdr:sp macro="" textlink="">
      <xdr:nvSpPr>
        <xdr:cNvPr id="655" name="災害復旧費該当値テキスト"/>
        <xdr:cNvSpPr txBox="1"/>
      </xdr:nvSpPr>
      <xdr:spPr>
        <a:xfrm>
          <a:off x="16370300" y="13300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0" name="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1" name="テキスト ボックス 66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2" name="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3" name="テキスト ボックス 66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99110</xdr:rowOff>
    </xdr:from>
    <xdr:to>
      <xdr:col>85</xdr:col>
      <xdr:colOff>127000</xdr:colOff>
      <xdr:row>97</xdr:row>
      <xdr:rowOff>104166</xdr:rowOff>
    </xdr:to>
    <xdr:cxnSp macro="">
      <xdr:nvCxnSpPr>
        <xdr:cNvPr id="692" name="直線コネクタ 691"/>
        <xdr:cNvCxnSpPr/>
      </xdr:nvCxnSpPr>
      <xdr:spPr>
        <a:xfrm flipV="1">
          <a:off x="15481300" y="16729760"/>
          <a:ext cx="838200" cy="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102336</xdr:rowOff>
    </xdr:from>
    <xdr:to>
      <xdr:col>81</xdr:col>
      <xdr:colOff>50800</xdr:colOff>
      <xdr:row>97</xdr:row>
      <xdr:rowOff>104166</xdr:rowOff>
    </xdr:to>
    <xdr:cxnSp macro="">
      <xdr:nvCxnSpPr>
        <xdr:cNvPr id="695" name="直線コネクタ 694"/>
        <xdr:cNvCxnSpPr/>
      </xdr:nvCxnSpPr>
      <xdr:spPr>
        <a:xfrm>
          <a:off x="14592300" y="16732986"/>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43511</xdr:rowOff>
    </xdr:from>
    <xdr:to>
      <xdr:col>76</xdr:col>
      <xdr:colOff>114300</xdr:colOff>
      <xdr:row>97</xdr:row>
      <xdr:rowOff>102336</xdr:rowOff>
    </xdr:to>
    <xdr:cxnSp macro="">
      <xdr:nvCxnSpPr>
        <xdr:cNvPr id="698" name="直線コネクタ 697"/>
        <xdr:cNvCxnSpPr/>
      </xdr:nvCxnSpPr>
      <xdr:spPr>
        <a:xfrm>
          <a:off x="13703300" y="16674161"/>
          <a:ext cx="889000" cy="5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158026</xdr:rowOff>
    </xdr:from>
    <xdr:to>
      <xdr:col>76</xdr:col>
      <xdr:colOff>165100</xdr:colOff>
      <xdr:row>95</xdr:row>
      <xdr:rowOff>88176</xdr:rowOff>
    </xdr:to>
    <xdr:sp macro="" textlink="">
      <xdr:nvSpPr>
        <xdr:cNvPr id="699" name="フローチャート: 判断 698"/>
        <xdr:cNvSpPr/>
      </xdr:nvSpPr>
      <xdr:spPr>
        <a:xfrm>
          <a:off x="14541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104703</xdr:rowOff>
    </xdr:from>
    <xdr:ext cx="534377" cy="259045"/>
    <xdr:sp macro="" textlink="">
      <xdr:nvSpPr>
        <xdr:cNvPr id="700" name="テキスト ボックス 699"/>
        <xdr:cNvSpPr txBox="1"/>
      </xdr:nvSpPr>
      <xdr:spPr>
        <a:xfrm>
          <a:off x="14325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39624</xdr:rowOff>
    </xdr:from>
    <xdr:to>
      <xdr:col>71</xdr:col>
      <xdr:colOff>177800</xdr:colOff>
      <xdr:row>97</xdr:row>
      <xdr:rowOff>43511</xdr:rowOff>
    </xdr:to>
    <xdr:cxnSp macro="">
      <xdr:nvCxnSpPr>
        <xdr:cNvPr id="701" name="直線コネクタ 700"/>
        <xdr:cNvCxnSpPr/>
      </xdr:nvCxnSpPr>
      <xdr:spPr>
        <a:xfrm>
          <a:off x="12814300" y="16670274"/>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160998</xdr:rowOff>
    </xdr:from>
    <xdr:to>
      <xdr:col>72</xdr:col>
      <xdr:colOff>38100</xdr:colOff>
      <xdr:row>94</xdr:row>
      <xdr:rowOff>91148</xdr:rowOff>
    </xdr:to>
    <xdr:sp macro="" textlink="">
      <xdr:nvSpPr>
        <xdr:cNvPr id="702" name="フローチャート: 判断 701"/>
        <xdr:cNvSpPr/>
      </xdr:nvSpPr>
      <xdr:spPr>
        <a:xfrm>
          <a:off x="13652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107675</xdr:rowOff>
    </xdr:from>
    <xdr:ext cx="534377" cy="259045"/>
    <xdr:sp macro="" textlink="">
      <xdr:nvSpPr>
        <xdr:cNvPr id="703" name="テキスト ボックス 702"/>
        <xdr:cNvSpPr txBox="1"/>
      </xdr:nvSpPr>
      <xdr:spPr>
        <a:xfrm>
          <a:off x="13436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154330</xdr:rowOff>
    </xdr:from>
    <xdr:to>
      <xdr:col>67</xdr:col>
      <xdr:colOff>101600</xdr:colOff>
      <xdr:row>94</xdr:row>
      <xdr:rowOff>84480</xdr:rowOff>
    </xdr:to>
    <xdr:sp macro="" textlink="">
      <xdr:nvSpPr>
        <xdr:cNvPr id="704" name="フローチャート: 判断 703"/>
        <xdr:cNvSpPr/>
      </xdr:nvSpPr>
      <xdr:spPr>
        <a:xfrm>
          <a:off x="12763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101007</xdr:rowOff>
    </xdr:from>
    <xdr:ext cx="534377" cy="259045"/>
    <xdr:sp macro="" textlink="">
      <xdr:nvSpPr>
        <xdr:cNvPr id="705" name="テキスト ボックス 704"/>
        <xdr:cNvSpPr txBox="1"/>
      </xdr:nvSpPr>
      <xdr:spPr>
        <a:xfrm>
          <a:off x="12547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48310</xdr:rowOff>
    </xdr:from>
    <xdr:to>
      <xdr:col>85</xdr:col>
      <xdr:colOff>177800</xdr:colOff>
      <xdr:row>97</xdr:row>
      <xdr:rowOff>149910</xdr:rowOff>
    </xdr:to>
    <xdr:sp macro="" textlink="">
      <xdr:nvSpPr>
        <xdr:cNvPr id="711" name="楕円 710"/>
        <xdr:cNvSpPr/>
      </xdr:nvSpPr>
      <xdr:spPr>
        <a:xfrm>
          <a:off x="16268700" y="1667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134687</xdr:rowOff>
    </xdr:from>
    <xdr:ext cx="534377" cy="259045"/>
    <xdr:sp macro="" textlink="">
      <xdr:nvSpPr>
        <xdr:cNvPr id="712" name="公債費該当値テキスト"/>
        <xdr:cNvSpPr txBox="1"/>
      </xdr:nvSpPr>
      <xdr:spPr>
        <a:xfrm>
          <a:off x="16370300" y="1659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53366</xdr:rowOff>
    </xdr:from>
    <xdr:to>
      <xdr:col>81</xdr:col>
      <xdr:colOff>101600</xdr:colOff>
      <xdr:row>97</xdr:row>
      <xdr:rowOff>154966</xdr:rowOff>
    </xdr:to>
    <xdr:sp macro="" textlink="">
      <xdr:nvSpPr>
        <xdr:cNvPr id="713" name="楕円 712"/>
        <xdr:cNvSpPr/>
      </xdr:nvSpPr>
      <xdr:spPr>
        <a:xfrm>
          <a:off x="15430500" y="166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146093</xdr:rowOff>
    </xdr:from>
    <xdr:ext cx="534377" cy="259045"/>
    <xdr:sp macro="" textlink="">
      <xdr:nvSpPr>
        <xdr:cNvPr id="714" name="テキスト ボックス 713"/>
        <xdr:cNvSpPr txBox="1"/>
      </xdr:nvSpPr>
      <xdr:spPr>
        <a:xfrm>
          <a:off x="15214111" y="167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51536</xdr:rowOff>
    </xdr:from>
    <xdr:to>
      <xdr:col>76</xdr:col>
      <xdr:colOff>165100</xdr:colOff>
      <xdr:row>97</xdr:row>
      <xdr:rowOff>153136</xdr:rowOff>
    </xdr:to>
    <xdr:sp macro="" textlink="">
      <xdr:nvSpPr>
        <xdr:cNvPr id="715" name="楕円 714"/>
        <xdr:cNvSpPr/>
      </xdr:nvSpPr>
      <xdr:spPr>
        <a:xfrm>
          <a:off x="14541500" y="1668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144263</xdr:rowOff>
    </xdr:from>
    <xdr:ext cx="534377" cy="259045"/>
    <xdr:sp macro="" textlink="">
      <xdr:nvSpPr>
        <xdr:cNvPr id="716" name="テキスト ボックス 715"/>
        <xdr:cNvSpPr txBox="1"/>
      </xdr:nvSpPr>
      <xdr:spPr>
        <a:xfrm>
          <a:off x="14325111" y="1677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164161</xdr:rowOff>
    </xdr:from>
    <xdr:to>
      <xdr:col>72</xdr:col>
      <xdr:colOff>38100</xdr:colOff>
      <xdr:row>97</xdr:row>
      <xdr:rowOff>94311</xdr:rowOff>
    </xdr:to>
    <xdr:sp macro="" textlink="">
      <xdr:nvSpPr>
        <xdr:cNvPr id="717" name="楕円 716"/>
        <xdr:cNvSpPr/>
      </xdr:nvSpPr>
      <xdr:spPr>
        <a:xfrm>
          <a:off x="13652500" y="1662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85438</xdr:rowOff>
    </xdr:from>
    <xdr:ext cx="534377" cy="259045"/>
    <xdr:sp macro="" textlink="">
      <xdr:nvSpPr>
        <xdr:cNvPr id="718" name="テキスト ボックス 717"/>
        <xdr:cNvSpPr txBox="1"/>
      </xdr:nvSpPr>
      <xdr:spPr>
        <a:xfrm>
          <a:off x="13436111" y="1671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160274</xdr:rowOff>
    </xdr:from>
    <xdr:to>
      <xdr:col>67</xdr:col>
      <xdr:colOff>101600</xdr:colOff>
      <xdr:row>97</xdr:row>
      <xdr:rowOff>90424</xdr:rowOff>
    </xdr:to>
    <xdr:sp macro="" textlink="">
      <xdr:nvSpPr>
        <xdr:cNvPr id="719" name="楕円 718"/>
        <xdr:cNvSpPr/>
      </xdr:nvSpPr>
      <xdr:spPr>
        <a:xfrm>
          <a:off x="12763500" y="1661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81551</xdr:rowOff>
    </xdr:from>
    <xdr:ext cx="534377" cy="259045"/>
    <xdr:sp macro="" textlink="">
      <xdr:nvSpPr>
        <xdr:cNvPr id="720" name="テキスト ボックス 719"/>
        <xdr:cNvSpPr txBox="1"/>
      </xdr:nvSpPr>
      <xdr:spPr>
        <a:xfrm>
          <a:off x="12547111" y="1671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54" name="フローチャート: 判断 75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23233</xdr:rowOff>
    </xdr:from>
    <xdr:ext cx="313932" cy="259045"/>
    <xdr:sp macro="" textlink="">
      <xdr:nvSpPr>
        <xdr:cNvPr id="755" name="テキスト ボックス 754"/>
        <xdr:cNvSpPr txBox="1"/>
      </xdr:nvSpPr>
      <xdr:spPr>
        <a:xfrm>
          <a:off x="20277333" y="63668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57" name="フローチャート: 判断 756"/>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58" name="テキスト ボックス 757"/>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59" name="フローチャート: 判断 758"/>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57980</xdr:rowOff>
    </xdr:from>
    <xdr:ext cx="378565" cy="259045"/>
    <xdr:sp macro="" textlink="">
      <xdr:nvSpPr>
        <xdr:cNvPr id="760" name="テキスト ボックス 759"/>
        <xdr:cNvSpPr txBox="1"/>
      </xdr:nvSpPr>
      <xdr:spPr>
        <a:xfrm>
          <a:off x="18467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0" name="フローチャート: 判断 809"/>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1" name="テキスト ボックス 810"/>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2" name="フローチャート: 判断 811"/>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3" name="テキスト ボックス 812"/>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6" name="テキスト ボックス 82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37,178</a:t>
          </a:r>
          <a:r>
            <a:rPr kumimoji="1" lang="ja-JP" altLang="en-US" sz="1300">
              <a:latin typeface="ＭＳ Ｐゴシック" panose="020B0600070205080204" pitchFamily="50" charset="-128"/>
              <a:ea typeface="ＭＳ Ｐゴシック" panose="020B0600070205080204" pitchFamily="50" charset="-128"/>
            </a:rPr>
            <a:t>円となっている。類似団体平均、全国平均、県平均いずれと比較しても低い状況となっており、前年度決算と比較すると</a:t>
          </a:r>
          <a:r>
            <a:rPr kumimoji="1" lang="en-US" altLang="ja-JP" sz="1300">
              <a:latin typeface="ＭＳ Ｐゴシック" panose="020B0600070205080204" pitchFamily="50" charset="-128"/>
              <a:ea typeface="ＭＳ Ｐゴシック" panose="020B0600070205080204" pitchFamily="50" charset="-128"/>
            </a:rPr>
            <a:t>28.8</a:t>
          </a:r>
          <a:r>
            <a:rPr kumimoji="1" lang="ja-JP" altLang="en-US" sz="1300">
              <a:latin typeface="ＭＳ Ｐゴシック" panose="020B0600070205080204" pitchFamily="50" charset="-128"/>
              <a:ea typeface="ＭＳ Ｐゴシック" panose="020B0600070205080204" pitchFamily="50" charset="-128"/>
            </a:rPr>
            <a:t>％減となっている。これは、学校給食センターの建設工事完了に伴い、工事費や稼働に伴う備品購入費が皆減となったことが主な要因である。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9,725</a:t>
          </a:r>
          <a:r>
            <a:rPr kumimoji="1" lang="ja-JP" altLang="en-US" sz="1300">
              <a:latin typeface="ＭＳ Ｐゴシック" panose="020B0600070205080204" pitchFamily="50" charset="-128"/>
              <a:ea typeface="ＭＳ Ｐゴシック" panose="020B0600070205080204" pitchFamily="50" charset="-128"/>
            </a:rPr>
            <a:t>円となっている。類似団体内では一番低く、全国平均、県平均いずれと比較しても低い状況となっており、前年度決算と比較すると</a:t>
          </a:r>
          <a:r>
            <a:rPr kumimoji="1" lang="en-US" altLang="ja-JP" sz="1300">
              <a:latin typeface="ＭＳ Ｐゴシック" panose="020B0600070205080204" pitchFamily="50" charset="-128"/>
              <a:ea typeface="ＭＳ Ｐゴシック" panose="020B0600070205080204" pitchFamily="50" charset="-128"/>
            </a:rPr>
            <a:t>29.5</a:t>
          </a:r>
          <a:r>
            <a:rPr kumimoji="1" lang="ja-JP" altLang="en-US" sz="1300">
              <a:latin typeface="ＭＳ Ｐゴシック" panose="020B0600070205080204" pitchFamily="50" charset="-128"/>
              <a:ea typeface="ＭＳ Ｐゴシック" panose="020B0600070205080204" pitchFamily="50" charset="-128"/>
            </a:rPr>
            <a:t>％減となっている。これは、平成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年度に購入した災害対応特殊はしご付消防自動車の購入費が皆減となったことが主な要因である。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123,507</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県平均いずれと比較しても低い状況となっているが、増加傾向にある。決算額全体でみると、障害者自立支援給付費や認定こども園施設型給付費などが年々増加している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財政調整基金については、施設整備が完了し、今後公債費や運営費充当分の増加が見込まれる小牧岩倉衛生組合負担金への対応として、平成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年度まで毎年</a:t>
          </a:r>
          <a:r>
            <a:rPr kumimoji="1" lang="en-US" altLang="ja-JP" sz="1300">
              <a:latin typeface="ＭＳ ゴシック" pitchFamily="49" charset="-128"/>
              <a:ea typeface="ＭＳ ゴシック" pitchFamily="49" charset="-128"/>
            </a:rPr>
            <a:t>5,000</a:t>
          </a:r>
          <a:r>
            <a:rPr kumimoji="1" lang="ja-JP" altLang="en-US" sz="1300">
              <a:latin typeface="ＭＳ ゴシック" pitchFamily="49" charset="-128"/>
              <a:ea typeface="ＭＳ ゴシック" pitchFamily="49" charset="-128"/>
            </a:rPr>
            <a:t>万円ずつ積立てを続けている。基金残高は、</a:t>
          </a:r>
          <a:r>
            <a:rPr kumimoji="1" lang="en-US" altLang="ja-JP" sz="1300">
              <a:latin typeface="ＭＳ ゴシック" pitchFamily="49" charset="-128"/>
              <a:ea typeface="ＭＳ ゴシック" pitchFamily="49" charset="-128"/>
            </a:rPr>
            <a:t>12</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8,005</a:t>
          </a:r>
          <a:r>
            <a:rPr kumimoji="1" lang="ja-JP" altLang="en-US" sz="1300">
              <a:latin typeface="ＭＳ ゴシック" pitchFamily="49" charset="-128"/>
              <a:ea typeface="ＭＳ ゴシック" pitchFamily="49" charset="-128"/>
            </a:rPr>
            <a:t>万円となり、前年度比</a:t>
          </a:r>
          <a:r>
            <a:rPr kumimoji="1" lang="en-US" altLang="ja-JP" sz="1300">
              <a:latin typeface="ＭＳ ゴシック" pitchFamily="49" charset="-128"/>
              <a:ea typeface="ＭＳ ゴシック" pitchFamily="49" charset="-128"/>
            </a:rPr>
            <a:t>0.45</a:t>
          </a:r>
          <a:r>
            <a:rPr kumimoji="1" lang="ja-JP" altLang="en-US" sz="1300">
              <a:latin typeface="ＭＳ ゴシック" pitchFamily="49" charset="-128"/>
              <a:ea typeface="ＭＳ ゴシック" pitchFamily="49" charset="-128"/>
            </a:rPr>
            <a:t>ポイント比率が上昇した。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実質収支は、歳出が</a:t>
          </a:r>
          <a:r>
            <a:rPr kumimoji="1" lang="en-US" altLang="ja-JP" sz="1300">
              <a:latin typeface="ＭＳ ゴシック" pitchFamily="49" charset="-128"/>
              <a:ea typeface="ＭＳ ゴシック" pitchFamily="49" charset="-128"/>
            </a:rPr>
            <a:t>14</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5,432</a:t>
          </a:r>
          <a:r>
            <a:rPr kumimoji="1" lang="ja-JP" altLang="en-US" sz="1300">
              <a:latin typeface="ＭＳ ゴシック" pitchFamily="49" charset="-128"/>
              <a:ea typeface="ＭＳ ゴシック" pitchFamily="49" charset="-128"/>
            </a:rPr>
            <a:t>万円減となったものの、それ以上に歳入が</a:t>
          </a:r>
          <a:r>
            <a:rPr kumimoji="1" lang="en-US" altLang="ja-JP" sz="1300">
              <a:latin typeface="ＭＳ ゴシック" pitchFamily="49" charset="-128"/>
              <a:ea typeface="ＭＳ ゴシック" pitchFamily="49" charset="-128"/>
            </a:rPr>
            <a:t>17</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2,386</a:t>
          </a:r>
          <a:r>
            <a:rPr kumimoji="1" lang="ja-JP" altLang="en-US" sz="1300">
              <a:latin typeface="ＭＳ ゴシック" pitchFamily="49" charset="-128"/>
              <a:ea typeface="ＭＳ ゴシック" pitchFamily="49" charset="-128"/>
            </a:rPr>
            <a:t>万円減少したため、実質収支比率は前年度比で</a:t>
          </a:r>
          <a:r>
            <a:rPr kumimoji="1" lang="en-US" altLang="ja-JP" sz="1300">
              <a:latin typeface="ＭＳ ゴシック" pitchFamily="49" charset="-128"/>
              <a:ea typeface="ＭＳ ゴシック" pitchFamily="49" charset="-128"/>
            </a:rPr>
            <a:t>3.1</a:t>
          </a:r>
          <a:r>
            <a:rPr kumimoji="1" lang="ja-JP" altLang="en-US" sz="1300">
              <a:latin typeface="ＭＳ ゴシック" pitchFamily="49" charset="-128"/>
              <a:ea typeface="ＭＳ ゴシック" pitchFamily="49" charset="-128"/>
            </a:rPr>
            <a:t>ポイント低下した。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年度以降はいずれの会計も黒字で推移しており、健全な財政運営がなされている。特に一般会計及び上水道事業会計においては</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％を超える黒字で推移している。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年度は国民健康保険特別会計、後期高齢者医療特別会計で黒字比率が増加したものの、一般会計では、大型事業が重なり予算規模の大きかった平成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年度から平準ベースになったことで黒字比率が大きく減少したことにより、全体では前年度比</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ポイントの減となる</a:t>
          </a:r>
          <a:r>
            <a:rPr kumimoji="1" lang="en-US" altLang="ja-JP" sz="1400">
              <a:latin typeface="ＭＳ ゴシック" pitchFamily="49" charset="-128"/>
              <a:ea typeface="ＭＳ ゴシック" pitchFamily="49" charset="-128"/>
            </a:rPr>
            <a:t>22.52</a:t>
          </a:r>
          <a:r>
            <a:rPr kumimoji="1" lang="ja-JP" altLang="en-US" sz="1400">
              <a:latin typeface="ＭＳ ゴシック" pitchFamily="49" charset="-128"/>
              <a:ea typeface="ＭＳ ゴシック" pitchFamily="49" charset="-128"/>
            </a:rPr>
            <a:t>％の黒字となっている。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14883950</v>
      </c>
      <c r="BO4" s="441"/>
      <c r="BP4" s="441"/>
      <c r="BQ4" s="441"/>
      <c r="BR4" s="441"/>
      <c r="BS4" s="441"/>
      <c r="BT4" s="441"/>
      <c r="BU4" s="442"/>
      <c r="BV4" s="440">
        <v>16607812</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7.6</v>
      </c>
      <c r="CU4" s="622"/>
      <c r="CV4" s="622"/>
      <c r="CW4" s="622"/>
      <c r="CX4" s="622"/>
      <c r="CY4" s="622"/>
      <c r="CZ4" s="622"/>
      <c r="DA4" s="623"/>
      <c r="DB4" s="621">
        <v>10.7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14188065</v>
      </c>
      <c r="BO5" s="446"/>
      <c r="BP5" s="446"/>
      <c r="BQ5" s="446"/>
      <c r="BR5" s="446"/>
      <c r="BS5" s="446"/>
      <c r="BT5" s="446"/>
      <c r="BU5" s="447"/>
      <c r="BV5" s="445">
        <v>15642389</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85.5</v>
      </c>
      <c r="CU5" s="416"/>
      <c r="CV5" s="416"/>
      <c r="CW5" s="416"/>
      <c r="CX5" s="416"/>
      <c r="CY5" s="416"/>
      <c r="CZ5" s="416"/>
      <c r="DA5" s="417"/>
      <c r="DB5" s="415">
        <v>85.3</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695885</v>
      </c>
      <c r="BO6" s="446"/>
      <c r="BP6" s="446"/>
      <c r="BQ6" s="446"/>
      <c r="BR6" s="446"/>
      <c r="BS6" s="446"/>
      <c r="BT6" s="446"/>
      <c r="BU6" s="447"/>
      <c r="BV6" s="445">
        <v>965423</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91.4</v>
      </c>
      <c r="CU6" s="596"/>
      <c r="CV6" s="596"/>
      <c r="CW6" s="596"/>
      <c r="CX6" s="596"/>
      <c r="CY6" s="596"/>
      <c r="CZ6" s="596"/>
      <c r="DA6" s="597"/>
      <c r="DB6" s="595">
        <v>90.6</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9096</v>
      </c>
      <c r="BO7" s="446"/>
      <c r="BP7" s="446"/>
      <c r="BQ7" s="446"/>
      <c r="BR7" s="446"/>
      <c r="BS7" s="446"/>
      <c r="BT7" s="446"/>
      <c r="BU7" s="447"/>
      <c r="BV7" s="445">
        <v>5654</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9093506</v>
      </c>
      <c r="CU7" s="446"/>
      <c r="CV7" s="446"/>
      <c r="CW7" s="446"/>
      <c r="CX7" s="446"/>
      <c r="CY7" s="446"/>
      <c r="CZ7" s="446"/>
      <c r="DA7" s="447"/>
      <c r="DB7" s="445">
        <v>9009297</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686789</v>
      </c>
      <c r="BO8" s="446"/>
      <c r="BP8" s="446"/>
      <c r="BQ8" s="446"/>
      <c r="BR8" s="446"/>
      <c r="BS8" s="446"/>
      <c r="BT8" s="446"/>
      <c r="BU8" s="447"/>
      <c r="BV8" s="445">
        <v>959769</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0.82</v>
      </c>
      <c r="CU8" s="559"/>
      <c r="CV8" s="559"/>
      <c r="CW8" s="559"/>
      <c r="CX8" s="559"/>
      <c r="CY8" s="559"/>
      <c r="CZ8" s="559"/>
      <c r="DA8" s="560"/>
      <c r="DB8" s="558">
        <v>0.81</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47562</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-272980</v>
      </c>
      <c r="BO9" s="446"/>
      <c r="BP9" s="446"/>
      <c r="BQ9" s="446"/>
      <c r="BR9" s="446"/>
      <c r="BS9" s="446"/>
      <c r="BT9" s="446"/>
      <c r="BU9" s="447"/>
      <c r="BV9" s="445">
        <v>-153601</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9.8000000000000007</v>
      </c>
      <c r="CU9" s="416"/>
      <c r="CV9" s="416"/>
      <c r="CW9" s="416"/>
      <c r="CX9" s="416"/>
      <c r="CY9" s="416"/>
      <c r="CZ9" s="416"/>
      <c r="DA9" s="417"/>
      <c r="DB9" s="415">
        <v>9.4</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47340</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99</v>
      </c>
      <c r="AV10" s="503"/>
      <c r="AW10" s="503"/>
      <c r="AX10" s="503"/>
      <c r="AY10" s="425" t="s">
        <v>115</v>
      </c>
      <c r="AZ10" s="426"/>
      <c r="BA10" s="426"/>
      <c r="BB10" s="426"/>
      <c r="BC10" s="426"/>
      <c r="BD10" s="426"/>
      <c r="BE10" s="426"/>
      <c r="BF10" s="426"/>
      <c r="BG10" s="426"/>
      <c r="BH10" s="426"/>
      <c r="BI10" s="426"/>
      <c r="BJ10" s="426"/>
      <c r="BK10" s="426"/>
      <c r="BL10" s="426"/>
      <c r="BM10" s="427"/>
      <c r="BN10" s="445">
        <v>52232</v>
      </c>
      <c r="BO10" s="446"/>
      <c r="BP10" s="446"/>
      <c r="BQ10" s="446"/>
      <c r="BR10" s="446"/>
      <c r="BS10" s="446"/>
      <c r="BT10" s="446"/>
      <c r="BU10" s="447"/>
      <c r="BV10" s="445">
        <v>302091</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48052</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45672</v>
      </c>
      <c r="S13" s="549"/>
      <c r="T13" s="549"/>
      <c r="U13" s="549"/>
      <c r="V13" s="550"/>
      <c r="W13" s="536" t="s">
        <v>133</v>
      </c>
      <c r="X13" s="458"/>
      <c r="Y13" s="458"/>
      <c r="Z13" s="458"/>
      <c r="AA13" s="458"/>
      <c r="AB13" s="459"/>
      <c r="AC13" s="421">
        <v>239</v>
      </c>
      <c r="AD13" s="422"/>
      <c r="AE13" s="422"/>
      <c r="AF13" s="422"/>
      <c r="AG13" s="423"/>
      <c r="AH13" s="421">
        <v>268</v>
      </c>
      <c r="AI13" s="422"/>
      <c r="AJ13" s="422"/>
      <c r="AK13" s="422"/>
      <c r="AL13" s="424"/>
      <c r="AM13" s="514" t="s">
        <v>134</v>
      </c>
      <c r="AN13" s="419"/>
      <c r="AO13" s="419"/>
      <c r="AP13" s="419"/>
      <c r="AQ13" s="419"/>
      <c r="AR13" s="419"/>
      <c r="AS13" s="419"/>
      <c r="AT13" s="420"/>
      <c r="AU13" s="502" t="s">
        <v>110</v>
      </c>
      <c r="AV13" s="503"/>
      <c r="AW13" s="503"/>
      <c r="AX13" s="503"/>
      <c r="AY13" s="425" t="s">
        <v>135</v>
      </c>
      <c r="AZ13" s="426"/>
      <c r="BA13" s="426"/>
      <c r="BB13" s="426"/>
      <c r="BC13" s="426"/>
      <c r="BD13" s="426"/>
      <c r="BE13" s="426"/>
      <c r="BF13" s="426"/>
      <c r="BG13" s="426"/>
      <c r="BH13" s="426"/>
      <c r="BI13" s="426"/>
      <c r="BJ13" s="426"/>
      <c r="BK13" s="426"/>
      <c r="BL13" s="426"/>
      <c r="BM13" s="427"/>
      <c r="BN13" s="445">
        <v>-220748</v>
      </c>
      <c r="BO13" s="446"/>
      <c r="BP13" s="446"/>
      <c r="BQ13" s="446"/>
      <c r="BR13" s="446"/>
      <c r="BS13" s="446"/>
      <c r="BT13" s="446"/>
      <c r="BU13" s="447"/>
      <c r="BV13" s="445">
        <v>148490</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3.5</v>
      </c>
      <c r="CU13" s="416"/>
      <c r="CV13" s="416"/>
      <c r="CW13" s="416"/>
      <c r="CX13" s="416"/>
      <c r="CY13" s="416"/>
      <c r="CZ13" s="416"/>
      <c r="DA13" s="417"/>
      <c r="DB13" s="415">
        <v>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47949</v>
      </c>
      <c r="S14" s="549"/>
      <c r="T14" s="549"/>
      <c r="U14" s="549"/>
      <c r="V14" s="550"/>
      <c r="W14" s="551"/>
      <c r="X14" s="461"/>
      <c r="Y14" s="461"/>
      <c r="Z14" s="461"/>
      <c r="AA14" s="461"/>
      <c r="AB14" s="462"/>
      <c r="AC14" s="541">
        <v>1.1000000000000001</v>
      </c>
      <c r="AD14" s="542"/>
      <c r="AE14" s="542"/>
      <c r="AF14" s="542"/>
      <c r="AG14" s="543"/>
      <c r="AH14" s="541">
        <v>1.2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30.5</v>
      </c>
      <c r="CU14" s="553"/>
      <c r="CV14" s="553"/>
      <c r="CW14" s="553"/>
      <c r="CX14" s="553"/>
      <c r="CY14" s="553"/>
      <c r="CZ14" s="553"/>
      <c r="DA14" s="554"/>
      <c r="DB14" s="552">
        <v>44</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132</v>
      </c>
      <c r="N15" s="546"/>
      <c r="O15" s="546"/>
      <c r="P15" s="546"/>
      <c r="Q15" s="547"/>
      <c r="R15" s="548">
        <v>45742</v>
      </c>
      <c r="S15" s="549"/>
      <c r="T15" s="549"/>
      <c r="U15" s="549"/>
      <c r="V15" s="550"/>
      <c r="W15" s="536" t="s">
        <v>139</v>
      </c>
      <c r="X15" s="458"/>
      <c r="Y15" s="458"/>
      <c r="Z15" s="458"/>
      <c r="AA15" s="458"/>
      <c r="AB15" s="459"/>
      <c r="AC15" s="421">
        <v>6613</v>
      </c>
      <c r="AD15" s="422"/>
      <c r="AE15" s="422"/>
      <c r="AF15" s="422"/>
      <c r="AG15" s="423"/>
      <c r="AH15" s="421">
        <v>6846</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5691918</v>
      </c>
      <c r="BO15" s="441"/>
      <c r="BP15" s="441"/>
      <c r="BQ15" s="441"/>
      <c r="BR15" s="441"/>
      <c r="BS15" s="441"/>
      <c r="BT15" s="441"/>
      <c r="BU15" s="442"/>
      <c r="BV15" s="440">
        <v>5721242</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30.9</v>
      </c>
      <c r="AD16" s="542"/>
      <c r="AE16" s="542"/>
      <c r="AF16" s="542"/>
      <c r="AG16" s="543"/>
      <c r="AH16" s="541">
        <v>30.3</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6899117</v>
      </c>
      <c r="BO16" s="446"/>
      <c r="BP16" s="446"/>
      <c r="BQ16" s="446"/>
      <c r="BR16" s="446"/>
      <c r="BS16" s="446"/>
      <c r="BT16" s="446"/>
      <c r="BU16" s="447"/>
      <c r="BV16" s="445">
        <v>6902122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14525</v>
      </c>
      <c r="AD17" s="422"/>
      <c r="AE17" s="422"/>
      <c r="AF17" s="422"/>
      <c r="AG17" s="423"/>
      <c r="AH17" s="421">
        <v>15486</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7240722</v>
      </c>
      <c r="BO17" s="446"/>
      <c r="BP17" s="446"/>
      <c r="BQ17" s="446"/>
      <c r="BR17" s="446"/>
      <c r="BS17" s="446"/>
      <c r="BT17" s="446"/>
      <c r="BU17" s="447"/>
      <c r="BV17" s="445">
        <v>7301181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10.47</v>
      </c>
      <c r="M18" s="510"/>
      <c r="N18" s="510"/>
      <c r="O18" s="510"/>
      <c r="P18" s="510"/>
      <c r="Q18" s="510"/>
      <c r="R18" s="511"/>
      <c r="S18" s="511"/>
      <c r="T18" s="511"/>
      <c r="U18" s="511"/>
      <c r="V18" s="512"/>
      <c r="W18" s="526"/>
      <c r="X18" s="527"/>
      <c r="Y18" s="527"/>
      <c r="Z18" s="527"/>
      <c r="AA18" s="527"/>
      <c r="AB18" s="537"/>
      <c r="AC18" s="409">
        <v>67.900000000000006</v>
      </c>
      <c r="AD18" s="410"/>
      <c r="AE18" s="410"/>
      <c r="AF18" s="410"/>
      <c r="AG18" s="513"/>
      <c r="AH18" s="409">
        <v>68.5</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7960515</v>
      </c>
      <c r="BO18" s="446"/>
      <c r="BP18" s="446"/>
      <c r="BQ18" s="446"/>
      <c r="BR18" s="446"/>
      <c r="BS18" s="446"/>
      <c r="BT18" s="446"/>
      <c r="BU18" s="447"/>
      <c r="BV18" s="445">
        <v>7765216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4543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11111051</v>
      </c>
      <c r="BO19" s="446"/>
      <c r="BP19" s="446"/>
      <c r="BQ19" s="446"/>
      <c r="BR19" s="446"/>
      <c r="BS19" s="446"/>
      <c r="BT19" s="446"/>
      <c r="BU19" s="447"/>
      <c r="BV19" s="445">
        <v>11400608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20390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11800747</v>
      </c>
      <c r="BO23" s="446"/>
      <c r="BP23" s="446"/>
      <c r="BQ23" s="446"/>
      <c r="BR23" s="446"/>
      <c r="BS23" s="446"/>
      <c r="BT23" s="446"/>
      <c r="BU23" s="447"/>
      <c r="BV23" s="445">
        <v>12069382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9593</v>
      </c>
      <c r="R24" s="422"/>
      <c r="S24" s="422"/>
      <c r="T24" s="422"/>
      <c r="U24" s="422"/>
      <c r="V24" s="423"/>
      <c r="W24" s="487"/>
      <c r="X24" s="478"/>
      <c r="Y24" s="479"/>
      <c r="Z24" s="418" t="s">
        <v>163</v>
      </c>
      <c r="AA24" s="419"/>
      <c r="AB24" s="419"/>
      <c r="AC24" s="419"/>
      <c r="AD24" s="419"/>
      <c r="AE24" s="419"/>
      <c r="AF24" s="419"/>
      <c r="AG24" s="420"/>
      <c r="AH24" s="421">
        <v>341</v>
      </c>
      <c r="AI24" s="422"/>
      <c r="AJ24" s="422"/>
      <c r="AK24" s="422"/>
      <c r="AL24" s="423"/>
      <c r="AM24" s="421">
        <v>969122</v>
      </c>
      <c r="AN24" s="422"/>
      <c r="AO24" s="422"/>
      <c r="AP24" s="422"/>
      <c r="AQ24" s="422"/>
      <c r="AR24" s="423"/>
      <c r="AS24" s="421">
        <v>2842</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9787639</v>
      </c>
      <c r="BO24" s="446"/>
      <c r="BP24" s="446"/>
      <c r="BQ24" s="446"/>
      <c r="BR24" s="446"/>
      <c r="BS24" s="446"/>
      <c r="BT24" s="446"/>
      <c r="BU24" s="447"/>
      <c r="BV24" s="445">
        <v>9893434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1</v>
      </c>
      <c r="M25" s="422"/>
      <c r="N25" s="422"/>
      <c r="O25" s="422"/>
      <c r="P25" s="423"/>
      <c r="Q25" s="421">
        <v>7915</v>
      </c>
      <c r="R25" s="422"/>
      <c r="S25" s="422"/>
      <c r="T25" s="422"/>
      <c r="U25" s="422"/>
      <c r="V25" s="423"/>
      <c r="W25" s="487"/>
      <c r="X25" s="478"/>
      <c r="Y25" s="479"/>
      <c r="Z25" s="418" t="s">
        <v>166</v>
      </c>
      <c r="AA25" s="419"/>
      <c r="AB25" s="419"/>
      <c r="AC25" s="419"/>
      <c r="AD25" s="419"/>
      <c r="AE25" s="419"/>
      <c r="AF25" s="419"/>
      <c r="AG25" s="420"/>
      <c r="AH25" s="421">
        <v>50</v>
      </c>
      <c r="AI25" s="422"/>
      <c r="AJ25" s="422"/>
      <c r="AK25" s="422"/>
      <c r="AL25" s="423"/>
      <c r="AM25" s="421">
        <v>136700</v>
      </c>
      <c r="AN25" s="422"/>
      <c r="AO25" s="422"/>
      <c r="AP25" s="422"/>
      <c r="AQ25" s="422"/>
      <c r="AR25" s="423"/>
      <c r="AS25" s="421">
        <v>2734</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1181461</v>
      </c>
      <c r="BO25" s="441"/>
      <c r="BP25" s="441"/>
      <c r="BQ25" s="441"/>
      <c r="BR25" s="441"/>
      <c r="BS25" s="441"/>
      <c r="BT25" s="441"/>
      <c r="BU25" s="442"/>
      <c r="BV25" s="440">
        <v>1211598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6945</v>
      </c>
      <c r="R26" s="422"/>
      <c r="S26" s="422"/>
      <c r="T26" s="422"/>
      <c r="U26" s="422"/>
      <c r="V26" s="423"/>
      <c r="W26" s="487"/>
      <c r="X26" s="478"/>
      <c r="Y26" s="479"/>
      <c r="Z26" s="418" t="s">
        <v>169</v>
      </c>
      <c r="AA26" s="500"/>
      <c r="AB26" s="500"/>
      <c r="AC26" s="500"/>
      <c r="AD26" s="500"/>
      <c r="AE26" s="500"/>
      <c r="AF26" s="500"/>
      <c r="AG26" s="501"/>
      <c r="AH26" s="421">
        <v>23</v>
      </c>
      <c r="AI26" s="422"/>
      <c r="AJ26" s="422"/>
      <c r="AK26" s="422"/>
      <c r="AL26" s="423"/>
      <c r="AM26" s="421">
        <v>66332</v>
      </c>
      <c r="AN26" s="422"/>
      <c r="AO26" s="422"/>
      <c r="AP26" s="422"/>
      <c r="AQ26" s="422"/>
      <c r="AR26" s="423"/>
      <c r="AS26" s="421">
        <v>2884</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171</v>
      </c>
      <c r="BO26" s="446"/>
      <c r="BP26" s="446"/>
      <c r="BQ26" s="446"/>
      <c r="BR26" s="446"/>
      <c r="BS26" s="446"/>
      <c r="BT26" s="446"/>
      <c r="BU26" s="447"/>
      <c r="BV26" s="445" t="s">
        <v>171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5120</v>
      </c>
      <c r="R27" s="422"/>
      <c r="S27" s="422"/>
      <c r="T27" s="422"/>
      <c r="U27" s="422"/>
      <c r="V27" s="423"/>
      <c r="W27" s="487"/>
      <c r="X27" s="478"/>
      <c r="Y27" s="479"/>
      <c r="Z27" s="418" t="s">
        <v>173</v>
      </c>
      <c r="AA27" s="419"/>
      <c r="AB27" s="419"/>
      <c r="AC27" s="419"/>
      <c r="AD27" s="419"/>
      <c r="AE27" s="419"/>
      <c r="AF27" s="419"/>
      <c r="AG27" s="420"/>
      <c r="AH27" s="421" t="s">
        <v>174</v>
      </c>
      <c r="AI27" s="422"/>
      <c r="AJ27" s="422"/>
      <c r="AK27" s="422"/>
      <c r="AL27" s="423"/>
      <c r="AM27" s="421" t="s">
        <v>174</v>
      </c>
      <c r="AN27" s="422"/>
      <c r="AO27" s="422"/>
      <c r="AP27" s="422"/>
      <c r="AQ27" s="422"/>
      <c r="AR27" s="423"/>
      <c r="AS27" s="421" t="s">
        <v>174</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877059</v>
      </c>
      <c r="BO27" s="449"/>
      <c r="BP27" s="449"/>
      <c r="BQ27" s="449"/>
      <c r="BR27" s="449"/>
      <c r="BS27" s="449"/>
      <c r="BT27" s="449"/>
      <c r="BU27" s="450"/>
      <c r="BV27" s="448">
        <v>876955</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4620</v>
      </c>
      <c r="R28" s="422"/>
      <c r="S28" s="422"/>
      <c r="T28" s="422"/>
      <c r="U28" s="422"/>
      <c r="V28" s="423"/>
      <c r="W28" s="487"/>
      <c r="X28" s="478"/>
      <c r="Y28" s="479"/>
      <c r="Z28" s="418" t="s">
        <v>177</v>
      </c>
      <c r="AA28" s="419"/>
      <c r="AB28" s="419"/>
      <c r="AC28" s="419"/>
      <c r="AD28" s="419"/>
      <c r="AE28" s="419"/>
      <c r="AF28" s="419"/>
      <c r="AG28" s="420"/>
      <c r="AH28" s="421" t="s">
        <v>174</v>
      </c>
      <c r="AI28" s="422"/>
      <c r="AJ28" s="422"/>
      <c r="AK28" s="422"/>
      <c r="AL28" s="423"/>
      <c r="AM28" s="421" t="s">
        <v>171</v>
      </c>
      <c r="AN28" s="422"/>
      <c r="AO28" s="422"/>
      <c r="AP28" s="422"/>
      <c r="AQ28" s="422"/>
      <c r="AR28" s="423"/>
      <c r="AS28" s="421" t="s">
        <v>171</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1280054</v>
      </c>
      <c r="BO28" s="441"/>
      <c r="BP28" s="441"/>
      <c r="BQ28" s="441"/>
      <c r="BR28" s="441"/>
      <c r="BS28" s="441"/>
      <c r="BT28" s="441"/>
      <c r="BU28" s="442"/>
      <c r="BV28" s="440">
        <v>1227822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13</v>
      </c>
      <c r="M29" s="422"/>
      <c r="N29" s="422"/>
      <c r="O29" s="422"/>
      <c r="P29" s="423"/>
      <c r="Q29" s="421">
        <v>4310</v>
      </c>
      <c r="R29" s="422"/>
      <c r="S29" s="422"/>
      <c r="T29" s="422"/>
      <c r="U29" s="422"/>
      <c r="V29" s="423"/>
      <c r="W29" s="488"/>
      <c r="X29" s="489"/>
      <c r="Y29" s="490"/>
      <c r="Z29" s="418" t="s">
        <v>180</v>
      </c>
      <c r="AA29" s="419"/>
      <c r="AB29" s="419"/>
      <c r="AC29" s="419"/>
      <c r="AD29" s="419"/>
      <c r="AE29" s="419"/>
      <c r="AF29" s="419"/>
      <c r="AG29" s="420"/>
      <c r="AH29" s="421">
        <v>341</v>
      </c>
      <c r="AI29" s="422"/>
      <c r="AJ29" s="422"/>
      <c r="AK29" s="422"/>
      <c r="AL29" s="423"/>
      <c r="AM29" s="421">
        <v>969122</v>
      </c>
      <c r="AN29" s="422"/>
      <c r="AO29" s="422"/>
      <c r="AP29" s="422"/>
      <c r="AQ29" s="422"/>
      <c r="AR29" s="423"/>
      <c r="AS29" s="421">
        <v>2842</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982884</v>
      </c>
      <c r="BO29" s="446"/>
      <c r="BP29" s="446"/>
      <c r="BQ29" s="446"/>
      <c r="BR29" s="446"/>
      <c r="BS29" s="446"/>
      <c r="BT29" s="446"/>
      <c r="BU29" s="447"/>
      <c r="BV29" s="445">
        <v>582185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101.8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899511</v>
      </c>
      <c r="BO30" s="449"/>
      <c r="BP30" s="449"/>
      <c r="BQ30" s="449"/>
      <c r="BR30" s="449"/>
      <c r="BS30" s="449"/>
      <c r="BT30" s="449"/>
      <c r="BU30" s="450"/>
      <c r="BV30" s="448">
        <v>576883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189</v>
      </c>
      <c r="AN33" s="408"/>
      <c r="AO33" s="407" t="s">
        <v>190</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191</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上水道事業会計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小牧岩倉衛生組合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土地取得特別会計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尾張市町交通災害共済組合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愛知県市町村職員退職手当組合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愛知県後期高齢者医療広域連合（一般会計）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愛知県後期高齢者医療広域連合（後期高齢者医療特別会計）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愛北広域事務組合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9GidkP2Q7mHyLhUpzrHBb8lhIBS4ubQCpEIK1/T3gas9CAW++GMz8eUi2WSmxmFrmgJaXzYB8Glq83jr8kt7Vw==" saltValue="SF4mIczWEYgUMNQc0XIDt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24" t="s">
        <v>548</v>
      </c>
      <c r="D34" s="1224"/>
      <c r="E34" s="1225"/>
      <c r="F34" s="32">
        <v>7.69</v>
      </c>
      <c r="G34" s="33">
        <v>7.86</v>
      </c>
      <c r="H34" s="33">
        <v>7.79</v>
      </c>
      <c r="I34" s="33">
        <v>7.63</v>
      </c>
      <c r="J34" s="34">
        <v>7.57</v>
      </c>
      <c r="K34" s="22"/>
      <c r="L34" s="22"/>
      <c r="M34" s="22"/>
      <c r="N34" s="22"/>
      <c r="O34" s="22"/>
      <c r="P34" s="22"/>
    </row>
    <row r="35" spans="1:16" ht="39" customHeight="1" x14ac:dyDescent="0.15">
      <c r="A35" s="22"/>
      <c r="B35" s="35"/>
      <c r="C35" s="1218" t="s">
        <v>549</v>
      </c>
      <c r="D35" s="1219"/>
      <c r="E35" s="1220"/>
      <c r="F35" s="36">
        <v>9.16</v>
      </c>
      <c r="G35" s="37">
        <v>7.4</v>
      </c>
      <c r="H35" s="37">
        <v>12.56</v>
      </c>
      <c r="I35" s="37">
        <v>10.65</v>
      </c>
      <c r="J35" s="38">
        <v>7.55</v>
      </c>
      <c r="K35" s="22"/>
      <c r="L35" s="22"/>
      <c r="M35" s="22"/>
      <c r="N35" s="22"/>
      <c r="O35" s="22"/>
      <c r="P35" s="22"/>
    </row>
    <row r="36" spans="1:16" ht="39" customHeight="1" x14ac:dyDescent="0.15">
      <c r="A36" s="22"/>
      <c r="B36" s="35"/>
      <c r="C36" s="1218" t="s">
        <v>550</v>
      </c>
      <c r="D36" s="1219"/>
      <c r="E36" s="1220"/>
      <c r="F36" s="36">
        <v>1.87</v>
      </c>
      <c r="G36" s="37">
        <v>2.2200000000000002</v>
      </c>
      <c r="H36" s="37">
        <v>2.35</v>
      </c>
      <c r="I36" s="37">
        <v>3.19</v>
      </c>
      <c r="J36" s="38">
        <v>5.21</v>
      </c>
      <c r="K36" s="22"/>
      <c r="L36" s="22"/>
      <c r="M36" s="22"/>
      <c r="N36" s="22"/>
      <c r="O36" s="22"/>
      <c r="P36" s="22"/>
    </row>
    <row r="37" spans="1:16" ht="39" customHeight="1" x14ac:dyDescent="0.15">
      <c r="A37" s="22"/>
      <c r="B37" s="35"/>
      <c r="C37" s="1218" t="s">
        <v>551</v>
      </c>
      <c r="D37" s="1219"/>
      <c r="E37" s="1220"/>
      <c r="F37" s="36">
        <v>0.86</v>
      </c>
      <c r="G37" s="37">
        <v>0.95</v>
      </c>
      <c r="H37" s="37">
        <v>1.58</v>
      </c>
      <c r="I37" s="37">
        <v>2.33</v>
      </c>
      <c r="J37" s="38">
        <v>2.11</v>
      </c>
      <c r="K37" s="22"/>
      <c r="L37" s="22"/>
      <c r="M37" s="22"/>
      <c r="N37" s="22"/>
      <c r="O37" s="22"/>
      <c r="P37" s="22"/>
    </row>
    <row r="38" spans="1:16" ht="39" customHeight="1" x14ac:dyDescent="0.15">
      <c r="A38" s="22"/>
      <c r="B38" s="35"/>
      <c r="C38" s="1218" t="s">
        <v>552</v>
      </c>
      <c r="D38" s="1219"/>
      <c r="E38" s="1220"/>
      <c r="F38" s="36">
        <v>0.31</v>
      </c>
      <c r="G38" s="37">
        <v>0.05</v>
      </c>
      <c r="H38" s="37">
        <v>0.03</v>
      </c>
      <c r="I38" s="37">
        <v>0.1</v>
      </c>
      <c r="J38" s="38">
        <v>0.06</v>
      </c>
      <c r="K38" s="22"/>
      <c r="L38" s="22"/>
      <c r="M38" s="22"/>
      <c r="N38" s="22"/>
      <c r="O38" s="22"/>
      <c r="P38" s="22"/>
    </row>
    <row r="39" spans="1:16" ht="39" customHeight="1" x14ac:dyDescent="0.15">
      <c r="A39" s="22"/>
      <c r="B39" s="35"/>
      <c r="C39" s="1218" t="s">
        <v>553</v>
      </c>
      <c r="D39" s="1219"/>
      <c r="E39" s="1220"/>
      <c r="F39" s="36">
        <v>0</v>
      </c>
      <c r="G39" s="37">
        <v>0.01</v>
      </c>
      <c r="H39" s="37">
        <v>0</v>
      </c>
      <c r="I39" s="37">
        <v>0</v>
      </c>
      <c r="J39" s="38">
        <v>0.01</v>
      </c>
      <c r="K39" s="22"/>
      <c r="L39" s="22"/>
      <c r="M39" s="22"/>
      <c r="N39" s="22"/>
      <c r="O39" s="22"/>
      <c r="P39" s="22"/>
    </row>
    <row r="40" spans="1:16" ht="39" customHeight="1" x14ac:dyDescent="0.15">
      <c r="A40" s="22"/>
      <c r="B40" s="35"/>
      <c r="C40" s="1218" t="s">
        <v>554</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555</v>
      </c>
      <c r="D42" s="1219"/>
      <c r="E42" s="1220"/>
      <c r="F42" s="36" t="s">
        <v>497</v>
      </c>
      <c r="G42" s="37" t="s">
        <v>497</v>
      </c>
      <c r="H42" s="37" t="s">
        <v>497</v>
      </c>
      <c r="I42" s="37" t="s">
        <v>497</v>
      </c>
      <c r="J42" s="38" t="s">
        <v>497</v>
      </c>
      <c r="K42" s="22"/>
      <c r="L42" s="22"/>
      <c r="M42" s="22"/>
      <c r="N42" s="22"/>
      <c r="O42" s="22"/>
      <c r="P42" s="22"/>
    </row>
    <row r="43" spans="1:16" ht="39" customHeight="1" thickBot="1" x14ac:dyDescent="0.2">
      <c r="A43" s="22"/>
      <c r="B43" s="40"/>
      <c r="C43" s="1221" t="s">
        <v>556</v>
      </c>
      <c r="D43" s="1222"/>
      <c r="E43" s="1223"/>
      <c r="F43" s="41">
        <v>0</v>
      </c>
      <c r="G43" s="42">
        <v>0.01</v>
      </c>
      <c r="H43" s="42">
        <v>0</v>
      </c>
      <c r="I43" s="42" t="s">
        <v>497</v>
      </c>
      <c r="J43" s="43" t="s">
        <v>497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ygNu+rwORet2LMv1muY1crHW+pmYZRfmSn3j23BrY2+DgDKXLti9tvsU3TXCDXXn3r3c9YuuV7yDf5r7Xwp+Q==" saltValue="jmglrA5EekkIf4uTmTOq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1304</v>
      </c>
      <c r="L45" s="60">
        <v>1291</v>
      </c>
      <c r="M45" s="60">
        <v>1072</v>
      </c>
      <c r="N45" s="60">
        <v>1069</v>
      </c>
      <c r="O45" s="61">
        <v>1091</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497</v>
      </c>
      <c r="L46" s="64" t="s">
        <v>497</v>
      </c>
      <c r="M46" s="64" t="s">
        <v>497</v>
      </c>
      <c r="N46" s="64" t="s">
        <v>497</v>
      </c>
      <c r="O46" s="65" t="s">
        <v>497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497</v>
      </c>
      <c r="L47" s="64" t="s">
        <v>497</v>
      </c>
      <c r="M47" s="64" t="s">
        <v>497</v>
      </c>
      <c r="N47" s="64" t="s">
        <v>497</v>
      </c>
      <c r="O47" s="65" t="s">
        <v>497</v>
      </c>
      <c r="P47" s="48"/>
      <c r="Q47" s="48"/>
      <c r="R47" s="48"/>
      <c r="S47" s="48"/>
      <c r="T47" s="48"/>
      <c r="U47" s="48"/>
    </row>
    <row r="48" spans="1:21" ht="30.75" customHeight="1" x14ac:dyDescent="0.15">
      <c r="A48" s="48"/>
      <c r="B48" s="1236"/>
      <c r="C48" s="1237"/>
      <c r="D48" s="62"/>
      <c r="E48" s="1228" t="s">
        <v>15</v>
      </c>
      <c r="F48" s="1228"/>
      <c r="G48" s="1228"/>
      <c r="H48" s="1228"/>
      <c r="I48" s="1228"/>
      <c r="J48" s="1229"/>
      <c r="K48" s="63">
        <v>484</v>
      </c>
      <c r="L48" s="64">
        <v>489</v>
      </c>
      <c r="M48" s="64">
        <v>513</v>
      </c>
      <c r="N48" s="64">
        <v>506</v>
      </c>
      <c r="O48" s="65">
        <v>504</v>
      </c>
      <c r="P48" s="48"/>
      <c r="Q48" s="48"/>
      <c r="R48" s="48"/>
      <c r="S48" s="48"/>
      <c r="T48" s="48"/>
      <c r="U48" s="48"/>
    </row>
    <row r="49" spans="1:21" ht="30.75" customHeight="1" x14ac:dyDescent="0.15">
      <c r="A49" s="48"/>
      <c r="B49" s="1236"/>
      <c r="C49" s="1237"/>
      <c r="D49" s="62"/>
      <c r="E49" s="1228" t="s">
        <v>16</v>
      </c>
      <c r="F49" s="1228"/>
      <c r="G49" s="1228"/>
      <c r="H49" s="1228"/>
      <c r="I49" s="1228"/>
      <c r="J49" s="1229"/>
      <c r="K49" s="63">
        <v>14</v>
      </c>
      <c r="L49" s="64">
        <v>19</v>
      </c>
      <c r="M49" s="64">
        <v>23</v>
      </c>
      <c r="N49" s="64">
        <v>34</v>
      </c>
      <c r="O49" s="65">
        <v>97</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497</v>
      </c>
      <c r="L50" s="64" t="s">
        <v>497</v>
      </c>
      <c r="M50" s="64" t="s">
        <v>497</v>
      </c>
      <c r="N50" s="64" t="s">
        <v>497</v>
      </c>
      <c r="O50" s="65" t="s">
        <v>497</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497</v>
      </c>
      <c r="L51" s="64" t="s">
        <v>497</v>
      </c>
      <c r="M51" s="64" t="s">
        <v>497</v>
      </c>
      <c r="N51" s="64" t="s">
        <v>497</v>
      </c>
      <c r="O51" s="65" t="s">
        <v>497</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1370</v>
      </c>
      <c r="L52" s="64">
        <v>1424</v>
      </c>
      <c r="M52" s="64">
        <v>1282</v>
      </c>
      <c r="N52" s="64">
        <v>1361</v>
      </c>
      <c r="O52" s="65">
        <v>1425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432</v>
      </c>
      <c r="L53" s="69">
        <v>375</v>
      </c>
      <c r="M53" s="69">
        <v>326</v>
      </c>
      <c r="N53" s="69">
        <v>248</v>
      </c>
      <c r="O53" s="70">
        <v>267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aAEAnRMV6ggeQMuofRk4wcRIu6Vyl434HLIg7Fb5+k7fJajm4GeIk9O0hd5PQoSTkliO8CUUAwfXMoha4Z+cw==" saltValue="b+KfnQrK34lYDLZ2sEx3m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540</v>
      </c>
      <c r="J40" s="79" t="s">
        <v>541</v>
      </c>
      <c r="K40" s="79" t="s">
        <v>542</v>
      </c>
      <c r="L40" s="79" t="s">
        <v>543</v>
      </c>
      <c r="M40" s="80" t="s">
        <v>544</v>
      </c>
    </row>
    <row r="41" spans="2:13" ht="27.75" customHeight="1" x14ac:dyDescent="0.15">
      <c r="B41" s="1254" t="s">
        <v>24</v>
      </c>
      <c r="C41" s="1255"/>
      <c r="D41" s="81"/>
      <c r="E41" s="1256" t="s">
        <v>25</v>
      </c>
      <c r="F41" s="1256"/>
      <c r="G41" s="1256"/>
      <c r="H41" s="1257"/>
      <c r="I41" s="82">
        <v>11365</v>
      </c>
      <c r="J41" s="83">
        <v>11196</v>
      </c>
      <c r="K41" s="83">
        <v>11411</v>
      </c>
      <c r="L41" s="83">
        <v>12069</v>
      </c>
      <c r="M41" s="84">
        <v>11801</v>
      </c>
    </row>
    <row r="42" spans="2:13" ht="27.75" customHeight="1" x14ac:dyDescent="0.15">
      <c r="B42" s="1244"/>
      <c r="C42" s="1245"/>
      <c r="D42" s="85"/>
      <c r="E42" s="1248" t="s">
        <v>26</v>
      </c>
      <c r="F42" s="1248"/>
      <c r="G42" s="1248"/>
      <c r="H42" s="1249"/>
      <c r="I42" s="86" t="s">
        <v>497</v>
      </c>
      <c r="J42" s="87" t="s">
        <v>497</v>
      </c>
      <c r="K42" s="87" t="s">
        <v>497</v>
      </c>
      <c r="L42" s="87" t="s">
        <v>497</v>
      </c>
      <c r="M42" s="88" t="s">
        <v>497</v>
      </c>
    </row>
    <row r="43" spans="2:13" ht="27.75" customHeight="1" x14ac:dyDescent="0.15">
      <c r="B43" s="1244"/>
      <c r="C43" s="1245"/>
      <c r="D43" s="85"/>
      <c r="E43" s="1248" t="s">
        <v>27</v>
      </c>
      <c r="F43" s="1248"/>
      <c r="G43" s="1248"/>
      <c r="H43" s="1249"/>
      <c r="I43" s="86">
        <v>6524</v>
      </c>
      <c r="J43" s="87">
        <v>6393</v>
      </c>
      <c r="K43" s="87">
        <v>6391</v>
      </c>
      <c r="L43" s="87">
        <v>6276</v>
      </c>
      <c r="M43" s="88">
        <v>6137</v>
      </c>
    </row>
    <row r="44" spans="2:13" ht="27.75" customHeight="1" x14ac:dyDescent="0.15">
      <c r="B44" s="1244"/>
      <c r="C44" s="1245"/>
      <c r="D44" s="85"/>
      <c r="E44" s="1248" t="s">
        <v>28</v>
      </c>
      <c r="F44" s="1248"/>
      <c r="G44" s="1248"/>
      <c r="H44" s="1249"/>
      <c r="I44" s="86">
        <v>1077</v>
      </c>
      <c r="J44" s="87">
        <v>2026</v>
      </c>
      <c r="K44" s="87">
        <v>2015</v>
      </c>
      <c r="L44" s="87">
        <v>2022</v>
      </c>
      <c r="M44" s="88">
        <v>2066</v>
      </c>
    </row>
    <row r="45" spans="2:13" ht="27.75" customHeight="1" x14ac:dyDescent="0.15">
      <c r="B45" s="1244"/>
      <c r="C45" s="1245"/>
      <c r="D45" s="85"/>
      <c r="E45" s="1248" t="s">
        <v>29</v>
      </c>
      <c r="F45" s="1248"/>
      <c r="G45" s="1248"/>
      <c r="H45" s="1249"/>
      <c r="I45" s="86">
        <v>3390</v>
      </c>
      <c r="J45" s="87">
        <v>3369</v>
      </c>
      <c r="K45" s="87">
        <v>3402</v>
      </c>
      <c r="L45" s="87">
        <v>3352</v>
      </c>
      <c r="M45" s="88">
        <v>3356</v>
      </c>
    </row>
    <row r="46" spans="2:13" ht="27.75" customHeight="1" x14ac:dyDescent="0.15">
      <c r="B46" s="1244"/>
      <c r="C46" s="1245"/>
      <c r="D46" s="89"/>
      <c r="E46" s="1248" t="s">
        <v>30</v>
      </c>
      <c r="F46" s="1248"/>
      <c r="G46" s="1248"/>
      <c r="H46" s="1249"/>
      <c r="I46" s="86" t="s">
        <v>497</v>
      </c>
      <c r="J46" s="87" t="s">
        <v>497</v>
      </c>
      <c r="K46" s="87" t="s">
        <v>497</v>
      </c>
      <c r="L46" s="87" t="s">
        <v>497</v>
      </c>
      <c r="M46" s="88" t="s">
        <v>497</v>
      </c>
    </row>
    <row r="47" spans="2:13" ht="27.75" customHeight="1" x14ac:dyDescent="0.15">
      <c r="B47" s="1244"/>
      <c r="C47" s="1245"/>
      <c r="D47" s="90"/>
      <c r="E47" s="1258" t="s">
        <v>31</v>
      </c>
      <c r="F47" s="1259"/>
      <c r="G47" s="1259"/>
      <c r="H47" s="1260"/>
      <c r="I47" s="86" t="s">
        <v>497</v>
      </c>
      <c r="J47" s="87" t="s">
        <v>497</v>
      </c>
      <c r="K47" s="87" t="s">
        <v>497</v>
      </c>
      <c r="L47" s="87" t="s">
        <v>497</v>
      </c>
      <c r="M47" s="88" t="s">
        <v>497</v>
      </c>
    </row>
    <row r="48" spans="2:13" ht="27.75" customHeight="1" x14ac:dyDescent="0.15">
      <c r="B48" s="1244"/>
      <c r="C48" s="1245"/>
      <c r="D48" s="85"/>
      <c r="E48" s="1248" t="s">
        <v>32</v>
      </c>
      <c r="F48" s="1248"/>
      <c r="G48" s="1248"/>
      <c r="H48" s="1249"/>
      <c r="I48" s="86" t="s">
        <v>497</v>
      </c>
      <c r="J48" s="87" t="s">
        <v>497</v>
      </c>
      <c r="K48" s="87" t="s">
        <v>497</v>
      </c>
      <c r="L48" s="87" t="s">
        <v>497</v>
      </c>
      <c r="M48" s="88" t="s">
        <v>497</v>
      </c>
    </row>
    <row r="49" spans="2:13" ht="27.75" customHeight="1" x14ac:dyDescent="0.15">
      <c r="B49" s="1246"/>
      <c r="C49" s="1247"/>
      <c r="D49" s="85"/>
      <c r="E49" s="1248" t="s">
        <v>33</v>
      </c>
      <c r="F49" s="1248"/>
      <c r="G49" s="1248"/>
      <c r="H49" s="1249"/>
      <c r="I49" s="86" t="s">
        <v>497</v>
      </c>
      <c r="J49" s="87" t="s">
        <v>497</v>
      </c>
      <c r="K49" s="87" t="s">
        <v>497</v>
      </c>
      <c r="L49" s="87" t="s">
        <v>497</v>
      </c>
      <c r="M49" s="88" t="s">
        <v>497</v>
      </c>
    </row>
    <row r="50" spans="2:13" ht="27.75" customHeight="1" x14ac:dyDescent="0.15">
      <c r="B50" s="1242" t="s">
        <v>34</v>
      </c>
      <c r="C50" s="1243"/>
      <c r="D50" s="91"/>
      <c r="E50" s="1248" t="s">
        <v>35</v>
      </c>
      <c r="F50" s="1248"/>
      <c r="G50" s="1248"/>
      <c r="H50" s="1249"/>
      <c r="I50" s="86">
        <v>2766</v>
      </c>
      <c r="J50" s="87">
        <v>2763</v>
      </c>
      <c r="K50" s="87">
        <v>2650</v>
      </c>
      <c r="L50" s="87">
        <v>2905</v>
      </c>
      <c r="M50" s="88">
        <v>3734</v>
      </c>
    </row>
    <row r="51" spans="2:13" ht="27.75" customHeight="1" x14ac:dyDescent="0.15">
      <c r="B51" s="1244"/>
      <c r="C51" s="1245"/>
      <c r="D51" s="85"/>
      <c r="E51" s="1248" t="s">
        <v>36</v>
      </c>
      <c r="F51" s="1248"/>
      <c r="G51" s="1248"/>
      <c r="H51" s="1249"/>
      <c r="I51" s="86">
        <v>4533</v>
      </c>
      <c r="J51" s="87">
        <v>4420</v>
      </c>
      <c r="K51" s="87">
        <v>4258</v>
      </c>
      <c r="L51" s="87">
        <v>4408</v>
      </c>
      <c r="M51" s="88">
        <v>4365</v>
      </c>
    </row>
    <row r="52" spans="2:13" ht="27.75" customHeight="1" x14ac:dyDescent="0.15">
      <c r="B52" s="1246"/>
      <c r="C52" s="1247"/>
      <c r="D52" s="85"/>
      <c r="E52" s="1248" t="s">
        <v>37</v>
      </c>
      <c r="F52" s="1248"/>
      <c r="G52" s="1248"/>
      <c r="H52" s="1249"/>
      <c r="I52" s="86">
        <v>12470</v>
      </c>
      <c r="J52" s="87">
        <v>12947</v>
      </c>
      <c r="K52" s="87">
        <v>12994</v>
      </c>
      <c r="L52" s="87">
        <v>12869</v>
      </c>
      <c r="M52" s="88">
        <v>12801</v>
      </c>
    </row>
    <row r="53" spans="2:13" ht="27.75" customHeight="1" thickBot="1" x14ac:dyDescent="0.2">
      <c r="B53" s="1250" t="s">
        <v>38</v>
      </c>
      <c r="C53" s="1251"/>
      <c r="D53" s="92"/>
      <c r="E53" s="1252" t="s">
        <v>39</v>
      </c>
      <c r="F53" s="1252"/>
      <c r="G53" s="1252"/>
      <c r="H53" s="1253"/>
      <c r="I53" s="93">
        <v>2585</v>
      </c>
      <c r="J53" s="94">
        <v>2854</v>
      </c>
      <c r="K53" s="94">
        <v>3318</v>
      </c>
      <c r="L53" s="94">
        <v>3539</v>
      </c>
      <c r="M53" s="95">
        <v>2460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bXp7n02/kmh/k3oWw4fWFa8QGh6Ej4W6+krEztYInhlV3ixP3+qHSVCAUlgGrTzMvOZtoBSjD4WypStt2Soag==" saltValue="ni+vSUWdou2HG+ylRu3Y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542</v>
      </c>
      <c r="G54" s="104" t="s">
        <v>543</v>
      </c>
      <c r="H54" s="105" t="s">
        <v>544</v>
      </c>
    </row>
    <row r="55" spans="2:8" ht="52.5" customHeight="1" x14ac:dyDescent="0.15">
      <c r="B55" s="106"/>
      <c r="C55" s="1269" t="s">
        <v>42</v>
      </c>
      <c r="D55" s="1269"/>
      <c r="E55" s="1270"/>
      <c r="F55" s="107">
        <v>926</v>
      </c>
      <c r="G55" s="107">
        <v>1228</v>
      </c>
      <c r="H55" s="108">
        <v>1280</v>
      </c>
    </row>
    <row r="56" spans="2:8" ht="52.5" customHeight="1" x14ac:dyDescent="0.15">
      <c r="B56" s="109"/>
      <c r="C56" s="1271" t="s">
        <v>43</v>
      </c>
      <c r="D56" s="1271"/>
      <c r="E56" s="1272"/>
      <c r="F56" s="110">
        <v>531</v>
      </c>
      <c r="G56" s="110">
        <v>582</v>
      </c>
      <c r="H56" s="111">
        <v>983</v>
      </c>
    </row>
    <row r="57" spans="2:8" ht="53.25" customHeight="1" x14ac:dyDescent="0.15">
      <c r="B57" s="109"/>
      <c r="C57" s="1273" t="s">
        <v>44</v>
      </c>
      <c r="D57" s="1273"/>
      <c r="E57" s="1274"/>
      <c r="F57" s="112">
        <v>765</v>
      </c>
      <c r="G57" s="112">
        <v>577</v>
      </c>
      <c r="H57" s="113">
        <v>900</v>
      </c>
    </row>
    <row r="58" spans="2:8" ht="45.75" customHeight="1" x14ac:dyDescent="0.15">
      <c r="B58" s="114"/>
      <c r="C58" s="1261" t="s">
        <v>557</v>
      </c>
      <c r="D58" s="1262"/>
      <c r="E58" s="1263"/>
      <c r="F58" s="115">
        <v>250</v>
      </c>
      <c r="G58" s="115">
        <v>350</v>
      </c>
      <c r="H58" s="116">
        <v>351</v>
      </c>
    </row>
    <row r="59" spans="2:8" ht="45.75" customHeight="1" x14ac:dyDescent="0.15">
      <c r="B59" s="114"/>
      <c r="C59" s="1261" t="s">
        <v>558</v>
      </c>
      <c r="D59" s="1262"/>
      <c r="E59" s="1263"/>
      <c r="F59" s="115" t="s">
        <v>563</v>
      </c>
      <c r="G59" s="115" t="s">
        <v>562</v>
      </c>
      <c r="H59" s="116">
        <v>300</v>
      </c>
    </row>
    <row r="60" spans="2:8" ht="45.75" customHeight="1" x14ac:dyDescent="0.15">
      <c r="B60" s="114"/>
      <c r="C60" s="1261" t="s">
        <v>559</v>
      </c>
      <c r="D60" s="1262"/>
      <c r="E60" s="1263"/>
      <c r="F60" s="115">
        <v>52</v>
      </c>
      <c r="G60" s="115">
        <v>66</v>
      </c>
      <c r="H60" s="116">
        <v>88</v>
      </c>
    </row>
    <row r="61" spans="2:8" ht="45.75" customHeight="1" x14ac:dyDescent="0.15">
      <c r="B61" s="114"/>
      <c r="C61" s="1261" t="s">
        <v>560</v>
      </c>
      <c r="D61" s="1262"/>
      <c r="E61" s="1263"/>
      <c r="F61" s="115">
        <v>121</v>
      </c>
      <c r="G61" s="115">
        <v>81</v>
      </c>
      <c r="H61" s="116">
        <v>82</v>
      </c>
    </row>
    <row r="62" spans="2:8" ht="45.75" customHeight="1" thickBot="1" x14ac:dyDescent="0.2">
      <c r="B62" s="117"/>
      <c r="C62" s="1264" t="s">
        <v>561</v>
      </c>
      <c r="D62" s="1265"/>
      <c r="E62" s="1266"/>
      <c r="F62" s="118">
        <v>69</v>
      </c>
      <c r="G62" s="118">
        <v>69</v>
      </c>
      <c r="H62" s="119">
        <v>69</v>
      </c>
    </row>
    <row r="63" spans="2:8" ht="52.5" customHeight="1" thickBot="1" x14ac:dyDescent="0.2">
      <c r="B63" s="120"/>
      <c r="C63" s="1267" t="s">
        <v>45</v>
      </c>
      <c r="D63" s="1267"/>
      <c r="E63" s="1268"/>
      <c r="F63" s="121">
        <v>2222</v>
      </c>
      <c r="G63" s="121">
        <v>2387</v>
      </c>
      <c r="H63" s="122">
        <v>3162</v>
      </c>
    </row>
    <row r="64" spans="2:8" ht="15" customHeight="1" x14ac:dyDescent="0.15"/>
    <row r="65" ht="0" hidden="1" customHeight="1" x14ac:dyDescent="0.15"/>
    <row r="66" ht="0" hidden="1" customHeight="1" x14ac:dyDescent="0.15"/>
  </sheetData>
  <sheetProtection algorithmName="SHA-512" hashValue="GlO3FqFPQmdANoCpaZheGJ84DTgzEqZH3L+jcukDYzCMDmoWZifDKqjEKNItbY0BTHQ86lQolaNAlzaYMrD7WA==" saltValue="7yP/biKleCmOpfs8+Tly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581</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582</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540</v>
      </c>
      <c r="BQ50" s="1288"/>
      <c r="BR50" s="1288"/>
      <c r="BS50" s="1288"/>
      <c r="BT50" s="1288"/>
      <c r="BU50" s="1288"/>
      <c r="BV50" s="1288"/>
      <c r="BW50" s="1288"/>
      <c r="BX50" s="1288" t="s">
        <v>541</v>
      </c>
      <c r="BY50" s="1288"/>
      <c r="BZ50" s="1288"/>
      <c r="CA50" s="1288"/>
      <c r="CB50" s="1288"/>
      <c r="CC50" s="1288"/>
      <c r="CD50" s="1288"/>
      <c r="CE50" s="1288"/>
      <c r="CF50" s="1288" t="s">
        <v>542</v>
      </c>
      <c r="CG50" s="1288"/>
      <c r="CH50" s="1288"/>
      <c r="CI50" s="1288"/>
      <c r="CJ50" s="1288"/>
      <c r="CK50" s="1288"/>
      <c r="CL50" s="1288"/>
      <c r="CM50" s="1288"/>
      <c r="CN50" s="1288" t="s">
        <v>543</v>
      </c>
      <c r="CO50" s="1288"/>
      <c r="CP50" s="1288"/>
      <c r="CQ50" s="1288"/>
      <c r="CR50" s="1288"/>
      <c r="CS50" s="1288"/>
      <c r="CT50" s="1288"/>
      <c r="CU50" s="1288"/>
      <c r="CV50" s="1288" t="s">
        <v>544</v>
      </c>
      <c r="CW50" s="1288"/>
      <c r="CX50" s="1288"/>
      <c r="CY50" s="1288"/>
      <c r="CZ50" s="1288"/>
      <c r="DA50" s="1288"/>
      <c r="DB50" s="1288"/>
      <c r="DC50" s="1288"/>
    </row>
    <row r="51" spans="1:109" ht="13.5" customHeight="1" x14ac:dyDescent="0.15">
      <c r="B51" s="374"/>
      <c r="G51" s="1295"/>
      <c r="H51" s="1295"/>
      <c r="I51" s="1293"/>
      <c r="J51" s="1293"/>
      <c r="K51" s="1291"/>
      <c r="L51" s="1291"/>
      <c r="M51" s="1291"/>
      <c r="N51" s="1291"/>
      <c r="AM51" s="383"/>
      <c r="AN51" s="1292" t="s">
        <v>583</v>
      </c>
      <c r="AO51" s="1292"/>
      <c r="AP51" s="1292"/>
      <c r="AQ51" s="1292"/>
      <c r="AR51" s="1292"/>
      <c r="AS51" s="1292"/>
      <c r="AT51" s="1292"/>
      <c r="AU51" s="1292"/>
      <c r="AV51" s="1292"/>
      <c r="AW51" s="1292"/>
      <c r="AX51" s="1292"/>
      <c r="AY51" s="1292"/>
      <c r="AZ51" s="1292"/>
      <c r="BA51" s="1292"/>
      <c r="BB51" s="1292" t="s">
        <v>584</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89"/>
      <c r="CG51" s="1290"/>
      <c r="CH51" s="1290"/>
      <c r="CI51" s="1290"/>
      <c r="CJ51" s="1290"/>
      <c r="CK51" s="1290"/>
      <c r="CL51" s="1290"/>
      <c r="CM51" s="1290"/>
      <c r="CN51" s="1290">
        <v>44</v>
      </c>
      <c r="CO51" s="1290"/>
      <c r="CP51" s="1290"/>
      <c r="CQ51" s="1290"/>
      <c r="CR51" s="1290"/>
      <c r="CS51" s="1290"/>
      <c r="CT51" s="1290"/>
      <c r="CU51" s="1290"/>
      <c r="CV51" s="1289"/>
      <c r="CW51" s="1290"/>
      <c r="CX51" s="1290"/>
      <c r="CY51" s="1290"/>
      <c r="CZ51" s="1290"/>
      <c r="DA51" s="1290"/>
      <c r="DB51" s="1290"/>
      <c r="DC51" s="1290"/>
    </row>
    <row r="52" spans="1:109" x14ac:dyDescent="0.15">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585</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89"/>
      <c r="CG53" s="1290"/>
      <c r="CH53" s="1290"/>
      <c r="CI53" s="1290"/>
      <c r="CJ53" s="1290"/>
      <c r="CK53" s="1290"/>
      <c r="CL53" s="1290"/>
      <c r="CM53" s="1290"/>
      <c r="CN53" s="1290">
        <v>55.8</v>
      </c>
      <c r="CO53" s="1290"/>
      <c r="CP53" s="1290"/>
      <c r="CQ53" s="1290"/>
      <c r="CR53" s="1290"/>
      <c r="CS53" s="1290"/>
      <c r="CT53" s="1290"/>
      <c r="CU53" s="1290"/>
      <c r="CV53" s="1289"/>
      <c r="CW53" s="1290"/>
      <c r="CX53" s="1290"/>
      <c r="CY53" s="1290"/>
      <c r="CZ53" s="1290"/>
      <c r="DA53" s="1290"/>
      <c r="DB53" s="1290"/>
      <c r="DC53" s="1290"/>
    </row>
    <row r="54" spans="1:109" x14ac:dyDescent="0.15">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2"/>
      <c r="B55" s="374"/>
      <c r="G55" s="1284"/>
      <c r="H55" s="1284"/>
      <c r="I55" s="1284"/>
      <c r="J55" s="1284"/>
      <c r="K55" s="1291"/>
      <c r="L55" s="1291"/>
      <c r="M55" s="1291"/>
      <c r="N55" s="1291"/>
      <c r="AN55" s="1288" t="s">
        <v>586</v>
      </c>
      <c r="AO55" s="1288"/>
      <c r="AP55" s="1288"/>
      <c r="AQ55" s="1288"/>
      <c r="AR55" s="1288"/>
      <c r="AS55" s="1288"/>
      <c r="AT55" s="1288"/>
      <c r="AU55" s="1288"/>
      <c r="AV55" s="1288"/>
      <c r="AW55" s="1288"/>
      <c r="AX55" s="1288"/>
      <c r="AY55" s="1288"/>
      <c r="AZ55" s="1288"/>
      <c r="BA55" s="1288"/>
      <c r="BB55" s="1292" t="s">
        <v>584</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89"/>
      <c r="CG55" s="1290"/>
      <c r="CH55" s="1290"/>
      <c r="CI55" s="1290"/>
      <c r="CJ55" s="1290"/>
      <c r="CK55" s="1290"/>
      <c r="CL55" s="1290"/>
      <c r="CM55" s="1290"/>
      <c r="CN55" s="1290">
        <v>52.3</v>
      </c>
      <c r="CO55" s="1290"/>
      <c r="CP55" s="1290"/>
      <c r="CQ55" s="1290"/>
      <c r="CR55" s="1290"/>
      <c r="CS55" s="1290"/>
      <c r="CT55" s="1290"/>
      <c r="CU55" s="1290"/>
      <c r="CV55" s="1289"/>
      <c r="CW55" s="1290"/>
      <c r="CX55" s="1290"/>
      <c r="CY55" s="1290"/>
      <c r="CZ55" s="1290"/>
      <c r="DA55" s="1290"/>
      <c r="DB55" s="1290"/>
      <c r="DC55" s="1290"/>
    </row>
    <row r="56" spans="1:109" x14ac:dyDescent="0.15">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x14ac:dyDescent="0.15">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585</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89"/>
      <c r="CG57" s="1290"/>
      <c r="CH57" s="1290"/>
      <c r="CI57" s="1290"/>
      <c r="CJ57" s="1290"/>
      <c r="CK57" s="1290"/>
      <c r="CL57" s="1290"/>
      <c r="CM57" s="1290"/>
      <c r="CN57" s="1290">
        <v>57.1</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x14ac:dyDescent="0.15">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587</v>
      </c>
    </row>
    <row r="64" spans="1:109" x14ac:dyDescent="0.15">
      <c r="B64" s="374"/>
      <c r="G64" s="381"/>
      <c r="I64" s="394"/>
      <c r="J64" s="394"/>
      <c r="K64" s="394"/>
      <c r="L64" s="394"/>
      <c r="M64" s="394"/>
      <c r="N64" s="395"/>
      <c r="AM64" s="381"/>
      <c r="AN64" s="381" t="s">
        <v>580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588</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582</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540</v>
      </c>
      <c r="BQ72" s="1288"/>
      <c r="BR72" s="1288"/>
      <c r="BS72" s="1288"/>
      <c r="BT72" s="1288"/>
      <c r="BU72" s="1288"/>
      <c r="BV72" s="1288"/>
      <c r="BW72" s="1288"/>
      <c r="BX72" s="1288" t="s">
        <v>541</v>
      </c>
      <c r="BY72" s="1288"/>
      <c r="BZ72" s="1288"/>
      <c r="CA72" s="1288"/>
      <c r="CB72" s="1288"/>
      <c r="CC72" s="1288"/>
      <c r="CD72" s="1288"/>
      <c r="CE72" s="1288"/>
      <c r="CF72" s="1288" t="s">
        <v>542</v>
      </c>
      <c r="CG72" s="1288"/>
      <c r="CH72" s="1288"/>
      <c r="CI72" s="1288"/>
      <c r="CJ72" s="1288"/>
      <c r="CK72" s="1288"/>
      <c r="CL72" s="1288"/>
      <c r="CM72" s="1288"/>
      <c r="CN72" s="1288" t="s">
        <v>543</v>
      </c>
      <c r="CO72" s="1288"/>
      <c r="CP72" s="1288"/>
      <c r="CQ72" s="1288"/>
      <c r="CR72" s="1288"/>
      <c r="CS72" s="1288"/>
      <c r="CT72" s="1288"/>
      <c r="CU72" s="1288"/>
      <c r="CV72" s="1288" t="s">
        <v>544</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2" t="s">
        <v>583</v>
      </c>
      <c r="AO73" s="1292"/>
      <c r="AP73" s="1292"/>
      <c r="AQ73" s="1292"/>
      <c r="AR73" s="1292"/>
      <c r="AS73" s="1292"/>
      <c r="AT73" s="1292"/>
      <c r="AU73" s="1292"/>
      <c r="AV73" s="1292"/>
      <c r="AW73" s="1292"/>
      <c r="AX73" s="1292"/>
      <c r="AY73" s="1292"/>
      <c r="AZ73" s="1292"/>
      <c r="BA73" s="1292"/>
      <c r="BB73" s="1292" t="s">
        <v>584</v>
      </c>
      <c r="BC73" s="1292"/>
      <c r="BD73" s="1292"/>
      <c r="BE73" s="1292"/>
      <c r="BF73" s="1292"/>
      <c r="BG73" s="1292"/>
      <c r="BH73" s="1292"/>
      <c r="BI73" s="1292"/>
      <c r="BJ73" s="1292"/>
      <c r="BK73" s="1292"/>
      <c r="BL73" s="1292"/>
      <c r="BM73" s="1292"/>
      <c r="BN73" s="1292"/>
      <c r="BO73" s="1292"/>
      <c r="BP73" s="1290">
        <v>33.299999999999997</v>
      </c>
      <c r="BQ73" s="1290"/>
      <c r="BR73" s="1290"/>
      <c r="BS73" s="1290"/>
      <c r="BT73" s="1290"/>
      <c r="BU73" s="1290"/>
      <c r="BV73" s="1290"/>
      <c r="BW73" s="1290"/>
      <c r="BX73" s="1290">
        <v>37.200000000000003</v>
      </c>
      <c r="BY73" s="1290"/>
      <c r="BZ73" s="1290"/>
      <c r="CA73" s="1290"/>
      <c r="CB73" s="1290"/>
      <c r="CC73" s="1290"/>
      <c r="CD73" s="1290"/>
      <c r="CE73" s="1290"/>
      <c r="CF73" s="1290">
        <v>42</v>
      </c>
      <c r="CG73" s="1290"/>
      <c r="CH73" s="1290"/>
      <c r="CI73" s="1290"/>
      <c r="CJ73" s="1290"/>
      <c r="CK73" s="1290"/>
      <c r="CL73" s="1290"/>
      <c r="CM73" s="1290"/>
      <c r="CN73" s="1290">
        <v>44</v>
      </c>
      <c r="CO73" s="1290"/>
      <c r="CP73" s="1290"/>
      <c r="CQ73" s="1290"/>
      <c r="CR73" s="1290"/>
      <c r="CS73" s="1290"/>
      <c r="CT73" s="1290"/>
      <c r="CU73" s="1290"/>
      <c r="CV73" s="1290">
        <v>30.5</v>
      </c>
      <c r="CW73" s="1290"/>
      <c r="CX73" s="1290"/>
      <c r="CY73" s="1290"/>
      <c r="CZ73" s="1290"/>
      <c r="DA73" s="1290"/>
      <c r="DB73" s="1290"/>
      <c r="DC73" s="1290"/>
    </row>
    <row r="74" spans="2:107" x14ac:dyDescent="0.15">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589</v>
      </c>
      <c r="BC75" s="1292"/>
      <c r="BD75" s="1292"/>
      <c r="BE75" s="1292"/>
      <c r="BF75" s="1292"/>
      <c r="BG75" s="1292"/>
      <c r="BH75" s="1292"/>
      <c r="BI75" s="1292"/>
      <c r="BJ75" s="1292"/>
      <c r="BK75" s="1292"/>
      <c r="BL75" s="1292"/>
      <c r="BM75" s="1292"/>
      <c r="BN75" s="1292"/>
      <c r="BO75" s="1292"/>
      <c r="BP75" s="1290">
        <v>6.1</v>
      </c>
      <c r="BQ75" s="1290"/>
      <c r="BR75" s="1290"/>
      <c r="BS75" s="1290"/>
      <c r="BT75" s="1290"/>
      <c r="BU75" s="1290"/>
      <c r="BV75" s="1290"/>
      <c r="BW75" s="1290"/>
      <c r="BX75" s="1290">
        <v>5.5</v>
      </c>
      <c r="BY75" s="1290"/>
      <c r="BZ75" s="1290"/>
      <c r="CA75" s="1290"/>
      <c r="CB75" s="1290"/>
      <c r="CC75" s="1290"/>
      <c r="CD75" s="1290"/>
      <c r="CE75" s="1290"/>
      <c r="CF75" s="1290">
        <v>4.8</v>
      </c>
      <c r="CG75" s="1290"/>
      <c r="CH75" s="1290"/>
      <c r="CI75" s="1290"/>
      <c r="CJ75" s="1290"/>
      <c r="CK75" s="1290"/>
      <c r="CL75" s="1290"/>
      <c r="CM75" s="1290"/>
      <c r="CN75" s="1290">
        <v>4</v>
      </c>
      <c r="CO75" s="1290"/>
      <c r="CP75" s="1290"/>
      <c r="CQ75" s="1290"/>
      <c r="CR75" s="1290"/>
      <c r="CS75" s="1290"/>
      <c r="CT75" s="1290"/>
      <c r="CU75" s="1290"/>
      <c r="CV75" s="1290">
        <v>3.5</v>
      </c>
      <c r="CW75" s="1290"/>
      <c r="CX75" s="1290"/>
      <c r="CY75" s="1290"/>
      <c r="CZ75" s="1290"/>
      <c r="DA75" s="1290"/>
      <c r="DB75" s="1290"/>
      <c r="DC75" s="1290"/>
    </row>
    <row r="76" spans="2:107" x14ac:dyDescent="0.15">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4"/>
      <c r="G77" s="1284"/>
      <c r="H77" s="1284"/>
      <c r="I77" s="1284"/>
      <c r="J77" s="1284"/>
      <c r="K77" s="1296"/>
      <c r="L77" s="1296"/>
      <c r="M77" s="1296"/>
      <c r="N77" s="1296"/>
      <c r="AN77" s="1288" t="s">
        <v>586</v>
      </c>
      <c r="AO77" s="1288"/>
      <c r="AP77" s="1288"/>
      <c r="AQ77" s="1288"/>
      <c r="AR77" s="1288"/>
      <c r="AS77" s="1288"/>
      <c r="AT77" s="1288"/>
      <c r="AU77" s="1288"/>
      <c r="AV77" s="1288"/>
      <c r="AW77" s="1288"/>
      <c r="AX77" s="1288"/>
      <c r="AY77" s="1288"/>
      <c r="AZ77" s="1288"/>
      <c r="BA77" s="1288"/>
      <c r="BB77" s="1292" t="s">
        <v>584</v>
      </c>
      <c r="BC77" s="1292"/>
      <c r="BD77" s="1292"/>
      <c r="BE77" s="1292"/>
      <c r="BF77" s="1292"/>
      <c r="BG77" s="1292"/>
      <c r="BH77" s="1292"/>
      <c r="BI77" s="1292"/>
      <c r="BJ77" s="1292"/>
      <c r="BK77" s="1292"/>
      <c r="BL77" s="1292"/>
      <c r="BM77" s="1292"/>
      <c r="BN77" s="1292"/>
      <c r="BO77" s="1292"/>
      <c r="BP77" s="1290">
        <v>65.3</v>
      </c>
      <c r="BQ77" s="1290"/>
      <c r="BR77" s="1290"/>
      <c r="BS77" s="1290"/>
      <c r="BT77" s="1290"/>
      <c r="BU77" s="1290"/>
      <c r="BV77" s="1290"/>
      <c r="BW77" s="1290"/>
      <c r="BX77" s="1290">
        <v>60.8</v>
      </c>
      <c r="BY77" s="1290"/>
      <c r="BZ77" s="1290"/>
      <c r="CA77" s="1290"/>
      <c r="CB77" s="1290"/>
      <c r="CC77" s="1290"/>
      <c r="CD77" s="1290"/>
      <c r="CE77" s="1290"/>
      <c r="CF77" s="1290">
        <v>41.5</v>
      </c>
      <c r="CG77" s="1290"/>
      <c r="CH77" s="1290"/>
      <c r="CI77" s="1290"/>
      <c r="CJ77" s="1290"/>
      <c r="CK77" s="1290"/>
      <c r="CL77" s="1290"/>
      <c r="CM77" s="1290"/>
      <c r="CN77" s="1290">
        <v>52.3</v>
      </c>
      <c r="CO77" s="1290"/>
      <c r="CP77" s="1290"/>
      <c r="CQ77" s="1290"/>
      <c r="CR77" s="1290"/>
      <c r="CS77" s="1290"/>
      <c r="CT77" s="1290"/>
      <c r="CU77" s="1290"/>
      <c r="CV77" s="1290">
        <v>55.4</v>
      </c>
      <c r="CW77" s="1290"/>
      <c r="CX77" s="1290"/>
      <c r="CY77" s="1290"/>
      <c r="CZ77" s="1290"/>
      <c r="DA77" s="1290"/>
      <c r="DB77" s="1290"/>
      <c r="DC77" s="1290"/>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589</v>
      </c>
      <c r="BC79" s="1292"/>
      <c r="BD79" s="1292"/>
      <c r="BE79" s="1292"/>
      <c r="BF79" s="1292"/>
      <c r="BG79" s="1292"/>
      <c r="BH79" s="1292"/>
      <c r="BI79" s="1292"/>
      <c r="BJ79" s="1292"/>
      <c r="BK79" s="1292"/>
      <c r="BL79" s="1292"/>
      <c r="BM79" s="1292"/>
      <c r="BN79" s="1292"/>
      <c r="BO79" s="1292"/>
      <c r="BP79" s="1290">
        <v>12</v>
      </c>
      <c r="BQ79" s="1290"/>
      <c r="BR79" s="1290"/>
      <c r="BS79" s="1290"/>
      <c r="BT79" s="1290"/>
      <c r="BU79" s="1290"/>
      <c r="BV79" s="1290"/>
      <c r="BW79" s="1290"/>
      <c r="BX79" s="1290">
        <v>11.1</v>
      </c>
      <c r="BY79" s="1290"/>
      <c r="BZ79" s="1290"/>
      <c r="CA79" s="1290"/>
      <c r="CB79" s="1290"/>
      <c r="CC79" s="1290"/>
      <c r="CD79" s="1290"/>
      <c r="CE79" s="1290"/>
      <c r="CF79" s="1290">
        <v>9.6</v>
      </c>
      <c r="CG79" s="1290"/>
      <c r="CH79" s="1290"/>
      <c r="CI79" s="1290"/>
      <c r="CJ79" s="1290"/>
      <c r="CK79" s="1290"/>
      <c r="CL79" s="1290"/>
      <c r="CM79" s="1290"/>
      <c r="CN79" s="1290">
        <v>10</v>
      </c>
      <c r="CO79" s="1290"/>
      <c r="CP79" s="1290"/>
      <c r="CQ79" s="1290"/>
      <c r="CR79" s="1290"/>
      <c r="CS79" s="1290"/>
      <c r="CT79" s="1290"/>
      <c r="CU79" s="1290"/>
      <c r="CV79" s="1290">
        <v>9.6999999999999993</v>
      </c>
      <c r="CW79" s="1290"/>
      <c r="CX79" s="1290"/>
      <c r="CY79" s="1290"/>
      <c r="CZ79" s="1290"/>
      <c r="DA79" s="1290"/>
      <c r="DB79" s="1290"/>
      <c r="DC79" s="1290"/>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f8P+QTe7+3bAMZB+OPl2v3YWAayuqJdSU5dYQDWsFo/r203+VKx+Q8N+DJ0lB1KwHP9Dgi173xM272FvBi9/g==" saltValue="TjEsye5PeMKEVt241873U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YueBGbVKPdhbxzAfwbnvHMcH9beVKFa+B/PEBSMum2umgH8eTa/Ilc+u0svXykhr/6gfSo1jK9bvtoQbeHuTA==" saltValue="ac0PzxFDoVMnhBd5Bo8Bm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hQneX204ow4q0gs2E8t9JUdgqV+Mj753+Yuco945TPQ+m17h2Ga+ATI8OcvDvuE/rkLh3siRz0c6GusboZPKg==" saltValue="jyXP9dA/TmF7ejqBV+cSP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537</v>
      </c>
      <c r="G2" s="136"/>
      <c r="H2" s="137"/>
    </row>
    <row r="3" spans="1:8" x14ac:dyDescent="0.15">
      <c r="A3" s="133" t="s">
        <v>530</v>
      </c>
      <c r="B3" s="138"/>
      <c r="C3" s="139"/>
      <c r="D3" s="140">
        <v>25623</v>
      </c>
      <c r="E3" s="141"/>
      <c r="F3" s="142">
        <v>90961</v>
      </c>
      <c r="G3" s="143"/>
      <c r="H3" s="144"/>
    </row>
    <row r="4" spans="1:8" x14ac:dyDescent="0.15">
      <c r="A4" s="145"/>
      <c r="B4" s="146"/>
      <c r="C4" s="147"/>
      <c r="D4" s="148">
        <v>14566</v>
      </c>
      <c r="E4" s="149"/>
      <c r="F4" s="150">
        <v>37720</v>
      </c>
      <c r="G4" s="151"/>
      <c r="H4" s="152"/>
    </row>
    <row r="5" spans="1:8" x14ac:dyDescent="0.15">
      <c r="A5" s="133" t="s">
        <v>532</v>
      </c>
      <c r="B5" s="138"/>
      <c r="C5" s="139"/>
      <c r="D5" s="140">
        <v>34856</v>
      </c>
      <c r="E5" s="141"/>
      <c r="F5" s="142">
        <v>106614</v>
      </c>
      <c r="G5" s="143"/>
      <c r="H5" s="144"/>
    </row>
    <row r="6" spans="1:8" x14ac:dyDescent="0.15">
      <c r="A6" s="145"/>
      <c r="B6" s="146"/>
      <c r="C6" s="147"/>
      <c r="D6" s="148">
        <v>18776</v>
      </c>
      <c r="E6" s="149"/>
      <c r="F6" s="150">
        <v>45545</v>
      </c>
      <c r="G6" s="151"/>
      <c r="H6" s="152"/>
    </row>
    <row r="7" spans="1:8" x14ac:dyDescent="0.15">
      <c r="A7" s="133" t="s">
        <v>533</v>
      </c>
      <c r="B7" s="138"/>
      <c r="C7" s="139"/>
      <c r="D7" s="140">
        <v>45014</v>
      </c>
      <c r="E7" s="141"/>
      <c r="F7" s="142">
        <v>63727</v>
      </c>
      <c r="G7" s="143"/>
      <c r="H7" s="144"/>
    </row>
    <row r="8" spans="1:8" x14ac:dyDescent="0.15">
      <c r="A8" s="145"/>
      <c r="B8" s="146"/>
      <c r="C8" s="147"/>
      <c r="D8" s="148">
        <v>26255</v>
      </c>
      <c r="E8" s="149"/>
      <c r="F8" s="150">
        <v>34577</v>
      </c>
      <c r="G8" s="151"/>
      <c r="H8" s="152"/>
    </row>
    <row r="9" spans="1:8" x14ac:dyDescent="0.15">
      <c r="A9" s="133" t="s">
        <v>534</v>
      </c>
      <c r="B9" s="138"/>
      <c r="C9" s="139"/>
      <c r="D9" s="140">
        <v>50762</v>
      </c>
      <c r="E9" s="141"/>
      <c r="F9" s="142">
        <v>65876</v>
      </c>
      <c r="G9" s="143"/>
      <c r="H9" s="144"/>
    </row>
    <row r="10" spans="1:8" x14ac:dyDescent="0.15">
      <c r="A10" s="145"/>
      <c r="B10" s="146"/>
      <c r="C10" s="147"/>
      <c r="D10" s="148">
        <v>38008</v>
      </c>
      <c r="E10" s="149"/>
      <c r="F10" s="150">
        <v>36484</v>
      </c>
      <c r="G10" s="151"/>
      <c r="H10" s="152"/>
    </row>
    <row r="11" spans="1:8" x14ac:dyDescent="0.15">
      <c r="A11" s="133" t="s">
        <v>535</v>
      </c>
      <c r="B11" s="138"/>
      <c r="C11" s="139"/>
      <c r="D11" s="140">
        <v>17629</v>
      </c>
      <c r="E11" s="141"/>
      <c r="F11" s="142">
        <v>68468</v>
      </c>
      <c r="G11" s="143"/>
      <c r="H11" s="144"/>
    </row>
    <row r="12" spans="1:8" x14ac:dyDescent="0.15">
      <c r="A12" s="145"/>
      <c r="B12" s="146"/>
      <c r="C12" s="153"/>
      <c r="D12" s="148">
        <v>11430</v>
      </c>
      <c r="E12" s="149"/>
      <c r="F12" s="150">
        <v>34140</v>
      </c>
      <c r="G12" s="151"/>
      <c r="H12" s="152"/>
    </row>
    <row r="13" spans="1:8" x14ac:dyDescent="0.15">
      <c r="A13" s="133"/>
      <c r="B13" s="138"/>
      <c r="C13" s="154"/>
      <c r="D13" s="155">
        <v>34777</v>
      </c>
      <c r="E13" s="156"/>
      <c r="F13" s="157">
        <v>79129</v>
      </c>
      <c r="G13" s="158"/>
      <c r="H13" s="144"/>
    </row>
    <row r="14" spans="1:8" x14ac:dyDescent="0.15">
      <c r="A14" s="145"/>
      <c r="B14" s="146"/>
      <c r="C14" s="147"/>
      <c r="D14" s="148">
        <v>21807</v>
      </c>
      <c r="E14" s="149"/>
      <c r="F14" s="150">
        <v>37693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9.16</v>
      </c>
      <c r="C19" s="159">
        <f>ROUND(VALUE(SUBSTITUTE(実質収支比率等に係る経年分析!G$48,"▲","-")),2)</f>
        <v>7.41</v>
      </c>
      <c r="D19" s="159">
        <f>ROUND(VALUE(SUBSTITUTE(実質収支比率等に係る経年分析!H$48,"▲","-")),2)</f>
        <v>12.57</v>
      </c>
      <c r="E19" s="159">
        <f>ROUND(VALUE(SUBSTITUTE(実質収支比率等に係る経年分析!I$48,"▲","-")),2)</f>
        <v>10.65</v>
      </c>
      <c r="F19" s="159">
        <f>ROUND(VALUE(SUBSTITUTE(実質収支比率等に係る経年分析!J$48,"▲","-")),2)</f>
        <v>7.55</v>
      </c>
    </row>
    <row r="20" spans="1:11" x14ac:dyDescent="0.15">
      <c r="A20" s="159" t="s">
        <v>49</v>
      </c>
      <c r="B20" s="159">
        <f>ROUND(VALUE(SUBSTITUTE(実質収支比率等に係る経年分析!F$47,"▲","-")),2)</f>
        <v>11.05</v>
      </c>
      <c r="C20" s="159">
        <f>ROUND(VALUE(SUBSTITUTE(実質収支比率等に係る経年分析!G$47,"▲","-")),2)</f>
        <v>9.99</v>
      </c>
      <c r="D20" s="159">
        <f>ROUND(VALUE(SUBSTITUTE(実質収支比率等に係る経年分析!H$47,"▲","-")),2)</f>
        <v>10.45</v>
      </c>
      <c r="E20" s="159">
        <f>ROUND(VALUE(SUBSTITUTE(実質収支比率等に係る経年分析!I$47,"▲","-")),2)</f>
        <v>13.63</v>
      </c>
      <c r="F20" s="159">
        <f>ROUND(VALUE(SUBSTITUTE(実質収支比率等に係る経年分析!J$47,"▲","-")),2)</f>
        <v>14.08</v>
      </c>
    </row>
    <row r="21" spans="1:11" x14ac:dyDescent="0.15">
      <c r="A21" s="159" t="s">
        <v>50</v>
      </c>
      <c r="B21" s="159">
        <f>IF(ISNUMBER(VALUE(SUBSTITUTE(実質収支比率等に係る経年分析!F$49,"▲","-"))),ROUND(VALUE(SUBSTITUTE(実質収支比率等に係る経年分析!F$49,"▲","-")),2),NA())</f>
        <v>-0.64</v>
      </c>
      <c r="C21" s="159">
        <f>IF(ISNUMBER(VALUE(SUBSTITUTE(実質収支比率等に係る経年分析!G$49,"▲","-"))),ROUND(VALUE(SUBSTITUTE(実質収支比率等に係る経年分析!G$49,"▲","-")),2),NA())</f>
        <v>-2.9</v>
      </c>
      <c r="D21" s="159">
        <f>IF(ISNUMBER(VALUE(SUBSTITUTE(実質収支比率等に係る経年分析!H$49,"▲","-"))),ROUND(VALUE(SUBSTITUTE(実質収支比率等に係る経年分析!H$49,"▲","-")),2),NA())</f>
        <v>5.85</v>
      </c>
      <c r="E21" s="159">
        <f>IF(ISNUMBER(VALUE(SUBSTITUTE(実質収支比率等に係る経年分析!I$49,"▲","-"))),ROUND(VALUE(SUBSTITUTE(実質収支比率等に係る経年分析!I$49,"▲","-")),2),NA())</f>
        <v>1.65</v>
      </c>
      <c r="F21" s="159">
        <f>IF(ISNUMBER(VALUE(SUBSTITUTE(実質収支比率等に係る経年分析!J$49,"▲","-"))),ROUND(VALUE(SUBSTITUTE(実質収支比率等に係る経年分析!J$49,"▲","-")),2),NA())</f>
        <v>-2.4300000000000002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土地取得特別会計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0.06</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1.58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2.33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2.11</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1.87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2.2200000000000002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2.35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3.19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5.21</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9.16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12.56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10.65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7.55</v>
      </c>
    </row>
    <row r="36" spans="1:16" x14ac:dyDescent="0.15">
      <c r="A36" s="160" t="str">
        <f>IF(連結実質赤字比率に係る赤字・黒字の構成分析!C$34="",NA(),連結実質赤字比率に係る赤字・黒字の構成分析!C$34)</f>
        <v>上水道事業会計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7.69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7.86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7.79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7.63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7.57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1370</v>
      </c>
      <c r="E42" s="161"/>
      <c r="F42" s="161"/>
      <c r="G42" s="161">
        <f>'実質公債費比率（分子）の構造'!L$52</f>
        <v>1424</v>
      </c>
      <c r="H42" s="161"/>
      <c r="I42" s="161"/>
      <c r="J42" s="161">
        <f>'実質公債費比率（分子）の構造'!M$52</f>
        <v>1282</v>
      </c>
      <c r="K42" s="161"/>
      <c r="L42" s="161"/>
      <c r="M42" s="161">
        <f>'実質公債費比率（分子）の構造'!N$52</f>
        <v>1361</v>
      </c>
      <c r="N42" s="161"/>
      <c r="O42" s="161"/>
      <c r="P42" s="161">
        <f>'実質公債費比率（分子）の構造'!O$52</f>
        <v>1425</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14</v>
      </c>
      <c r="C45" s="161"/>
      <c r="D45" s="161"/>
      <c r="E45" s="161">
        <f>'実質公債費比率（分子）の構造'!L$49</f>
        <v>19</v>
      </c>
      <c r="F45" s="161"/>
      <c r="G45" s="161"/>
      <c r="H45" s="161">
        <f>'実質公債費比率（分子）の構造'!M$49</f>
        <v>23</v>
      </c>
      <c r="I45" s="161"/>
      <c r="J45" s="161"/>
      <c r="K45" s="161">
        <f>'実質公債費比率（分子）の構造'!N$49</f>
        <v>34</v>
      </c>
      <c r="L45" s="161"/>
      <c r="M45" s="161"/>
      <c r="N45" s="161">
        <f>'実質公債費比率（分子）の構造'!O$49</f>
        <v>97</v>
      </c>
      <c r="O45" s="161"/>
      <c r="P45" s="161"/>
    </row>
    <row r="46" spans="1:16" x14ac:dyDescent="0.15">
      <c r="A46" s="161" t="s">
        <v>61</v>
      </c>
      <c r="B46" s="161">
        <f>'実質公債費比率（分子）の構造'!K$48</f>
        <v>484</v>
      </c>
      <c r="C46" s="161"/>
      <c r="D46" s="161"/>
      <c r="E46" s="161">
        <f>'実質公債費比率（分子）の構造'!L$48</f>
        <v>489</v>
      </c>
      <c r="F46" s="161"/>
      <c r="G46" s="161"/>
      <c r="H46" s="161">
        <f>'実質公債費比率（分子）の構造'!M$48</f>
        <v>513</v>
      </c>
      <c r="I46" s="161"/>
      <c r="J46" s="161"/>
      <c r="K46" s="161">
        <f>'実質公債費比率（分子）の構造'!N$48</f>
        <v>506</v>
      </c>
      <c r="L46" s="161"/>
      <c r="M46" s="161"/>
      <c r="N46" s="161">
        <f>'実質公債費比率（分子）の構造'!O$48</f>
        <v>504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1304</v>
      </c>
      <c r="C49" s="161"/>
      <c r="D49" s="161"/>
      <c r="E49" s="161">
        <f>'実質公債費比率（分子）の構造'!L$45</f>
        <v>1291</v>
      </c>
      <c r="F49" s="161"/>
      <c r="G49" s="161"/>
      <c r="H49" s="161">
        <f>'実質公債費比率（分子）の構造'!M$45</f>
        <v>1072</v>
      </c>
      <c r="I49" s="161"/>
      <c r="J49" s="161"/>
      <c r="K49" s="161">
        <f>'実質公債費比率（分子）の構造'!N$45</f>
        <v>1069</v>
      </c>
      <c r="L49" s="161"/>
      <c r="M49" s="161"/>
      <c r="N49" s="161">
        <f>'実質公債費比率（分子）の構造'!O$45</f>
        <v>1091</v>
      </c>
      <c r="O49" s="161"/>
      <c r="P49" s="161"/>
    </row>
    <row r="50" spans="1:16" x14ac:dyDescent="0.15">
      <c r="A50" s="161" t="s">
        <v>65</v>
      </c>
      <c r="B50" s="161" t="e">
        <f>NA()</f>
        <v>#N/A</v>
      </c>
      <c r="C50" s="161">
        <f>IF(ISNUMBER('実質公債費比率（分子）の構造'!K$53),'実質公債費比率（分子）の構造'!K$53,NA())</f>
        <v>432</v>
      </c>
      <c r="D50" s="161" t="e">
        <f>NA()</f>
        <v>#N/A</v>
      </c>
      <c r="E50" s="161" t="e">
        <f>NA()</f>
        <v>#N/A</v>
      </c>
      <c r="F50" s="161">
        <f>IF(ISNUMBER('実質公債費比率（分子）の構造'!L$53),'実質公債費比率（分子）の構造'!L$53,NA())</f>
        <v>375</v>
      </c>
      <c r="G50" s="161" t="e">
        <f>NA()</f>
        <v>#N/A</v>
      </c>
      <c r="H50" s="161" t="e">
        <f>NA()</f>
        <v>#N/A</v>
      </c>
      <c r="I50" s="161">
        <f>IF(ISNUMBER('実質公債費比率（分子）の構造'!M$53),'実質公債費比率（分子）の構造'!M$53,NA())</f>
        <v>326</v>
      </c>
      <c r="J50" s="161" t="e">
        <f>NA()</f>
        <v>#N/A</v>
      </c>
      <c r="K50" s="161" t="e">
        <f>NA()</f>
        <v>#N/A</v>
      </c>
      <c r="L50" s="161">
        <f>IF(ISNUMBER('実質公債費比率（分子）の構造'!N$53),'実質公債費比率（分子）の構造'!N$53,NA())</f>
        <v>248</v>
      </c>
      <c r="M50" s="161" t="e">
        <f>NA()</f>
        <v>#N/A</v>
      </c>
      <c r="N50" s="161" t="e">
        <f>NA()</f>
        <v>#N/A</v>
      </c>
      <c r="O50" s="161">
        <f>IF(ISNUMBER('実質公債費比率（分子）の構造'!O$53),'実質公債費比率（分子）の構造'!O$53,NA())</f>
        <v>267</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12470</v>
      </c>
      <c r="E56" s="160"/>
      <c r="F56" s="160"/>
      <c r="G56" s="160">
        <f>'将来負担比率（分子）の構造'!J$52</f>
        <v>12947</v>
      </c>
      <c r="H56" s="160"/>
      <c r="I56" s="160"/>
      <c r="J56" s="160">
        <f>'将来負担比率（分子）の構造'!K$52</f>
        <v>12994</v>
      </c>
      <c r="K56" s="160"/>
      <c r="L56" s="160"/>
      <c r="M56" s="160">
        <f>'将来負担比率（分子）の構造'!L$52</f>
        <v>12869</v>
      </c>
      <c r="N56" s="160"/>
      <c r="O56" s="160"/>
      <c r="P56" s="160">
        <f>'将来負担比率（分子）の構造'!M$52</f>
        <v>12801</v>
      </c>
    </row>
    <row r="57" spans="1:16" x14ac:dyDescent="0.15">
      <c r="A57" s="160" t="s">
        <v>36</v>
      </c>
      <c r="B57" s="160"/>
      <c r="C57" s="160"/>
      <c r="D57" s="160">
        <f>'将来負担比率（分子）の構造'!I$51</f>
        <v>4533</v>
      </c>
      <c r="E57" s="160"/>
      <c r="F57" s="160"/>
      <c r="G57" s="160">
        <f>'将来負担比率（分子）の構造'!J$51</f>
        <v>4420</v>
      </c>
      <c r="H57" s="160"/>
      <c r="I57" s="160"/>
      <c r="J57" s="160">
        <f>'将来負担比率（分子）の構造'!K$51</f>
        <v>4258</v>
      </c>
      <c r="K57" s="160"/>
      <c r="L57" s="160"/>
      <c r="M57" s="160">
        <f>'将来負担比率（分子）の構造'!L$51</f>
        <v>4408</v>
      </c>
      <c r="N57" s="160"/>
      <c r="O57" s="160"/>
      <c r="P57" s="160">
        <f>'将来負担比率（分子）の構造'!M$51</f>
        <v>4365</v>
      </c>
    </row>
    <row r="58" spans="1:16" x14ac:dyDescent="0.15">
      <c r="A58" s="160" t="s">
        <v>35</v>
      </c>
      <c r="B58" s="160"/>
      <c r="C58" s="160"/>
      <c r="D58" s="160">
        <f>'将来負担比率（分子）の構造'!I$50</f>
        <v>2766</v>
      </c>
      <c r="E58" s="160"/>
      <c r="F58" s="160"/>
      <c r="G58" s="160">
        <f>'将来負担比率（分子）の構造'!J$50</f>
        <v>2763</v>
      </c>
      <c r="H58" s="160"/>
      <c r="I58" s="160"/>
      <c r="J58" s="160">
        <f>'将来負担比率（分子）の構造'!K$50</f>
        <v>2650</v>
      </c>
      <c r="K58" s="160"/>
      <c r="L58" s="160"/>
      <c r="M58" s="160">
        <f>'将来負担比率（分子）の構造'!L$50</f>
        <v>2905</v>
      </c>
      <c r="N58" s="160"/>
      <c r="O58" s="160"/>
      <c r="P58" s="160">
        <f>'将来負担比率（分子）の構造'!M$50</f>
        <v>3734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3390</v>
      </c>
      <c r="C62" s="160"/>
      <c r="D62" s="160"/>
      <c r="E62" s="160">
        <f>'将来負担比率（分子）の構造'!J$45</f>
        <v>3369</v>
      </c>
      <c r="F62" s="160"/>
      <c r="G62" s="160"/>
      <c r="H62" s="160">
        <f>'将来負担比率（分子）の構造'!K$45</f>
        <v>3402</v>
      </c>
      <c r="I62" s="160"/>
      <c r="J62" s="160"/>
      <c r="K62" s="160">
        <f>'将来負担比率（分子）の構造'!L$45</f>
        <v>3352</v>
      </c>
      <c r="L62" s="160"/>
      <c r="M62" s="160"/>
      <c r="N62" s="160">
        <f>'将来負担比率（分子）の構造'!M$45</f>
        <v>3356</v>
      </c>
      <c r="O62" s="160"/>
      <c r="P62" s="160"/>
    </row>
    <row r="63" spans="1:16" x14ac:dyDescent="0.15">
      <c r="A63" s="160" t="s">
        <v>28</v>
      </c>
      <c r="B63" s="160">
        <f>'将来負担比率（分子）の構造'!I$44</f>
        <v>1077</v>
      </c>
      <c r="C63" s="160"/>
      <c r="D63" s="160"/>
      <c r="E63" s="160">
        <f>'将来負担比率（分子）の構造'!J$44</f>
        <v>2026</v>
      </c>
      <c r="F63" s="160"/>
      <c r="G63" s="160"/>
      <c r="H63" s="160">
        <f>'将来負担比率（分子）の構造'!K$44</f>
        <v>2015</v>
      </c>
      <c r="I63" s="160"/>
      <c r="J63" s="160"/>
      <c r="K63" s="160">
        <f>'将来負担比率（分子）の構造'!L$44</f>
        <v>2022</v>
      </c>
      <c r="L63" s="160"/>
      <c r="M63" s="160"/>
      <c r="N63" s="160">
        <f>'将来負担比率（分子）の構造'!M$44</f>
        <v>2066</v>
      </c>
      <c r="O63" s="160"/>
      <c r="P63" s="160"/>
    </row>
    <row r="64" spans="1:16" x14ac:dyDescent="0.15">
      <c r="A64" s="160" t="s">
        <v>27</v>
      </c>
      <c r="B64" s="160">
        <f>'将来負担比率（分子）の構造'!I$43</f>
        <v>6524</v>
      </c>
      <c r="C64" s="160"/>
      <c r="D64" s="160"/>
      <c r="E64" s="160">
        <f>'将来負担比率（分子）の構造'!J$43</f>
        <v>6393</v>
      </c>
      <c r="F64" s="160"/>
      <c r="G64" s="160"/>
      <c r="H64" s="160">
        <f>'将来負担比率（分子）の構造'!K$43</f>
        <v>6391</v>
      </c>
      <c r="I64" s="160"/>
      <c r="J64" s="160"/>
      <c r="K64" s="160">
        <f>'将来負担比率（分子）の構造'!L$43</f>
        <v>6276</v>
      </c>
      <c r="L64" s="160"/>
      <c r="M64" s="160"/>
      <c r="N64" s="160">
        <f>'将来負担比率（分子）の構造'!M$43</f>
        <v>6137</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11365</v>
      </c>
      <c r="C66" s="160"/>
      <c r="D66" s="160"/>
      <c r="E66" s="160">
        <f>'将来負担比率（分子）の構造'!J$41</f>
        <v>11196</v>
      </c>
      <c r="F66" s="160"/>
      <c r="G66" s="160"/>
      <c r="H66" s="160">
        <f>'将来負担比率（分子）の構造'!K$41</f>
        <v>11411</v>
      </c>
      <c r="I66" s="160"/>
      <c r="J66" s="160"/>
      <c r="K66" s="160">
        <f>'将来負担比率（分子）の構造'!L$41</f>
        <v>12069</v>
      </c>
      <c r="L66" s="160"/>
      <c r="M66" s="160"/>
      <c r="N66" s="160">
        <f>'将来負担比率（分子）の構造'!M$41</f>
        <v>11801</v>
      </c>
      <c r="O66" s="160"/>
      <c r="P66" s="160"/>
    </row>
    <row r="67" spans="1:16" x14ac:dyDescent="0.15">
      <c r="A67" s="160" t="s">
        <v>69</v>
      </c>
      <c r="B67" s="160" t="e">
        <f>NA()</f>
        <v>#N/A</v>
      </c>
      <c r="C67" s="160">
        <f>IF(ISNUMBER('将来負担比率（分子）の構造'!I$53), IF('将来負担比率（分子）の構造'!I$53 &lt; 0, 0, '将来負担比率（分子）の構造'!I$53), NA())</f>
        <v>2585</v>
      </c>
      <c r="D67" s="160" t="e">
        <f>NA()</f>
        <v>#N/A</v>
      </c>
      <c r="E67" s="160" t="e">
        <f>NA()</f>
        <v>#N/A</v>
      </c>
      <c r="F67" s="160">
        <f>IF(ISNUMBER('将来負担比率（分子）の構造'!J$53), IF('将来負担比率（分子）の構造'!J$53 &lt; 0, 0, '将来負担比率（分子）の構造'!J$53), NA())</f>
        <v>2854</v>
      </c>
      <c r="G67" s="160" t="e">
        <f>NA()</f>
        <v>#N/A</v>
      </c>
      <c r="H67" s="160" t="e">
        <f>NA()</f>
        <v>#N/A</v>
      </c>
      <c r="I67" s="160">
        <f>IF(ISNUMBER('将来負担比率（分子）の構造'!K$53), IF('将来負担比率（分子）の構造'!K$53 &lt; 0, 0, '将来負担比率（分子）の構造'!K$53), NA())</f>
        <v>3318</v>
      </c>
      <c r="J67" s="160" t="e">
        <f>NA()</f>
        <v>#N/A</v>
      </c>
      <c r="K67" s="160" t="e">
        <f>NA()</f>
        <v>#N/A</v>
      </c>
      <c r="L67" s="160">
        <f>IF(ISNUMBER('将来負担比率（分子）の構造'!L$53), IF('将来負担比率（分子）の構造'!L$53 &lt; 0, 0, '将来負担比率（分子）の構造'!L$53), NA())</f>
        <v>3539</v>
      </c>
      <c r="M67" s="160" t="e">
        <f>NA()</f>
        <v>#N/A</v>
      </c>
      <c r="N67" s="160" t="e">
        <f>NA()</f>
        <v>#N/A</v>
      </c>
      <c r="O67" s="160">
        <f>IF(ISNUMBER('将来負担比率（分子）の構造'!M$53), IF('将来負担比率（分子）の構造'!M$53 &lt; 0, 0, '将来負担比率（分子）の構造'!M$53), NA())</f>
        <v>2460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926</v>
      </c>
      <c r="C72" s="164">
        <f>基金残高に係る経年分析!G55</f>
        <v>1228</v>
      </c>
      <c r="D72" s="164">
        <f>基金残高に係る経年分析!H55</f>
        <v>1280</v>
      </c>
    </row>
    <row r="73" spans="1:16" x14ac:dyDescent="0.15">
      <c r="A73" s="163" t="s">
        <v>72</v>
      </c>
      <c r="B73" s="164">
        <f>基金残高に係る経年分析!F56</f>
        <v>531</v>
      </c>
      <c r="C73" s="164">
        <f>基金残高に係る経年分析!G56</f>
        <v>582</v>
      </c>
      <c r="D73" s="164">
        <f>基金残高に係る経年分析!H56</f>
        <v>983</v>
      </c>
    </row>
    <row r="74" spans="1:16" x14ac:dyDescent="0.15">
      <c r="A74" s="163" t="s">
        <v>73</v>
      </c>
      <c r="B74" s="164">
        <f>基金残高に係る経年分析!F57</f>
        <v>765</v>
      </c>
      <c r="C74" s="164">
        <f>基金残高に係る経年分析!G57</f>
        <v>577</v>
      </c>
      <c r="D74" s="164">
        <f>基金残高に係る経年分析!H57</f>
        <v>900</v>
      </c>
    </row>
  </sheetData>
  <sheetProtection algorithmName="SHA-512" hashValue="Sjr3eTGH+iwtlUEQsUmOY6X0PPtll951NDEri/J7/IhI5KzFGP3t5rrfYTTqe25vfczoCncR6G6Ytk2abwXglA==" saltValue="ILFcwEDZ/iR4TyHvNXEv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6795154</v>
      </c>
      <c r="S5" s="707"/>
      <c r="T5" s="707"/>
      <c r="U5" s="707"/>
      <c r="V5" s="707"/>
      <c r="W5" s="707"/>
      <c r="X5" s="707"/>
      <c r="Y5" s="753"/>
      <c r="Z5" s="771">
        <v>45.7</v>
      </c>
      <c r="AA5" s="771"/>
      <c r="AB5" s="771"/>
      <c r="AC5" s="771"/>
      <c r="AD5" s="772">
        <v>6287188</v>
      </c>
      <c r="AE5" s="772"/>
      <c r="AF5" s="772"/>
      <c r="AG5" s="772"/>
      <c r="AH5" s="772"/>
      <c r="AI5" s="772"/>
      <c r="AJ5" s="772"/>
      <c r="AK5" s="772"/>
      <c r="AL5" s="754">
        <v>72.2</v>
      </c>
      <c r="AM5" s="723"/>
      <c r="AN5" s="723"/>
      <c r="AO5" s="755"/>
      <c r="AP5" s="740" t="s">
        <v>221</v>
      </c>
      <c r="AQ5" s="741"/>
      <c r="AR5" s="741"/>
      <c r="AS5" s="741"/>
      <c r="AT5" s="741"/>
      <c r="AU5" s="741"/>
      <c r="AV5" s="741"/>
      <c r="AW5" s="741"/>
      <c r="AX5" s="741"/>
      <c r="AY5" s="741"/>
      <c r="AZ5" s="741"/>
      <c r="BA5" s="741"/>
      <c r="BB5" s="741"/>
      <c r="BC5" s="741"/>
      <c r="BD5" s="741"/>
      <c r="BE5" s="741"/>
      <c r="BF5" s="742"/>
      <c r="BG5" s="641">
        <v>6287188</v>
      </c>
      <c r="BH5" s="644"/>
      <c r="BI5" s="644"/>
      <c r="BJ5" s="644"/>
      <c r="BK5" s="644"/>
      <c r="BL5" s="644"/>
      <c r="BM5" s="644"/>
      <c r="BN5" s="645"/>
      <c r="BO5" s="703">
        <v>92.5</v>
      </c>
      <c r="BP5" s="703"/>
      <c r="BQ5" s="703"/>
      <c r="BR5" s="703"/>
      <c r="BS5" s="704">
        <v>41479</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115102</v>
      </c>
      <c r="S6" s="644"/>
      <c r="T6" s="644"/>
      <c r="U6" s="644"/>
      <c r="V6" s="644"/>
      <c r="W6" s="644"/>
      <c r="X6" s="644"/>
      <c r="Y6" s="645"/>
      <c r="Z6" s="703">
        <v>0.8</v>
      </c>
      <c r="AA6" s="703"/>
      <c r="AB6" s="703"/>
      <c r="AC6" s="703"/>
      <c r="AD6" s="704">
        <v>115102</v>
      </c>
      <c r="AE6" s="704"/>
      <c r="AF6" s="704"/>
      <c r="AG6" s="704"/>
      <c r="AH6" s="704"/>
      <c r="AI6" s="704"/>
      <c r="AJ6" s="704"/>
      <c r="AK6" s="704"/>
      <c r="AL6" s="646">
        <v>1.3</v>
      </c>
      <c r="AM6" s="647"/>
      <c r="AN6" s="647"/>
      <c r="AO6" s="705"/>
      <c r="AP6" s="638" t="s">
        <v>226</v>
      </c>
      <c r="AQ6" s="639"/>
      <c r="AR6" s="639"/>
      <c r="AS6" s="639"/>
      <c r="AT6" s="639"/>
      <c r="AU6" s="639"/>
      <c r="AV6" s="639"/>
      <c r="AW6" s="639"/>
      <c r="AX6" s="639"/>
      <c r="AY6" s="639"/>
      <c r="AZ6" s="639"/>
      <c r="BA6" s="639"/>
      <c r="BB6" s="639"/>
      <c r="BC6" s="639"/>
      <c r="BD6" s="639"/>
      <c r="BE6" s="639"/>
      <c r="BF6" s="640"/>
      <c r="BG6" s="641">
        <v>6287188</v>
      </c>
      <c r="BH6" s="644"/>
      <c r="BI6" s="644"/>
      <c r="BJ6" s="644"/>
      <c r="BK6" s="644"/>
      <c r="BL6" s="644"/>
      <c r="BM6" s="644"/>
      <c r="BN6" s="645"/>
      <c r="BO6" s="703">
        <v>92.5</v>
      </c>
      <c r="BP6" s="703"/>
      <c r="BQ6" s="703"/>
      <c r="BR6" s="703"/>
      <c r="BS6" s="704">
        <v>41479</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183724</v>
      </c>
      <c r="CS6" s="644"/>
      <c r="CT6" s="644"/>
      <c r="CU6" s="644"/>
      <c r="CV6" s="644"/>
      <c r="CW6" s="644"/>
      <c r="CX6" s="644"/>
      <c r="CY6" s="645"/>
      <c r="CZ6" s="754">
        <v>1.3</v>
      </c>
      <c r="DA6" s="723"/>
      <c r="DB6" s="723"/>
      <c r="DC6" s="757"/>
      <c r="DD6" s="649" t="s">
        <v>174</v>
      </c>
      <c r="DE6" s="644"/>
      <c r="DF6" s="644"/>
      <c r="DG6" s="644"/>
      <c r="DH6" s="644"/>
      <c r="DI6" s="644"/>
      <c r="DJ6" s="644"/>
      <c r="DK6" s="644"/>
      <c r="DL6" s="644"/>
      <c r="DM6" s="644"/>
      <c r="DN6" s="644"/>
      <c r="DO6" s="644"/>
      <c r="DP6" s="645"/>
      <c r="DQ6" s="649">
        <v>183711</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14193</v>
      </c>
      <c r="S7" s="644"/>
      <c r="T7" s="644"/>
      <c r="U7" s="644"/>
      <c r="V7" s="644"/>
      <c r="W7" s="644"/>
      <c r="X7" s="644"/>
      <c r="Y7" s="645"/>
      <c r="Z7" s="703">
        <v>0.1</v>
      </c>
      <c r="AA7" s="703"/>
      <c r="AB7" s="703"/>
      <c r="AC7" s="703"/>
      <c r="AD7" s="704">
        <v>14193</v>
      </c>
      <c r="AE7" s="704"/>
      <c r="AF7" s="704"/>
      <c r="AG7" s="704"/>
      <c r="AH7" s="704"/>
      <c r="AI7" s="704"/>
      <c r="AJ7" s="704"/>
      <c r="AK7" s="704"/>
      <c r="AL7" s="646">
        <v>0.2</v>
      </c>
      <c r="AM7" s="647"/>
      <c r="AN7" s="647"/>
      <c r="AO7" s="705"/>
      <c r="AP7" s="638" t="s">
        <v>229</v>
      </c>
      <c r="AQ7" s="639"/>
      <c r="AR7" s="639"/>
      <c r="AS7" s="639"/>
      <c r="AT7" s="639"/>
      <c r="AU7" s="639"/>
      <c r="AV7" s="639"/>
      <c r="AW7" s="639"/>
      <c r="AX7" s="639"/>
      <c r="AY7" s="639"/>
      <c r="AZ7" s="639"/>
      <c r="BA7" s="639"/>
      <c r="BB7" s="639"/>
      <c r="BC7" s="639"/>
      <c r="BD7" s="639"/>
      <c r="BE7" s="639"/>
      <c r="BF7" s="640"/>
      <c r="BG7" s="641">
        <v>3223822</v>
      </c>
      <c r="BH7" s="644"/>
      <c r="BI7" s="644"/>
      <c r="BJ7" s="644"/>
      <c r="BK7" s="644"/>
      <c r="BL7" s="644"/>
      <c r="BM7" s="644"/>
      <c r="BN7" s="645"/>
      <c r="BO7" s="703">
        <v>47.4</v>
      </c>
      <c r="BP7" s="703"/>
      <c r="BQ7" s="703"/>
      <c r="BR7" s="703"/>
      <c r="BS7" s="704">
        <v>41479</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1779962</v>
      </c>
      <c r="CS7" s="644"/>
      <c r="CT7" s="644"/>
      <c r="CU7" s="644"/>
      <c r="CV7" s="644"/>
      <c r="CW7" s="644"/>
      <c r="CX7" s="644"/>
      <c r="CY7" s="645"/>
      <c r="CZ7" s="703">
        <v>12.5</v>
      </c>
      <c r="DA7" s="703"/>
      <c r="DB7" s="703"/>
      <c r="DC7" s="703"/>
      <c r="DD7" s="649">
        <v>2865</v>
      </c>
      <c r="DE7" s="644"/>
      <c r="DF7" s="644"/>
      <c r="DG7" s="644"/>
      <c r="DH7" s="644"/>
      <c r="DI7" s="644"/>
      <c r="DJ7" s="644"/>
      <c r="DK7" s="644"/>
      <c r="DL7" s="644"/>
      <c r="DM7" s="644"/>
      <c r="DN7" s="644"/>
      <c r="DO7" s="644"/>
      <c r="DP7" s="645"/>
      <c r="DQ7" s="649">
        <v>1610867</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48465</v>
      </c>
      <c r="S8" s="644"/>
      <c r="T8" s="644"/>
      <c r="U8" s="644"/>
      <c r="V8" s="644"/>
      <c r="W8" s="644"/>
      <c r="X8" s="644"/>
      <c r="Y8" s="645"/>
      <c r="Z8" s="703">
        <v>0.3</v>
      </c>
      <c r="AA8" s="703"/>
      <c r="AB8" s="703"/>
      <c r="AC8" s="703"/>
      <c r="AD8" s="704">
        <v>48465</v>
      </c>
      <c r="AE8" s="704"/>
      <c r="AF8" s="704"/>
      <c r="AG8" s="704"/>
      <c r="AH8" s="704"/>
      <c r="AI8" s="704"/>
      <c r="AJ8" s="704"/>
      <c r="AK8" s="704"/>
      <c r="AL8" s="646">
        <v>0.6</v>
      </c>
      <c r="AM8" s="647"/>
      <c r="AN8" s="647"/>
      <c r="AO8" s="705"/>
      <c r="AP8" s="638" t="s">
        <v>232</v>
      </c>
      <c r="AQ8" s="639"/>
      <c r="AR8" s="639"/>
      <c r="AS8" s="639"/>
      <c r="AT8" s="639"/>
      <c r="AU8" s="639"/>
      <c r="AV8" s="639"/>
      <c r="AW8" s="639"/>
      <c r="AX8" s="639"/>
      <c r="AY8" s="639"/>
      <c r="AZ8" s="639"/>
      <c r="BA8" s="639"/>
      <c r="BB8" s="639"/>
      <c r="BC8" s="639"/>
      <c r="BD8" s="639"/>
      <c r="BE8" s="639"/>
      <c r="BF8" s="640"/>
      <c r="BG8" s="641">
        <v>82620</v>
      </c>
      <c r="BH8" s="644"/>
      <c r="BI8" s="644"/>
      <c r="BJ8" s="644"/>
      <c r="BK8" s="644"/>
      <c r="BL8" s="644"/>
      <c r="BM8" s="644"/>
      <c r="BN8" s="645"/>
      <c r="BO8" s="703">
        <v>1.2</v>
      </c>
      <c r="BP8" s="703"/>
      <c r="BQ8" s="703"/>
      <c r="BR8" s="703"/>
      <c r="BS8" s="649" t="s">
        <v>174</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5934780</v>
      </c>
      <c r="CS8" s="644"/>
      <c r="CT8" s="644"/>
      <c r="CU8" s="644"/>
      <c r="CV8" s="644"/>
      <c r="CW8" s="644"/>
      <c r="CX8" s="644"/>
      <c r="CY8" s="645"/>
      <c r="CZ8" s="703">
        <v>41.8</v>
      </c>
      <c r="DA8" s="703"/>
      <c r="DB8" s="703"/>
      <c r="DC8" s="703"/>
      <c r="DD8" s="649">
        <v>114005</v>
      </c>
      <c r="DE8" s="644"/>
      <c r="DF8" s="644"/>
      <c r="DG8" s="644"/>
      <c r="DH8" s="644"/>
      <c r="DI8" s="644"/>
      <c r="DJ8" s="644"/>
      <c r="DK8" s="644"/>
      <c r="DL8" s="644"/>
      <c r="DM8" s="644"/>
      <c r="DN8" s="644"/>
      <c r="DO8" s="644"/>
      <c r="DP8" s="645"/>
      <c r="DQ8" s="649">
        <v>3211323</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46765</v>
      </c>
      <c r="S9" s="644"/>
      <c r="T9" s="644"/>
      <c r="U9" s="644"/>
      <c r="V9" s="644"/>
      <c r="W9" s="644"/>
      <c r="X9" s="644"/>
      <c r="Y9" s="645"/>
      <c r="Z9" s="703">
        <v>0.3</v>
      </c>
      <c r="AA9" s="703"/>
      <c r="AB9" s="703"/>
      <c r="AC9" s="703"/>
      <c r="AD9" s="704">
        <v>46765</v>
      </c>
      <c r="AE9" s="704"/>
      <c r="AF9" s="704"/>
      <c r="AG9" s="704"/>
      <c r="AH9" s="704"/>
      <c r="AI9" s="704"/>
      <c r="AJ9" s="704"/>
      <c r="AK9" s="704"/>
      <c r="AL9" s="646">
        <v>0.5</v>
      </c>
      <c r="AM9" s="647"/>
      <c r="AN9" s="647"/>
      <c r="AO9" s="705"/>
      <c r="AP9" s="638" t="s">
        <v>235</v>
      </c>
      <c r="AQ9" s="639"/>
      <c r="AR9" s="639"/>
      <c r="AS9" s="639"/>
      <c r="AT9" s="639"/>
      <c r="AU9" s="639"/>
      <c r="AV9" s="639"/>
      <c r="AW9" s="639"/>
      <c r="AX9" s="639"/>
      <c r="AY9" s="639"/>
      <c r="AZ9" s="639"/>
      <c r="BA9" s="639"/>
      <c r="BB9" s="639"/>
      <c r="BC9" s="639"/>
      <c r="BD9" s="639"/>
      <c r="BE9" s="639"/>
      <c r="BF9" s="640"/>
      <c r="BG9" s="641">
        <v>2786033</v>
      </c>
      <c r="BH9" s="644"/>
      <c r="BI9" s="644"/>
      <c r="BJ9" s="644"/>
      <c r="BK9" s="644"/>
      <c r="BL9" s="644"/>
      <c r="BM9" s="644"/>
      <c r="BN9" s="645"/>
      <c r="BO9" s="703">
        <v>41</v>
      </c>
      <c r="BP9" s="703"/>
      <c r="BQ9" s="703"/>
      <c r="BR9" s="703"/>
      <c r="BS9" s="649" t="s">
        <v>123</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1079398</v>
      </c>
      <c r="CS9" s="644"/>
      <c r="CT9" s="644"/>
      <c r="CU9" s="644"/>
      <c r="CV9" s="644"/>
      <c r="CW9" s="644"/>
      <c r="CX9" s="644"/>
      <c r="CY9" s="645"/>
      <c r="CZ9" s="703">
        <v>7.6</v>
      </c>
      <c r="DA9" s="703"/>
      <c r="DB9" s="703"/>
      <c r="DC9" s="703"/>
      <c r="DD9" s="649">
        <v>5344</v>
      </c>
      <c r="DE9" s="644"/>
      <c r="DF9" s="644"/>
      <c r="DG9" s="644"/>
      <c r="DH9" s="644"/>
      <c r="DI9" s="644"/>
      <c r="DJ9" s="644"/>
      <c r="DK9" s="644"/>
      <c r="DL9" s="644"/>
      <c r="DM9" s="644"/>
      <c r="DN9" s="644"/>
      <c r="DO9" s="644"/>
      <c r="DP9" s="645"/>
      <c r="DQ9" s="649">
        <v>1031997</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174</v>
      </c>
      <c r="S10" s="644"/>
      <c r="T10" s="644"/>
      <c r="U10" s="644"/>
      <c r="V10" s="644"/>
      <c r="W10" s="644"/>
      <c r="X10" s="644"/>
      <c r="Y10" s="645"/>
      <c r="Z10" s="703" t="s">
        <v>174</v>
      </c>
      <c r="AA10" s="703"/>
      <c r="AB10" s="703"/>
      <c r="AC10" s="703"/>
      <c r="AD10" s="704" t="s">
        <v>174</v>
      </c>
      <c r="AE10" s="704"/>
      <c r="AF10" s="704"/>
      <c r="AG10" s="704"/>
      <c r="AH10" s="704"/>
      <c r="AI10" s="704"/>
      <c r="AJ10" s="704"/>
      <c r="AK10" s="704"/>
      <c r="AL10" s="646" t="s">
        <v>171</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110964</v>
      </c>
      <c r="BH10" s="644"/>
      <c r="BI10" s="644"/>
      <c r="BJ10" s="644"/>
      <c r="BK10" s="644"/>
      <c r="BL10" s="644"/>
      <c r="BM10" s="644"/>
      <c r="BN10" s="645"/>
      <c r="BO10" s="703">
        <v>1.6</v>
      </c>
      <c r="BP10" s="703"/>
      <c r="BQ10" s="703"/>
      <c r="BR10" s="703"/>
      <c r="BS10" s="649" t="s">
        <v>123</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7665</v>
      </c>
      <c r="CS10" s="644"/>
      <c r="CT10" s="644"/>
      <c r="CU10" s="644"/>
      <c r="CV10" s="644"/>
      <c r="CW10" s="644"/>
      <c r="CX10" s="644"/>
      <c r="CY10" s="645"/>
      <c r="CZ10" s="703">
        <v>0.1</v>
      </c>
      <c r="DA10" s="703"/>
      <c r="DB10" s="703"/>
      <c r="DC10" s="703"/>
      <c r="DD10" s="649" t="s">
        <v>123</v>
      </c>
      <c r="DE10" s="644"/>
      <c r="DF10" s="644"/>
      <c r="DG10" s="644"/>
      <c r="DH10" s="644"/>
      <c r="DI10" s="644"/>
      <c r="DJ10" s="644"/>
      <c r="DK10" s="644"/>
      <c r="DL10" s="644"/>
      <c r="DM10" s="644"/>
      <c r="DN10" s="644"/>
      <c r="DO10" s="644"/>
      <c r="DP10" s="645"/>
      <c r="DQ10" s="649">
        <v>665</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123</v>
      </c>
      <c r="S11" s="644"/>
      <c r="T11" s="644"/>
      <c r="U11" s="644"/>
      <c r="V11" s="644"/>
      <c r="W11" s="644"/>
      <c r="X11" s="644"/>
      <c r="Y11" s="645"/>
      <c r="Z11" s="703" t="s">
        <v>123</v>
      </c>
      <c r="AA11" s="703"/>
      <c r="AB11" s="703"/>
      <c r="AC11" s="703"/>
      <c r="AD11" s="704" t="s">
        <v>174</v>
      </c>
      <c r="AE11" s="704"/>
      <c r="AF11" s="704"/>
      <c r="AG11" s="704"/>
      <c r="AH11" s="704"/>
      <c r="AI11" s="704"/>
      <c r="AJ11" s="704"/>
      <c r="AK11" s="704"/>
      <c r="AL11" s="646" t="s">
        <v>171</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244205</v>
      </c>
      <c r="BH11" s="644"/>
      <c r="BI11" s="644"/>
      <c r="BJ11" s="644"/>
      <c r="BK11" s="644"/>
      <c r="BL11" s="644"/>
      <c r="BM11" s="644"/>
      <c r="BN11" s="645"/>
      <c r="BO11" s="703">
        <v>3.6</v>
      </c>
      <c r="BP11" s="703"/>
      <c r="BQ11" s="703"/>
      <c r="BR11" s="703"/>
      <c r="BS11" s="649">
        <v>41479</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166048</v>
      </c>
      <c r="CS11" s="644"/>
      <c r="CT11" s="644"/>
      <c r="CU11" s="644"/>
      <c r="CV11" s="644"/>
      <c r="CW11" s="644"/>
      <c r="CX11" s="644"/>
      <c r="CY11" s="645"/>
      <c r="CZ11" s="703">
        <v>1.2</v>
      </c>
      <c r="DA11" s="703"/>
      <c r="DB11" s="703"/>
      <c r="DC11" s="703"/>
      <c r="DD11" s="649">
        <v>78434</v>
      </c>
      <c r="DE11" s="644"/>
      <c r="DF11" s="644"/>
      <c r="DG11" s="644"/>
      <c r="DH11" s="644"/>
      <c r="DI11" s="644"/>
      <c r="DJ11" s="644"/>
      <c r="DK11" s="644"/>
      <c r="DL11" s="644"/>
      <c r="DM11" s="644"/>
      <c r="DN11" s="644"/>
      <c r="DO11" s="644"/>
      <c r="DP11" s="645"/>
      <c r="DQ11" s="649">
        <v>113443</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819126</v>
      </c>
      <c r="S12" s="644"/>
      <c r="T12" s="644"/>
      <c r="U12" s="644"/>
      <c r="V12" s="644"/>
      <c r="W12" s="644"/>
      <c r="X12" s="644"/>
      <c r="Y12" s="645"/>
      <c r="Z12" s="703">
        <v>5.5</v>
      </c>
      <c r="AA12" s="703"/>
      <c r="AB12" s="703"/>
      <c r="AC12" s="703"/>
      <c r="AD12" s="704">
        <v>819126</v>
      </c>
      <c r="AE12" s="704"/>
      <c r="AF12" s="704"/>
      <c r="AG12" s="704"/>
      <c r="AH12" s="704"/>
      <c r="AI12" s="704"/>
      <c r="AJ12" s="704"/>
      <c r="AK12" s="704"/>
      <c r="AL12" s="646">
        <v>9.4</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2712199</v>
      </c>
      <c r="BH12" s="644"/>
      <c r="BI12" s="644"/>
      <c r="BJ12" s="644"/>
      <c r="BK12" s="644"/>
      <c r="BL12" s="644"/>
      <c r="BM12" s="644"/>
      <c r="BN12" s="645"/>
      <c r="BO12" s="703">
        <v>39.9</v>
      </c>
      <c r="BP12" s="703"/>
      <c r="BQ12" s="703"/>
      <c r="BR12" s="703"/>
      <c r="BS12" s="649" t="s">
        <v>174</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290715</v>
      </c>
      <c r="CS12" s="644"/>
      <c r="CT12" s="644"/>
      <c r="CU12" s="644"/>
      <c r="CV12" s="644"/>
      <c r="CW12" s="644"/>
      <c r="CX12" s="644"/>
      <c r="CY12" s="645"/>
      <c r="CZ12" s="703">
        <v>2</v>
      </c>
      <c r="DA12" s="703"/>
      <c r="DB12" s="703"/>
      <c r="DC12" s="703"/>
      <c r="DD12" s="649" t="s">
        <v>123</v>
      </c>
      <c r="DE12" s="644"/>
      <c r="DF12" s="644"/>
      <c r="DG12" s="644"/>
      <c r="DH12" s="644"/>
      <c r="DI12" s="644"/>
      <c r="DJ12" s="644"/>
      <c r="DK12" s="644"/>
      <c r="DL12" s="644"/>
      <c r="DM12" s="644"/>
      <c r="DN12" s="644"/>
      <c r="DO12" s="644"/>
      <c r="DP12" s="645"/>
      <c r="DQ12" s="649">
        <v>131587</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t="s">
        <v>171</v>
      </c>
      <c r="S13" s="644"/>
      <c r="T13" s="644"/>
      <c r="U13" s="644"/>
      <c r="V13" s="644"/>
      <c r="W13" s="644"/>
      <c r="X13" s="644"/>
      <c r="Y13" s="645"/>
      <c r="Z13" s="703" t="s">
        <v>174</v>
      </c>
      <c r="AA13" s="703"/>
      <c r="AB13" s="703"/>
      <c r="AC13" s="703"/>
      <c r="AD13" s="704" t="s">
        <v>174</v>
      </c>
      <c r="AE13" s="704"/>
      <c r="AF13" s="704"/>
      <c r="AG13" s="704"/>
      <c r="AH13" s="704"/>
      <c r="AI13" s="704"/>
      <c r="AJ13" s="704"/>
      <c r="AK13" s="704"/>
      <c r="AL13" s="646" t="s">
        <v>174</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2709045</v>
      </c>
      <c r="BH13" s="644"/>
      <c r="BI13" s="644"/>
      <c r="BJ13" s="644"/>
      <c r="BK13" s="644"/>
      <c r="BL13" s="644"/>
      <c r="BM13" s="644"/>
      <c r="BN13" s="645"/>
      <c r="BO13" s="703">
        <v>39.9</v>
      </c>
      <c r="BP13" s="703"/>
      <c r="BQ13" s="703"/>
      <c r="BR13" s="703"/>
      <c r="BS13" s="649" t="s">
        <v>123</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1401363</v>
      </c>
      <c r="CS13" s="644"/>
      <c r="CT13" s="644"/>
      <c r="CU13" s="644"/>
      <c r="CV13" s="644"/>
      <c r="CW13" s="644"/>
      <c r="CX13" s="644"/>
      <c r="CY13" s="645"/>
      <c r="CZ13" s="703">
        <v>9.9</v>
      </c>
      <c r="DA13" s="703"/>
      <c r="DB13" s="703"/>
      <c r="DC13" s="703"/>
      <c r="DD13" s="649">
        <v>443258</v>
      </c>
      <c r="DE13" s="644"/>
      <c r="DF13" s="644"/>
      <c r="DG13" s="644"/>
      <c r="DH13" s="644"/>
      <c r="DI13" s="644"/>
      <c r="DJ13" s="644"/>
      <c r="DK13" s="644"/>
      <c r="DL13" s="644"/>
      <c r="DM13" s="644"/>
      <c r="DN13" s="644"/>
      <c r="DO13" s="644"/>
      <c r="DP13" s="645"/>
      <c r="DQ13" s="649">
        <v>1190022</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171</v>
      </c>
      <c r="S14" s="644"/>
      <c r="T14" s="644"/>
      <c r="U14" s="644"/>
      <c r="V14" s="644"/>
      <c r="W14" s="644"/>
      <c r="X14" s="644"/>
      <c r="Y14" s="645"/>
      <c r="Z14" s="703" t="s">
        <v>174</v>
      </c>
      <c r="AA14" s="703"/>
      <c r="AB14" s="703"/>
      <c r="AC14" s="703"/>
      <c r="AD14" s="704" t="s">
        <v>174</v>
      </c>
      <c r="AE14" s="704"/>
      <c r="AF14" s="704"/>
      <c r="AG14" s="704"/>
      <c r="AH14" s="704"/>
      <c r="AI14" s="704"/>
      <c r="AJ14" s="704"/>
      <c r="AK14" s="704"/>
      <c r="AL14" s="646" t="s">
        <v>123</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76993</v>
      </c>
      <c r="BH14" s="644"/>
      <c r="BI14" s="644"/>
      <c r="BJ14" s="644"/>
      <c r="BK14" s="644"/>
      <c r="BL14" s="644"/>
      <c r="BM14" s="644"/>
      <c r="BN14" s="645"/>
      <c r="BO14" s="703">
        <v>1.1000000000000001</v>
      </c>
      <c r="BP14" s="703"/>
      <c r="BQ14" s="703"/>
      <c r="BR14" s="703"/>
      <c r="BS14" s="649" t="s">
        <v>171</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467315</v>
      </c>
      <c r="CS14" s="644"/>
      <c r="CT14" s="644"/>
      <c r="CU14" s="644"/>
      <c r="CV14" s="644"/>
      <c r="CW14" s="644"/>
      <c r="CX14" s="644"/>
      <c r="CY14" s="645"/>
      <c r="CZ14" s="703">
        <v>3.3</v>
      </c>
      <c r="DA14" s="703"/>
      <c r="DB14" s="703"/>
      <c r="DC14" s="703"/>
      <c r="DD14" s="649">
        <v>10702</v>
      </c>
      <c r="DE14" s="644"/>
      <c r="DF14" s="644"/>
      <c r="DG14" s="644"/>
      <c r="DH14" s="644"/>
      <c r="DI14" s="644"/>
      <c r="DJ14" s="644"/>
      <c r="DK14" s="644"/>
      <c r="DL14" s="644"/>
      <c r="DM14" s="644"/>
      <c r="DN14" s="644"/>
      <c r="DO14" s="644"/>
      <c r="DP14" s="645"/>
      <c r="DQ14" s="649">
        <v>463122</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61486</v>
      </c>
      <c r="S15" s="644"/>
      <c r="T15" s="644"/>
      <c r="U15" s="644"/>
      <c r="V15" s="644"/>
      <c r="W15" s="644"/>
      <c r="X15" s="644"/>
      <c r="Y15" s="645"/>
      <c r="Z15" s="703">
        <v>0.4</v>
      </c>
      <c r="AA15" s="703"/>
      <c r="AB15" s="703"/>
      <c r="AC15" s="703"/>
      <c r="AD15" s="704">
        <v>61486</v>
      </c>
      <c r="AE15" s="704"/>
      <c r="AF15" s="704"/>
      <c r="AG15" s="704"/>
      <c r="AH15" s="704"/>
      <c r="AI15" s="704"/>
      <c r="AJ15" s="704"/>
      <c r="AK15" s="704"/>
      <c r="AL15" s="646">
        <v>0.7</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274174</v>
      </c>
      <c r="BH15" s="644"/>
      <c r="BI15" s="644"/>
      <c r="BJ15" s="644"/>
      <c r="BK15" s="644"/>
      <c r="BL15" s="644"/>
      <c r="BM15" s="644"/>
      <c r="BN15" s="645"/>
      <c r="BO15" s="703">
        <v>4</v>
      </c>
      <c r="BP15" s="703"/>
      <c r="BQ15" s="703"/>
      <c r="BR15" s="703"/>
      <c r="BS15" s="649" t="s">
        <v>171</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1786483</v>
      </c>
      <c r="CS15" s="644"/>
      <c r="CT15" s="644"/>
      <c r="CU15" s="644"/>
      <c r="CV15" s="644"/>
      <c r="CW15" s="644"/>
      <c r="CX15" s="644"/>
      <c r="CY15" s="645"/>
      <c r="CZ15" s="703">
        <v>12.6</v>
      </c>
      <c r="DA15" s="703"/>
      <c r="DB15" s="703"/>
      <c r="DC15" s="703"/>
      <c r="DD15" s="649">
        <v>192491</v>
      </c>
      <c r="DE15" s="644"/>
      <c r="DF15" s="644"/>
      <c r="DG15" s="644"/>
      <c r="DH15" s="644"/>
      <c r="DI15" s="644"/>
      <c r="DJ15" s="644"/>
      <c r="DK15" s="644"/>
      <c r="DL15" s="644"/>
      <c r="DM15" s="644"/>
      <c r="DN15" s="644"/>
      <c r="DO15" s="644"/>
      <c r="DP15" s="645"/>
      <c r="DQ15" s="649">
        <v>1387817</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174</v>
      </c>
      <c r="S16" s="644"/>
      <c r="T16" s="644"/>
      <c r="U16" s="644"/>
      <c r="V16" s="644"/>
      <c r="W16" s="644"/>
      <c r="X16" s="644"/>
      <c r="Y16" s="645"/>
      <c r="Z16" s="703" t="s">
        <v>123</v>
      </c>
      <c r="AA16" s="703"/>
      <c r="AB16" s="703"/>
      <c r="AC16" s="703"/>
      <c r="AD16" s="704" t="s">
        <v>123</v>
      </c>
      <c r="AE16" s="704"/>
      <c r="AF16" s="704"/>
      <c r="AG16" s="704"/>
      <c r="AH16" s="704"/>
      <c r="AI16" s="704"/>
      <c r="AJ16" s="704"/>
      <c r="AK16" s="704"/>
      <c r="AL16" s="646" t="s">
        <v>123</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174</v>
      </c>
      <c r="BH16" s="644"/>
      <c r="BI16" s="644"/>
      <c r="BJ16" s="644"/>
      <c r="BK16" s="644"/>
      <c r="BL16" s="644"/>
      <c r="BM16" s="644"/>
      <c r="BN16" s="645"/>
      <c r="BO16" s="703" t="s">
        <v>123</v>
      </c>
      <c r="BP16" s="703"/>
      <c r="BQ16" s="703"/>
      <c r="BR16" s="703"/>
      <c r="BS16" s="649" t="s">
        <v>174</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t="s">
        <v>174</v>
      </c>
      <c r="CS16" s="644"/>
      <c r="CT16" s="644"/>
      <c r="CU16" s="644"/>
      <c r="CV16" s="644"/>
      <c r="CW16" s="644"/>
      <c r="CX16" s="644"/>
      <c r="CY16" s="645"/>
      <c r="CZ16" s="703" t="s">
        <v>174</v>
      </c>
      <c r="DA16" s="703"/>
      <c r="DB16" s="703"/>
      <c r="DC16" s="703"/>
      <c r="DD16" s="649" t="s">
        <v>171</v>
      </c>
      <c r="DE16" s="644"/>
      <c r="DF16" s="644"/>
      <c r="DG16" s="644"/>
      <c r="DH16" s="644"/>
      <c r="DI16" s="644"/>
      <c r="DJ16" s="644"/>
      <c r="DK16" s="644"/>
      <c r="DL16" s="644"/>
      <c r="DM16" s="644"/>
      <c r="DN16" s="644"/>
      <c r="DO16" s="644"/>
      <c r="DP16" s="645"/>
      <c r="DQ16" s="649" t="s">
        <v>174</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33407</v>
      </c>
      <c r="S17" s="644"/>
      <c r="T17" s="644"/>
      <c r="U17" s="644"/>
      <c r="V17" s="644"/>
      <c r="W17" s="644"/>
      <c r="X17" s="644"/>
      <c r="Y17" s="645"/>
      <c r="Z17" s="703">
        <v>0.2</v>
      </c>
      <c r="AA17" s="703"/>
      <c r="AB17" s="703"/>
      <c r="AC17" s="703"/>
      <c r="AD17" s="704">
        <v>33407</v>
      </c>
      <c r="AE17" s="704"/>
      <c r="AF17" s="704"/>
      <c r="AG17" s="704"/>
      <c r="AH17" s="704"/>
      <c r="AI17" s="704"/>
      <c r="AJ17" s="704"/>
      <c r="AK17" s="704"/>
      <c r="AL17" s="646">
        <v>0.4</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123</v>
      </c>
      <c r="BH17" s="644"/>
      <c r="BI17" s="644"/>
      <c r="BJ17" s="644"/>
      <c r="BK17" s="644"/>
      <c r="BL17" s="644"/>
      <c r="BM17" s="644"/>
      <c r="BN17" s="645"/>
      <c r="BO17" s="703" t="s">
        <v>171</v>
      </c>
      <c r="BP17" s="703"/>
      <c r="BQ17" s="703"/>
      <c r="BR17" s="703"/>
      <c r="BS17" s="649" t="s">
        <v>174</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1090612</v>
      </c>
      <c r="CS17" s="644"/>
      <c r="CT17" s="644"/>
      <c r="CU17" s="644"/>
      <c r="CV17" s="644"/>
      <c r="CW17" s="644"/>
      <c r="CX17" s="644"/>
      <c r="CY17" s="645"/>
      <c r="CZ17" s="703">
        <v>7.7</v>
      </c>
      <c r="DA17" s="703"/>
      <c r="DB17" s="703"/>
      <c r="DC17" s="703"/>
      <c r="DD17" s="649" t="s">
        <v>174</v>
      </c>
      <c r="DE17" s="644"/>
      <c r="DF17" s="644"/>
      <c r="DG17" s="644"/>
      <c r="DH17" s="644"/>
      <c r="DI17" s="644"/>
      <c r="DJ17" s="644"/>
      <c r="DK17" s="644"/>
      <c r="DL17" s="644"/>
      <c r="DM17" s="644"/>
      <c r="DN17" s="644"/>
      <c r="DO17" s="644"/>
      <c r="DP17" s="645"/>
      <c r="DQ17" s="649">
        <v>1090612</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1381916</v>
      </c>
      <c r="S18" s="644"/>
      <c r="T18" s="644"/>
      <c r="U18" s="644"/>
      <c r="V18" s="644"/>
      <c r="W18" s="644"/>
      <c r="X18" s="644"/>
      <c r="Y18" s="645"/>
      <c r="Z18" s="703">
        <v>9.3000000000000007</v>
      </c>
      <c r="AA18" s="703"/>
      <c r="AB18" s="703"/>
      <c r="AC18" s="703"/>
      <c r="AD18" s="704">
        <v>1198923</v>
      </c>
      <c r="AE18" s="704"/>
      <c r="AF18" s="704"/>
      <c r="AG18" s="704"/>
      <c r="AH18" s="704"/>
      <c r="AI18" s="704"/>
      <c r="AJ18" s="704"/>
      <c r="AK18" s="704"/>
      <c r="AL18" s="646">
        <v>13.8</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123</v>
      </c>
      <c r="BH18" s="644"/>
      <c r="BI18" s="644"/>
      <c r="BJ18" s="644"/>
      <c r="BK18" s="644"/>
      <c r="BL18" s="644"/>
      <c r="BM18" s="644"/>
      <c r="BN18" s="645"/>
      <c r="BO18" s="703" t="s">
        <v>123</v>
      </c>
      <c r="BP18" s="703"/>
      <c r="BQ18" s="703"/>
      <c r="BR18" s="703"/>
      <c r="BS18" s="649" t="s">
        <v>171</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174</v>
      </c>
      <c r="CS18" s="644"/>
      <c r="CT18" s="644"/>
      <c r="CU18" s="644"/>
      <c r="CV18" s="644"/>
      <c r="CW18" s="644"/>
      <c r="CX18" s="644"/>
      <c r="CY18" s="645"/>
      <c r="CZ18" s="703" t="s">
        <v>174</v>
      </c>
      <c r="DA18" s="703"/>
      <c r="DB18" s="703"/>
      <c r="DC18" s="703"/>
      <c r="DD18" s="649" t="s">
        <v>123</v>
      </c>
      <c r="DE18" s="644"/>
      <c r="DF18" s="644"/>
      <c r="DG18" s="644"/>
      <c r="DH18" s="644"/>
      <c r="DI18" s="644"/>
      <c r="DJ18" s="644"/>
      <c r="DK18" s="644"/>
      <c r="DL18" s="644"/>
      <c r="DM18" s="644"/>
      <c r="DN18" s="644"/>
      <c r="DO18" s="644"/>
      <c r="DP18" s="645"/>
      <c r="DQ18" s="649" t="s">
        <v>174</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1198923</v>
      </c>
      <c r="S19" s="644"/>
      <c r="T19" s="644"/>
      <c r="U19" s="644"/>
      <c r="V19" s="644"/>
      <c r="W19" s="644"/>
      <c r="X19" s="644"/>
      <c r="Y19" s="645"/>
      <c r="Z19" s="703">
        <v>8.1</v>
      </c>
      <c r="AA19" s="703"/>
      <c r="AB19" s="703"/>
      <c r="AC19" s="703"/>
      <c r="AD19" s="704">
        <v>1198923</v>
      </c>
      <c r="AE19" s="704"/>
      <c r="AF19" s="704"/>
      <c r="AG19" s="704"/>
      <c r="AH19" s="704"/>
      <c r="AI19" s="704"/>
      <c r="AJ19" s="704"/>
      <c r="AK19" s="704"/>
      <c r="AL19" s="646">
        <v>13.8</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507966</v>
      </c>
      <c r="BH19" s="644"/>
      <c r="BI19" s="644"/>
      <c r="BJ19" s="644"/>
      <c r="BK19" s="644"/>
      <c r="BL19" s="644"/>
      <c r="BM19" s="644"/>
      <c r="BN19" s="645"/>
      <c r="BO19" s="703">
        <v>7.5</v>
      </c>
      <c r="BP19" s="703"/>
      <c r="BQ19" s="703"/>
      <c r="BR19" s="703"/>
      <c r="BS19" s="649" t="s">
        <v>174</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174</v>
      </c>
      <c r="CS19" s="644"/>
      <c r="CT19" s="644"/>
      <c r="CU19" s="644"/>
      <c r="CV19" s="644"/>
      <c r="CW19" s="644"/>
      <c r="CX19" s="644"/>
      <c r="CY19" s="645"/>
      <c r="CZ19" s="703" t="s">
        <v>174</v>
      </c>
      <c r="DA19" s="703"/>
      <c r="DB19" s="703"/>
      <c r="DC19" s="703"/>
      <c r="DD19" s="649" t="s">
        <v>174</v>
      </c>
      <c r="DE19" s="644"/>
      <c r="DF19" s="644"/>
      <c r="DG19" s="644"/>
      <c r="DH19" s="644"/>
      <c r="DI19" s="644"/>
      <c r="DJ19" s="644"/>
      <c r="DK19" s="644"/>
      <c r="DL19" s="644"/>
      <c r="DM19" s="644"/>
      <c r="DN19" s="644"/>
      <c r="DO19" s="644"/>
      <c r="DP19" s="645"/>
      <c r="DQ19" s="649" t="s">
        <v>171</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182993</v>
      </c>
      <c r="S20" s="644"/>
      <c r="T20" s="644"/>
      <c r="U20" s="644"/>
      <c r="V20" s="644"/>
      <c r="W20" s="644"/>
      <c r="X20" s="644"/>
      <c r="Y20" s="645"/>
      <c r="Z20" s="703">
        <v>1.2</v>
      </c>
      <c r="AA20" s="703"/>
      <c r="AB20" s="703"/>
      <c r="AC20" s="703"/>
      <c r="AD20" s="704" t="s">
        <v>123</v>
      </c>
      <c r="AE20" s="704"/>
      <c r="AF20" s="704"/>
      <c r="AG20" s="704"/>
      <c r="AH20" s="704"/>
      <c r="AI20" s="704"/>
      <c r="AJ20" s="704"/>
      <c r="AK20" s="704"/>
      <c r="AL20" s="646" t="s">
        <v>123</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507966</v>
      </c>
      <c r="BH20" s="644"/>
      <c r="BI20" s="644"/>
      <c r="BJ20" s="644"/>
      <c r="BK20" s="644"/>
      <c r="BL20" s="644"/>
      <c r="BM20" s="644"/>
      <c r="BN20" s="645"/>
      <c r="BO20" s="703">
        <v>7.5</v>
      </c>
      <c r="BP20" s="703"/>
      <c r="BQ20" s="703"/>
      <c r="BR20" s="703"/>
      <c r="BS20" s="649" t="s">
        <v>174</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14188065</v>
      </c>
      <c r="CS20" s="644"/>
      <c r="CT20" s="644"/>
      <c r="CU20" s="644"/>
      <c r="CV20" s="644"/>
      <c r="CW20" s="644"/>
      <c r="CX20" s="644"/>
      <c r="CY20" s="645"/>
      <c r="CZ20" s="703">
        <v>100</v>
      </c>
      <c r="DA20" s="703"/>
      <c r="DB20" s="703"/>
      <c r="DC20" s="703"/>
      <c r="DD20" s="649">
        <v>847099</v>
      </c>
      <c r="DE20" s="644"/>
      <c r="DF20" s="644"/>
      <c r="DG20" s="644"/>
      <c r="DH20" s="644"/>
      <c r="DI20" s="644"/>
      <c r="DJ20" s="644"/>
      <c r="DK20" s="644"/>
      <c r="DL20" s="644"/>
      <c r="DM20" s="644"/>
      <c r="DN20" s="644"/>
      <c r="DO20" s="644"/>
      <c r="DP20" s="645"/>
      <c r="DQ20" s="649">
        <v>10415166</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t="s">
        <v>174</v>
      </c>
      <c r="S21" s="644"/>
      <c r="T21" s="644"/>
      <c r="U21" s="644"/>
      <c r="V21" s="644"/>
      <c r="W21" s="644"/>
      <c r="X21" s="644"/>
      <c r="Y21" s="645"/>
      <c r="Z21" s="703" t="s">
        <v>174</v>
      </c>
      <c r="AA21" s="703"/>
      <c r="AB21" s="703"/>
      <c r="AC21" s="703"/>
      <c r="AD21" s="704" t="s">
        <v>174</v>
      </c>
      <c r="AE21" s="704"/>
      <c r="AF21" s="704"/>
      <c r="AG21" s="704"/>
      <c r="AH21" s="704"/>
      <c r="AI21" s="704"/>
      <c r="AJ21" s="704"/>
      <c r="AK21" s="704"/>
      <c r="AL21" s="646" t="s">
        <v>174</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t="s">
        <v>174</v>
      </c>
      <c r="BH21" s="644"/>
      <c r="BI21" s="644"/>
      <c r="BJ21" s="644"/>
      <c r="BK21" s="644"/>
      <c r="BL21" s="644"/>
      <c r="BM21" s="644"/>
      <c r="BN21" s="645"/>
      <c r="BO21" s="703" t="s">
        <v>174</v>
      </c>
      <c r="BP21" s="703"/>
      <c r="BQ21" s="703"/>
      <c r="BR21" s="703"/>
      <c r="BS21" s="649" t="s">
        <v>174</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9315614</v>
      </c>
      <c r="S22" s="644"/>
      <c r="T22" s="644"/>
      <c r="U22" s="644"/>
      <c r="V22" s="644"/>
      <c r="W22" s="644"/>
      <c r="X22" s="644"/>
      <c r="Y22" s="645"/>
      <c r="Z22" s="703">
        <v>62.6</v>
      </c>
      <c r="AA22" s="703"/>
      <c r="AB22" s="703"/>
      <c r="AC22" s="703"/>
      <c r="AD22" s="704">
        <v>8624655</v>
      </c>
      <c r="AE22" s="704"/>
      <c r="AF22" s="704"/>
      <c r="AG22" s="704"/>
      <c r="AH22" s="704"/>
      <c r="AI22" s="704"/>
      <c r="AJ22" s="704"/>
      <c r="AK22" s="704"/>
      <c r="AL22" s="646">
        <v>99.1</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174</v>
      </c>
      <c r="BH22" s="644"/>
      <c r="BI22" s="644"/>
      <c r="BJ22" s="644"/>
      <c r="BK22" s="644"/>
      <c r="BL22" s="644"/>
      <c r="BM22" s="644"/>
      <c r="BN22" s="645"/>
      <c r="BO22" s="703" t="s">
        <v>174</v>
      </c>
      <c r="BP22" s="703"/>
      <c r="BQ22" s="703"/>
      <c r="BR22" s="703"/>
      <c r="BS22" s="649" t="s">
        <v>123</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7837</v>
      </c>
      <c r="S23" s="644"/>
      <c r="T23" s="644"/>
      <c r="U23" s="644"/>
      <c r="V23" s="644"/>
      <c r="W23" s="644"/>
      <c r="X23" s="644"/>
      <c r="Y23" s="645"/>
      <c r="Z23" s="703">
        <v>0.1</v>
      </c>
      <c r="AA23" s="703"/>
      <c r="AB23" s="703"/>
      <c r="AC23" s="703"/>
      <c r="AD23" s="704">
        <v>7837</v>
      </c>
      <c r="AE23" s="704"/>
      <c r="AF23" s="704"/>
      <c r="AG23" s="704"/>
      <c r="AH23" s="704"/>
      <c r="AI23" s="704"/>
      <c r="AJ23" s="704"/>
      <c r="AK23" s="704"/>
      <c r="AL23" s="646">
        <v>0.1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v>507966</v>
      </c>
      <c r="BH23" s="644"/>
      <c r="BI23" s="644"/>
      <c r="BJ23" s="644"/>
      <c r="BK23" s="644"/>
      <c r="BL23" s="644"/>
      <c r="BM23" s="644"/>
      <c r="BN23" s="645"/>
      <c r="BO23" s="703">
        <v>7.5</v>
      </c>
      <c r="BP23" s="703"/>
      <c r="BQ23" s="703"/>
      <c r="BR23" s="703"/>
      <c r="BS23" s="649" t="s">
        <v>123</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36766</v>
      </c>
      <c r="S24" s="644"/>
      <c r="T24" s="644"/>
      <c r="U24" s="644"/>
      <c r="V24" s="644"/>
      <c r="W24" s="644"/>
      <c r="X24" s="644"/>
      <c r="Y24" s="645"/>
      <c r="Z24" s="703">
        <v>0.2</v>
      </c>
      <c r="AA24" s="703"/>
      <c r="AB24" s="703"/>
      <c r="AC24" s="703"/>
      <c r="AD24" s="704" t="s">
        <v>123</v>
      </c>
      <c r="AE24" s="704"/>
      <c r="AF24" s="704"/>
      <c r="AG24" s="704"/>
      <c r="AH24" s="704"/>
      <c r="AI24" s="704"/>
      <c r="AJ24" s="704"/>
      <c r="AK24" s="704"/>
      <c r="AL24" s="646" t="s">
        <v>123</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174</v>
      </c>
      <c r="BH24" s="644"/>
      <c r="BI24" s="644"/>
      <c r="BJ24" s="644"/>
      <c r="BK24" s="644"/>
      <c r="BL24" s="644"/>
      <c r="BM24" s="644"/>
      <c r="BN24" s="645"/>
      <c r="BO24" s="703" t="s">
        <v>123</v>
      </c>
      <c r="BP24" s="703"/>
      <c r="BQ24" s="703"/>
      <c r="BR24" s="703"/>
      <c r="BS24" s="649" t="s">
        <v>174</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7386163</v>
      </c>
      <c r="CS24" s="707"/>
      <c r="CT24" s="707"/>
      <c r="CU24" s="707"/>
      <c r="CV24" s="707"/>
      <c r="CW24" s="707"/>
      <c r="CX24" s="707"/>
      <c r="CY24" s="753"/>
      <c r="CZ24" s="754">
        <v>52.1</v>
      </c>
      <c r="DA24" s="723"/>
      <c r="DB24" s="723"/>
      <c r="DC24" s="757"/>
      <c r="DD24" s="752">
        <v>4878994</v>
      </c>
      <c r="DE24" s="707"/>
      <c r="DF24" s="707"/>
      <c r="DG24" s="707"/>
      <c r="DH24" s="707"/>
      <c r="DI24" s="707"/>
      <c r="DJ24" s="707"/>
      <c r="DK24" s="753"/>
      <c r="DL24" s="752">
        <v>4656350</v>
      </c>
      <c r="DM24" s="707"/>
      <c r="DN24" s="707"/>
      <c r="DO24" s="707"/>
      <c r="DP24" s="707"/>
      <c r="DQ24" s="707"/>
      <c r="DR24" s="707"/>
      <c r="DS24" s="707"/>
      <c r="DT24" s="707"/>
      <c r="DU24" s="707"/>
      <c r="DV24" s="753"/>
      <c r="DW24" s="754">
        <v>50</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185106</v>
      </c>
      <c r="S25" s="644"/>
      <c r="T25" s="644"/>
      <c r="U25" s="644"/>
      <c r="V25" s="644"/>
      <c r="W25" s="644"/>
      <c r="X25" s="644"/>
      <c r="Y25" s="645"/>
      <c r="Z25" s="703">
        <v>1.2</v>
      </c>
      <c r="AA25" s="703"/>
      <c r="AB25" s="703"/>
      <c r="AC25" s="703"/>
      <c r="AD25" s="704">
        <v>22627</v>
      </c>
      <c r="AE25" s="704"/>
      <c r="AF25" s="704"/>
      <c r="AG25" s="704"/>
      <c r="AH25" s="704"/>
      <c r="AI25" s="704"/>
      <c r="AJ25" s="704"/>
      <c r="AK25" s="704"/>
      <c r="AL25" s="646">
        <v>0.3</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123</v>
      </c>
      <c r="BH25" s="644"/>
      <c r="BI25" s="644"/>
      <c r="BJ25" s="644"/>
      <c r="BK25" s="644"/>
      <c r="BL25" s="644"/>
      <c r="BM25" s="644"/>
      <c r="BN25" s="645"/>
      <c r="BO25" s="703" t="s">
        <v>123</v>
      </c>
      <c r="BP25" s="703"/>
      <c r="BQ25" s="703"/>
      <c r="BR25" s="703"/>
      <c r="BS25" s="649" t="s">
        <v>174</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2730593</v>
      </c>
      <c r="CS25" s="642"/>
      <c r="CT25" s="642"/>
      <c r="CU25" s="642"/>
      <c r="CV25" s="642"/>
      <c r="CW25" s="642"/>
      <c r="CX25" s="642"/>
      <c r="CY25" s="643"/>
      <c r="CZ25" s="646">
        <v>19.2</v>
      </c>
      <c r="DA25" s="675"/>
      <c r="DB25" s="675"/>
      <c r="DC25" s="676"/>
      <c r="DD25" s="649">
        <v>2469127</v>
      </c>
      <c r="DE25" s="642"/>
      <c r="DF25" s="642"/>
      <c r="DG25" s="642"/>
      <c r="DH25" s="642"/>
      <c r="DI25" s="642"/>
      <c r="DJ25" s="642"/>
      <c r="DK25" s="643"/>
      <c r="DL25" s="649">
        <v>2458194</v>
      </c>
      <c r="DM25" s="642"/>
      <c r="DN25" s="642"/>
      <c r="DO25" s="642"/>
      <c r="DP25" s="642"/>
      <c r="DQ25" s="642"/>
      <c r="DR25" s="642"/>
      <c r="DS25" s="642"/>
      <c r="DT25" s="642"/>
      <c r="DU25" s="642"/>
      <c r="DV25" s="643"/>
      <c r="DW25" s="646">
        <v>26.4</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38230</v>
      </c>
      <c r="S26" s="644"/>
      <c r="T26" s="644"/>
      <c r="U26" s="644"/>
      <c r="V26" s="644"/>
      <c r="W26" s="644"/>
      <c r="X26" s="644"/>
      <c r="Y26" s="645"/>
      <c r="Z26" s="703">
        <v>0.3</v>
      </c>
      <c r="AA26" s="703"/>
      <c r="AB26" s="703"/>
      <c r="AC26" s="703"/>
      <c r="AD26" s="704" t="s">
        <v>123</v>
      </c>
      <c r="AE26" s="704"/>
      <c r="AF26" s="704"/>
      <c r="AG26" s="704"/>
      <c r="AH26" s="704"/>
      <c r="AI26" s="704"/>
      <c r="AJ26" s="704"/>
      <c r="AK26" s="704"/>
      <c r="AL26" s="646" t="s">
        <v>174</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174</v>
      </c>
      <c r="BH26" s="644"/>
      <c r="BI26" s="644"/>
      <c r="BJ26" s="644"/>
      <c r="BK26" s="644"/>
      <c r="BL26" s="644"/>
      <c r="BM26" s="644"/>
      <c r="BN26" s="645"/>
      <c r="BO26" s="703" t="s">
        <v>123</v>
      </c>
      <c r="BP26" s="703"/>
      <c r="BQ26" s="703"/>
      <c r="BR26" s="703"/>
      <c r="BS26" s="649" t="s">
        <v>174</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1845926</v>
      </c>
      <c r="CS26" s="644"/>
      <c r="CT26" s="644"/>
      <c r="CU26" s="644"/>
      <c r="CV26" s="644"/>
      <c r="CW26" s="644"/>
      <c r="CX26" s="644"/>
      <c r="CY26" s="645"/>
      <c r="CZ26" s="646">
        <v>13</v>
      </c>
      <c r="DA26" s="675"/>
      <c r="DB26" s="675"/>
      <c r="DC26" s="676"/>
      <c r="DD26" s="649">
        <v>1604958</v>
      </c>
      <c r="DE26" s="644"/>
      <c r="DF26" s="644"/>
      <c r="DG26" s="644"/>
      <c r="DH26" s="644"/>
      <c r="DI26" s="644"/>
      <c r="DJ26" s="644"/>
      <c r="DK26" s="645"/>
      <c r="DL26" s="649" t="s">
        <v>171</v>
      </c>
      <c r="DM26" s="644"/>
      <c r="DN26" s="644"/>
      <c r="DO26" s="644"/>
      <c r="DP26" s="644"/>
      <c r="DQ26" s="644"/>
      <c r="DR26" s="644"/>
      <c r="DS26" s="644"/>
      <c r="DT26" s="644"/>
      <c r="DU26" s="644"/>
      <c r="DV26" s="645"/>
      <c r="DW26" s="646" t="s">
        <v>174</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2030539</v>
      </c>
      <c r="S27" s="644"/>
      <c r="T27" s="644"/>
      <c r="U27" s="644"/>
      <c r="V27" s="644"/>
      <c r="W27" s="644"/>
      <c r="X27" s="644"/>
      <c r="Y27" s="645"/>
      <c r="Z27" s="703">
        <v>13.6</v>
      </c>
      <c r="AA27" s="703"/>
      <c r="AB27" s="703"/>
      <c r="AC27" s="703"/>
      <c r="AD27" s="704" t="s">
        <v>174</v>
      </c>
      <c r="AE27" s="704"/>
      <c r="AF27" s="704"/>
      <c r="AG27" s="704"/>
      <c r="AH27" s="704"/>
      <c r="AI27" s="704"/>
      <c r="AJ27" s="704"/>
      <c r="AK27" s="704"/>
      <c r="AL27" s="646" t="s">
        <v>123</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6795154</v>
      </c>
      <c r="BH27" s="644"/>
      <c r="BI27" s="644"/>
      <c r="BJ27" s="644"/>
      <c r="BK27" s="644"/>
      <c r="BL27" s="644"/>
      <c r="BM27" s="644"/>
      <c r="BN27" s="645"/>
      <c r="BO27" s="703">
        <v>100</v>
      </c>
      <c r="BP27" s="703"/>
      <c r="BQ27" s="703"/>
      <c r="BR27" s="703"/>
      <c r="BS27" s="649">
        <v>41479</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3564958</v>
      </c>
      <c r="CS27" s="642"/>
      <c r="CT27" s="642"/>
      <c r="CU27" s="642"/>
      <c r="CV27" s="642"/>
      <c r="CW27" s="642"/>
      <c r="CX27" s="642"/>
      <c r="CY27" s="643"/>
      <c r="CZ27" s="646">
        <v>25.1</v>
      </c>
      <c r="DA27" s="675"/>
      <c r="DB27" s="675"/>
      <c r="DC27" s="676"/>
      <c r="DD27" s="649">
        <v>1319255</v>
      </c>
      <c r="DE27" s="642"/>
      <c r="DF27" s="642"/>
      <c r="DG27" s="642"/>
      <c r="DH27" s="642"/>
      <c r="DI27" s="642"/>
      <c r="DJ27" s="642"/>
      <c r="DK27" s="643"/>
      <c r="DL27" s="649">
        <v>1107544</v>
      </c>
      <c r="DM27" s="642"/>
      <c r="DN27" s="642"/>
      <c r="DO27" s="642"/>
      <c r="DP27" s="642"/>
      <c r="DQ27" s="642"/>
      <c r="DR27" s="642"/>
      <c r="DS27" s="642"/>
      <c r="DT27" s="642"/>
      <c r="DU27" s="642"/>
      <c r="DV27" s="643"/>
      <c r="DW27" s="646">
        <v>11.9</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123</v>
      </c>
      <c r="S28" s="644"/>
      <c r="T28" s="644"/>
      <c r="U28" s="644"/>
      <c r="V28" s="644"/>
      <c r="W28" s="644"/>
      <c r="X28" s="644"/>
      <c r="Y28" s="645"/>
      <c r="Z28" s="703" t="s">
        <v>171</v>
      </c>
      <c r="AA28" s="703"/>
      <c r="AB28" s="703"/>
      <c r="AC28" s="703"/>
      <c r="AD28" s="704" t="s">
        <v>171</v>
      </c>
      <c r="AE28" s="704"/>
      <c r="AF28" s="704"/>
      <c r="AG28" s="704"/>
      <c r="AH28" s="704"/>
      <c r="AI28" s="704"/>
      <c r="AJ28" s="704"/>
      <c r="AK28" s="704"/>
      <c r="AL28" s="646" t="s">
        <v>171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1090612</v>
      </c>
      <c r="CS28" s="644"/>
      <c r="CT28" s="644"/>
      <c r="CU28" s="644"/>
      <c r="CV28" s="644"/>
      <c r="CW28" s="644"/>
      <c r="CX28" s="644"/>
      <c r="CY28" s="645"/>
      <c r="CZ28" s="646">
        <v>7.7</v>
      </c>
      <c r="DA28" s="675"/>
      <c r="DB28" s="675"/>
      <c r="DC28" s="676"/>
      <c r="DD28" s="649">
        <v>1090612</v>
      </c>
      <c r="DE28" s="644"/>
      <c r="DF28" s="644"/>
      <c r="DG28" s="644"/>
      <c r="DH28" s="644"/>
      <c r="DI28" s="644"/>
      <c r="DJ28" s="644"/>
      <c r="DK28" s="645"/>
      <c r="DL28" s="649">
        <v>1090612</v>
      </c>
      <c r="DM28" s="644"/>
      <c r="DN28" s="644"/>
      <c r="DO28" s="644"/>
      <c r="DP28" s="644"/>
      <c r="DQ28" s="644"/>
      <c r="DR28" s="644"/>
      <c r="DS28" s="644"/>
      <c r="DT28" s="644"/>
      <c r="DU28" s="644"/>
      <c r="DV28" s="645"/>
      <c r="DW28" s="646">
        <v>11.7</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907024</v>
      </c>
      <c r="S29" s="644"/>
      <c r="T29" s="644"/>
      <c r="U29" s="644"/>
      <c r="V29" s="644"/>
      <c r="W29" s="644"/>
      <c r="X29" s="644"/>
      <c r="Y29" s="645"/>
      <c r="Z29" s="703">
        <v>6.1</v>
      </c>
      <c r="AA29" s="703"/>
      <c r="AB29" s="703"/>
      <c r="AC29" s="703"/>
      <c r="AD29" s="704" t="s">
        <v>174</v>
      </c>
      <c r="AE29" s="704"/>
      <c r="AF29" s="704"/>
      <c r="AG29" s="704"/>
      <c r="AH29" s="704"/>
      <c r="AI29" s="704"/>
      <c r="AJ29" s="704"/>
      <c r="AK29" s="704"/>
      <c r="AL29" s="646" t="s">
        <v>123</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1090612</v>
      </c>
      <c r="CS29" s="642"/>
      <c r="CT29" s="642"/>
      <c r="CU29" s="642"/>
      <c r="CV29" s="642"/>
      <c r="CW29" s="642"/>
      <c r="CX29" s="642"/>
      <c r="CY29" s="643"/>
      <c r="CZ29" s="646">
        <v>7.7</v>
      </c>
      <c r="DA29" s="675"/>
      <c r="DB29" s="675"/>
      <c r="DC29" s="676"/>
      <c r="DD29" s="649">
        <v>1090612</v>
      </c>
      <c r="DE29" s="642"/>
      <c r="DF29" s="642"/>
      <c r="DG29" s="642"/>
      <c r="DH29" s="642"/>
      <c r="DI29" s="642"/>
      <c r="DJ29" s="642"/>
      <c r="DK29" s="643"/>
      <c r="DL29" s="649">
        <v>1090612</v>
      </c>
      <c r="DM29" s="642"/>
      <c r="DN29" s="642"/>
      <c r="DO29" s="642"/>
      <c r="DP29" s="642"/>
      <c r="DQ29" s="642"/>
      <c r="DR29" s="642"/>
      <c r="DS29" s="642"/>
      <c r="DT29" s="642"/>
      <c r="DU29" s="642"/>
      <c r="DV29" s="643"/>
      <c r="DW29" s="646">
        <v>11.7</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7597</v>
      </c>
      <c r="S30" s="644"/>
      <c r="T30" s="644"/>
      <c r="U30" s="644"/>
      <c r="V30" s="644"/>
      <c r="W30" s="644"/>
      <c r="X30" s="644"/>
      <c r="Y30" s="645"/>
      <c r="Z30" s="703">
        <v>0.1</v>
      </c>
      <c r="AA30" s="703"/>
      <c r="AB30" s="703"/>
      <c r="AC30" s="703"/>
      <c r="AD30" s="704">
        <v>1080</v>
      </c>
      <c r="AE30" s="704"/>
      <c r="AF30" s="704"/>
      <c r="AG30" s="704"/>
      <c r="AH30" s="704"/>
      <c r="AI30" s="704"/>
      <c r="AJ30" s="704"/>
      <c r="AK30" s="704"/>
      <c r="AL30" s="646">
        <v>0</v>
      </c>
      <c r="AM30" s="647"/>
      <c r="AN30" s="647"/>
      <c r="AO30" s="705"/>
      <c r="AP30" s="731" t="s">
        <v>302</v>
      </c>
      <c r="AQ30" s="732"/>
      <c r="AR30" s="732"/>
      <c r="AS30" s="732"/>
      <c r="AT30" s="737" t="s">
        <v>303</v>
      </c>
      <c r="AU30" s="210"/>
      <c r="AV30" s="210"/>
      <c r="AW30" s="210"/>
      <c r="AX30" s="740" t="s">
        <v>180</v>
      </c>
      <c r="AY30" s="741"/>
      <c r="AZ30" s="741"/>
      <c r="BA30" s="741"/>
      <c r="BB30" s="741"/>
      <c r="BC30" s="741"/>
      <c r="BD30" s="741"/>
      <c r="BE30" s="741"/>
      <c r="BF30" s="742"/>
      <c r="BG30" s="721">
        <v>99.2</v>
      </c>
      <c r="BH30" s="722"/>
      <c r="BI30" s="722"/>
      <c r="BJ30" s="722"/>
      <c r="BK30" s="722"/>
      <c r="BL30" s="722"/>
      <c r="BM30" s="723">
        <v>96.8</v>
      </c>
      <c r="BN30" s="722"/>
      <c r="BO30" s="722"/>
      <c r="BP30" s="722"/>
      <c r="BQ30" s="724"/>
      <c r="BR30" s="721">
        <v>99.2</v>
      </c>
      <c r="BS30" s="722"/>
      <c r="BT30" s="722"/>
      <c r="BU30" s="722"/>
      <c r="BV30" s="722"/>
      <c r="BW30" s="722"/>
      <c r="BX30" s="723">
        <v>96.4</v>
      </c>
      <c r="BY30" s="722"/>
      <c r="BZ30" s="722"/>
      <c r="CA30" s="722"/>
      <c r="CB30" s="724"/>
      <c r="CD30" s="727"/>
      <c r="CE30" s="728"/>
      <c r="CF30" s="685" t="s">
        <v>304</v>
      </c>
      <c r="CG30" s="682"/>
      <c r="CH30" s="682"/>
      <c r="CI30" s="682"/>
      <c r="CJ30" s="682"/>
      <c r="CK30" s="682"/>
      <c r="CL30" s="682"/>
      <c r="CM30" s="682"/>
      <c r="CN30" s="682"/>
      <c r="CO30" s="682"/>
      <c r="CP30" s="682"/>
      <c r="CQ30" s="683"/>
      <c r="CR30" s="641">
        <v>993835</v>
      </c>
      <c r="CS30" s="644"/>
      <c r="CT30" s="644"/>
      <c r="CU30" s="644"/>
      <c r="CV30" s="644"/>
      <c r="CW30" s="644"/>
      <c r="CX30" s="644"/>
      <c r="CY30" s="645"/>
      <c r="CZ30" s="646">
        <v>7</v>
      </c>
      <c r="DA30" s="675"/>
      <c r="DB30" s="675"/>
      <c r="DC30" s="676"/>
      <c r="DD30" s="649">
        <v>993835</v>
      </c>
      <c r="DE30" s="644"/>
      <c r="DF30" s="644"/>
      <c r="DG30" s="644"/>
      <c r="DH30" s="644"/>
      <c r="DI30" s="644"/>
      <c r="DJ30" s="644"/>
      <c r="DK30" s="645"/>
      <c r="DL30" s="649">
        <v>993835</v>
      </c>
      <c r="DM30" s="644"/>
      <c r="DN30" s="644"/>
      <c r="DO30" s="644"/>
      <c r="DP30" s="644"/>
      <c r="DQ30" s="644"/>
      <c r="DR30" s="644"/>
      <c r="DS30" s="644"/>
      <c r="DT30" s="644"/>
      <c r="DU30" s="644"/>
      <c r="DV30" s="645"/>
      <c r="DW30" s="646">
        <v>10.7</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58981</v>
      </c>
      <c r="S31" s="644"/>
      <c r="T31" s="644"/>
      <c r="U31" s="644"/>
      <c r="V31" s="644"/>
      <c r="W31" s="644"/>
      <c r="X31" s="644"/>
      <c r="Y31" s="645"/>
      <c r="Z31" s="703">
        <v>0.4</v>
      </c>
      <c r="AA31" s="703"/>
      <c r="AB31" s="703"/>
      <c r="AC31" s="703"/>
      <c r="AD31" s="704" t="s">
        <v>174</v>
      </c>
      <c r="AE31" s="704"/>
      <c r="AF31" s="704"/>
      <c r="AG31" s="704"/>
      <c r="AH31" s="704"/>
      <c r="AI31" s="704"/>
      <c r="AJ31" s="704"/>
      <c r="AK31" s="704"/>
      <c r="AL31" s="646" t="s">
        <v>123</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98.8</v>
      </c>
      <c r="BH31" s="642"/>
      <c r="BI31" s="642"/>
      <c r="BJ31" s="642"/>
      <c r="BK31" s="642"/>
      <c r="BL31" s="642"/>
      <c r="BM31" s="647">
        <v>96.1</v>
      </c>
      <c r="BN31" s="720"/>
      <c r="BO31" s="720"/>
      <c r="BP31" s="720"/>
      <c r="BQ31" s="681"/>
      <c r="BR31" s="719">
        <v>99</v>
      </c>
      <c r="BS31" s="642"/>
      <c r="BT31" s="642"/>
      <c r="BU31" s="642"/>
      <c r="BV31" s="642"/>
      <c r="BW31" s="642"/>
      <c r="BX31" s="647">
        <v>95.7</v>
      </c>
      <c r="BY31" s="720"/>
      <c r="BZ31" s="720"/>
      <c r="CA31" s="720"/>
      <c r="CB31" s="681"/>
      <c r="CD31" s="727"/>
      <c r="CE31" s="728"/>
      <c r="CF31" s="685" t="s">
        <v>308</v>
      </c>
      <c r="CG31" s="682"/>
      <c r="CH31" s="682"/>
      <c r="CI31" s="682"/>
      <c r="CJ31" s="682"/>
      <c r="CK31" s="682"/>
      <c r="CL31" s="682"/>
      <c r="CM31" s="682"/>
      <c r="CN31" s="682"/>
      <c r="CO31" s="682"/>
      <c r="CP31" s="682"/>
      <c r="CQ31" s="683"/>
      <c r="CR31" s="641">
        <v>96777</v>
      </c>
      <c r="CS31" s="642"/>
      <c r="CT31" s="642"/>
      <c r="CU31" s="642"/>
      <c r="CV31" s="642"/>
      <c r="CW31" s="642"/>
      <c r="CX31" s="642"/>
      <c r="CY31" s="643"/>
      <c r="CZ31" s="646">
        <v>0.7</v>
      </c>
      <c r="DA31" s="675"/>
      <c r="DB31" s="675"/>
      <c r="DC31" s="676"/>
      <c r="DD31" s="649">
        <v>96777</v>
      </c>
      <c r="DE31" s="642"/>
      <c r="DF31" s="642"/>
      <c r="DG31" s="642"/>
      <c r="DH31" s="642"/>
      <c r="DI31" s="642"/>
      <c r="DJ31" s="642"/>
      <c r="DK31" s="643"/>
      <c r="DL31" s="649">
        <v>96777</v>
      </c>
      <c r="DM31" s="642"/>
      <c r="DN31" s="642"/>
      <c r="DO31" s="642"/>
      <c r="DP31" s="642"/>
      <c r="DQ31" s="642"/>
      <c r="DR31" s="642"/>
      <c r="DS31" s="642"/>
      <c r="DT31" s="642"/>
      <c r="DU31" s="642"/>
      <c r="DV31" s="643"/>
      <c r="DW31" s="646">
        <v>1</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64491</v>
      </c>
      <c r="S32" s="644"/>
      <c r="T32" s="644"/>
      <c r="U32" s="644"/>
      <c r="V32" s="644"/>
      <c r="W32" s="644"/>
      <c r="X32" s="644"/>
      <c r="Y32" s="645"/>
      <c r="Z32" s="703">
        <v>0.4</v>
      </c>
      <c r="AA32" s="703"/>
      <c r="AB32" s="703"/>
      <c r="AC32" s="703"/>
      <c r="AD32" s="704" t="s">
        <v>174</v>
      </c>
      <c r="AE32" s="704"/>
      <c r="AF32" s="704"/>
      <c r="AG32" s="704"/>
      <c r="AH32" s="704"/>
      <c r="AI32" s="704"/>
      <c r="AJ32" s="704"/>
      <c r="AK32" s="704"/>
      <c r="AL32" s="646" t="s">
        <v>174</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99.6</v>
      </c>
      <c r="BH32" s="657"/>
      <c r="BI32" s="657"/>
      <c r="BJ32" s="657"/>
      <c r="BK32" s="657"/>
      <c r="BL32" s="657"/>
      <c r="BM32" s="701">
        <v>97.2</v>
      </c>
      <c r="BN32" s="657"/>
      <c r="BO32" s="657"/>
      <c r="BP32" s="657"/>
      <c r="BQ32" s="694"/>
      <c r="BR32" s="718">
        <v>99.4</v>
      </c>
      <c r="BS32" s="657"/>
      <c r="BT32" s="657"/>
      <c r="BU32" s="657"/>
      <c r="BV32" s="657"/>
      <c r="BW32" s="657"/>
      <c r="BX32" s="701">
        <v>96.7</v>
      </c>
      <c r="BY32" s="657"/>
      <c r="BZ32" s="657"/>
      <c r="CA32" s="657"/>
      <c r="CB32" s="694"/>
      <c r="CD32" s="729"/>
      <c r="CE32" s="730"/>
      <c r="CF32" s="685" t="s">
        <v>311</v>
      </c>
      <c r="CG32" s="682"/>
      <c r="CH32" s="682"/>
      <c r="CI32" s="682"/>
      <c r="CJ32" s="682"/>
      <c r="CK32" s="682"/>
      <c r="CL32" s="682"/>
      <c r="CM32" s="682"/>
      <c r="CN32" s="682"/>
      <c r="CO32" s="682"/>
      <c r="CP32" s="682"/>
      <c r="CQ32" s="683"/>
      <c r="CR32" s="641" t="s">
        <v>174</v>
      </c>
      <c r="CS32" s="644"/>
      <c r="CT32" s="644"/>
      <c r="CU32" s="644"/>
      <c r="CV32" s="644"/>
      <c r="CW32" s="644"/>
      <c r="CX32" s="644"/>
      <c r="CY32" s="645"/>
      <c r="CZ32" s="646" t="s">
        <v>123</v>
      </c>
      <c r="DA32" s="675"/>
      <c r="DB32" s="675"/>
      <c r="DC32" s="676"/>
      <c r="DD32" s="649" t="s">
        <v>174</v>
      </c>
      <c r="DE32" s="644"/>
      <c r="DF32" s="644"/>
      <c r="DG32" s="644"/>
      <c r="DH32" s="644"/>
      <c r="DI32" s="644"/>
      <c r="DJ32" s="644"/>
      <c r="DK32" s="645"/>
      <c r="DL32" s="649" t="s">
        <v>123</v>
      </c>
      <c r="DM32" s="644"/>
      <c r="DN32" s="644"/>
      <c r="DO32" s="644"/>
      <c r="DP32" s="644"/>
      <c r="DQ32" s="644"/>
      <c r="DR32" s="644"/>
      <c r="DS32" s="644"/>
      <c r="DT32" s="644"/>
      <c r="DU32" s="644"/>
      <c r="DV32" s="645"/>
      <c r="DW32" s="646" t="s">
        <v>174</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965423</v>
      </c>
      <c r="S33" s="644"/>
      <c r="T33" s="644"/>
      <c r="U33" s="644"/>
      <c r="V33" s="644"/>
      <c r="W33" s="644"/>
      <c r="X33" s="644"/>
      <c r="Y33" s="645"/>
      <c r="Z33" s="703">
        <v>6.5</v>
      </c>
      <c r="AA33" s="703"/>
      <c r="AB33" s="703"/>
      <c r="AC33" s="703"/>
      <c r="AD33" s="704" t="s">
        <v>174</v>
      </c>
      <c r="AE33" s="704"/>
      <c r="AF33" s="704"/>
      <c r="AG33" s="704"/>
      <c r="AH33" s="704"/>
      <c r="AI33" s="704"/>
      <c r="AJ33" s="704"/>
      <c r="AK33" s="704"/>
      <c r="AL33" s="646" t="s">
        <v>171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5954803</v>
      </c>
      <c r="CS33" s="642"/>
      <c r="CT33" s="642"/>
      <c r="CU33" s="642"/>
      <c r="CV33" s="642"/>
      <c r="CW33" s="642"/>
      <c r="CX33" s="642"/>
      <c r="CY33" s="643"/>
      <c r="CZ33" s="646">
        <v>42</v>
      </c>
      <c r="DA33" s="675"/>
      <c r="DB33" s="675"/>
      <c r="DC33" s="676"/>
      <c r="DD33" s="649">
        <v>5097814</v>
      </c>
      <c r="DE33" s="642"/>
      <c r="DF33" s="642"/>
      <c r="DG33" s="642"/>
      <c r="DH33" s="642"/>
      <c r="DI33" s="642"/>
      <c r="DJ33" s="642"/>
      <c r="DK33" s="643"/>
      <c r="DL33" s="649">
        <v>3304165</v>
      </c>
      <c r="DM33" s="642"/>
      <c r="DN33" s="642"/>
      <c r="DO33" s="642"/>
      <c r="DP33" s="642"/>
      <c r="DQ33" s="642"/>
      <c r="DR33" s="642"/>
      <c r="DS33" s="642"/>
      <c r="DT33" s="642"/>
      <c r="DU33" s="642"/>
      <c r="DV33" s="643"/>
      <c r="DW33" s="646">
        <v>35.5</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541142</v>
      </c>
      <c r="S34" s="644"/>
      <c r="T34" s="644"/>
      <c r="U34" s="644"/>
      <c r="V34" s="644"/>
      <c r="W34" s="644"/>
      <c r="X34" s="644"/>
      <c r="Y34" s="645"/>
      <c r="Z34" s="703">
        <v>3.6</v>
      </c>
      <c r="AA34" s="703"/>
      <c r="AB34" s="703"/>
      <c r="AC34" s="703"/>
      <c r="AD34" s="704">
        <v>50934</v>
      </c>
      <c r="AE34" s="704"/>
      <c r="AF34" s="704"/>
      <c r="AG34" s="704"/>
      <c r="AH34" s="704"/>
      <c r="AI34" s="704"/>
      <c r="AJ34" s="704"/>
      <c r="AK34" s="704"/>
      <c r="AL34" s="646">
        <v>0.6</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2086512</v>
      </c>
      <c r="CS34" s="644"/>
      <c r="CT34" s="644"/>
      <c r="CU34" s="644"/>
      <c r="CV34" s="644"/>
      <c r="CW34" s="644"/>
      <c r="CX34" s="644"/>
      <c r="CY34" s="645"/>
      <c r="CZ34" s="646">
        <v>14.7</v>
      </c>
      <c r="DA34" s="675"/>
      <c r="DB34" s="675"/>
      <c r="DC34" s="676"/>
      <c r="DD34" s="649">
        <v>1656314</v>
      </c>
      <c r="DE34" s="644"/>
      <c r="DF34" s="644"/>
      <c r="DG34" s="644"/>
      <c r="DH34" s="644"/>
      <c r="DI34" s="644"/>
      <c r="DJ34" s="644"/>
      <c r="DK34" s="645"/>
      <c r="DL34" s="649">
        <v>1248808</v>
      </c>
      <c r="DM34" s="644"/>
      <c r="DN34" s="644"/>
      <c r="DO34" s="644"/>
      <c r="DP34" s="644"/>
      <c r="DQ34" s="644"/>
      <c r="DR34" s="644"/>
      <c r="DS34" s="644"/>
      <c r="DT34" s="644"/>
      <c r="DU34" s="644"/>
      <c r="DV34" s="645"/>
      <c r="DW34" s="646">
        <v>13.4</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725200</v>
      </c>
      <c r="S35" s="644"/>
      <c r="T35" s="644"/>
      <c r="U35" s="644"/>
      <c r="V35" s="644"/>
      <c r="W35" s="644"/>
      <c r="X35" s="644"/>
      <c r="Y35" s="645"/>
      <c r="Z35" s="703">
        <v>4.9000000000000004</v>
      </c>
      <c r="AA35" s="703"/>
      <c r="AB35" s="703"/>
      <c r="AC35" s="703"/>
      <c r="AD35" s="704" t="s">
        <v>171</v>
      </c>
      <c r="AE35" s="704"/>
      <c r="AF35" s="704"/>
      <c r="AG35" s="704"/>
      <c r="AH35" s="704"/>
      <c r="AI35" s="704"/>
      <c r="AJ35" s="704"/>
      <c r="AK35" s="704"/>
      <c r="AL35" s="646" t="s">
        <v>174</v>
      </c>
      <c r="AM35" s="647"/>
      <c r="AN35" s="647"/>
      <c r="AO35" s="705"/>
      <c r="AP35" s="214"/>
      <c r="AQ35" s="709" t="s">
        <v>319</v>
      </c>
      <c r="AR35" s="710"/>
      <c r="AS35" s="710"/>
      <c r="AT35" s="710"/>
      <c r="AU35" s="710"/>
      <c r="AV35" s="710"/>
      <c r="AW35" s="710"/>
      <c r="AX35" s="710"/>
      <c r="AY35" s="711"/>
      <c r="AZ35" s="706">
        <v>1893160</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473798</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213791</v>
      </c>
      <c r="CS35" s="642"/>
      <c r="CT35" s="642"/>
      <c r="CU35" s="642"/>
      <c r="CV35" s="642"/>
      <c r="CW35" s="642"/>
      <c r="CX35" s="642"/>
      <c r="CY35" s="643"/>
      <c r="CZ35" s="646">
        <v>1.5</v>
      </c>
      <c r="DA35" s="675"/>
      <c r="DB35" s="675"/>
      <c r="DC35" s="676"/>
      <c r="DD35" s="649">
        <v>209692</v>
      </c>
      <c r="DE35" s="642"/>
      <c r="DF35" s="642"/>
      <c r="DG35" s="642"/>
      <c r="DH35" s="642"/>
      <c r="DI35" s="642"/>
      <c r="DJ35" s="642"/>
      <c r="DK35" s="643"/>
      <c r="DL35" s="649">
        <v>209692</v>
      </c>
      <c r="DM35" s="642"/>
      <c r="DN35" s="642"/>
      <c r="DO35" s="642"/>
      <c r="DP35" s="642"/>
      <c r="DQ35" s="642"/>
      <c r="DR35" s="642"/>
      <c r="DS35" s="642"/>
      <c r="DT35" s="642"/>
      <c r="DU35" s="642"/>
      <c r="DV35" s="643"/>
      <c r="DW35" s="646">
        <v>2.2999999999999998</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174</v>
      </c>
      <c r="S36" s="644"/>
      <c r="T36" s="644"/>
      <c r="U36" s="644"/>
      <c r="V36" s="644"/>
      <c r="W36" s="644"/>
      <c r="X36" s="644"/>
      <c r="Y36" s="645"/>
      <c r="Z36" s="703" t="s">
        <v>123</v>
      </c>
      <c r="AA36" s="703"/>
      <c r="AB36" s="703"/>
      <c r="AC36" s="703"/>
      <c r="AD36" s="704" t="s">
        <v>171</v>
      </c>
      <c r="AE36" s="704"/>
      <c r="AF36" s="704"/>
      <c r="AG36" s="704"/>
      <c r="AH36" s="704"/>
      <c r="AI36" s="704"/>
      <c r="AJ36" s="704"/>
      <c r="AK36" s="704"/>
      <c r="AL36" s="646" t="s">
        <v>174</v>
      </c>
      <c r="AM36" s="647"/>
      <c r="AN36" s="647"/>
      <c r="AO36" s="705"/>
      <c r="AQ36" s="678" t="s">
        <v>323</v>
      </c>
      <c r="AR36" s="679"/>
      <c r="AS36" s="679"/>
      <c r="AT36" s="679"/>
      <c r="AU36" s="679"/>
      <c r="AV36" s="679"/>
      <c r="AW36" s="679"/>
      <c r="AX36" s="679"/>
      <c r="AY36" s="680"/>
      <c r="AZ36" s="641">
        <v>635858</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362038</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798072</v>
      </c>
      <c r="CS36" s="644"/>
      <c r="CT36" s="644"/>
      <c r="CU36" s="644"/>
      <c r="CV36" s="644"/>
      <c r="CW36" s="644"/>
      <c r="CX36" s="644"/>
      <c r="CY36" s="645"/>
      <c r="CZ36" s="646">
        <v>5.6</v>
      </c>
      <c r="DA36" s="675"/>
      <c r="DB36" s="675"/>
      <c r="DC36" s="676"/>
      <c r="DD36" s="649">
        <v>764891</v>
      </c>
      <c r="DE36" s="644"/>
      <c r="DF36" s="644"/>
      <c r="DG36" s="644"/>
      <c r="DH36" s="644"/>
      <c r="DI36" s="644"/>
      <c r="DJ36" s="644"/>
      <c r="DK36" s="645"/>
      <c r="DL36" s="649">
        <v>485903</v>
      </c>
      <c r="DM36" s="644"/>
      <c r="DN36" s="644"/>
      <c r="DO36" s="644"/>
      <c r="DP36" s="644"/>
      <c r="DQ36" s="644"/>
      <c r="DR36" s="644"/>
      <c r="DS36" s="644"/>
      <c r="DT36" s="644"/>
      <c r="DU36" s="644"/>
      <c r="DV36" s="645"/>
      <c r="DW36" s="646">
        <v>5.2</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v>600000</v>
      </c>
      <c r="S37" s="644"/>
      <c r="T37" s="644"/>
      <c r="U37" s="644"/>
      <c r="V37" s="644"/>
      <c r="W37" s="644"/>
      <c r="X37" s="644"/>
      <c r="Y37" s="645"/>
      <c r="Z37" s="703">
        <v>4</v>
      </c>
      <c r="AA37" s="703"/>
      <c r="AB37" s="703"/>
      <c r="AC37" s="703"/>
      <c r="AD37" s="704" t="s">
        <v>174</v>
      </c>
      <c r="AE37" s="704"/>
      <c r="AF37" s="704"/>
      <c r="AG37" s="704"/>
      <c r="AH37" s="704"/>
      <c r="AI37" s="704"/>
      <c r="AJ37" s="704"/>
      <c r="AK37" s="704"/>
      <c r="AL37" s="646" t="s">
        <v>123</v>
      </c>
      <c r="AM37" s="647"/>
      <c r="AN37" s="647"/>
      <c r="AO37" s="705"/>
      <c r="AQ37" s="678" t="s">
        <v>327</v>
      </c>
      <c r="AR37" s="679"/>
      <c r="AS37" s="679"/>
      <c r="AT37" s="679"/>
      <c r="AU37" s="679"/>
      <c r="AV37" s="679"/>
      <c r="AW37" s="679"/>
      <c r="AX37" s="679"/>
      <c r="AY37" s="680"/>
      <c r="AZ37" s="641" t="s">
        <v>174</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6509</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395228</v>
      </c>
      <c r="CS37" s="642"/>
      <c r="CT37" s="642"/>
      <c r="CU37" s="642"/>
      <c r="CV37" s="642"/>
      <c r="CW37" s="642"/>
      <c r="CX37" s="642"/>
      <c r="CY37" s="643"/>
      <c r="CZ37" s="646">
        <v>2.8</v>
      </c>
      <c r="DA37" s="675"/>
      <c r="DB37" s="675"/>
      <c r="DC37" s="676"/>
      <c r="DD37" s="649">
        <v>395228</v>
      </c>
      <c r="DE37" s="642"/>
      <c r="DF37" s="642"/>
      <c r="DG37" s="642"/>
      <c r="DH37" s="642"/>
      <c r="DI37" s="642"/>
      <c r="DJ37" s="642"/>
      <c r="DK37" s="643"/>
      <c r="DL37" s="649">
        <v>307512</v>
      </c>
      <c r="DM37" s="642"/>
      <c r="DN37" s="642"/>
      <c r="DO37" s="642"/>
      <c r="DP37" s="642"/>
      <c r="DQ37" s="642"/>
      <c r="DR37" s="642"/>
      <c r="DS37" s="642"/>
      <c r="DT37" s="642"/>
      <c r="DU37" s="642"/>
      <c r="DV37" s="643"/>
      <c r="DW37" s="646">
        <v>3.3</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14883950</v>
      </c>
      <c r="S38" s="693"/>
      <c r="T38" s="693"/>
      <c r="U38" s="693"/>
      <c r="V38" s="693"/>
      <c r="W38" s="693"/>
      <c r="X38" s="693"/>
      <c r="Y38" s="698"/>
      <c r="Z38" s="699">
        <v>100</v>
      </c>
      <c r="AA38" s="699"/>
      <c r="AB38" s="699"/>
      <c r="AC38" s="699"/>
      <c r="AD38" s="700">
        <v>8707133</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t="s">
        <v>123</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10278</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1893160</v>
      </c>
      <c r="CS38" s="644"/>
      <c r="CT38" s="644"/>
      <c r="CU38" s="644"/>
      <c r="CV38" s="644"/>
      <c r="CW38" s="644"/>
      <c r="CX38" s="644"/>
      <c r="CY38" s="645"/>
      <c r="CZ38" s="646">
        <v>13.3</v>
      </c>
      <c r="DA38" s="675"/>
      <c r="DB38" s="675"/>
      <c r="DC38" s="676"/>
      <c r="DD38" s="649">
        <v>1660160</v>
      </c>
      <c r="DE38" s="644"/>
      <c r="DF38" s="644"/>
      <c r="DG38" s="644"/>
      <c r="DH38" s="644"/>
      <c r="DI38" s="644"/>
      <c r="DJ38" s="644"/>
      <c r="DK38" s="645"/>
      <c r="DL38" s="649">
        <v>1359762</v>
      </c>
      <c r="DM38" s="644"/>
      <c r="DN38" s="644"/>
      <c r="DO38" s="644"/>
      <c r="DP38" s="644"/>
      <c r="DQ38" s="644"/>
      <c r="DR38" s="644"/>
      <c r="DS38" s="644"/>
      <c r="DT38" s="644"/>
      <c r="DU38" s="644"/>
      <c r="DV38" s="645"/>
      <c r="DW38" s="646">
        <v>14.6</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t="s">
        <v>174</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107</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812268</v>
      </c>
      <c r="CS39" s="642"/>
      <c r="CT39" s="642"/>
      <c r="CU39" s="642"/>
      <c r="CV39" s="642"/>
      <c r="CW39" s="642"/>
      <c r="CX39" s="642"/>
      <c r="CY39" s="643"/>
      <c r="CZ39" s="646">
        <v>5.7</v>
      </c>
      <c r="DA39" s="675"/>
      <c r="DB39" s="675"/>
      <c r="DC39" s="676"/>
      <c r="DD39" s="649">
        <v>806757</v>
      </c>
      <c r="DE39" s="642"/>
      <c r="DF39" s="642"/>
      <c r="DG39" s="642"/>
      <c r="DH39" s="642"/>
      <c r="DI39" s="642"/>
      <c r="DJ39" s="642"/>
      <c r="DK39" s="643"/>
      <c r="DL39" s="649" t="s">
        <v>174</v>
      </c>
      <c r="DM39" s="642"/>
      <c r="DN39" s="642"/>
      <c r="DO39" s="642"/>
      <c r="DP39" s="642"/>
      <c r="DQ39" s="642"/>
      <c r="DR39" s="642"/>
      <c r="DS39" s="642"/>
      <c r="DT39" s="642"/>
      <c r="DU39" s="642"/>
      <c r="DV39" s="643"/>
      <c r="DW39" s="646" t="s">
        <v>171</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358637</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91</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151000</v>
      </c>
      <c r="CS40" s="644"/>
      <c r="CT40" s="644"/>
      <c r="CU40" s="644"/>
      <c r="CV40" s="644"/>
      <c r="CW40" s="644"/>
      <c r="CX40" s="644"/>
      <c r="CY40" s="645"/>
      <c r="CZ40" s="646">
        <v>1.1000000000000001</v>
      </c>
      <c r="DA40" s="675"/>
      <c r="DB40" s="675"/>
      <c r="DC40" s="676"/>
      <c r="DD40" s="649" t="s">
        <v>123</v>
      </c>
      <c r="DE40" s="644"/>
      <c r="DF40" s="644"/>
      <c r="DG40" s="644"/>
      <c r="DH40" s="644"/>
      <c r="DI40" s="644"/>
      <c r="DJ40" s="644"/>
      <c r="DK40" s="645"/>
      <c r="DL40" s="649" t="s">
        <v>174</v>
      </c>
      <c r="DM40" s="644"/>
      <c r="DN40" s="644"/>
      <c r="DO40" s="644"/>
      <c r="DP40" s="644"/>
      <c r="DQ40" s="644"/>
      <c r="DR40" s="644"/>
      <c r="DS40" s="644"/>
      <c r="DT40" s="644"/>
      <c r="DU40" s="644"/>
      <c r="DV40" s="645"/>
      <c r="DW40" s="646" t="s">
        <v>123</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898665</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281</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123</v>
      </c>
      <c r="CS41" s="642"/>
      <c r="CT41" s="642"/>
      <c r="CU41" s="642"/>
      <c r="CV41" s="642"/>
      <c r="CW41" s="642"/>
      <c r="CX41" s="642"/>
      <c r="CY41" s="643"/>
      <c r="CZ41" s="646" t="s">
        <v>174</v>
      </c>
      <c r="DA41" s="675"/>
      <c r="DB41" s="675"/>
      <c r="DC41" s="676"/>
      <c r="DD41" s="649" t="s">
        <v>123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847099</v>
      </c>
      <c r="CS42" s="644"/>
      <c r="CT42" s="644"/>
      <c r="CU42" s="644"/>
      <c r="CV42" s="644"/>
      <c r="CW42" s="644"/>
      <c r="CX42" s="644"/>
      <c r="CY42" s="645"/>
      <c r="CZ42" s="646">
        <v>6</v>
      </c>
      <c r="DA42" s="647"/>
      <c r="DB42" s="647"/>
      <c r="DC42" s="648"/>
      <c r="DD42" s="649">
        <v>438358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28182</v>
      </c>
      <c r="CS43" s="642"/>
      <c r="CT43" s="642"/>
      <c r="CU43" s="642"/>
      <c r="CV43" s="642"/>
      <c r="CW43" s="642"/>
      <c r="CX43" s="642"/>
      <c r="CY43" s="643"/>
      <c r="CZ43" s="646">
        <v>0.2</v>
      </c>
      <c r="DA43" s="675"/>
      <c r="DB43" s="675"/>
      <c r="DC43" s="676"/>
      <c r="DD43" s="649">
        <v>28182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299</v>
      </c>
      <c r="CE44" s="670"/>
      <c r="CF44" s="638" t="s">
        <v>349</v>
      </c>
      <c r="CG44" s="639"/>
      <c r="CH44" s="639"/>
      <c r="CI44" s="639"/>
      <c r="CJ44" s="639"/>
      <c r="CK44" s="639"/>
      <c r="CL44" s="639"/>
      <c r="CM44" s="639"/>
      <c r="CN44" s="639"/>
      <c r="CO44" s="639"/>
      <c r="CP44" s="639"/>
      <c r="CQ44" s="640"/>
      <c r="CR44" s="641">
        <v>847099</v>
      </c>
      <c r="CS44" s="644"/>
      <c r="CT44" s="644"/>
      <c r="CU44" s="644"/>
      <c r="CV44" s="644"/>
      <c r="CW44" s="644"/>
      <c r="CX44" s="644"/>
      <c r="CY44" s="645"/>
      <c r="CZ44" s="646">
        <v>6</v>
      </c>
      <c r="DA44" s="647"/>
      <c r="DB44" s="647"/>
      <c r="DC44" s="648"/>
      <c r="DD44" s="649">
        <v>438358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297864</v>
      </c>
      <c r="CS45" s="642"/>
      <c r="CT45" s="642"/>
      <c r="CU45" s="642"/>
      <c r="CV45" s="642"/>
      <c r="CW45" s="642"/>
      <c r="CX45" s="642"/>
      <c r="CY45" s="643"/>
      <c r="CZ45" s="646">
        <v>2.1</v>
      </c>
      <c r="DA45" s="675"/>
      <c r="DB45" s="675"/>
      <c r="DC45" s="676"/>
      <c r="DD45" s="649">
        <v>29560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549235</v>
      </c>
      <c r="CS46" s="644"/>
      <c r="CT46" s="644"/>
      <c r="CU46" s="644"/>
      <c r="CV46" s="644"/>
      <c r="CW46" s="644"/>
      <c r="CX46" s="644"/>
      <c r="CY46" s="645"/>
      <c r="CZ46" s="646">
        <v>3.9</v>
      </c>
      <c r="DA46" s="647"/>
      <c r="DB46" s="647"/>
      <c r="DC46" s="648"/>
      <c r="DD46" s="649">
        <v>408798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t="s">
        <v>174</v>
      </c>
      <c r="CS47" s="642"/>
      <c r="CT47" s="642"/>
      <c r="CU47" s="642"/>
      <c r="CV47" s="642"/>
      <c r="CW47" s="642"/>
      <c r="CX47" s="642"/>
      <c r="CY47" s="643"/>
      <c r="CZ47" s="646" t="s">
        <v>174</v>
      </c>
      <c r="DA47" s="675"/>
      <c r="DB47" s="675"/>
      <c r="DC47" s="676"/>
      <c r="DD47" s="649" t="s">
        <v>174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123</v>
      </c>
      <c r="CS48" s="644"/>
      <c r="CT48" s="644"/>
      <c r="CU48" s="644"/>
      <c r="CV48" s="644"/>
      <c r="CW48" s="644"/>
      <c r="CX48" s="644"/>
      <c r="CY48" s="645"/>
      <c r="CZ48" s="646" t="s">
        <v>174</v>
      </c>
      <c r="DA48" s="647"/>
      <c r="DB48" s="647"/>
      <c r="DC48" s="648"/>
      <c r="DD48" s="649" t="s">
        <v>174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14188065</v>
      </c>
      <c r="CS49" s="657"/>
      <c r="CT49" s="657"/>
      <c r="CU49" s="657"/>
      <c r="CV49" s="657"/>
      <c r="CW49" s="657"/>
      <c r="CX49" s="657"/>
      <c r="CY49" s="658"/>
      <c r="CZ49" s="659">
        <v>100</v>
      </c>
      <c r="DA49" s="660"/>
      <c r="DB49" s="660"/>
      <c r="DC49" s="661"/>
      <c r="DD49" s="662">
        <v>10415166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SinXMjgdY1Xr27HkKCXs0082qeLuccUoLW8vePIHU1d8rmHhlIZa4psVj+jAiCmfJJiKUJEAlyXLFQhzZoXmQw==" saltValue="omMuZSeBpPxgy53IKhMau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377</v>
      </c>
      <c r="C7" s="1120"/>
      <c r="D7" s="1120"/>
      <c r="E7" s="1120"/>
      <c r="F7" s="1120"/>
      <c r="G7" s="1120"/>
      <c r="H7" s="1120"/>
      <c r="I7" s="1120"/>
      <c r="J7" s="1120"/>
      <c r="K7" s="1120"/>
      <c r="L7" s="1120"/>
      <c r="M7" s="1120"/>
      <c r="N7" s="1120"/>
      <c r="O7" s="1120"/>
      <c r="P7" s="1121"/>
      <c r="Q7" s="1173">
        <v>14884</v>
      </c>
      <c r="R7" s="1174"/>
      <c r="S7" s="1174"/>
      <c r="T7" s="1174"/>
      <c r="U7" s="1174"/>
      <c r="V7" s="1174">
        <v>14188</v>
      </c>
      <c r="W7" s="1174"/>
      <c r="X7" s="1174"/>
      <c r="Y7" s="1174"/>
      <c r="Z7" s="1174"/>
      <c r="AA7" s="1174">
        <v>696</v>
      </c>
      <c r="AB7" s="1174"/>
      <c r="AC7" s="1174"/>
      <c r="AD7" s="1174"/>
      <c r="AE7" s="1175"/>
      <c r="AF7" s="1176">
        <v>687</v>
      </c>
      <c r="AG7" s="1177"/>
      <c r="AH7" s="1177"/>
      <c r="AI7" s="1177"/>
      <c r="AJ7" s="1178"/>
      <c r="AK7" s="1160">
        <v>64</v>
      </c>
      <c r="AL7" s="1161"/>
      <c r="AM7" s="1161"/>
      <c r="AN7" s="1161"/>
      <c r="AO7" s="1161"/>
      <c r="AP7" s="1161">
        <v>11801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t="s">
        <v>378</v>
      </c>
      <c r="C8" s="1107"/>
      <c r="D8" s="1107"/>
      <c r="E8" s="1107"/>
      <c r="F8" s="1107"/>
      <c r="G8" s="1107"/>
      <c r="H8" s="1107"/>
      <c r="I8" s="1107"/>
      <c r="J8" s="1107"/>
      <c r="K8" s="1107"/>
      <c r="L8" s="1107"/>
      <c r="M8" s="1107"/>
      <c r="N8" s="1107"/>
      <c r="O8" s="1107"/>
      <c r="P8" s="1108"/>
      <c r="Q8" s="1112">
        <v>22</v>
      </c>
      <c r="R8" s="1113"/>
      <c r="S8" s="1113"/>
      <c r="T8" s="1113"/>
      <c r="U8" s="1113"/>
      <c r="V8" s="1113">
        <v>22</v>
      </c>
      <c r="W8" s="1113"/>
      <c r="X8" s="1113"/>
      <c r="Y8" s="1113"/>
      <c r="Z8" s="1113"/>
      <c r="AA8" s="1113" t="s">
        <v>570</v>
      </c>
      <c r="AB8" s="1113"/>
      <c r="AC8" s="1113"/>
      <c r="AD8" s="1113"/>
      <c r="AE8" s="1114"/>
      <c r="AF8" s="1088" t="s">
        <v>379</v>
      </c>
      <c r="AG8" s="1089"/>
      <c r="AH8" s="1089"/>
      <c r="AI8" s="1089"/>
      <c r="AJ8" s="1090"/>
      <c r="AK8" s="1155" t="s">
        <v>574</v>
      </c>
      <c r="AL8" s="1156"/>
      <c r="AM8" s="1156"/>
      <c r="AN8" s="1156"/>
      <c r="AO8" s="1156"/>
      <c r="AP8" s="1156" t="s">
        <v>570</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381</v>
      </c>
      <c r="B23" s="1013" t="s">
        <v>382</v>
      </c>
      <c r="C23" s="1014"/>
      <c r="D23" s="1014"/>
      <c r="E23" s="1014"/>
      <c r="F23" s="1014"/>
      <c r="G23" s="1014"/>
      <c r="H23" s="1014"/>
      <c r="I23" s="1014"/>
      <c r="J23" s="1014"/>
      <c r="K23" s="1014"/>
      <c r="L23" s="1014"/>
      <c r="M23" s="1014"/>
      <c r="N23" s="1014"/>
      <c r="O23" s="1014"/>
      <c r="P23" s="1015"/>
      <c r="Q23" s="1137">
        <v>14884</v>
      </c>
      <c r="R23" s="1138"/>
      <c r="S23" s="1138"/>
      <c r="T23" s="1138"/>
      <c r="U23" s="1138"/>
      <c r="V23" s="1138">
        <v>14188</v>
      </c>
      <c r="W23" s="1138"/>
      <c r="X23" s="1138"/>
      <c r="Y23" s="1138"/>
      <c r="Z23" s="1138"/>
      <c r="AA23" s="1138">
        <v>696</v>
      </c>
      <c r="AB23" s="1138"/>
      <c r="AC23" s="1138"/>
      <c r="AD23" s="1138"/>
      <c r="AE23" s="1139"/>
      <c r="AF23" s="1140">
        <v>687</v>
      </c>
      <c r="AG23" s="1138"/>
      <c r="AH23" s="1138"/>
      <c r="AI23" s="1138"/>
      <c r="AJ23" s="1141"/>
      <c r="AK23" s="1142"/>
      <c r="AL23" s="1143"/>
      <c r="AM23" s="1143"/>
      <c r="AN23" s="1143"/>
      <c r="AO23" s="1143"/>
      <c r="AP23" s="1138">
        <v>11801</v>
      </c>
      <c r="AQ23" s="1138"/>
      <c r="AR23" s="1138"/>
      <c r="AS23" s="1138"/>
      <c r="AT23" s="1138"/>
      <c r="AU23" s="1144"/>
      <c r="AV23" s="1144"/>
      <c r="AW23" s="1144"/>
      <c r="AX23" s="1144"/>
      <c r="AY23" s="1145"/>
      <c r="AZ23" s="1134" t="s">
        <v>174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393</v>
      </c>
      <c r="C28" s="1120"/>
      <c r="D28" s="1120"/>
      <c r="E28" s="1120"/>
      <c r="F28" s="1120"/>
      <c r="G28" s="1120"/>
      <c r="H28" s="1120"/>
      <c r="I28" s="1120"/>
      <c r="J28" s="1120"/>
      <c r="K28" s="1120"/>
      <c r="L28" s="1120"/>
      <c r="M28" s="1120"/>
      <c r="N28" s="1120"/>
      <c r="O28" s="1120"/>
      <c r="P28" s="1121"/>
      <c r="Q28" s="1122">
        <v>5418</v>
      </c>
      <c r="R28" s="1123"/>
      <c r="S28" s="1123"/>
      <c r="T28" s="1123"/>
      <c r="U28" s="1123"/>
      <c r="V28" s="1123">
        <v>4944</v>
      </c>
      <c r="W28" s="1123"/>
      <c r="X28" s="1123"/>
      <c r="Y28" s="1123"/>
      <c r="Z28" s="1123"/>
      <c r="AA28" s="1123">
        <v>474</v>
      </c>
      <c r="AB28" s="1123"/>
      <c r="AC28" s="1123"/>
      <c r="AD28" s="1123"/>
      <c r="AE28" s="1124"/>
      <c r="AF28" s="1125">
        <v>474</v>
      </c>
      <c r="AG28" s="1123"/>
      <c r="AH28" s="1123"/>
      <c r="AI28" s="1123"/>
      <c r="AJ28" s="1126"/>
      <c r="AK28" s="1127">
        <v>359</v>
      </c>
      <c r="AL28" s="1115"/>
      <c r="AM28" s="1115"/>
      <c r="AN28" s="1115"/>
      <c r="AO28" s="1115"/>
      <c r="AP28" s="1115" t="s">
        <v>575</v>
      </c>
      <c r="AQ28" s="1115"/>
      <c r="AR28" s="1115"/>
      <c r="AS28" s="1115"/>
      <c r="AT28" s="1115"/>
      <c r="AU28" s="1115" t="s">
        <v>576</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394</v>
      </c>
      <c r="C29" s="1107"/>
      <c r="D29" s="1107"/>
      <c r="E29" s="1107"/>
      <c r="F29" s="1107"/>
      <c r="G29" s="1107"/>
      <c r="H29" s="1107"/>
      <c r="I29" s="1107"/>
      <c r="J29" s="1107"/>
      <c r="K29" s="1107"/>
      <c r="L29" s="1107"/>
      <c r="M29" s="1107"/>
      <c r="N29" s="1107"/>
      <c r="O29" s="1107"/>
      <c r="P29" s="1108"/>
      <c r="Q29" s="1112">
        <v>3054</v>
      </c>
      <c r="R29" s="1113"/>
      <c r="S29" s="1113"/>
      <c r="T29" s="1113"/>
      <c r="U29" s="1113"/>
      <c r="V29" s="1113">
        <v>2861</v>
      </c>
      <c r="W29" s="1113"/>
      <c r="X29" s="1113"/>
      <c r="Y29" s="1113"/>
      <c r="Z29" s="1113"/>
      <c r="AA29" s="1113">
        <v>192</v>
      </c>
      <c r="AB29" s="1113"/>
      <c r="AC29" s="1113"/>
      <c r="AD29" s="1113"/>
      <c r="AE29" s="1114"/>
      <c r="AF29" s="1088">
        <v>192</v>
      </c>
      <c r="AG29" s="1089"/>
      <c r="AH29" s="1089"/>
      <c r="AI29" s="1089"/>
      <c r="AJ29" s="1090"/>
      <c r="AK29" s="1049">
        <v>486</v>
      </c>
      <c r="AL29" s="1040"/>
      <c r="AM29" s="1040"/>
      <c r="AN29" s="1040"/>
      <c r="AO29" s="1040"/>
      <c r="AP29" s="1040" t="s">
        <v>574</v>
      </c>
      <c r="AQ29" s="1040"/>
      <c r="AR29" s="1040"/>
      <c r="AS29" s="1040"/>
      <c r="AT29" s="1040"/>
      <c r="AU29" s="1040" t="s">
        <v>574</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395</v>
      </c>
      <c r="C30" s="1107"/>
      <c r="D30" s="1107"/>
      <c r="E30" s="1107"/>
      <c r="F30" s="1107"/>
      <c r="G30" s="1107"/>
      <c r="H30" s="1107"/>
      <c r="I30" s="1107"/>
      <c r="J30" s="1107"/>
      <c r="K30" s="1107"/>
      <c r="L30" s="1107"/>
      <c r="M30" s="1107"/>
      <c r="N30" s="1107"/>
      <c r="O30" s="1107"/>
      <c r="P30" s="1108"/>
      <c r="Q30" s="1112">
        <v>609</v>
      </c>
      <c r="R30" s="1113"/>
      <c r="S30" s="1113"/>
      <c r="T30" s="1113"/>
      <c r="U30" s="1113"/>
      <c r="V30" s="1113">
        <v>608</v>
      </c>
      <c r="W30" s="1113"/>
      <c r="X30" s="1113"/>
      <c r="Y30" s="1113"/>
      <c r="Z30" s="1113"/>
      <c r="AA30" s="1113">
        <v>1</v>
      </c>
      <c r="AB30" s="1113"/>
      <c r="AC30" s="1113"/>
      <c r="AD30" s="1113"/>
      <c r="AE30" s="1114"/>
      <c r="AF30" s="1088">
        <v>1</v>
      </c>
      <c r="AG30" s="1089"/>
      <c r="AH30" s="1089"/>
      <c r="AI30" s="1089"/>
      <c r="AJ30" s="1090"/>
      <c r="AK30" s="1049">
        <v>100</v>
      </c>
      <c r="AL30" s="1040"/>
      <c r="AM30" s="1040"/>
      <c r="AN30" s="1040"/>
      <c r="AO30" s="1040"/>
      <c r="AP30" s="1040" t="s">
        <v>574</v>
      </c>
      <c r="AQ30" s="1040"/>
      <c r="AR30" s="1040"/>
      <c r="AS30" s="1040"/>
      <c r="AT30" s="1040"/>
      <c r="AU30" s="1040" t="s">
        <v>574</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396</v>
      </c>
      <c r="C31" s="1107"/>
      <c r="D31" s="1107"/>
      <c r="E31" s="1107"/>
      <c r="F31" s="1107"/>
      <c r="G31" s="1107"/>
      <c r="H31" s="1107"/>
      <c r="I31" s="1107"/>
      <c r="J31" s="1107"/>
      <c r="K31" s="1107"/>
      <c r="L31" s="1107"/>
      <c r="M31" s="1107"/>
      <c r="N31" s="1107"/>
      <c r="O31" s="1107"/>
      <c r="P31" s="1108"/>
      <c r="Q31" s="1112">
        <v>686</v>
      </c>
      <c r="R31" s="1113"/>
      <c r="S31" s="1113"/>
      <c r="T31" s="1113"/>
      <c r="U31" s="1113"/>
      <c r="V31" s="1113">
        <v>617</v>
      </c>
      <c r="W31" s="1113"/>
      <c r="X31" s="1113"/>
      <c r="Y31" s="1113"/>
      <c r="Z31" s="1113"/>
      <c r="AA31" s="1113">
        <v>69</v>
      </c>
      <c r="AB31" s="1113"/>
      <c r="AC31" s="1113"/>
      <c r="AD31" s="1113"/>
      <c r="AE31" s="1114"/>
      <c r="AF31" s="1088">
        <v>689</v>
      </c>
      <c r="AG31" s="1089"/>
      <c r="AH31" s="1089"/>
      <c r="AI31" s="1089"/>
      <c r="AJ31" s="1090"/>
      <c r="AK31" s="1049" t="s">
        <v>574</v>
      </c>
      <c r="AL31" s="1040"/>
      <c r="AM31" s="1040"/>
      <c r="AN31" s="1040"/>
      <c r="AO31" s="1040"/>
      <c r="AP31" s="1040">
        <v>205</v>
      </c>
      <c r="AQ31" s="1040"/>
      <c r="AR31" s="1040"/>
      <c r="AS31" s="1040"/>
      <c r="AT31" s="1040"/>
      <c r="AU31" s="1040" t="s">
        <v>574</v>
      </c>
      <c r="AV31" s="1040"/>
      <c r="AW31" s="1040"/>
      <c r="AX31" s="1040"/>
      <c r="AY31" s="1040"/>
      <c r="AZ31" s="1111" t="s">
        <v>574</v>
      </c>
      <c r="BA31" s="1111"/>
      <c r="BB31" s="1111"/>
      <c r="BC31" s="1111"/>
      <c r="BD31" s="1111"/>
      <c r="BE31" s="1101" t="s">
        <v>397</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398</v>
      </c>
      <c r="C32" s="1107"/>
      <c r="D32" s="1107"/>
      <c r="E32" s="1107"/>
      <c r="F32" s="1107"/>
      <c r="G32" s="1107"/>
      <c r="H32" s="1107"/>
      <c r="I32" s="1107"/>
      <c r="J32" s="1107"/>
      <c r="K32" s="1107"/>
      <c r="L32" s="1107"/>
      <c r="M32" s="1107"/>
      <c r="N32" s="1107"/>
      <c r="O32" s="1107"/>
      <c r="P32" s="1108"/>
      <c r="Q32" s="1112">
        <v>1410</v>
      </c>
      <c r="R32" s="1113"/>
      <c r="S32" s="1113"/>
      <c r="T32" s="1113"/>
      <c r="U32" s="1113"/>
      <c r="V32" s="1113">
        <v>1404</v>
      </c>
      <c r="W32" s="1113"/>
      <c r="X32" s="1113"/>
      <c r="Y32" s="1113"/>
      <c r="Z32" s="1113"/>
      <c r="AA32" s="1113">
        <v>6</v>
      </c>
      <c r="AB32" s="1113"/>
      <c r="AC32" s="1113"/>
      <c r="AD32" s="1113"/>
      <c r="AE32" s="1114"/>
      <c r="AF32" s="1088">
        <v>6</v>
      </c>
      <c r="AG32" s="1089"/>
      <c r="AH32" s="1089"/>
      <c r="AI32" s="1089"/>
      <c r="AJ32" s="1090"/>
      <c r="AK32" s="1049">
        <v>636</v>
      </c>
      <c r="AL32" s="1040"/>
      <c r="AM32" s="1040"/>
      <c r="AN32" s="1040"/>
      <c r="AO32" s="1040"/>
      <c r="AP32" s="1040">
        <v>7095</v>
      </c>
      <c r="AQ32" s="1040"/>
      <c r="AR32" s="1040"/>
      <c r="AS32" s="1040"/>
      <c r="AT32" s="1040"/>
      <c r="AU32" s="1040">
        <v>6137</v>
      </c>
      <c r="AV32" s="1040"/>
      <c r="AW32" s="1040"/>
      <c r="AX32" s="1040"/>
      <c r="AY32" s="1040"/>
      <c r="AZ32" s="1111" t="s">
        <v>574</v>
      </c>
      <c r="BA32" s="1111"/>
      <c r="BB32" s="1111"/>
      <c r="BC32" s="1111"/>
      <c r="BD32" s="1111"/>
      <c r="BE32" s="1101" t="s">
        <v>399</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381</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1362</v>
      </c>
      <c r="AG63" s="1028"/>
      <c r="AH63" s="1028"/>
      <c r="AI63" s="1028"/>
      <c r="AJ63" s="1099"/>
      <c r="AK63" s="1100"/>
      <c r="AL63" s="1032"/>
      <c r="AM63" s="1032"/>
      <c r="AN63" s="1032"/>
      <c r="AO63" s="1032"/>
      <c r="AP63" s="1028">
        <v>7300</v>
      </c>
      <c r="AQ63" s="1028"/>
      <c r="AR63" s="1028"/>
      <c r="AS63" s="1028"/>
      <c r="AT63" s="1028"/>
      <c r="AU63" s="1028">
        <v>6137</v>
      </c>
      <c r="AV63" s="1028"/>
      <c r="AW63" s="1028"/>
      <c r="AX63" s="1028"/>
      <c r="AY63" s="1028"/>
      <c r="AZ63" s="1094"/>
      <c r="BA63" s="1094"/>
      <c r="BB63" s="1094"/>
      <c r="BC63" s="1094"/>
      <c r="BD63" s="1094"/>
      <c r="BE63" s="1029"/>
      <c r="BF63" s="1029"/>
      <c r="BG63" s="1029"/>
      <c r="BH63" s="1029"/>
      <c r="BI63" s="1030"/>
      <c r="BJ63" s="1095" t="s">
        <v>402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404</v>
      </c>
      <c r="B66" s="1065"/>
      <c r="C66" s="1065"/>
      <c r="D66" s="1065"/>
      <c r="E66" s="1065"/>
      <c r="F66" s="1065"/>
      <c r="G66" s="1065"/>
      <c r="H66" s="1065"/>
      <c r="I66" s="1065"/>
      <c r="J66" s="1065"/>
      <c r="K66" s="1065"/>
      <c r="L66" s="1065"/>
      <c r="M66" s="1065"/>
      <c r="N66" s="1065"/>
      <c r="O66" s="1065"/>
      <c r="P66" s="1066"/>
      <c r="Q66" s="1070" t="s">
        <v>405</v>
      </c>
      <c r="R66" s="1071"/>
      <c r="S66" s="1071"/>
      <c r="T66" s="1071"/>
      <c r="U66" s="1072"/>
      <c r="V66" s="1070" t="s">
        <v>406</v>
      </c>
      <c r="W66" s="1071"/>
      <c r="X66" s="1071"/>
      <c r="Y66" s="1071"/>
      <c r="Z66" s="1072"/>
      <c r="AA66" s="1070" t="s">
        <v>387</v>
      </c>
      <c r="AB66" s="1071"/>
      <c r="AC66" s="1071"/>
      <c r="AD66" s="1071"/>
      <c r="AE66" s="1072"/>
      <c r="AF66" s="1076" t="s">
        <v>407</v>
      </c>
      <c r="AG66" s="1077"/>
      <c r="AH66" s="1077"/>
      <c r="AI66" s="1077"/>
      <c r="AJ66" s="1078"/>
      <c r="AK66" s="1070" t="s">
        <v>408</v>
      </c>
      <c r="AL66" s="1065"/>
      <c r="AM66" s="1065"/>
      <c r="AN66" s="1065"/>
      <c r="AO66" s="1066"/>
      <c r="AP66" s="1070" t="s">
        <v>390</v>
      </c>
      <c r="AQ66" s="1071"/>
      <c r="AR66" s="1071"/>
      <c r="AS66" s="1071"/>
      <c r="AT66" s="1072"/>
      <c r="AU66" s="1070" t="s">
        <v>409</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564</v>
      </c>
      <c r="C68" s="1055"/>
      <c r="D68" s="1055"/>
      <c r="E68" s="1055"/>
      <c r="F68" s="1055"/>
      <c r="G68" s="1055"/>
      <c r="H68" s="1055"/>
      <c r="I68" s="1055"/>
      <c r="J68" s="1055"/>
      <c r="K68" s="1055"/>
      <c r="L68" s="1055"/>
      <c r="M68" s="1055"/>
      <c r="N68" s="1055"/>
      <c r="O68" s="1055"/>
      <c r="P68" s="1056"/>
      <c r="Q68" s="1057">
        <v>2307</v>
      </c>
      <c r="R68" s="1051"/>
      <c r="S68" s="1051"/>
      <c r="T68" s="1051"/>
      <c r="U68" s="1051"/>
      <c r="V68" s="1051">
        <v>2211</v>
      </c>
      <c r="W68" s="1051"/>
      <c r="X68" s="1051"/>
      <c r="Y68" s="1051"/>
      <c r="Z68" s="1051"/>
      <c r="AA68" s="1051">
        <v>96</v>
      </c>
      <c r="AB68" s="1051"/>
      <c r="AC68" s="1051"/>
      <c r="AD68" s="1051"/>
      <c r="AE68" s="1051"/>
      <c r="AF68" s="1051">
        <v>96</v>
      </c>
      <c r="AG68" s="1051"/>
      <c r="AH68" s="1051"/>
      <c r="AI68" s="1051"/>
      <c r="AJ68" s="1051"/>
      <c r="AK68" s="1051" t="s">
        <v>570</v>
      </c>
      <c r="AL68" s="1051"/>
      <c r="AM68" s="1051"/>
      <c r="AN68" s="1051"/>
      <c r="AO68" s="1051"/>
      <c r="AP68" s="1051">
        <v>7100</v>
      </c>
      <c r="AQ68" s="1051"/>
      <c r="AR68" s="1051"/>
      <c r="AS68" s="1051"/>
      <c r="AT68" s="1051"/>
      <c r="AU68" s="1051">
        <v>2066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565</v>
      </c>
      <c r="C69" s="1044"/>
      <c r="D69" s="1044"/>
      <c r="E69" s="1044"/>
      <c r="F69" s="1044"/>
      <c r="G69" s="1044"/>
      <c r="H69" s="1044"/>
      <c r="I69" s="1044"/>
      <c r="J69" s="1044"/>
      <c r="K69" s="1044"/>
      <c r="L69" s="1044"/>
      <c r="M69" s="1044"/>
      <c r="N69" s="1044"/>
      <c r="O69" s="1044"/>
      <c r="P69" s="1045"/>
      <c r="Q69" s="1046">
        <v>95</v>
      </c>
      <c r="R69" s="1040"/>
      <c r="S69" s="1040"/>
      <c r="T69" s="1040"/>
      <c r="U69" s="1040"/>
      <c r="V69" s="1040">
        <v>82</v>
      </c>
      <c r="W69" s="1040"/>
      <c r="X69" s="1040"/>
      <c r="Y69" s="1040"/>
      <c r="Z69" s="1040"/>
      <c r="AA69" s="1040">
        <v>13</v>
      </c>
      <c r="AB69" s="1040"/>
      <c r="AC69" s="1040"/>
      <c r="AD69" s="1040"/>
      <c r="AE69" s="1040"/>
      <c r="AF69" s="1040">
        <v>13</v>
      </c>
      <c r="AG69" s="1040"/>
      <c r="AH69" s="1040"/>
      <c r="AI69" s="1040"/>
      <c r="AJ69" s="1040"/>
      <c r="AK69" s="1040">
        <v>38</v>
      </c>
      <c r="AL69" s="1040"/>
      <c r="AM69" s="1040"/>
      <c r="AN69" s="1040"/>
      <c r="AO69" s="1040"/>
      <c r="AP69" s="1040" t="s">
        <v>573</v>
      </c>
      <c r="AQ69" s="1040"/>
      <c r="AR69" s="1040"/>
      <c r="AS69" s="1040"/>
      <c r="AT69" s="1040"/>
      <c r="AU69" s="1040" t="s">
        <v>573</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566</v>
      </c>
      <c r="C70" s="1044"/>
      <c r="D70" s="1044"/>
      <c r="E70" s="1044"/>
      <c r="F70" s="1044"/>
      <c r="G70" s="1044"/>
      <c r="H70" s="1044"/>
      <c r="I70" s="1044"/>
      <c r="J70" s="1044"/>
      <c r="K70" s="1044"/>
      <c r="L70" s="1044"/>
      <c r="M70" s="1044"/>
      <c r="N70" s="1044"/>
      <c r="O70" s="1044"/>
      <c r="P70" s="1045"/>
      <c r="Q70" s="1046">
        <v>8452</v>
      </c>
      <c r="R70" s="1040"/>
      <c r="S70" s="1040"/>
      <c r="T70" s="1040"/>
      <c r="U70" s="1040"/>
      <c r="V70" s="1040">
        <v>8381</v>
      </c>
      <c r="W70" s="1040"/>
      <c r="X70" s="1040"/>
      <c r="Y70" s="1040"/>
      <c r="Z70" s="1040"/>
      <c r="AA70" s="1040">
        <v>72</v>
      </c>
      <c r="AB70" s="1040"/>
      <c r="AC70" s="1040"/>
      <c r="AD70" s="1040"/>
      <c r="AE70" s="1040"/>
      <c r="AF70" s="1040">
        <v>72</v>
      </c>
      <c r="AG70" s="1040"/>
      <c r="AH70" s="1040"/>
      <c r="AI70" s="1040"/>
      <c r="AJ70" s="1040"/>
      <c r="AK70" s="1040">
        <v>970</v>
      </c>
      <c r="AL70" s="1040"/>
      <c r="AM70" s="1040"/>
      <c r="AN70" s="1040"/>
      <c r="AO70" s="1040"/>
      <c r="AP70" s="1040" t="s">
        <v>571</v>
      </c>
      <c r="AQ70" s="1040"/>
      <c r="AR70" s="1040"/>
      <c r="AS70" s="1040"/>
      <c r="AT70" s="1040"/>
      <c r="AU70" s="1040" t="s">
        <v>570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567</v>
      </c>
      <c r="C71" s="1044"/>
      <c r="D71" s="1044"/>
      <c r="E71" s="1044"/>
      <c r="F71" s="1044"/>
      <c r="G71" s="1044"/>
      <c r="H71" s="1044"/>
      <c r="I71" s="1044"/>
      <c r="J71" s="1044"/>
      <c r="K71" s="1044"/>
      <c r="L71" s="1044"/>
      <c r="M71" s="1044"/>
      <c r="N71" s="1044"/>
      <c r="O71" s="1044"/>
      <c r="P71" s="1045"/>
      <c r="Q71" s="1046">
        <v>1636</v>
      </c>
      <c r="R71" s="1040"/>
      <c r="S71" s="1040"/>
      <c r="T71" s="1040"/>
      <c r="U71" s="1040"/>
      <c r="V71" s="1040">
        <v>1535</v>
      </c>
      <c r="W71" s="1040"/>
      <c r="X71" s="1040"/>
      <c r="Y71" s="1040"/>
      <c r="Z71" s="1040"/>
      <c r="AA71" s="1040">
        <v>100</v>
      </c>
      <c r="AB71" s="1040"/>
      <c r="AC71" s="1040"/>
      <c r="AD71" s="1040"/>
      <c r="AE71" s="1040"/>
      <c r="AF71" s="1040">
        <v>100</v>
      </c>
      <c r="AG71" s="1040"/>
      <c r="AH71" s="1040"/>
      <c r="AI71" s="1040"/>
      <c r="AJ71" s="1040"/>
      <c r="AK71" s="1040" t="s">
        <v>570</v>
      </c>
      <c r="AL71" s="1040"/>
      <c r="AM71" s="1040"/>
      <c r="AN71" s="1040"/>
      <c r="AO71" s="1040"/>
      <c r="AP71" s="1040" t="s">
        <v>570</v>
      </c>
      <c r="AQ71" s="1040"/>
      <c r="AR71" s="1040"/>
      <c r="AS71" s="1040"/>
      <c r="AT71" s="1040"/>
      <c r="AU71" s="1040" t="s">
        <v>570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568</v>
      </c>
      <c r="C72" s="1044"/>
      <c r="D72" s="1044"/>
      <c r="E72" s="1044"/>
      <c r="F72" s="1044"/>
      <c r="G72" s="1044"/>
      <c r="H72" s="1044"/>
      <c r="I72" s="1044"/>
      <c r="J72" s="1044"/>
      <c r="K72" s="1044"/>
      <c r="L72" s="1044"/>
      <c r="M72" s="1044"/>
      <c r="N72" s="1044"/>
      <c r="O72" s="1044"/>
      <c r="P72" s="1045"/>
      <c r="Q72" s="1046">
        <v>830487</v>
      </c>
      <c r="R72" s="1040"/>
      <c r="S72" s="1040"/>
      <c r="T72" s="1040"/>
      <c r="U72" s="1040"/>
      <c r="V72" s="1040">
        <v>800586</v>
      </c>
      <c r="W72" s="1040"/>
      <c r="X72" s="1040"/>
      <c r="Y72" s="1040"/>
      <c r="Z72" s="1040"/>
      <c r="AA72" s="1040">
        <v>29902</v>
      </c>
      <c r="AB72" s="1040"/>
      <c r="AC72" s="1040"/>
      <c r="AD72" s="1040"/>
      <c r="AE72" s="1040"/>
      <c r="AF72" s="1040">
        <v>29900</v>
      </c>
      <c r="AG72" s="1040"/>
      <c r="AH72" s="1040"/>
      <c r="AI72" s="1040"/>
      <c r="AJ72" s="1040"/>
      <c r="AK72" s="1040">
        <v>5</v>
      </c>
      <c r="AL72" s="1040"/>
      <c r="AM72" s="1040"/>
      <c r="AN72" s="1040"/>
      <c r="AO72" s="1040"/>
      <c r="AP72" s="1040" t="s">
        <v>570</v>
      </c>
      <c r="AQ72" s="1040"/>
      <c r="AR72" s="1040"/>
      <c r="AS72" s="1040"/>
      <c r="AT72" s="1040"/>
      <c r="AU72" s="1040" t="s">
        <v>572</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569</v>
      </c>
      <c r="C73" s="1044"/>
      <c r="D73" s="1044"/>
      <c r="E73" s="1044"/>
      <c r="F73" s="1044"/>
      <c r="G73" s="1044"/>
      <c r="H73" s="1044"/>
      <c r="I73" s="1044"/>
      <c r="J73" s="1044"/>
      <c r="K73" s="1044"/>
      <c r="L73" s="1044"/>
      <c r="M73" s="1044"/>
      <c r="N73" s="1044"/>
      <c r="O73" s="1044"/>
      <c r="P73" s="1045"/>
      <c r="Q73" s="1046">
        <v>540</v>
      </c>
      <c r="R73" s="1040"/>
      <c r="S73" s="1040"/>
      <c r="T73" s="1040"/>
      <c r="U73" s="1040"/>
      <c r="V73" s="1040">
        <v>513</v>
      </c>
      <c r="W73" s="1040"/>
      <c r="X73" s="1040"/>
      <c r="Y73" s="1040"/>
      <c r="Z73" s="1040"/>
      <c r="AA73" s="1040">
        <v>27</v>
      </c>
      <c r="AB73" s="1040"/>
      <c r="AC73" s="1040"/>
      <c r="AD73" s="1040"/>
      <c r="AE73" s="1040"/>
      <c r="AF73" s="1040">
        <v>27</v>
      </c>
      <c r="AG73" s="1040"/>
      <c r="AH73" s="1040"/>
      <c r="AI73" s="1040"/>
      <c r="AJ73" s="1040"/>
      <c r="AK73" s="1040">
        <v>17</v>
      </c>
      <c r="AL73" s="1040"/>
      <c r="AM73" s="1040"/>
      <c r="AN73" s="1040"/>
      <c r="AO73" s="1040"/>
      <c r="AP73" s="1040" t="s">
        <v>577</v>
      </c>
      <c r="AQ73" s="1040"/>
      <c r="AR73" s="1040"/>
      <c r="AS73" s="1040"/>
      <c r="AT73" s="1040"/>
      <c r="AU73" s="1040" t="s">
        <v>577</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381</v>
      </c>
      <c r="B88" s="1013" t="s">
        <v>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30208</v>
      </c>
      <c r="AG88" s="1028"/>
      <c r="AH88" s="1028"/>
      <c r="AI88" s="1028"/>
      <c r="AJ88" s="1028"/>
      <c r="AK88" s="1032"/>
      <c r="AL88" s="1032"/>
      <c r="AM88" s="1032"/>
      <c r="AN88" s="1032"/>
      <c r="AO88" s="1032"/>
      <c r="AP88" s="1028">
        <v>7100</v>
      </c>
      <c r="AQ88" s="1028"/>
      <c r="AR88" s="1028"/>
      <c r="AS88" s="1028"/>
      <c r="AT88" s="1028"/>
      <c r="AU88" s="1028">
        <v>2066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298</v>
      </c>
      <c r="AG109" s="963"/>
      <c r="AH109" s="963"/>
      <c r="AI109" s="963"/>
      <c r="AJ109" s="964"/>
      <c r="AK109" s="965" t="s">
        <v>297</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298</v>
      </c>
      <c r="BW109" s="963"/>
      <c r="BX109" s="963"/>
      <c r="BY109" s="963"/>
      <c r="BZ109" s="964"/>
      <c r="CA109" s="965" t="s">
        <v>297</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298</v>
      </c>
      <c r="DM109" s="963"/>
      <c r="DN109" s="963"/>
      <c r="DO109" s="963"/>
      <c r="DP109" s="964"/>
      <c r="DQ109" s="965" t="s">
        <v>297</v>
      </c>
      <c r="DR109" s="963"/>
      <c r="DS109" s="963"/>
      <c r="DT109" s="963"/>
      <c r="DU109" s="964"/>
      <c r="DV109" s="965" t="s">
        <v>420</v>
      </c>
      <c r="DW109" s="963"/>
      <c r="DX109" s="963"/>
      <c r="DY109" s="963"/>
      <c r="DZ109" s="994"/>
    </row>
    <row r="110" spans="1:131" s="226" customFormat="1" ht="26.25" customHeight="1" x14ac:dyDescent="0.15">
      <c r="A110" s="865" t="s">
        <v>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1071769</v>
      </c>
      <c r="AB110" s="956"/>
      <c r="AC110" s="956"/>
      <c r="AD110" s="956"/>
      <c r="AE110" s="957"/>
      <c r="AF110" s="958">
        <v>1069146</v>
      </c>
      <c r="AG110" s="956"/>
      <c r="AH110" s="956"/>
      <c r="AI110" s="956"/>
      <c r="AJ110" s="957"/>
      <c r="AK110" s="958">
        <v>1090612</v>
      </c>
      <c r="AL110" s="956"/>
      <c r="AM110" s="956"/>
      <c r="AN110" s="956"/>
      <c r="AO110" s="957"/>
      <c r="AP110" s="959">
        <v>13.5</v>
      </c>
      <c r="AQ110" s="960"/>
      <c r="AR110" s="960"/>
      <c r="AS110" s="960"/>
      <c r="AT110" s="961"/>
      <c r="AU110" s="995" t="s">
        <v>67</v>
      </c>
      <c r="AV110" s="996"/>
      <c r="AW110" s="996"/>
      <c r="AX110" s="996"/>
      <c r="AY110" s="996"/>
      <c r="AZ110" s="921" t="s">
        <v>423</v>
      </c>
      <c r="BA110" s="866"/>
      <c r="BB110" s="866"/>
      <c r="BC110" s="866"/>
      <c r="BD110" s="866"/>
      <c r="BE110" s="866"/>
      <c r="BF110" s="866"/>
      <c r="BG110" s="866"/>
      <c r="BH110" s="866"/>
      <c r="BI110" s="866"/>
      <c r="BJ110" s="866"/>
      <c r="BK110" s="866"/>
      <c r="BL110" s="866"/>
      <c r="BM110" s="866"/>
      <c r="BN110" s="866"/>
      <c r="BO110" s="866"/>
      <c r="BP110" s="867"/>
      <c r="BQ110" s="922">
        <v>11410568</v>
      </c>
      <c r="BR110" s="903"/>
      <c r="BS110" s="903"/>
      <c r="BT110" s="903"/>
      <c r="BU110" s="903"/>
      <c r="BV110" s="903">
        <v>12069382</v>
      </c>
      <c r="BW110" s="903"/>
      <c r="BX110" s="903"/>
      <c r="BY110" s="903"/>
      <c r="BZ110" s="903"/>
      <c r="CA110" s="903">
        <v>11800747</v>
      </c>
      <c r="CB110" s="903"/>
      <c r="CC110" s="903"/>
      <c r="CD110" s="903"/>
      <c r="CE110" s="903"/>
      <c r="CF110" s="927">
        <v>146.5</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402</v>
      </c>
      <c r="DH110" s="903"/>
      <c r="DI110" s="903"/>
      <c r="DJ110" s="903"/>
      <c r="DK110" s="903"/>
      <c r="DL110" s="903" t="s">
        <v>426</v>
      </c>
      <c r="DM110" s="903"/>
      <c r="DN110" s="903"/>
      <c r="DO110" s="903"/>
      <c r="DP110" s="903"/>
      <c r="DQ110" s="903" t="s">
        <v>402</v>
      </c>
      <c r="DR110" s="903"/>
      <c r="DS110" s="903"/>
      <c r="DT110" s="903"/>
      <c r="DU110" s="903"/>
      <c r="DV110" s="904" t="s">
        <v>402</v>
      </c>
      <c r="DW110" s="904"/>
      <c r="DX110" s="904"/>
      <c r="DY110" s="904"/>
      <c r="DZ110" s="905"/>
    </row>
    <row r="111" spans="1:131" s="226" customFormat="1" ht="26.25" customHeight="1" x14ac:dyDescent="0.15">
      <c r="A111" s="832" t="s">
        <v>427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402</v>
      </c>
      <c r="AB111" s="984"/>
      <c r="AC111" s="984"/>
      <c r="AD111" s="984"/>
      <c r="AE111" s="985"/>
      <c r="AF111" s="986" t="s">
        <v>402</v>
      </c>
      <c r="AG111" s="984"/>
      <c r="AH111" s="984"/>
      <c r="AI111" s="984"/>
      <c r="AJ111" s="985"/>
      <c r="AK111" s="986" t="s">
        <v>174</v>
      </c>
      <c r="AL111" s="984"/>
      <c r="AM111" s="984"/>
      <c r="AN111" s="984"/>
      <c r="AO111" s="985"/>
      <c r="AP111" s="987" t="s">
        <v>402</v>
      </c>
      <c r="AQ111" s="988"/>
      <c r="AR111" s="988"/>
      <c r="AS111" s="988"/>
      <c r="AT111" s="989"/>
      <c r="AU111" s="997"/>
      <c r="AV111" s="998"/>
      <c r="AW111" s="998"/>
      <c r="AX111" s="998"/>
      <c r="AY111" s="998"/>
      <c r="AZ111" s="873" t="s">
        <v>428</v>
      </c>
      <c r="BA111" s="808"/>
      <c r="BB111" s="808"/>
      <c r="BC111" s="808"/>
      <c r="BD111" s="808"/>
      <c r="BE111" s="808"/>
      <c r="BF111" s="808"/>
      <c r="BG111" s="808"/>
      <c r="BH111" s="808"/>
      <c r="BI111" s="808"/>
      <c r="BJ111" s="808"/>
      <c r="BK111" s="808"/>
      <c r="BL111" s="808"/>
      <c r="BM111" s="808"/>
      <c r="BN111" s="808"/>
      <c r="BO111" s="808"/>
      <c r="BP111" s="809"/>
      <c r="BQ111" s="874" t="s">
        <v>402</v>
      </c>
      <c r="BR111" s="875"/>
      <c r="BS111" s="875"/>
      <c r="BT111" s="875"/>
      <c r="BU111" s="875"/>
      <c r="BV111" s="875" t="s">
        <v>402</v>
      </c>
      <c r="BW111" s="875"/>
      <c r="BX111" s="875"/>
      <c r="BY111" s="875"/>
      <c r="BZ111" s="875"/>
      <c r="CA111" s="875" t="s">
        <v>402</v>
      </c>
      <c r="CB111" s="875"/>
      <c r="CC111" s="875"/>
      <c r="CD111" s="875"/>
      <c r="CE111" s="875"/>
      <c r="CF111" s="936" t="s">
        <v>402</v>
      </c>
      <c r="CG111" s="937"/>
      <c r="CH111" s="937"/>
      <c r="CI111" s="937"/>
      <c r="CJ111" s="937"/>
      <c r="CK111" s="992"/>
      <c r="CL111" s="879"/>
      <c r="CM111" s="882" t="s">
        <v>429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402</v>
      </c>
      <c r="DH111" s="875"/>
      <c r="DI111" s="875"/>
      <c r="DJ111" s="875"/>
      <c r="DK111" s="875"/>
      <c r="DL111" s="875" t="s">
        <v>402</v>
      </c>
      <c r="DM111" s="875"/>
      <c r="DN111" s="875"/>
      <c r="DO111" s="875"/>
      <c r="DP111" s="875"/>
      <c r="DQ111" s="875" t="s">
        <v>402</v>
      </c>
      <c r="DR111" s="875"/>
      <c r="DS111" s="875"/>
      <c r="DT111" s="875"/>
      <c r="DU111" s="875"/>
      <c r="DV111" s="852" t="s">
        <v>402</v>
      </c>
      <c r="DW111" s="852"/>
      <c r="DX111" s="852"/>
      <c r="DY111" s="852"/>
      <c r="DZ111" s="853"/>
    </row>
    <row r="112" spans="1:131" s="226" customFormat="1" ht="26.25" customHeight="1" x14ac:dyDescent="0.15">
      <c r="A112" s="977" t="s">
        <v>430</v>
      </c>
      <c r="B112" s="978"/>
      <c r="C112" s="808" t="s">
        <v>431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174</v>
      </c>
      <c r="AB112" s="838"/>
      <c r="AC112" s="838"/>
      <c r="AD112" s="838"/>
      <c r="AE112" s="839"/>
      <c r="AF112" s="840" t="s">
        <v>174</v>
      </c>
      <c r="AG112" s="838"/>
      <c r="AH112" s="838"/>
      <c r="AI112" s="838"/>
      <c r="AJ112" s="839"/>
      <c r="AK112" s="840" t="s">
        <v>174</v>
      </c>
      <c r="AL112" s="838"/>
      <c r="AM112" s="838"/>
      <c r="AN112" s="838"/>
      <c r="AO112" s="839"/>
      <c r="AP112" s="885" t="s">
        <v>174</v>
      </c>
      <c r="AQ112" s="886"/>
      <c r="AR112" s="886"/>
      <c r="AS112" s="886"/>
      <c r="AT112" s="887"/>
      <c r="AU112" s="997"/>
      <c r="AV112" s="998"/>
      <c r="AW112" s="998"/>
      <c r="AX112" s="998"/>
      <c r="AY112" s="998"/>
      <c r="AZ112" s="873" t="s">
        <v>432</v>
      </c>
      <c r="BA112" s="808"/>
      <c r="BB112" s="808"/>
      <c r="BC112" s="808"/>
      <c r="BD112" s="808"/>
      <c r="BE112" s="808"/>
      <c r="BF112" s="808"/>
      <c r="BG112" s="808"/>
      <c r="BH112" s="808"/>
      <c r="BI112" s="808"/>
      <c r="BJ112" s="808"/>
      <c r="BK112" s="808"/>
      <c r="BL112" s="808"/>
      <c r="BM112" s="808"/>
      <c r="BN112" s="808"/>
      <c r="BO112" s="808"/>
      <c r="BP112" s="809"/>
      <c r="BQ112" s="874">
        <v>6391327</v>
      </c>
      <c r="BR112" s="875"/>
      <c r="BS112" s="875"/>
      <c r="BT112" s="875"/>
      <c r="BU112" s="875"/>
      <c r="BV112" s="875">
        <v>6275579</v>
      </c>
      <c r="BW112" s="875"/>
      <c r="BX112" s="875"/>
      <c r="BY112" s="875"/>
      <c r="BZ112" s="875"/>
      <c r="CA112" s="875">
        <v>6137078</v>
      </c>
      <c r="CB112" s="875"/>
      <c r="CC112" s="875"/>
      <c r="CD112" s="875"/>
      <c r="CE112" s="875"/>
      <c r="CF112" s="936">
        <v>76.2</v>
      </c>
      <c r="CG112" s="937"/>
      <c r="CH112" s="937"/>
      <c r="CI112" s="937"/>
      <c r="CJ112" s="937"/>
      <c r="CK112" s="992"/>
      <c r="CL112" s="879"/>
      <c r="CM112" s="882" t="s">
        <v>433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379</v>
      </c>
      <c r="DH112" s="875"/>
      <c r="DI112" s="875"/>
      <c r="DJ112" s="875"/>
      <c r="DK112" s="875"/>
      <c r="DL112" s="875" t="s">
        <v>174</v>
      </c>
      <c r="DM112" s="875"/>
      <c r="DN112" s="875"/>
      <c r="DO112" s="875"/>
      <c r="DP112" s="875"/>
      <c r="DQ112" s="875" t="s">
        <v>174</v>
      </c>
      <c r="DR112" s="875"/>
      <c r="DS112" s="875"/>
      <c r="DT112" s="875"/>
      <c r="DU112" s="875"/>
      <c r="DV112" s="852" t="s">
        <v>174</v>
      </c>
      <c r="DW112" s="852"/>
      <c r="DX112" s="852"/>
      <c r="DY112" s="852"/>
      <c r="DZ112" s="853"/>
    </row>
    <row r="113" spans="1:130" s="226" customFormat="1" ht="26.25" customHeight="1" x14ac:dyDescent="0.15">
      <c r="A113" s="979"/>
      <c r="B113" s="980"/>
      <c r="C113" s="808" t="s">
        <v>434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512790</v>
      </c>
      <c r="AB113" s="984"/>
      <c r="AC113" s="984"/>
      <c r="AD113" s="984"/>
      <c r="AE113" s="985"/>
      <c r="AF113" s="986">
        <v>505957</v>
      </c>
      <c r="AG113" s="984"/>
      <c r="AH113" s="984"/>
      <c r="AI113" s="984"/>
      <c r="AJ113" s="985"/>
      <c r="AK113" s="986">
        <v>503620</v>
      </c>
      <c r="AL113" s="984"/>
      <c r="AM113" s="984"/>
      <c r="AN113" s="984"/>
      <c r="AO113" s="985"/>
      <c r="AP113" s="987">
        <v>6.3</v>
      </c>
      <c r="AQ113" s="988"/>
      <c r="AR113" s="988"/>
      <c r="AS113" s="988"/>
      <c r="AT113" s="989"/>
      <c r="AU113" s="997"/>
      <c r="AV113" s="998"/>
      <c r="AW113" s="998"/>
      <c r="AX113" s="998"/>
      <c r="AY113" s="998"/>
      <c r="AZ113" s="873" t="s">
        <v>435</v>
      </c>
      <c r="BA113" s="808"/>
      <c r="BB113" s="808"/>
      <c r="BC113" s="808"/>
      <c r="BD113" s="808"/>
      <c r="BE113" s="808"/>
      <c r="BF113" s="808"/>
      <c r="BG113" s="808"/>
      <c r="BH113" s="808"/>
      <c r="BI113" s="808"/>
      <c r="BJ113" s="808"/>
      <c r="BK113" s="808"/>
      <c r="BL113" s="808"/>
      <c r="BM113" s="808"/>
      <c r="BN113" s="808"/>
      <c r="BO113" s="808"/>
      <c r="BP113" s="809"/>
      <c r="BQ113" s="874">
        <v>2015214</v>
      </c>
      <c r="BR113" s="875"/>
      <c r="BS113" s="875"/>
      <c r="BT113" s="875"/>
      <c r="BU113" s="875"/>
      <c r="BV113" s="875">
        <v>2022473</v>
      </c>
      <c r="BW113" s="875"/>
      <c r="BX113" s="875"/>
      <c r="BY113" s="875"/>
      <c r="BZ113" s="875"/>
      <c r="CA113" s="875">
        <v>2065803</v>
      </c>
      <c r="CB113" s="875"/>
      <c r="CC113" s="875"/>
      <c r="CD113" s="875"/>
      <c r="CE113" s="875"/>
      <c r="CF113" s="936">
        <v>25.6</v>
      </c>
      <c r="CG113" s="937"/>
      <c r="CH113" s="937"/>
      <c r="CI113" s="937"/>
      <c r="CJ113" s="937"/>
      <c r="CK113" s="992"/>
      <c r="CL113" s="879"/>
      <c r="CM113" s="882" t="s">
        <v>436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379</v>
      </c>
      <c r="DH113" s="838"/>
      <c r="DI113" s="838"/>
      <c r="DJ113" s="838"/>
      <c r="DK113" s="839"/>
      <c r="DL113" s="840" t="s">
        <v>379</v>
      </c>
      <c r="DM113" s="838"/>
      <c r="DN113" s="838"/>
      <c r="DO113" s="838"/>
      <c r="DP113" s="839"/>
      <c r="DQ113" s="840" t="s">
        <v>174</v>
      </c>
      <c r="DR113" s="838"/>
      <c r="DS113" s="838"/>
      <c r="DT113" s="838"/>
      <c r="DU113" s="839"/>
      <c r="DV113" s="885" t="s">
        <v>174</v>
      </c>
      <c r="DW113" s="886"/>
      <c r="DX113" s="886"/>
      <c r="DY113" s="886"/>
      <c r="DZ113" s="887"/>
    </row>
    <row r="114" spans="1:130" s="226" customFormat="1" ht="26.25" customHeight="1" x14ac:dyDescent="0.15">
      <c r="A114" s="979"/>
      <c r="B114" s="980"/>
      <c r="C114" s="808" t="s">
        <v>437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22636</v>
      </c>
      <c r="AB114" s="838"/>
      <c r="AC114" s="838"/>
      <c r="AD114" s="838"/>
      <c r="AE114" s="839"/>
      <c r="AF114" s="840">
        <v>34336</v>
      </c>
      <c r="AG114" s="838"/>
      <c r="AH114" s="838"/>
      <c r="AI114" s="838"/>
      <c r="AJ114" s="839"/>
      <c r="AK114" s="840">
        <v>97214</v>
      </c>
      <c r="AL114" s="838"/>
      <c r="AM114" s="838"/>
      <c r="AN114" s="838"/>
      <c r="AO114" s="839"/>
      <c r="AP114" s="885">
        <v>1.2</v>
      </c>
      <c r="AQ114" s="886"/>
      <c r="AR114" s="886"/>
      <c r="AS114" s="886"/>
      <c r="AT114" s="887"/>
      <c r="AU114" s="997"/>
      <c r="AV114" s="998"/>
      <c r="AW114" s="998"/>
      <c r="AX114" s="998"/>
      <c r="AY114" s="998"/>
      <c r="AZ114" s="873" t="s">
        <v>438</v>
      </c>
      <c r="BA114" s="808"/>
      <c r="BB114" s="808"/>
      <c r="BC114" s="808"/>
      <c r="BD114" s="808"/>
      <c r="BE114" s="808"/>
      <c r="BF114" s="808"/>
      <c r="BG114" s="808"/>
      <c r="BH114" s="808"/>
      <c r="BI114" s="808"/>
      <c r="BJ114" s="808"/>
      <c r="BK114" s="808"/>
      <c r="BL114" s="808"/>
      <c r="BM114" s="808"/>
      <c r="BN114" s="808"/>
      <c r="BO114" s="808"/>
      <c r="BP114" s="809"/>
      <c r="BQ114" s="874">
        <v>3401865</v>
      </c>
      <c r="BR114" s="875"/>
      <c r="BS114" s="875"/>
      <c r="BT114" s="875"/>
      <c r="BU114" s="875"/>
      <c r="BV114" s="875">
        <v>3352374</v>
      </c>
      <c r="BW114" s="875"/>
      <c r="BX114" s="875"/>
      <c r="BY114" s="875"/>
      <c r="BZ114" s="875"/>
      <c r="CA114" s="875">
        <v>3356223</v>
      </c>
      <c r="CB114" s="875"/>
      <c r="CC114" s="875"/>
      <c r="CD114" s="875"/>
      <c r="CE114" s="875"/>
      <c r="CF114" s="936">
        <v>41.7</v>
      </c>
      <c r="CG114" s="937"/>
      <c r="CH114" s="937"/>
      <c r="CI114" s="937"/>
      <c r="CJ114" s="937"/>
      <c r="CK114" s="992"/>
      <c r="CL114" s="879"/>
      <c r="CM114" s="882" t="s">
        <v>439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174</v>
      </c>
      <c r="DH114" s="838"/>
      <c r="DI114" s="838"/>
      <c r="DJ114" s="838"/>
      <c r="DK114" s="839"/>
      <c r="DL114" s="840" t="s">
        <v>174</v>
      </c>
      <c r="DM114" s="838"/>
      <c r="DN114" s="838"/>
      <c r="DO114" s="838"/>
      <c r="DP114" s="839"/>
      <c r="DQ114" s="840" t="s">
        <v>174</v>
      </c>
      <c r="DR114" s="838"/>
      <c r="DS114" s="838"/>
      <c r="DT114" s="838"/>
      <c r="DU114" s="839"/>
      <c r="DV114" s="885" t="s">
        <v>174</v>
      </c>
      <c r="DW114" s="886"/>
      <c r="DX114" s="886"/>
      <c r="DY114" s="886"/>
      <c r="DZ114" s="887"/>
    </row>
    <row r="115" spans="1:130" s="226" customFormat="1" ht="26.25" customHeight="1" x14ac:dyDescent="0.15">
      <c r="A115" s="979"/>
      <c r="B115" s="980"/>
      <c r="C115" s="808" t="s">
        <v>440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174</v>
      </c>
      <c r="AB115" s="984"/>
      <c r="AC115" s="984"/>
      <c r="AD115" s="984"/>
      <c r="AE115" s="985"/>
      <c r="AF115" s="986" t="s">
        <v>174</v>
      </c>
      <c r="AG115" s="984"/>
      <c r="AH115" s="984"/>
      <c r="AI115" s="984"/>
      <c r="AJ115" s="985"/>
      <c r="AK115" s="986" t="s">
        <v>174</v>
      </c>
      <c r="AL115" s="984"/>
      <c r="AM115" s="984"/>
      <c r="AN115" s="984"/>
      <c r="AO115" s="985"/>
      <c r="AP115" s="987" t="s">
        <v>379</v>
      </c>
      <c r="AQ115" s="988"/>
      <c r="AR115" s="988"/>
      <c r="AS115" s="988"/>
      <c r="AT115" s="989"/>
      <c r="AU115" s="997"/>
      <c r="AV115" s="998"/>
      <c r="AW115" s="998"/>
      <c r="AX115" s="998"/>
      <c r="AY115" s="998"/>
      <c r="AZ115" s="873" t="s">
        <v>441</v>
      </c>
      <c r="BA115" s="808"/>
      <c r="BB115" s="808"/>
      <c r="BC115" s="808"/>
      <c r="BD115" s="808"/>
      <c r="BE115" s="808"/>
      <c r="BF115" s="808"/>
      <c r="BG115" s="808"/>
      <c r="BH115" s="808"/>
      <c r="BI115" s="808"/>
      <c r="BJ115" s="808"/>
      <c r="BK115" s="808"/>
      <c r="BL115" s="808"/>
      <c r="BM115" s="808"/>
      <c r="BN115" s="808"/>
      <c r="BO115" s="808"/>
      <c r="BP115" s="809"/>
      <c r="BQ115" s="874" t="s">
        <v>174</v>
      </c>
      <c r="BR115" s="875"/>
      <c r="BS115" s="875"/>
      <c r="BT115" s="875"/>
      <c r="BU115" s="875"/>
      <c r="BV115" s="875" t="s">
        <v>174</v>
      </c>
      <c r="BW115" s="875"/>
      <c r="BX115" s="875"/>
      <c r="BY115" s="875"/>
      <c r="BZ115" s="875"/>
      <c r="CA115" s="875" t="s">
        <v>174</v>
      </c>
      <c r="CB115" s="875"/>
      <c r="CC115" s="875"/>
      <c r="CD115" s="875"/>
      <c r="CE115" s="875"/>
      <c r="CF115" s="936" t="s">
        <v>174</v>
      </c>
      <c r="CG115" s="937"/>
      <c r="CH115" s="937"/>
      <c r="CI115" s="937"/>
      <c r="CJ115" s="937"/>
      <c r="CK115" s="992"/>
      <c r="CL115" s="879"/>
      <c r="CM115" s="873" t="s">
        <v>442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174</v>
      </c>
      <c r="DH115" s="838"/>
      <c r="DI115" s="838"/>
      <c r="DJ115" s="838"/>
      <c r="DK115" s="839"/>
      <c r="DL115" s="840" t="s">
        <v>174</v>
      </c>
      <c r="DM115" s="838"/>
      <c r="DN115" s="838"/>
      <c r="DO115" s="838"/>
      <c r="DP115" s="839"/>
      <c r="DQ115" s="840" t="s">
        <v>174</v>
      </c>
      <c r="DR115" s="838"/>
      <c r="DS115" s="838"/>
      <c r="DT115" s="838"/>
      <c r="DU115" s="839"/>
      <c r="DV115" s="885" t="s">
        <v>174</v>
      </c>
      <c r="DW115" s="886"/>
      <c r="DX115" s="886"/>
      <c r="DY115" s="886"/>
      <c r="DZ115" s="887"/>
    </row>
    <row r="116" spans="1:130" s="226" customFormat="1" ht="26.25" customHeight="1" x14ac:dyDescent="0.15">
      <c r="A116" s="981"/>
      <c r="B116" s="982"/>
      <c r="C116" s="941" t="s">
        <v>443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174</v>
      </c>
      <c r="AB116" s="838"/>
      <c r="AC116" s="838"/>
      <c r="AD116" s="838"/>
      <c r="AE116" s="839"/>
      <c r="AF116" s="840" t="s">
        <v>174</v>
      </c>
      <c r="AG116" s="838"/>
      <c r="AH116" s="838"/>
      <c r="AI116" s="838"/>
      <c r="AJ116" s="839"/>
      <c r="AK116" s="840" t="s">
        <v>174</v>
      </c>
      <c r="AL116" s="838"/>
      <c r="AM116" s="838"/>
      <c r="AN116" s="838"/>
      <c r="AO116" s="839"/>
      <c r="AP116" s="885" t="s">
        <v>174</v>
      </c>
      <c r="AQ116" s="886"/>
      <c r="AR116" s="886"/>
      <c r="AS116" s="886"/>
      <c r="AT116" s="887"/>
      <c r="AU116" s="997"/>
      <c r="AV116" s="998"/>
      <c r="AW116" s="998"/>
      <c r="AX116" s="998"/>
      <c r="AY116" s="998"/>
      <c r="AZ116" s="924" t="s">
        <v>444</v>
      </c>
      <c r="BA116" s="925"/>
      <c r="BB116" s="925"/>
      <c r="BC116" s="925"/>
      <c r="BD116" s="925"/>
      <c r="BE116" s="925"/>
      <c r="BF116" s="925"/>
      <c r="BG116" s="925"/>
      <c r="BH116" s="925"/>
      <c r="BI116" s="925"/>
      <c r="BJ116" s="925"/>
      <c r="BK116" s="925"/>
      <c r="BL116" s="925"/>
      <c r="BM116" s="925"/>
      <c r="BN116" s="925"/>
      <c r="BO116" s="925"/>
      <c r="BP116" s="926"/>
      <c r="BQ116" s="874" t="s">
        <v>174</v>
      </c>
      <c r="BR116" s="875"/>
      <c r="BS116" s="875"/>
      <c r="BT116" s="875"/>
      <c r="BU116" s="875"/>
      <c r="BV116" s="875" t="s">
        <v>174</v>
      </c>
      <c r="BW116" s="875"/>
      <c r="BX116" s="875"/>
      <c r="BY116" s="875"/>
      <c r="BZ116" s="875"/>
      <c r="CA116" s="875" t="s">
        <v>174</v>
      </c>
      <c r="CB116" s="875"/>
      <c r="CC116" s="875"/>
      <c r="CD116" s="875"/>
      <c r="CE116" s="875"/>
      <c r="CF116" s="936" t="s">
        <v>174</v>
      </c>
      <c r="CG116" s="937"/>
      <c r="CH116" s="937"/>
      <c r="CI116" s="937"/>
      <c r="CJ116" s="937"/>
      <c r="CK116" s="992"/>
      <c r="CL116" s="879"/>
      <c r="CM116" s="882" t="s">
        <v>445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174</v>
      </c>
      <c r="DH116" s="838"/>
      <c r="DI116" s="838"/>
      <c r="DJ116" s="838"/>
      <c r="DK116" s="839"/>
      <c r="DL116" s="840" t="s">
        <v>174</v>
      </c>
      <c r="DM116" s="838"/>
      <c r="DN116" s="838"/>
      <c r="DO116" s="838"/>
      <c r="DP116" s="839"/>
      <c r="DQ116" s="840" t="s">
        <v>174</v>
      </c>
      <c r="DR116" s="838"/>
      <c r="DS116" s="838"/>
      <c r="DT116" s="838"/>
      <c r="DU116" s="839"/>
      <c r="DV116" s="885" t="s">
        <v>174</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446</v>
      </c>
      <c r="Z117" s="964"/>
      <c r="AA117" s="969">
        <v>1607195</v>
      </c>
      <c r="AB117" s="970"/>
      <c r="AC117" s="970"/>
      <c r="AD117" s="970"/>
      <c r="AE117" s="971"/>
      <c r="AF117" s="972">
        <v>1609439</v>
      </c>
      <c r="AG117" s="970"/>
      <c r="AH117" s="970"/>
      <c r="AI117" s="970"/>
      <c r="AJ117" s="971"/>
      <c r="AK117" s="972">
        <v>1691446</v>
      </c>
      <c r="AL117" s="970"/>
      <c r="AM117" s="970"/>
      <c r="AN117" s="970"/>
      <c r="AO117" s="971"/>
      <c r="AP117" s="973"/>
      <c r="AQ117" s="974"/>
      <c r="AR117" s="974"/>
      <c r="AS117" s="974"/>
      <c r="AT117" s="975"/>
      <c r="AU117" s="997"/>
      <c r="AV117" s="998"/>
      <c r="AW117" s="998"/>
      <c r="AX117" s="998"/>
      <c r="AY117" s="998"/>
      <c r="AZ117" s="924" t="s">
        <v>447</v>
      </c>
      <c r="BA117" s="925"/>
      <c r="BB117" s="925"/>
      <c r="BC117" s="925"/>
      <c r="BD117" s="925"/>
      <c r="BE117" s="925"/>
      <c r="BF117" s="925"/>
      <c r="BG117" s="925"/>
      <c r="BH117" s="925"/>
      <c r="BI117" s="925"/>
      <c r="BJ117" s="925"/>
      <c r="BK117" s="925"/>
      <c r="BL117" s="925"/>
      <c r="BM117" s="925"/>
      <c r="BN117" s="925"/>
      <c r="BO117" s="925"/>
      <c r="BP117" s="926"/>
      <c r="BQ117" s="874" t="s">
        <v>379</v>
      </c>
      <c r="BR117" s="875"/>
      <c r="BS117" s="875"/>
      <c r="BT117" s="875"/>
      <c r="BU117" s="875"/>
      <c r="BV117" s="875" t="s">
        <v>174</v>
      </c>
      <c r="BW117" s="875"/>
      <c r="BX117" s="875"/>
      <c r="BY117" s="875"/>
      <c r="BZ117" s="875"/>
      <c r="CA117" s="875" t="s">
        <v>174</v>
      </c>
      <c r="CB117" s="875"/>
      <c r="CC117" s="875"/>
      <c r="CD117" s="875"/>
      <c r="CE117" s="875"/>
      <c r="CF117" s="936" t="s">
        <v>174</v>
      </c>
      <c r="CG117" s="937"/>
      <c r="CH117" s="937"/>
      <c r="CI117" s="937"/>
      <c r="CJ117" s="937"/>
      <c r="CK117" s="992"/>
      <c r="CL117" s="879"/>
      <c r="CM117" s="882" t="s">
        <v>448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379</v>
      </c>
      <c r="DH117" s="838"/>
      <c r="DI117" s="838"/>
      <c r="DJ117" s="838"/>
      <c r="DK117" s="839"/>
      <c r="DL117" s="840" t="s">
        <v>174</v>
      </c>
      <c r="DM117" s="838"/>
      <c r="DN117" s="838"/>
      <c r="DO117" s="838"/>
      <c r="DP117" s="839"/>
      <c r="DQ117" s="840" t="s">
        <v>174</v>
      </c>
      <c r="DR117" s="838"/>
      <c r="DS117" s="838"/>
      <c r="DT117" s="838"/>
      <c r="DU117" s="839"/>
      <c r="DV117" s="885" t="s">
        <v>174</v>
      </c>
      <c r="DW117" s="886"/>
      <c r="DX117" s="886"/>
      <c r="DY117" s="886"/>
      <c r="DZ117" s="887"/>
    </row>
    <row r="118" spans="1:130" s="226" customFormat="1" ht="26.25" customHeight="1" x14ac:dyDescent="0.15">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298</v>
      </c>
      <c r="AG118" s="963"/>
      <c r="AH118" s="963"/>
      <c r="AI118" s="963"/>
      <c r="AJ118" s="964"/>
      <c r="AK118" s="965" t="s">
        <v>297</v>
      </c>
      <c r="AL118" s="963"/>
      <c r="AM118" s="963"/>
      <c r="AN118" s="963"/>
      <c r="AO118" s="964"/>
      <c r="AP118" s="966" t="s">
        <v>420</v>
      </c>
      <c r="AQ118" s="967"/>
      <c r="AR118" s="967"/>
      <c r="AS118" s="967"/>
      <c r="AT118" s="968"/>
      <c r="AU118" s="997"/>
      <c r="AV118" s="998"/>
      <c r="AW118" s="998"/>
      <c r="AX118" s="998"/>
      <c r="AY118" s="998"/>
      <c r="AZ118" s="940" t="s">
        <v>449</v>
      </c>
      <c r="BA118" s="941"/>
      <c r="BB118" s="941"/>
      <c r="BC118" s="941"/>
      <c r="BD118" s="941"/>
      <c r="BE118" s="941"/>
      <c r="BF118" s="941"/>
      <c r="BG118" s="941"/>
      <c r="BH118" s="941"/>
      <c r="BI118" s="941"/>
      <c r="BJ118" s="941"/>
      <c r="BK118" s="941"/>
      <c r="BL118" s="941"/>
      <c r="BM118" s="941"/>
      <c r="BN118" s="941"/>
      <c r="BO118" s="941"/>
      <c r="BP118" s="942"/>
      <c r="BQ118" s="943" t="s">
        <v>379</v>
      </c>
      <c r="BR118" s="906"/>
      <c r="BS118" s="906"/>
      <c r="BT118" s="906"/>
      <c r="BU118" s="906"/>
      <c r="BV118" s="906" t="s">
        <v>174</v>
      </c>
      <c r="BW118" s="906"/>
      <c r="BX118" s="906"/>
      <c r="BY118" s="906"/>
      <c r="BZ118" s="906"/>
      <c r="CA118" s="906" t="s">
        <v>379</v>
      </c>
      <c r="CB118" s="906"/>
      <c r="CC118" s="906"/>
      <c r="CD118" s="906"/>
      <c r="CE118" s="906"/>
      <c r="CF118" s="936" t="s">
        <v>379</v>
      </c>
      <c r="CG118" s="937"/>
      <c r="CH118" s="937"/>
      <c r="CI118" s="937"/>
      <c r="CJ118" s="937"/>
      <c r="CK118" s="992"/>
      <c r="CL118" s="879"/>
      <c r="CM118" s="882" t="s">
        <v>450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174</v>
      </c>
      <c r="DH118" s="838"/>
      <c r="DI118" s="838"/>
      <c r="DJ118" s="838"/>
      <c r="DK118" s="839"/>
      <c r="DL118" s="840" t="s">
        <v>174</v>
      </c>
      <c r="DM118" s="838"/>
      <c r="DN118" s="838"/>
      <c r="DO118" s="838"/>
      <c r="DP118" s="839"/>
      <c r="DQ118" s="840" t="s">
        <v>379</v>
      </c>
      <c r="DR118" s="838"/>
      <c r="DS118" s="838"/>
      <c r="DT118" s="838"/>
      <c r="DU118" s="839"/>
      <c r="DV118" s="885" t="s">
        <v>174</v>
      </c>
      <c r="DW118" s="886"/>
      <c r="DX118" s="886"/>
      <c r="DY118" s="886"/>
      <c r="DZ118" s="887"/>
    </row>
    <row r="119" spans="1:130" s="226" customFormat="1" ht="26.25" customHeight="1" x14ac:dyDescent="0.15">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174</v>
      </c>
      <c r="AB119" s="956"/>
      <c r="AC119" s="956"/>
      <c r="AD119" s="956"/>
      <c r="AE119" s="957"/>
      <c r="AF119" s="958" t="s">
        <v>174</v>
      </c>
      <c r="AG119" s="956"/>
      <c r="AH119" s="956"/>
      <c r="AI119" s="956"/>
      <c r="AJ119" s="957"/>
      <c r="AK119" s="958" t="s">
        <v>174</v>
      </c>
      <c r="AL119" s="956"/>
      <c r="AM119" s="956"/>
      <c r="AN119" s="956"/>
      <c r="AO119" s="957"/>
      <c r="AP119" s="959" t="s">
        <v>174</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451</v>
      </c>
      <c r="BP119" s="939"/>
      <c r="BQ119" s="943">
        <v>23218974</v>
      </c>
      <c r="BR119" s="906"/>
      <c r="BS119" s="906"/>
      <c r="BT119" s="906"/>
      <c r="BU119" s="906"/>
      <c r="BV119" s="906">
        <v>23719808</v>
      </c>
      <c r="BW119" s="906"/>
      <c r="BX119" s="906"/>
      <c r="BY119" s="906"/>
      <c r="BZ119" s="906"/>
      <c r="CA119" s="906">
        <v>23359851</v>
      </c>
      <c r="CB119" s="906"/>
      <c r="CC119" s="906"/>
      <c r="CD119" s="906"/>
      <c r="CE119" s="906"/>
      <c r="CF119" s="804"/>
      <c r="CG119" s="805"/>
      <c r="CH119" s="805"/>
      <c r="CI119" s="805"/>
      <c r="CJ119" s="895"/>
      <c r="CK119" s="993"/>
      <c r="CL119" s="881"/>
      <c r="CM119" s="899" t="s">
        <v>452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174</v>
      </c>
      <c r="DH119" s="821"/>
      <c r="DI119" s="821"/>
      <c r="DJ119" s="821"/>
      <c r="DK119" s="822"/>
      <c r="DL119" s="823" t="s">
        <v>174</v>
      </c>
      <c r="DM119" s="821"/>
      <c r="DN119" s="821"/>
      <c r="DO119" s="821"/>
      <c r="DP119" s="822"/>
      <c r="DQ119" s="823" t="s">
        <v>174</v>
      </c>
      <c r="DR119" s="821"/>
      <c r="DS119" s="821"/>
      <c r="DT119" s="821"/>
      <c r="DU119" s="822"/>
      <c r="DV119" s="909" t="s">
        <v>379</v>
      </c>
      <c r="DW119" s="910"/>
      <c r="DX119" s="910"/>
      <c r="DY119" s="910"/>
      <c r="DZ119" s="911"/>
    </row>
    <row r="120" spans="1:130" s="226" customFormat="1" ht="26.25" customHeight="1" x14ac:dyDescent="0.15">
      <c r="A120" s="878"/>
      <c r="B120" s="879"/>
      <c r="C120" s="882" t="s">
        <v>429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174</v>
      </c>
      <c r="AB120" s="838"/>
      <c r="AC120" s="838"/>
      <c r="AD120" s="838"/>
      <c r="AE120" s="839"/>
      <c r="AF120" s="840" t="s">
        <v>174</v>
      </c>
      <c r="AG120" s="838"/>
      <c r="AH120" s="838"/>
      <c r="AI120" s="838"/>
      <c r="AJ120" s="839"/>
      <c r="AK120" s="840" t="s">
        <v>174</v>
      </c>
      <c r="AL120" s="838"/>
      <c r="AM120" s="838"/>
      <c r="AN120" s="838"/>
      <c r="AO120" s="839"/>
      <c r="AP120" s="885" t="s">
        <v>174</v>
      </c>
      <c r="AQ120" s="886"/>
      <c r="AR120" s="886"/>
      <c r="AS120" s="886"/>
      <c r="AT120" s="887"/>
      <c r="AU120" s="944" t="s">
        <v>453</v>
      </c>
      <c r="AV120" s="945"/>
      <c r="AW120" s="945"/>
      <c r="AX120" s="945"/>
      <c r="AY120" s="946"/>
      <c r="AZ120" s="921" t="s">
        <v>454</v>
      </c>
      <c r="BA120" s="866"/>
      <c r="BB120" s="866"/>
      <c r="BC120" s="866"/>
      <c r="BD120" s="866"/>
      <c r="BE120" s="866"/>
      <c r="BF120" s="866"/>
      <c r="BG120" s="866"/>
      <c r="BH120" s="866"/>
      <c r="BI120" s="866"/>
      <c r="BJ120" s="866"/>
      <c r="BK120" s="866"/>
      <c r="BL120" s="866"/>
      <c r="BM120" s="866"/>
      <c r="BN120" s="866"/>
      <c r="BO120" s="866"/>
      <c r="BP120" s="867"/>
      <c r="BQ120" s="922">
        <v>2649774</v>
      </c>
      <c r="BR120" s="903"/>
      <c r="BS120" s="903"/>
      <c r="BT120" s="903"/>
      <c r="BU120" s="903"/>
      <c r="BV120" s="903">
        <v>2904708</v>
      </c>
      <c r="BW120" s="903"/>
      <c r="BX120" s="903"/>
      <c r="BY120" s="903"/>
      <c r="BZ120" s="903"/>
      <c r="CA120" s="903">
        <v>3733607</v>
      </c>
      <c r="CB120" s="903"/>
      <c r="CC120" s="903"/>
      <c r="CD120" s="903"/>
      <c r="CE120" s="903"/>
      <c r="CF120" s="927">
        <v>46.4</v>
      </c>
      <c r="CG120" s="928"/>
      <c r="CH120" s="928"/>
      <c r="CI120" s="928"/>
      <c r="CJ120" s="928"/>
      <c r="CK120" s="929" t="s">
        <v>455</v>
      </c>
      <c r="CL120" s="913"/>
      <c r="CM120" s="913"/>
      <c r="CN120" s="913"/>
      <c r="CO120" s="914"/>
      <c r="CP120" s="933" t="s">
        <v>398</v>
      </c>
      <c r="CQ120" s="934"/>
      <c r="CR120" s="934"/>
      <c r="CS120" s="934"/>
      <c r="CT120" s="934"/>
      <c r="CU120" s="934"/>
      <c r="CV120" s="934"/>
      <c r="CW120" s="934"/>
      <c r="CX120" s="934"/>
      <c r="CY120" s="934"/>
      <c r="CZ120" s="934"/>
      <c r="DA120" s="934"/>
      <c r="DB120" s="934"/>
      <c r="DC120" s="934"/>
      <c r="DD120" s="934"/>
      <c r="DE120" s="934"/>
      <c r="DF120" s="935"/>
      <c r="DG120" s="922">
        <v>6391327</v>
      </c>
      <c r="DH120" s="903"/>
      <c r="DI120" s="903"/>
      <c r="DJ120" s="903"/>
      <c r="DK120" s="903"/>
      <c r="DL120" s="903">
        <v>6275579</v>
      </c>
      <c r="DM120" s="903"/>
      <c r="DN120" s="903"/>
      <c r="DO120" s="903"/>
      <c r="DP120" s="903"/>
      <c r="DQ120" s="903">
        <v>6137078</v>
      </c>
      <c r="DR120" s="903"/>
      <c r="DS120" s="903"/>
      <c r="DT120" s="903"/>
      <c r="DU120" s="903"/>
      <c r="DV120" s="904">
        <v>76.2</v>
      </c>
      <c r="DW120" s="904"/>
      <c r="DX120" s="904"/>
      <c r="DY120" s="904"/>
      <c r="DZ120" s="905"/>
    </row>
    <row r="121" spans="1:130" s="226" customFormat="1" ht="26.25" customHeight="1" x14ac:dyDescent="0.15">
      <c r="A121" s="878"/>
      <c r="B121" s="879"/>
      <c r="C121" s="924" t="s">
        <v>456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174</v>
      </c>
      <c r="AB121" s="838"/>
      <c r="AC121" s="838"/>
      <c r="AD121" s="838"/>
      <c r="AE121" s="839"/>
      <c r="AF121" s="840" t="s">
        <v>174</v>
      </c>
      <c r="AG121" s="838"/>
      <c r="AH121" s="838"/>
      <c r="AI121" s="838"/>
      <c r="AJ121" s="839"/>
      <c r="AK121" s="840" t="s">
        <v>174</v>
      </c>
      <c r="AL121" s="838"/>
      <c r="AM121" s="838"/>
      <c r="AN121" s="838"/>
      <c r="AO121" s="839"/>
      <c r="AP121" s="885" t="s">
        <v>174</v>
      </c>
      <c r="AQ121" s="886"/>
      <c r="AR121" s="886"/>
      <c r="AS121" s="886"/>
      <c r="AT121" s="887"/>
      <c r="AU121" s="947"/>
      <c r="AV121" s="948"/>
      <c r="AW121" s="948"/>
      <c r="AX121" s="948"/>
      <c r="AY121" s="949"/>
      <c r="AZ121" s="873" t="s">
        <v>457</v>
      </c>
      <c r="BA121" s="808"/>
      <c r="BB121" s="808"/>
      <c r="BC121" s="808"/>
      <c r="BD121" s="808"/>
      <c r="BE121" s="808"/>
      <c r="BF121" s="808"/>
      <c r="BG121" s="808"/>
      <c r="BH121" s="808"/>
      <c r="BI121" s="808"/>
      <c r="BJ121" s="808"/>
      <c r="BK121" s="808"/>
      <c r="BL121" s="808"/>
      <c r="BM121" s="808"/>
      <c r="BN121" s="808"/>
      <c r="BO121" s="808"/>
      <c r="BP121" s="809"/>
      <c r="BQ121" s="874">
        <v>4257606</v>
      </c>
      <c r="BR121" s="875"/>
      <c r="BS121" s="875"/>
      <c r="BT121" s="875"/>
      <c r="BU121" s="875"/>
      <c r="BV121" s="875">
        <v>4407687</v>
      </c>
      <c r="BW121" s="875"/>
      <c r="BX121" s="875"/>
      <c r="BY121" s="875"/>
      <c r="BZ121" s="875"/>
      <c r="CA121" s="875">
        <v>4364705</v>
      </c>
      <c r="CB121" s="875"/>
      <c r="CC121" s="875"/>
      <c r="CD121" s="875"/>
      <c r="CE121" s="875"/>
      <c r="CF121" s="936">
        <v>54.2</v>
      </c>
      <c r="CG121" s="937"/>
      <c r="CH121" s="937"/>
      <c r="CI121" s="937"/>
      <c r="CJ121" s="937"/>
      <c r="CK121" s="930"/>
      <c r="CL121" s="916"/>
      <c r="CM121" s="916"/>
      <c r="CN121" s="916"/>
      <c r="CO121" s="917"/>
      <c r="CP121" s="896" t="s">
        <v>394</v>
      </c>
      <c r="CQ121" s="897"/>
      <c r="CR121" s="897"/>
      <c r="CS121" s="897"/>
      <c r="CT121" s="897"/>
      <c r="CU121" s="897"/>
      <c r="CV121" s="897"/>
      <c r="CW121" s="897"/>
      <c r="CX121" s="897"/>
      <c r="CY121" s="897"/>
      <c r="CZ121" s="897"/>
      <c r="DA121" s="897"/>
      <c r="DB121" s="897"/>
      <c r="DC121" s="897"/>
      <c r="DD121" s="897"/>
      <c r="DE121" s="897"/>
      <c r="DF121" s="898"/>
      <c r="DG121" s="874" t="s">
        <v>174</v>
      </c>
      <c r="DH121" s="875"/>
      <c r="DI121" s="875"/>
      <c r="DJ121" s="875"/>
      <c r="DK121" s="875"/>
      <c r="DL121" s="875" t="s">
        <v>174</v>
      </c>
      <c r="DM121" s="875"/>
      <c r="DN121" s="875"/>
      <c r="DO121" s="875"/>
      <c r="DP121" s="875"/>
      <c r="DQ121" s="875" t="s">
        <v>174</v>
      </c>
      <c r="DR121" s="875"/>
      <c r="DS121" s="875"/>
      <c r="DT121" s="875"/>
      <c r="DU121" s="875"/>
      <c r="DV121" s="852" t="s">
        <v>174</v>
      </c>
      <c r="DW121" s="852"/>
      <c r="DX121" s="852"/>
      <c r="DY121" s="852"/>
      <c r="DZ121" s="853"/>
    </row>
    <row r="122" spans="1:130" s="226" customFormat="1" ht="26.25" customHeight="1" x14ac:dyDescent="0.15">
      <c r="A122" s="878"/>
      <c r="B122" s="879"/>
      <c r="C122" s="882" t="s">
        <v>439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174</v>
      </c>
      <c r="AB122" s="838"/>
      <c r="AC122" s="838"/>
      <c r="AD122" s="838"/>
      <c r="AE122" s="839"/>
      <c r="AF122" s="840" t="s">
        <v>174</v>
      </c>
      <c r="AG122" s="838"/>
      <c r="AH122" s="838"/>
      <c r="AI122" s="838"/>
      <c r="AJ122" s="839"/>
      <c r="AK122" s="840" t="s">
        <v>174</v>
      </c>
      <c r="AL122" s="838"/>
      <c r="AM122" s="838"/>
      <c r="AN122" s="838"/>
      <c r="AO122" s="839"/>
      <c r="AP122" s="885" t="s">
        <v>174</v>
      </c>
      <c r="AQ122" s="886"/>
      <c r="AR122" s="886"/>
      <c r="AS122" s="886"/>
      <c r="AT122" s="887"/>
      <c r="AU122" s="947"/>
      <c r="AV122" s="948"/>
      <c r="AW122" s="948"/>
      <c r="AX122" s="948"/>
      <c r="AY122" s="949"/>
      <c r="AZ122" s="940" t="s">
        <v>458</v>
      </c>
      <c r="BA122" s="941"/>
      <c r="BB122" s="941"/>
      <c r="BC122" s="941"/>
      <c r="BD122" s="941"/>
      <c r="BE122" s="941"/>
      <c r="BF122" s="941"/>
      <c r="BG122" s="941"/>
      <c r="BH122" s="941"/>
      <c r="BI122" s="941"/>
      <c r="BJ122" s="941"/>
      <c r="BK122" s="941"/>
      <c r="BL122" s="941"/>
      <c r="BM122" s="941"/>
      <c r="BN122" s="941"/>
      <c r="BO122" s="941"/>
      <c r="BP122" s="942"/>
      <c r="BQ122" s="943">
        <v>12993916</v>
      </c>
      <c r="BR122" s="906"/>
      <c r="BS122" s="906"/>
      <c r="BT122" s="906"/>
      <c r="BU122" s="906"/>
      <c r="BV122" s="906">
        <v>12868508</v>
      </c>
      <c r="BW122" s="906"/>
      <c r="BX122" s="906"/>
      <c r="BY122" s="906"/>
      <c r="BZ122" s="906"/>
      <c r="CA122" s="906">
        <v>12801142</v>
      </c>
      <c r="CB122" s="906"/>
      <c r="CC122" s="906"/>
      <c r="CD122" s="906"/>
      <c r="CE122" s="906"/>
      <c r="CF122" s="907">
        <v>158.9</v>
      </c>
      <c r="CG122" s="908"/>
      <c r="CH122" s="908"/>
      <c r="CI122" s="908"/>
      <c r="CJ122" s="908"/>
      <c r="CK122" s="930"/>
      <c r="CL122" s="916"/>
      <c r="CM122" s="916"/>
      <c r="CN122" s="916"/>
      <c r="CO122" s="917"/>
      <c r="CP122" s="896" t="s">
        <v>395</v>
      </c>
      <c r="CQ122" s="897"/>
      <c r="CR122" s="897"/>
      <c r="CS122" s="897"/>
      <c r="CT122" s="897"/>
      <c r="CU122" s="897"/>
      <c r="CV122" s="897"/>
      <c r="CW122" s="897"/>
      <c r="CX122" s="897"/>
      <c r="CY122" s="897"/>
      <c r="CZ122" s="897"/>
      <c r="DA122" s="897"/>
      <c r="DB122" s="897"/>
      <c r="DC122" s="897"/>
      <c r="DD122" s="897"/>
      <c r="DE122" s="897"/>
      <c r="DF122" s="898"/>
      <c r="DG122" s="874" t="s">
        <v>174</v>
      </c>
      <c r="DH122" s="875"/>
      <c r="DI122" s="875"/>
      <c r="DJ122" s="875"/>
      <c r="DK122" s="875"/>
      <c r="DL122" s="875" t="s">
        <v>174</v>
      </c>
      <c r="DM122" s="875"/>
      <c r="DN122" s="875"/>
      <c r="DO122" s="875"/>
      <c r="DP122" s="875"/>
      <c r="DQ122" s="875" t="s">
        <v>174</v>
      </c>
      <c r="DR122" s="875"/>
      <c r="DS122" s="875"/>
      <c r="DT122" s="875"/>
      <c r="DU122" s="875"/>
      <c r="DV122" s="852" t="s">
        <v>174</v>
      </c>
      <c r="DW122" s="852"/>
      <c r="DX122" s="852"/>
      <c r="DY122" s="852"/>
      <c r="DZ122" s="853"/>
    </row>
    <row r="123" spans="1:130" s="226" customFormat="1" ht="26.25" customHeight="1" x14ac:dyDescent="0.15">
      <c r="A123" s="878"/>
      <c r="B123" s="879"/>
      <c r="C123" s="882" t="s">
        <v>445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174</v>
      </c>
      <c r="AB123" s="838"/>
      <c r="AC123" s="838"/>
      <c r="AD123" s="838"/>
      <c r="AE123" s="839"/>
      <c r="AF123" s="840" t="s">
        <v>174</v>
      </c>
      <c r="AG123" s="838"/>
      <c r="AH123" s="838"/>
      <c r="AI123" s="838"/>
      <c r="AJ123" s="839"/>
      <c r="AK123" s="840" t="s">
        <v>174</v>
      </c>
      <c r="AL123" s="838"/>
      <c r="AM123" s="838"/>
      <c r="AN123" s="838"/>
      <c r="AO123" s="839"/>
      <c r="AP123" s="885" t="s">
        <v>174</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459</v>
      </c>
      <c r="BP123" s="939"/>
      <c r="BQ123" s="893">
        <v>19901296</v>
      </c>
      <c r="BR123" s="894"/>
      <c r="BS123" s="894"/>
      <c r="BT123" s="894"/>
      <c r="BU123" s="894"/>
      <c r="BV123" s="894">
        <v>20180903</v>
      </c>
      <c r="BW123" s="894"/>
      <c r="BX123" s="894"/>
      <c r="BY123" s="894"/>
      <c r="BZ123" s="894"/>
      <c r="CA123" s="894">
        <v>20899454</v>
      </c>
      <c r="CB123" s="894"/>
      <c r="CC123" s="894"/>
      <c r="CD123" s="894"/>
      <c r="CE123" s="894"/>
      <c r="CF123" s="804"/>
      <c r="CG123" s="805"/>
      <c r="CH123" s="805"/>
      <c r="CI123" s="805"/>
      <c r="CJ123" s="895"/>
      <c r="CK123" s="930"/>
      <c r="CL123" s="916"/>
      <c r="CM123" s="916"/>
      <c r="CN123" s="916"/>
      <c r="CO123" s="917"/>
      <c r="CP123" s="896" t="s">
        <v>393</v>
      </c>
      <c r="CQ123" s="897"/>
      <c r="CR123" s="897"/>
      <c r="CS123" s="897"/>
      <c r="CT123" s="897"/>
      <c r="CU123" s="897"/>
      <c r="CV123" s="897"/>
      <c r="CW123" s="897"/>
      <c r="CX123" s="897"/>
      <c r="CY123" s="897"/>
      <c r="CZ123" s="897"/>
      <c r="DA123" s="897"/>
      <c r="DB123" s="897"/>
      <c r="DC123" s="897"/>
      <c r="DD123" s="897"/>
      <c r="DE123" s="897"/>
      <c r="DF123" s="898"/>
      <c r="DG123" s="837" t="s">
        <v>174</v>
      </c>
      <c r="DH123" s="838"/>
      <c r="DI123" s="838"/>
      <c r="DJ123" s="838"/>
      <c r="DK123" s="839"/>
      <c r="DL123" s="840" t="s">
        <v>379</v>
      </c>
      <c r="DM123" s="838"/>
      <c r="DN123" s="838"/>
      <c r="DO123" s="838"/>
      <c r="DP123" s="839"/>
      <c r="DQ123" s="840" t="s">
        <v>174</v>
      </c>
      <c r="DR123" s="838"/>
      <c r="DS123" s="838"/>
      <c r="DT123" s="838"/>
      <c r="DU123" s="839"/>
      <c r="DV123" s="885" t="s">
        <v>174</v>
      </c>
      <c r="DW123" s="886"/>
      <c r="DX123" s="886"/>
      <c r="DY123" s="886"/>
      <c r="DZ123" s="887"/>
    </row>
    <row r="124" spans="1:130" s="226" customFormat="1" ht="26.25" customHeight="1" thickBot="1" x14ac:dyDescent="0.2">
      <c r="A124" s="878"/>
      <c r="B124" s="879"/>
      <c r="C124" s="882" t="s">
        <v>448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379</v>
      </c>
      <c r="AB124" s="838"/>
      <c r="AC124" s="838"/>
      <c r="AD124" s="838"/>
      <c r="AE124" s="839"/>
      <c r="AF124" s="840" t="s">
        <v>174</v>
      </c>
      <c r="AG124" s="838"/>
      <c r="AH124" s="838"/>
      <c r="AI124" s="838"/>
      <c r="AJ124" s="839"/>
      <c r="AK124" s="840" t="s">
        <v>174</v>
      </c>
      <c r="AL124" s="838"/>
      <c r="AM124" s="838"/>
      <c r="AN124" s="838"/>
      <c r="AO124" s="839"/>
      <c r="AP124" s="885" t="s">
        <v>174</v>
      </c>
      <c r="AQ124" s="886"/>
      <c r="AR124" s="886"/>
      <c r="AS124" s="886"/>
      <c r="AT124" s="887"/>
      <c r="AU124" s="888" t="s">
        <v>460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42</v>
      </c>
      <c r="BR124" s="892"/>
      <c r="BS124" s="892"/>
      <c r="BT124" s="892"/>
      <c r="BU124" s="892"/>
      <c r="BV124" s="892">
        <v>44</v>
      </c>
      <c r="BW124" s="892"/>
      <c r="BX124" s="892"/>
      <c r="BY124" s="892"/>
      <c r="BZ124" s="892"/>
      <c r="CA124" s="892">
        <v>30.5</v>
      </c>
      <c r="CB124" s="892"/>
      <c r="CC124" s="892"/>
      <c r="CD124" s="892"/>
      <c r="CE124" s="892"/>
      <c r="CF124" s="782"/>
      <c r="CG124" s="783"/>
      <c r="CH124" s="783"/>
      <c r="CI124" s="783"/>
      <c r="CJ124" s="923"/>
      <c r="CK124" s="931"/>
      <c r="CL124" s="931"/>
      <c r="CM124" s="931"/>
      <c r="CN124" s="931"/>
      <c r="CO124" s="932"/>
      <c r="CP124" s="896" t="s">
        <v>461</v>
      </c>
      <c r="CQ124" s="897"/>
      <c r="CR124" s="897"/>
      <c r="CS124" s="897"/>
      <c r="CT124" s="897"/>
      <c r="CU124" s="897"/>
      <c r="CV124" s="897"/>
      <c r="CW124" s="897"/>
      <c r="CX124" s="897"/>
      <c r="CY124" s="897"/>
      <c r="CZ124" s="897"/>
      <c r="DA124" s="897"/>
      <c r="DB124" s="897"/>
      <c r="DC124" s="897"/>
      <c r="DD124" s="897"/>
      <c r="DE124" s="897"/>
      <c r="DF124" s="898"/>
      <c r="DG124" s="820" t="s">
        <v>379</v>
      </c>
      <c r="DH124" s="821"/>
      <c r="DI124" s="821"/>
      <c r="DJ124" s="821"/>
      <c r="DK124" s="822"/>
      <c r="DL124" s="823" t="s">
        <v>379</v>
      </c>
      <c r="DM124" s="821"/>
      <c r="DN124" s="821"/>
      <c r="DO124" s="821"/>
      <c r="DP124" s="822"/>
      <c r="DQ124" s="823" t="s">
        <v>174</v>
      </c>
      <c r="DR124" s="821"/>
      <c r="DS124" s="821"/>
      <c r="DT124" s="821"/>
      <c r="DU124" s="822"/>
      <c r="DV124" s="909" t="s">
        <v>174</v>
      </c>
      <c r="DW124" s="910"/>
      <c r="DX124" s="910"/>
      <c r="DY124" s="910"/>
      <c r="DZ124" s="911"/>
    </row>
    <row r="125" spans="1:130" s="226" customFormat="1" ht="26.25" customHeight="1" x14ac:dyDescent="0.15">
      <c r="A125" s="878"/>
      <c r="B125" s="879"/>
      <c r="C125" s="882" t="s">
        <v>450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379</v>
      </c>
      <c r="AB125" s="838"/>
      <c r="AC125" s="838"/>
      <c r="AD125" s="838"/>
      <c r="AE125" s="839"/>
      <c r="AF125" s="840" t="s">
        <v>174</v>
      </c>
      <c r="AG125" s="838"/>
      <c r="AH125" s="838"/>
      <c r="AI125" s="838"/>
      <c r="AJ125" s="839"/>
      <c r="AK125" s="840" t="s">
        <v>174</v>
      </c>
      <c r="AL125" s="838"/>
      <c r="AM125" s="838"/>
      <c r="AN125" s="838"/>
      <c r="AO125" s="839"/>
      <c r="AP125" s="885" t="s">
        <v>379</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462</v>
      </c>
      <c r="CL125" s="913"/>
      <c r="CM125" s="913"/>
      <c r="CN125" s="913"/>
      <c r="CO125" s="914"/>
      <c r="CP125" s="921" t="s">
        <v>463</v>
      </c>
      <c r="CQ125" s="866"/>
      <c r="CR125" s="866"/>
      <c r="CS125" s="866"/>
      <c r="CT125" s="866"/>
      <c r="CU125" s="866"/>
      <c r="CV125" s="866"/>
      <c r="CW125" s="866"/>
      <c r="CX125" s="866"/>
      <c r="CY125" s="866"/>
      <c r="CZ125" s="866"/>
      <c r="DA125" s="866"/>
      <c r="DB125" s="866"/>
      <c r="DC125" s="866"/>
      <c r="DD125" s="866"/>
      <c r="DE125" s="866"/>
      <c r="DF125" s="867"/>
      <c r="DG125" s="922" t="s">
        <v>174</v>
      </c>
      <c r="DH125" s="903"/>
      <c r="DI125" s="903"/>
      <c r="DJ125" s="903"/>
      <c r="DK125" s="903"/>
      <c r="DL125" s="903" t="s">
        <v>174</v>
      </c>
      <c r="DM125" s="903"/>
      <c r="DN125" s="903"/>
      <c r="DO125" s="903"/>
      <c r="DP125" s="903"/>
      <c r="DQ125" s="903" t="s">
        <v>174</v>
      </c>
      <c r="DR125" s="903"/>
      <c r="DS125" s="903"/>
      <c r="DT125" s="903"/>
      <c r="DU125" s="903"/>
      <c r="DV125" s="904" t="s">
        <v>174</v>
      </c>
      <c r="DW125" s="904"/>
      <c r="DX125" s="904"/>
      <c r="DY125" s="904"/>
      <c r="DZ125" s="905"/>
    </row>
    <row r="126" spans="1:130" s="226" customFormat="1" ht="26.25" customHeight="1" thickBot="1" x14ac:dyDescent="0.2">
      <c r="A126" s="878"/>
      <c r="B126" s="879"/>
      <c r="C126" s="882" t="s">
        <v>452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174</v>
      </c>
      <c r="AB126" s="838"/>
      <c r="AC126" s="838"/>
      <c r="AD126" s="838"/>
      <c r="AE126" s="839"/>
      <c r="AF126" s="840" t="s">
        <v>379</v>
      </c>
      <c r="AG126" s="838"/>
      <c r="AH126" s="838"/>
      <c r="AI126" s="838"/>
      <c r="AJ126" s="839"/>
      <c r="AK126" s="840" t="s">
        <v>174</v>
      </c>
      <c r="AL126" s="838"/>
      <c r="AM126" s="838"/>
      <c r="AN126" s="838"/>
      <c r="AO126" s="839"/>
      <c r="AP126" s="885" t="s">
        <v>174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464</v>
      </c>
      <c r="CQ126" s="808"/>
      <c r="CR126" s="808"/>
      <c r="CS126" s="808"/>
      <c r="CT126" s="808"/>
      <c r="CU126" s="808"/>
      <c r="CV126" s="808"/>
      <c r="CW126" s="808"/>
      <c r="CX126" s="808"/>
      <c r="CY126" s="808"/>
      <c r="CZ126" s="808"/>
      <c r="DA126" s="808"/>
      <c r="DB126" s="808"/>
      <c r="DC126" s="808"/>
      <c r="DD126" s="808"/>
      <c r="DE126" s="808"/>
      <c r="DF126" s="809"/>
      <c r="DG126" s="874" t="s">
        <v>379</v>
      </c>
      <c r="DH126" s="875"/>
      <c r="DI126" s="875"/>
      <c r="DJ126" s="875"/>
      <c r="DK126" s="875"/>
      <c r="DL126" s="875" t="s">
        <v>174</v>
      </c>
      <c r="DM126" s="875"/>
      <c r="DN126" s="875"/>
      <c r="DO126" s="875"/>
      <c r="DP126" s="875"/>
      <c r="DQ126" s="875" t="s">
        <v>174</v>
      </c>
      <c r="DR126" s="875"/>
      <c r="DS126" s="875"/>
      <c r="DT126" s="875"/>
      <c r="DU126" s="875"/>
      <c r="DV126" s="852" t="s">
        <v>174</v>
      </c>
      <c r="DW126" s="852"/>
      <c r="DX126" s="852"/>
      <c r="DY126" s="852"/>
      <c r="DZ126" s="853"/>
    </row>
    <row r="127" spans="1:130" s="226" customFormat="1" ht="26.25" customHeight="1" x14ac:dyDescent="0.15">
      <c r="A127" s="880"/>
      <c r="B127" s="881"/>
      <c r="C127" s="899" t="s">
        <v>465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174</v>
      </c>
      <c r="AB127" s="838"/>
      <c r="AC127" s="838"/>
      <c r="AD127" s="838"/>
      <c r="AE127" s="839"/>
      <c r="AF127" s="840" t="s">
        <v>174</v>
      </c>
      <c r="AG127" s="838"/>
      <c r="AH127" s="838"/>
      <c r="AI127" s="838"/>
      <c r="AJ127" s="839"/>
      <c r="AK127" s="840" t="s">
        <v>379</v>
      </c>
      <c r="AL127" s="838"/>
      <c r="AM127" s="838"/>
      <c r="AN127" s="838"/>
      <c r="AO127" s="839"/>
      <c r="AP127" s="885" t="s">
        <v>174</v>
      </c>
      <c r="AQ127" s="886"/>
      <c r="AR127" s="886"/>
      <c r="AS127" s="886"/>
      <c r="AT127" s="887"/>
      <c r="AU127" s="262"/>
      <c r="AV127" s="262"/>
      <c r="AW127" s="262"/>
      <c r="AX127" s="902" t="s">
        <v>466</v>
      </c>
      <c r="AY127" s="870"/>
      <c r="AZ127" s="870"/>
      <c r="BA127" s="870"/>
      <c r="BB127" s="870"/>
      <c r="BC127" s="870"/>
      <c r="BD127" s="870"/>
      <c r="BE127" s="871"/>
      <c r="BF127" s="869" t="s">
        <v>467</v>
      </c>
      <c r="BG127" s="870"/>
      <c r="BH127" s="870"/>
      <c r="BI127" s="870"/>
      <c r="BJ127" s="870"/>
      <c r="BK127" s="870"/>
      <c r="BL127" s="871"/>
      <c r="BM127" s="869" t="s">
        <v>468</v>
      </c>
      <c r="BN127" s="870"/>
      <c r="BO127" s="870"/>
      <c r="BP127" s="870"/>
      <c r="BQ127" s="870"/>
      <c r="BR127" s="870"/>
      <c r="BS127" s="871"/>
      <c r="BT127" s="869" t="s">
        <v>469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470</v>
      </c>
      <c r="CQ127" s="808"/>
      <c r="CR127" s="808"/>
      <c r="CS127" s="808"/>
      <c r="CT127" s="808"/>
      <c r="CU127" s="808"/>
      <c r="CV127" s="808"/>
      <c r="CW127" s="808"/>
      <c r="CX127" s="808"/>
      <c r="CY127" s="808"/>
      <c r="CZ127" s="808"/>
      <c r="DA127" s="808"/>
      <c r="DB127" s="808"/>
      <c r="DC127" s="808"/>
      <c r="DD127" s="808"/>
      <c r="DE127" s="808"/>
      <c r="DF127" s="809"/>
      <c r="DG127" s="874" t="s">
        <v>174</v>
      </c>
      <c r="DH127" s="875"/>
      <c r="DI127" s="875"/>
      <c r="DJ127" s="875"/>
      <c r="DK127" s="875"/>
      <c r="DL127" s="875" t="s">
        <v>174</v>
      </c>
      <c r="DM127" s="875"/>
      <c r="DN127" s="875"/>
      <c r="DO127" s="875"/>
      <c r="DP127" s="875"/>
      <c r="DQ127" s="875" t="s">
        <v>174</v>
      </c>
      <c r="DR127" s="875"/>
      <c r="DS127" s="875"/>
      <c r="DT127" s="875"/>
      <c r="DU127" s="875"/>
      <c r="DV127" s="852" t="s">
        <v>174</v>
      </c>
      <c r="DW127" s="852"/>
      <c r="DX127" s="852"/>
      <c r="DY127" s="852"/>
      <c r="DZ127" s="853"/>
    </row>
    <row r="128" spans="1:130" s="226" customFormat="1" ht="26.25" customHeight="1" thickBot="1" x14ac:dyDescent="0.2">
      <c r="A128" s="854" t="s">
        <v>471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472</v>
      </c>
      <c r="X128" s="856"/>
      <c r="Y128" s="856"/>
      <c r="Z128" s="857"/>
      <c r="AA128" s="858">
        <v>319081</v>
      </c>
      <c r="AB128" s="859"/>
      <c r="AC128" s="859"/>
      <c r="AD128" s="859"/>
      <c r="AE128" s="860"/>
      <c r="AF128" s="861">
        <v>388450</v>
      </c>
      <c r="AG128" s="859"/>
      <c r="AH128" s="859"/>
      <c r="AI128" s="859"/>
      <c r="AJ128" s="860"/>
      <c r="AK128" s="861">
        <v>387324</v>
      </c>
      <c r="AL128" s="859"/>
      <c r="AM128" s="859"/>
      <c r="AN128" s="859"/>
      <c r="AO128" s="860"/>
      <c r="AP128" s="862"/>
      <c r="AQ128" s="863"/>
      <c r="AR128" s="863"/>
      <c r="AS128" s="863"/>
      <c r="AT128" s="864"/>
      <c r="AU128" s="262"/>
      <c r="AV128" s="262"/>
      <c r="AW128" s="262"/>
      <c r="AX128" s="865" t="s">
        <v>473</v>
      </c>
      <c r="AY128" s="866"/>
      <c r="AZ128" s="866"/>
      <c r="BA128" s="866"/>
      <c r="BB128" s="866"/>
      <c r="BC128" s="866"/>
      <c r="BD128" s="866"/>
      <c r="BE128" s="867"/>
      <c r="BF128" s="844" t="s">
        <v>174</v>
      </c>
      <c r="BG128" s="845"/>
      <c r="BH128" s="845"/>
      <c r="BI128" s="845"/>
      <c r="BJ128" s="845"/>
      <c r="BK128" s="845"/>
      <c r="BL128" s="868"/>
      <c r="BM128" s="844">
        <v>13.5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474</v>
      </c>
      <c r="CQ128" s="786"/>
      <c r="CR128" s="786"/>
      <c r="CS128" s="786"/>
      <c r="CT128" s="786"/>
      <c r="CU128" s="786"/>
      <c r="CV128" s="786"/>
      <c r="CW128" s="786"/>
      <c r="CX128" s="786"/>
      <c r="CY128" s="786"/>
      <c r="CZ128" s="786"/>
      <c r="DA128" s="786"/>
      <c r="DB128" s="786"/>
      <c r="DC128" s="786"/>
      <c r="DD128" s="786"/>
      <c r="DE128" s="786"/>
      <c r="DF128" s="787"/>
      <c r="DG128" s="848" t="s">
        <v>174</v>
      </c>
      <c r="DH128" s="849"/>
      <c r="DI128" s="849"/>
      <c r="DJ128" s="849"/>
      <c r="DK128" s="849"/>
      <c r="DL128" s="849" t="s">
        <v>174</v>
      </c>
      <c r="DM128" s="849"/>
      <c r="DN128" s="849"/>
      <c r="DO128" s="849"/>
      <c r="DP128" s="849"/>
      <c r="DQ128" s="849" t="s">
        <v>174</v>
      </c>
      <c r="DR128" s="849"/>
      <c r="DS128" s="849"/>
      <c r="DT128" s="849"/>
      <c r="DU128" s="849"/>
      <c r="DV128" s="850" t="s">
        <v>174</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475</v>
      </c>
      <c r="X129" s="835"/>
      <c r="Y129" s="835"/>
      <c r="Z129" s="836"/>
      <c r="AA129" s="837">
        <v>8858661</v>
      </c>
      <c r="AB129" s="838"/>
      <c r="AC129" s="838"/>
      <c r="AD129" s="838"/>
      <c r="AE129" s="839"/>
      <c r="AF129" s="840">
        <v>9009297</v>
      </c>
      <c r="AG129" s="838"/>
      <c r="AH129" s="838"/>
      <c r="AI129" s="838"/>
      <c r="AJ129" s="839"/>
      <c r="AK129" s="840">
        <v>9093506</v>
      </c>
      <c r="AL129" s="838"/>
      <c r="AM129" s="838"/>
      <c r="AN129" s="838"/>
      <c r="AO129" s="839"/>
      <c r="AP129" s="841"/>
      <c r="AQ129" s="842"/>
      <c r="AR129" s="842"/>
      <c r="AS129" s="842"/>
      <c r="AT129" s="843"/>
      <c r="AU129" s="264"/>
      <c r="AV129" s="264"/>
      <c r="AW129" s="264"/>
      <c r="AX129" s="807" t="s">
        <v>476</v>
      </c>
      <c r="AY129" s="808"/>
      <c r="AZ129" s="808"/>
      <c r="BA129" s="808"/>
      <c r="BB129" s="808"/>
      <c r="BC129" s="808"/>
      <c r="BD129" s="808"/>
      <c r="BE129" s="809"/>
      <c r="BF129" s="827" t="s">
        <v>174</v>
      </c>
      <c r="BG129" s="828"/>
      <c r="BH129" s="828"/>
      <c r="BI129" s="828"/>
      <c r="BJ129" s="828"/>
      <c r="BK129" s="828"/>
      <c r="BL129" s="829"/>
      <c r="BM129" s="827">
        <v>18.5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478</v>
      </c>
      <c r="X130" s="835"/>
      <c r="Y130" s="835"/>
      <c r="Z130" s="836"/>
      <c r="AA130" s="837">
        <v>962370</v>
      </c>
      <c r="AB130" s="838"/>
      <c r="AC130" s="838"/>
      <c r="AD130" s="838"/>
      <c r="AE130" s="839"/>
      <c r="AF130" s="840">
        <v>972849</v>
      </c>
      <c r="AG130" s="838"/>
      <c r="AH130" s="838"/>
      <c r="AI130" s="838"/>
      <c r="AJ130" s="839"/>
      <c r="AK130" s="840">
        <v>1038277</v>
      </c>
      <c r="AL130" s="838"/>
      <c r="AM130" s="838"/>
      <c r="AN130" s="838"/>
      <c r="AO130" s="839"/>
      <c r="AP130" s="841"/>
      <c r="AQ130" s="842"/>
      <c r="AR130" s="842"/>
      <c r="AS130" s="842"/>
      <c r="AT130" s="843"/>
      <c r="AU130" s="264"/>
      <c r="AV130" s="264"/>
      <c r="AW130" s="264"/>
      <c r="AX130" s="807" t="s">
        <v>479</v>
      </c>
      <c r="AY130" s="808"/>
      <c r="AZ130" s="808"/>
      <c r="BA130" s="808"/>
      <c r="BB130" s="808"/>
      <c r="BC130" s="808"/>
      <c r="BD130" s="808"/>
      <c r="BE130" s="809"/>
      <c r="BF130" s="810">
        <v>3.5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480</v>
      </c>
      <c r="X131" s="818"/>
      <c r="Y131" s="818"/>
      <c r="Z131" s="819"/>
      <c r="AA131" s="820">
        <v>7896291</v>
      </c>
      <c r="AB131" s="821"/>
      <c r="AC131" s="821"/>
      <c r="AD131" s="821"/>
      <c r="AE131" s="822"/>
      <c r="AF131" s="823">
        <v>8036448</v>
      </c>
      <c r="AG131" s="821"/>
      <c r="AH131" s="821"/>
      <c r="AI131" s="821"/>
      <c r="AJ131" s="822"/>
      <c r="AK131" s="823">
        <v>8055229</v>
      </c>
      <c r="AL131" s="821"/>
      <c r="AM131" s="821"/>
      <c r="AN131" s="821"/>
      <c r="AO131" s="822"/>
      <c r="AP131" s="824"/>
      <c r="AQ131" s="825"/>
      <c r="AR131" s="825"/>
      <c r="AS131" s="825"/>
      <c r="AT131" s="826"/>
      <c r="AU131" s="264"/>
      <c r="AV131" s="264"/>
      <c r="AW131" s="264"/>
      <c r="AX131" s="785" t="s">
        <v>481</v>
      </c>
      <c r="AY131" s="786"/>
      <c r="AZ131" s="786"/>
      <c r="BA131" s="786"/>
      <c r="BB131" s="786"/>
      <c r="BC131" s="786"/>
      <c r="BD131" s="786"/>
      <c r="BE131" s="787"/>
      <c r="BF131" s="788">
        <v>30.5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483</v>
      </c>
      <c r="W132" s="798"/>
      <c r="X132" s="798"/>
      <c r="Y132" s="798"/>
      <c r="Z132" s="799"/>
      <c r="AA132" s="800">
        <v>4.1252785640000003</v>
      </c>
      <c r="AB132" s="801"/>
      <c r="AC132" s="801"/>
      <c r="AD132" s="801"/>
      <c r="AE132" s="802"/>
      <c r="AF132" s="803">
        <v>3.0876825179999998</v>
      </c>
      <c r="AG132" s="801"/>
      <c r="AH132" s="801"/>
      <c r="AI132" s="801"/>
      <c r="AJ132" s="802"/>
      <c r="AK132" s="803">
        <v>3.3002786140000002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484</v>
      </c>
      <c r="W133" s="777"/>
      <c r="X133" s="777"/>
      <c r="Y133" s="777"/>
      <c r="Z133" s="778"/>
      <c r="AA133" s="779">
        <v>4.8</v>
      </c>
      <c r="AB133" s="780"/>
      <c r="AC133" s="780"/>
      <c r="AD133" s="780"/>
      <c r="AE133" s="781"/>
      <c r="AF133" s="779">
        <v>4</v>
      </c>
      <c r="AG133" s="780"/>
      <c r="AH133" s="780"/>
      <c r="AI133" s="780"/>
      <c r="AJ133" s="781"/>
      <c r="AK133" s="779">
        <v>3.5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VXn6DkhxXPHtt1+RnRLPP9P8XmpzywWq/Ldm6Q7NJ0cFwbeiftZ5NY/CFZyzjcvWTVeMvKzvd5legrUUvdRM3Q==" saltValue="JYAF1mMQL1odcIR/EYdR4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VYZ/qwqk5btrbKKnUFQYACUPYdmEtwT5BbFblzpRcq3m4e8rwH5ocPetPybVBb+DOPwDT/yI3c52Dd+3uEYdg==" saltValue="DTl4lZj4B0/V9GIR21Nw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0t6ckpsfhUZpP0Qp4R8CqFJf4i8po1DJiFkntWI0v0mnr+ehVLipUhKdPoY27QKQe0+1lOmA7MHGyFzhU8nfA==" saltValue="fXuZmBx1qv5xRcmQYmjXv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488</v>
      </c>
      <c r="AP7" s="283"/>
      <c r="AQ7" s="284" t="s">
        <v>489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490</v>
      </c>
      <c r="AQ8" s="290" t="s">
        <v>491</v>
      </c>
      <c r="AR8" s="291" t="s">
        <v>492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493</v>
      </c>
      <c r="AL9" s="1207"/>
      <c r="AM9" s="1207"/>
      <c r="AN9" s="1208"/>
      <c r="AO9" s="292">
        <v>2730593</v>
      </c>
      <c r="AP9" s="292">
        <v>56826</v>
      </c>
      <c r="AQ9" s="293">
        <v>69000</v>
      </c>
      <c r="AR9" s="294">
        <v>-17.600000000000001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494</v>
      </c>
      <c r="AL10" s="1207"/>
      <c r="AM10" s="1207"/>
      <c r="AN10" s="1208"/>
      <c r="AO10" s="295">
        <v>249129</v>
      </c>
      <c r="AP10" s="295">
        <v>5185</v>
      </c>
      <c r="AQ10" s="296">
        <v>7980</v>
      </c>
      <c r="AR10" s="297">
        <v>-35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495</v>
      </c>
      <c r="AL11" s="1207"/>
      <c r="AM11" s="1207"/>
      <c r="AN11" s="1208"/>
      <c r="AO11" s="295">
        <v>50281</v>
      </c>
      <c r="AP11" s="295">
        <v>1046</v>
      </c>
      <c r="AQ11" s="296">
        <v>8263</v>
      </c>
      <c r="AR11" s="297">
        <v>-87.3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496</v>
      </c>
      <c r="AL12" s="1207"/>
      <c r="AM12" s="1207"/>
      <c r="AN12" s="1208"/>
      <c r="AO12" s="295" t="s">
        <v>497</v>
      </c>
      <c r="AP12" s="295" t="s">
        <v>497</v>
      </c>
      <c r="AQ12" s="296">
        <v>1174</v>
      </c>
      <c r="AR12" s="297" t="s">
        <v>497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498</v>
      </c>
      <c r="AL13" s="1207"/>
      <c r="AM13" s="1207"/>
      <c r="AN13" s="1208"/>
      <c r="AO13" s="295" t="s">
        <v>497</v>
      </c>
      <c r="AP13" s="295" t="s">
        <v>497</v>
      </c>
      <c r="AQ13" s="296">
        <v>18</v>
      </c>
      <c r="AR13" s="297" t="s">
        <v>497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499</v>
      </c>
      <c r="AL14" s="1207"/>
      <c r="AM14" s="1207"/>
      <c r="AN14" s="1208"/>
      <c r="AO14" s="295">
        <v>112852</v>
      </c>
      <c r="AP14" s="295">
        <v>2349</v>
      </c>
      <c r="AQ14" s="296">
        <v>2909</v>
      </c>
      <c r="AR14" s="297">
        <v>-19.3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500</v>
      </c>
      <c r="AL15" s="1207"/>
      <c r="AM15" s="1207"/>
      <c r="AN15" s="1208"/>
      <c r="AO15" s="295">
        <v>28182</v>
      </c>
      <c r="AP15" s="295">
        <v>586</v>
      </c>
      <c r="AQ15" s="296">
        <v>1519</v>
      </c>
      <c r="AR15" s="297">
        <v>-61.4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501</v>
      </c>
      <c r="AL16" s="1210"/>
      <c r="AM16" s="1210"/>
      <c r="AN16" s="1211"/>
      <c r="AO16" s="295">
        <v>-197165</v>
      </c>
      <c r="AP16" s="295">
        <v>-4103</v>
      </c>
      <c r="AQ16" s="296">
        <v>-6242</v>
      </c>
      <c r="AR16" s="297">
        <v>-34.299999999999997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2973872</v>
      </c>
      <c r="AP17" s="295">
        <v>61889</v>
      </c>
      <c r="AQ17" s="296">
        <v>84621</v>
      </c>
      <c r="AR17" s="297">
        <v>-26.9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506</v>
      </c>
      <c r="AL21" s="1204"/>
      <c r="AM21" s="1204"/>
      <c r="AN21" s="1205"/>
      <c r="AO21" s="307">
        <v>7.1</v>
      </c>
      <c r="AP21" s="308">
        <v>8.0399999999999991</v>
      </c>
      <c r="AQ21" s="309">
        <v>-0.94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507</v>
      </c>
      <c r="AL22" s="1204"/>
      <c r="AM22" s="1204"/>
      <c r="AN22" s="1205"/>
      <c r="AO22" s="312">
        <v>101.8</v>
      </c>
      <c r="AP22" s="313">
        <v>97.7</v>
      </c>
      <c r="AQ22" s="314">
        <v>4.0999999999999996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509</v>
      </c>
      <c r="AO27" s="273"/>
      <c r="AP27" s="273"/>
      <c r="AQ27" s="273"/>
      <c r="AR27" s="273"/>
      <c r="AS27" s="273"/>
      <c r="AT27" s="273"/>
    </row>
    <row r="28" spans="1:46" ht="17.25" x14ac:dyDescent="0.1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488</v>
      </c>
      <c r="AP30" s="283"/>
      <c r="AQ30" s="284" t="s">
        <v>489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490</v>
      </c>
      <c r="AQ31" s="290" t="s">
        <v>491</v>
      </c>
      <c r="AR31" s="291" t="s">
        <v>492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512</v>
      </c>
      <c r="AL32" s="1195"/>
      <c r="AM32" s="1195"/>
      <c r="AN32" s="1196"/>
      <c r="AO32" s="322">
        <v>1090612</v>
      </c>
      <c r="AP32" s="322">
        <v>22696</v>
      </c>
      <c r="AQ32" s="323">
        <v>49627</v>
      </c>
      <c r="AR32" s="324">
        <v>-54.3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513</v>
      </c>
      <c r="AL33" s="1195"/>
      <c r="AM33" s="1195"/>
      <c r="AN33" s="1196"/>
      <c r="AO33" s="322" t="s">
        <v>497</v>
      </c>
      <c r="AP33" s="322" t="s">
        <v>497</v>
      </c>
      <c r="AQ33" s="323" t="s">
        <v>497</v>
      </c>
      <c r="AR33" s="324" t="s">
        <v>497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514</v>
      </c>
      <c r="AL34" s="1195"/>
      <c r="AM34" s="1195"/>
      <c r="AN34" s="1196"/>
      <c r="AO34" s="322" t="s">
        <v>497</v>
      </c>
      <c r="AP34" s="322" t="s">
        <v>497</v>
      </c>
      <c r="AQ34" s="323">
        <v>64</v>
      </c>
      <c r="AR34" s="324" t="s">
        <v>497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515</v>
      </c>
      <c r="AL35" s="1195"/>
      <c r="AM35" s="1195"/>
      <c r="AN35" s="1196"/>
      <c r="AO35" s="322">
        <v>503620</v>
      </c>
      <c r="AP35" s="322">
        <v>10481</v>
      </c>
      <c r="AQ35" s="323">
        <v>20466</v>
      </c>
      <c r="AR35" s="324">
        <v>-48.8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516</v>
      </c>
      <c r="AL36" s="1195"/>
      <c r="AM36" s="1195"/>
      <c r="AN36" s="1196"/>
      <c r="AO36" s="322">
        <v>97214</v>
      </c>
      <c r="AP36" s="322">
        <v>2023</v>
      </c>
      <c r="AQ36" s="323">
        <v>2860</v>
      </c>
      <c r="AR36" s="324">
        <v>-29.3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517</v>
      </c>
      <c r="AL37" s="1195"/>
      <c r="AM37" s="1195"/>
      <c r="AN37" s="1196"/>
      <c r="AO37" s="322" t="s">
        <v>497</v>
      </c>
      <c r="AP37" s="322" t="s">
        <v>497</v>
      </c>
      <c r="AQ37" s="323">
        <v>677</v>
      </c>
      <c r="AR37" s="324" t="s">
        <v>497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518</v>
      </c>
      <c r="AL38" s="1198"/>
      <c r="AM38" s="1198"/>
      <c r="AN38" s="1199"/>
      <c r="AO38" s="325" t="s">
        <v>497</v>
      </c>
      <c r="AP38" s="325" t="s">
        <v>497</v>
      </c>
      <c r="AQ38" s="326">
        <v>4</v>
      </c>
      <c r="AR38" s="314" t="s">
        <v>497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519</v>
      </c>
      <c r="AL39" s="1198"/>
      <c r="AM39" s="1198"/>
      <c r="AN39" s="1199"/>
      <c r="AO39" s="322">
        <v>-387324</v>
      </c>
      <c r="AP39" s="322">
        <v>-8061</v>
      </c>
      <c r="AQ39" s="323">
        <v>-4704</v>
      </c>
      <c r="AR39" s="324">
        <v>71.400000000000006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520</v>
      </c>
      <c r="AL40" s="1195"/>
      <c r="AM40" s="1195"/>
      <c r="AN40" s="1196"/>
      <c r="AO40" s="322">
        <v>-1038277</v>
      </c>
      <c r="AP40" s="322">
        <v>-21607</v>
      </c>
      <c r="AQ40" s="323">
        <v>-47177</v>
      </c>
      <c r="AR40" s="324">
        <v>-54.2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265845</v>
      </c>
      <c r="AP41" s="322">
        <v>5532</v>
      </c>
      <c r="AQ41" s="323">
        <v>21817</v>
      </c>
      <c r="AR41" s="324">
        <v>-74.599999999999994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488</v>
      </c>
      <c r="AN49" s="1189" t="s">
        <v>524</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525</v>
      </c>
      <c r="AO50" s="339" t="s">
        <v>526</v>
      </c>
      <c r="AP50" s="340" t="s">
        <v>527</v>
      </c>
      <c r="AQ50" s="341" t="s">
        <v>528</v>
      </c>
      <c r="AR50" s="342" t="s">
        <v>529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1220007</v>
      </c>
      <c r="AN51" s="344">
        <v>25623</v>
      </c>
      <c r="AO51" s="345">
        <v>65.5</v>
      </c>
      <c r="AP51" s="346">
        <v>90961</v>
      </c>
      <c r="AQ51" s="347">
        <v>20.100000000000001</v>
      </c>
      <c r="AR51" s="348">
        <v>45.4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693515</v>
      </c>
      <c r="AN52" s="352">
        <v>14566</v>
      </c>
      <c r="AO52" s="353">
        <v>16.5</v>
      </c>
      <c r="AP52" s="354">
        <v>37720</v>
      </c>
      <c r="AQ52" s="355">
        <v>7.1</v>
      </c>
      <c r="AR52" s="356">
        <v>9.4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1662402</v>
      </c>
      <c r="AN53" s="344">
        <v>34856</v>
      </c>
      <c r="AO53" s="345">
        <v>36</v>
      </c>
      <c r="AP53" s="346">
        <v>106614</v>
      </c>
      <c r="AQ53" s="347">
        <v>17.2</v>
      </c>
      <c r="AR53" s="348">
        <v>18.8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895506</v>
      </c>
      <c r="AN54" s="352">
        <v>18776</v>
      </c>
      <c r="AO54" s="353">
        <v>28.9</v>
      </c>
      <c r="AP54" s="354">
        <v>45545</v>
      </c>
      <c r="AQ54" s="355">
        <v>20.7</v>
      </c>
      <c r="AR54" s="356">
        <v>8.1999999999999993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2149767</v>
      </c>
      <c r="AN55" s="344">
        <v>45014</v>
      </c>
      <c r="AO55" s="345">
        <v>29.1</v>
      </c>
      <c r="AP55" s="346">
        <v>63727</v>
      </c>
      <c r="AQ55" s="347">
        <v>-40.200000000000003</v>
      </c>
      <c r="AR55" s="348">
        <v>69.3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1253870</v>
      </c>
      <c r="AN56" s="352">
        <v>26255</v>
      </c>
      <c r="AO56" s="353">
        <v>39.799999999999997</v>
      </c>
      <c r="AP56" s="354">
        <v>34577</v>
      </c>
      <c r="AQ56" s="355">
        <v>-24.1</v>
      </c>
      <c r="AR56" s="356">
        <v>63.9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2433977</v>
      </c>
      <c r="AN57" s="344">
        <v>50762</v>
      </c>
      <c r="AO57" s="345">
        <v>12.8</v>
      </c>
      <c r="AP57" s="346">
        <v>65876</v>
      </c>
      <c r="AQ57" s="347">
        <v>3.4</v>
      </c>
      <c r="AR57" s="348">
        <v>9.4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1822468</v>
      </c>
      <c r="AN58" s="352">
        <v>38008</v>
      </c>
      <c r="AO58" s="353">
        <v>44.8</v>
      </c>
      <c r="AP58" s="354">
        <v>36484</v>
      </c>
      <c r="AQ58" s="355">
        <v>5.5</v>
      </c>
      <c r="AR58" s="356">
        <v>39.299999999999997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847099</v>
      </c>
      <c r="AN59" s="344">
        <v>17629</v>
      </c>
      <c r="AO59" s="345">
        <v>-65.3</v>
      </c>
      <c r="AP59" s="346">
        <v>68468</v>
      </c>
      <c r="AQ59" s="347">
        <v>3.9</v>
      </c>
      <c r="AR59" s="348">
        <v>-69.2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549235</v>
      </c>
      <c r="AN60" s="352">
        <v>11430</v>
      </c>
      <c r="AO60" s="353">
        <v>-69.900000000000006</v>
      </c>
      <c r="AP60" s="354">
        <v>34140</v>
      </c>
      <c r="AQ60" s="355">
        <v>-6.4</v>
      </c>
      <c r="AR60" s="356">
        <v>-63.5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1662650</v>
      </c>
      <c r="AN61" s="359">
        <v>34777</v>
      </c>
      <c r="AO61" s="360">
        <v>15.6</v>
      </c>
      <c r="AP61" s="361">
        <v>79129</v>
      </c>
      <c r="AQ61" s="362">
        <v>0.9</v>
      </c>
      <c r="AR61" s="348">
        <v>14.7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1042919</v>
      </c>
      <c r="AN62" s="352">
        <v>21807</v>
      </c>
      <c r="AO62" s="353">
        <v>12</v>
      </c>
      <c r="AP62" s="354">
        <v>37693</v>
      </c>
      <c r="AQ62" s="355">
        <v>0.6</v>
      </c>
      <c r="AR62" s="356">
        <v>11.4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Z082SnCEkTLEZZZzKd1PVw9FDS25YFDgMt/+Hh567eQgOstRppIWCYmUFv1k0faqS/LzKF+72o2pqYAN67X2Hg==" saltValue="i0nn4eBR//625EoKCTgb/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W4Y/JcsbubSUr4B1KOdZBYPeZj/Gwaup6gDneqVysmPKVSzJIidAdwPLXJdNIwR4eGbhs0Ff4CMqp8Gfyiqug==" saltValue="DBhtOM4YAVdxGqB/B98fk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UcU47ErB/apoOcM04yEsQtNKMTWqK4WWe03EhuZhifLl+HWjyYZ9NtfiLxYDt9BhvOvTfTHT45Kc97JKH0NcQ==" saltValue="LiEqM+BEOrqwEHTdaL6AW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212" t="s">
        <v>3</v>
      </c>
      <c r="D47" s="1212"/>
      <c r="E47" s="1213"/>
      <c r="F47" s="11">
        <v>11.05</v>
      </c>
      <c r="G47" s="12">
        <v>9.99</v>
      </c>
      <c r="H47" s="12">
        <v>10.45</v>
      </c>
      <c r="I47" s="12">
        <v>13.63</v>
      </c>
      <c r="J47" s="13">
        <v>14.08</v>
      </c>
    </row>
    <row r="48" spans="2:10" ht="57.75" customHeight="1" x14ac:dyDescent="0.15">
      <c r="B48" s="14"/>
      <c r="C48" s="1214" t="s">
        <v>4</v>
      </c>
      <c r="D48" s="1214"/>
      <c r="E48" s="1215"/>
      <c r="F48" s="15">
        <v>9.16</v>
      </c>
      <c r="G48" s="16">
        <v>7.41</v>
      </c>
      <c r="H48" s="16">
        <v>12.57</v>
      </c>
      <c r="I48" s="16">
        <v>10.65</v>
      </c>
      <c r="J48" s="17">
        <v>7.55</v>
      </c>
    </row>
    <row r="49" spans="2:10" ht="57.75" customHeight="1" thickBot="1" x14ac:dyDescent="0.2">
      <c r="B49" s="18"/>
      <c r="C49" s="1216" t="s">
        <v>5</v>
      </c>
      <c r="D49" s="1216"/>
      <c r="E49" s="1217"/>
      <c r="F49" s="19" t="s">
        <v>545</v>
      </c>
      <c r="G49" s="20" t="s">
        <v>546</v>
      </c>
      <c r="H49" s="20">
        <v>5.85</v>
      </c>
      <c r="I49" s="20">
        <v>1.65</v>
      </c>
      <c r="J49" s="21" t="s">
        <v>547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OI5n1Lx0txpm9ocCJWXbYbWfAQfnQpvENUKbwWO3e3ZZbVYV99A7FxCAuDH8jjxjWh9Zwn7u9sKzkcIUeBEIA==" saltValue="VKsTN8GKOZy+m2RFqybO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2019-03-10T23:49:11Z</cp:lastPrinted>
  <dcterms:created xsi:type="dcterms:W3CDTF">2019-02-14T03:21:03Z</dcterms:created>
  <dcterms:modified xsi:type="dcterms:W3CDTF">2019-11-22T01:22:45Z</dcterms:modified>
  <cp:category/>
</cp:coreProperties>
</file>