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AM36" i="9"/>
  <c r="C36" i="9"/>
  <c r="AM35" i="9"/>
  <c r="C35" i="9"/>
  <c r="BW34" i="9"/>
  <c r="BW35" i="9" s="1"/>
  <c r="C34" i="9"/>
  <c r="BW36" i="9" l="1"/>
  <c r="CO34" i="9"/>
  <c r="CO35" i="9" s="1"/>
  <c r="AM34"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<sst xmlns="http://schemas.openxmlformats.org/spreadsheetml/2006/main" count="1041" uniqueCount="562">
  <si>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</si>
  <si>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</si>
  <si>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</si>
  <si>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</si>
  <si>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</si>
  <si>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</si>
  <si>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</si>
  <si>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</si>
  <si>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</si>
  <si>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</si>
  <si>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</si>
  <si>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</si>
  <si>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</si>
  <si>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</si>
  <si>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</si>
  <si>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</si>
  <si>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</si>
  <si>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</si>
  <si>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</si>
  <si>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</si>
  <si>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</si>
  <si>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</si>
  <si>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</si>
  <si>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</si>
  <si>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</si>
  <si>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</si>
  <si>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</si>
  <si>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</si>
  <si>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</si>
  <si>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</si>
  <si>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</si>
  <si>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</si>
  <si>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</si>
  <si>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</si>
  <si>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</si>
  <si>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</si>
  <si>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</si>
  <si>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</si>
  <si>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</si>
  <si>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</si>
  <si>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</si>
  <si>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</si>
  <si>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</si>
  <si>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</si>
  <si>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</si>
  <si>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</si>
  <si>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</si>
  <si>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</si>
  <si>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</si>
  <si>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</si>
  <si>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</si>
  <si>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</si>
  <si>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</si>
  <si>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</si>
  <si>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</si>
  <si>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</si>
  <si>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</si>
  <si>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</si>
  <si>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</si>
  <si>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</si>
  <si>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</si>
  <si>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</si>
  <si>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</si>
  <si>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</si>
  <si>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</si>
  <si>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</si>
  <si>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</si>
  <si>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</si>
  <si>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</si>
  <si>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</si>
  <si>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</si>
  <si>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</si>
  <si>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</si>
  <si>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</si>
  <si>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</si>
  <si>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</si>
  <si>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</si>
  <si>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</si>
  <si>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</si>
  <si>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</si>
  <si>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</si>
  <si>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犬山市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</si>
  <si>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</si>
  <si>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</si>
  <si>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</si>
  <si>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</si>
  <si>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</si>
  <si>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</si>
  <si>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</si>
  <si>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</si>
  <si>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</si>
  <si>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</si>
  <si>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</si>
  <si>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</si>
  <si>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</si>
  <si>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</si>
  <si>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</si>
  <si>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</si>
  <si>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</si>
  <si>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</si>
  <si>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</si>
  <si>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</si>
  <si>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</si>
  <si>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</si>
  <si>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</si>
  <si>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</si>
  <si>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</si>
  <si>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</si>
  <si>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</si>
  <si>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</si>
  <si>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</si>
  <si>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</si>
  <si>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</si>
  <si>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</si>
  <si>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</si>
  <si>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</si>
  <si>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</si>
  <si>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</si>
  <si>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</si>
  <si>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</si>
  <si>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</si>
  <si>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</si>
  <si>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</si>
  <si>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</si>
  <si>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</si>
  <si>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</si>
  <si>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</si>
  <si>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</si>
  <si>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</si>
  <si>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</si>
  <si>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</si>
  <si>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</si>
  <si>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</si>
  <si>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</si>
  <si>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</si>
  <si>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</si>
  <si>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</si>
  <si>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</si>
  <si>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</si>
  <si>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</si>
  <si>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</si>
  <si>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</si>
  <si>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</si>
  <si>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</si>
  <si>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</si>
  <si>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</si>
  <si>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</si>
  <si>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</si>
  <si>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</si>
  <si>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</si>
  <si>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</si>
  <si>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</si>
  <si>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</si>
  <si>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</si>
  <si>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</si>
  <si>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</si>
  <si>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</si>
  <si>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</si>
  <si>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</si>
  <si>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</si>
  <si>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</si>
  <si>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</si>
  <si>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</si>
  <si>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</si>
  <si>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</si>
  <si>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</si>
  <si>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</si>
  <si>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</si>
  <si>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</si>
  <si>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</si>
  <si>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</si>
  <si>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</si>
  <si>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</si>
  <si>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</si>
  <si>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</si>
  <si>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</si>
  <si>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</si>
  <si>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</si>
  <si>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</si>
  <si>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</si>
  <si>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</si>
  <si>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</si>
  <si>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</si>
  <si>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</si>
  <si>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</si>
  <si>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</si>
  <si>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</si>
  <si>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</si>
  <si>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</si>
  <si>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</si>
  <si>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</si>
  <si>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</si>
  <si>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</si>
  <si>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</si>
  <si>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</si>
  <si>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</si>
  <si>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愛知県犬山市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</si>
  <si>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</si>
  <si>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</si>
  <si>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</si>
  <si>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</si>
  <si>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</si>
  <si>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</si>
  <si>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</si>
  <si>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</si>
  <si>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</si>
  <si>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</si>
  <si>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</si>
  <si>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</si>
  <si>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</si>
  <si>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</si>
  <si>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</si>
  <si>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</si>
  <si>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</si>
  <si>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</si>
  <si>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</si>
  <si>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</si>
  <si>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</si>
  <si>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</si>
  <si>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</si>
  <si>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</si>
  <si>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</si>
  <si>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</si>
  <si>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</si>
  <si>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</si>
  <si>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</si>
  <si>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</si>
  <si>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</si>
  <si>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</si>
  <si>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</si>
  <si>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</si>
  <si>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</si>
  <si>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</si>
  <si>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</si>
  <si>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</si>
  <si>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</si>
  <si>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</si>
  <si>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</si>
  <si>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</si>
  <si>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</si>
  <si>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</si>
  <si>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</si>
  <si>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</si>
  <si>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</si>
  <si>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</si>
  <si>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</si>
  <si>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</si>
  <si>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</si>
  <si>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</si>
  <si>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</si>
  <si>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</si>
  <si>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</si>
  <si>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</si>
  <si>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</si>
  <si>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</si>
  <si>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</si>
  <si>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</si>
  <si>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</si>
  <si>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</si>
  <si>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</si>
  <si>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</si>
  <si>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</si>
  <si>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</si>
  <si>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</si>
  <si>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</si>
  <si>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</si>
  <si>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</si>
  <si>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</si>
  <si>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</si>
  <si>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</si>
  <si>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</si>
  <si>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</si>
  <si>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</si>
  <si>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</si>
  <si>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</si>
  <si>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</si>
  <si>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</si>
  <si>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</si>
  <si>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</si>
  <si>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</si>
  <si>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</si>
  <si>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</si>
  <si>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</si>
  <si>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</si>
  <si>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</si>
  <si>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</si>
  <si>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</si>
  <si>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</si>
  <si>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</si>
  <si>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</si>
  <si>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</si>
  <si>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</si>
  <si>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</si>
  <si>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</si>
  <si>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</si>
  <si>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</si>
  <si>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</si>
  <si>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</si>
  <si>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</si>
  <si>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</si>
  <si>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</si>
  <si>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</si>
  <si>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</si>
  <si>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</si>
  <si>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</si>
  <si>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</si>
  <si>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</si>
  <si>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</si>
  <si>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</si>
  <si>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</si>
  <si>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</si>
  <si>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</si>
  <si>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</si>
  <si>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</si>
  <si>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</si>
  <si>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</si>
  <si>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</si>
  <si>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</si>
  <si>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</si>
  <si>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</si>
  <si>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</si>
  <si>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</si>
  <si>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</si>
  <si>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</si>
  <si>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</si>
  <si>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</si>
  <si>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</si>
  <si>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</si>
  <si>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</si>
  <si>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</si>
  <si>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</si>
  <si>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</si>
  <si>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</si>
  <si>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</si>
  <si>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</si>
  <si>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</si>
  <si>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</si>
  <si>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</si>
  <si>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</si>
  <si>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</si>
  <si>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</si>
  <si>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</si>
  <si>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</si>
  <si>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</si>
  <si>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</si>
  <si>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愛知県犬山市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</si>
  <si>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</si>
  <si>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</si>
  <si>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</si>
  <si>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</si>
  <si>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</si>
  <si>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</si>
  <si>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</si>
  <si>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</si>
  <si>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</si>
  <si>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</si>
  <si>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</si>
  <si>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</si>
  <si>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</si>
  <si>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</si>
  <si>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</si>
  <si>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</si>
  <si>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</si>
  <si>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</si>
  <si>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</si>
  <si>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</si>
  <si>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</si>
  <si>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</si>
  <si>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</si>
  <si>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</si>
  <si>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</si>
  <si>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</si>
  <si>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</si>
  <si>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</si>
  <si>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</si>
  <si>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</si>
  <si>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</si>
  <si>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</si>
  <si>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</si>
  <si>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</si>
  <si>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</si>
  <si>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</si>
  <si>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</si>
  <si>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</si>
  <si>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犬山城費特別会計</t>
    <phoneticPr fontId="5"/>
  </si>
  <si>
    <t>法非適用企業</t>
    <phoneticPr fontId="5"/>
  </si>
  <si>
    <t>木曽川うかい事業費特別会計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</si>
  <si>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</si>
  <si>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</si>
  <si>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</si>
  <si>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</si>
  <si>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</si>
  <si>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</si>
  <si>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</si>
  <si>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</si>
  <si>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</si>
  <si>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</si>
  <si>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</si>
  <si>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</si>
  <si>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</si>
  <si>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</si>
  <si>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</si>
  <si>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</si>
  <si>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</si>
  <si>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</si>
  <si>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</si>
  <si>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</si>
  <si>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</si>
  <si>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</si>
  <si>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</si>
  <si>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</si>
  <si>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</si>
  <si>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</si>
  <si>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</si>
  <si>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</si>
  <si>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</si>
  <si>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</si>
  <si>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</si>
  <si>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</si>
  <si>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</si>
  <si>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</si>
  <si>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</si>
  <si>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</si>
  <si>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</si>
  <si>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</si>
  <si>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</si>
  <si>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</si>
  <si>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</si>
  <si>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</si>
  <si>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</si>
  <si>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</si>
  <si>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</si>
  <si>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</si>
  <si>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</si>
  <si>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</si>
  <si>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</si>
  <si>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</si>
  <si>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</si>
  <si>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</si>
  <si>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</si>
  <si>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</si>
  <si>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</si>
  <si>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</si>
  <si>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</si>
  <si>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</si>
  <si>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</si>
  <si>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</si>
  <si>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</si>
  <si>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</si>
  <si>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</si>
  <si>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</si>
  <si>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</si>
  <si>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</si>
  <si>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</si>
  <si>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</si>
  <si>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</si>
  <si>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</si>
  <si>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</si>
  <si>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</si>
  <si>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</si>
  <si>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</si>
  <si>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</si>
  <si>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</si>
  <si>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</si>
  <si>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</si>
  <si>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</si>
  <si>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</si>
  <si>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</si>
  <si>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</si>
  <si>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</si>
  <si>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</si>
  <si>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</si>
  <si>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</si>
  <si>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</si>
  <si>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</si>
  <si>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</si>
  <si>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</si>
  <si>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</si>
  <si>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</si>
  <si>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</si>
  <si>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</si>
  <si>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</si>
  <si>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</si>
  <si>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</si>
  <si>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</si>
  <si>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</si>
  <si>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</si>
  <si>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</si>
  <si>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</si>
  <si>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</si>
  <si>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</si>
  <si>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</si>
  <si>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</si>
  <si>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</si>
  <si>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</si>
  <si>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</si>
  <si>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</si>
  <si>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</si>
  <si>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</si>
  <si>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</si>
  <si>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</si>
  <si>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</si>
  <si>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</si>
  <si>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</si>
  <si>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</si>
  <si>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</si>
  <si>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</si>
  <si>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</si>
  <si>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</si>
  <si>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</si>
  <si>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</si>
  <si>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</si>
  <si>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</si>
  <si>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</si>
  <si>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</si>
  <si>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</si>
  <si>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</si>
  <si>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</si>
  <si>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</si>
  <si>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</si>
  <si>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</si>
  <si>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</si>
  <si>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</si>
  <si>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</si>
  <si>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6.92</t>
  </si>
  <si>
    <t>▲ 0.63</t>
  </si>
  <si>
    <t>水道事業会計</t>
  </si>
  <si>
    <t>一般会計</t>
  </si>
  <si>
    <t>国民健康保険特別会計</t>
  </si>
  <si>
    <t>介護保険特別会計</t>
  </si>
  <si>
    <t>公共下水道事業特別会計</t>
  </si>
  <si>
    <t>犬山城費特別会計</t>
  </si>
  <si>
    <t>木曽川うかい事業費特別会計</t>
  </si>
  <si>
    <t>後期高齢者医療特別会計</t>
  </si>
  <si>
    <t>その他会計（赤字）</t>
  </si>
  <si>
    <t>その他会計（黒字）</t>
  </si>
  <si>
    <t>犬山市土地開発公社</t>
    <rPh sb="0" eb="3">
      <t>イヌヤマシ</t>
    </rPh>
    <rPh sb="3" eb="5">
      <t>トチ</t>
    </rPh>
    <rPh sb="5" eb="7">
      <t>カイハツ</t>
    </rPh>
    <rPh sb="7" eb="9">
      <t>コウシャ</t>
    </rPh>
    <phoneticPr fontId="2"/>
  </si>
  <si>
    <t>-</t>
    <phoneticPr fontId="2"/>
  </si>
  <si>
    <t>-</t>
    <phoneticPr fontId="2"/>
  </si>
  <si>
    <t>-</t>
    <phoneticPr fontId="2"/>
  </si>
  <si>
    <t>-</t>
    <phoneticPr fontId="2"/>
  </si>
  <si>
    <t>犬山まちづくり</t>
    <rPh sb="0" eb="2">
      <t>イヌヤマ</t>
    </rPh>
    <phoneticPr fontId="2"/>
  </si>
  <si>
    <t>-</t>
    <phoneticPr fontId="2"/>
  </si>
  <si>
    <t>愛知県後期高齢者医療広域連合（一般会計）</t>
    <rPh sb="0" eb="14">
      <t>アイチケンコウキコウレイシャイリョウコウイキレンゴウ</t>
    </rPh>
    <rPh sb="15" eb="19">
      <t>イッパンカイケイ</t>
    </rPh>
    <phoneticPr fontId="2"/>
  </si>
  <si>
    <t>愛知県後期高齢者医療広域連合（後期高齢者医療特別会計）</t>
    <rPh sb="0" eb="14">
      <t>アイチケンコウキコウレイシャイリョウコウイキレンゴウ</t>
    </rPh>
    <rPh sb="15" eb="26">
      <t>コウキコウレイシャイリョウトクベツカイケイ</t>
    </rPh>
    <phoneticPr fontId="2"/>
  </si>
  <si>
    <t>愛北広域事務組合</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</si>
  <si>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</si>
  <si>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</si>
  <si>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</si>
  <si>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</si>
  <si>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</si>
  <si>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</si>
  <si>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</si>
  <si>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</si>
  <si>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</si>
  <si>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</si>
  <si>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</si>
  <si>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</si>
  <si>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</si>
  <si>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</si>
  <si>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については、平成27年度では羽黒中央公園整備事業や防災公園整備事業などの大型事業が重なったことから増加したものの、そのうちの羽黒中央公園整備事業が完了したことや、地方債の新規発行額を抑制したことから、地方債残高とともに減少に転じた。
　実質公債費比率については、平成25年度に元利償還金の返済がまとまって終了していることから、３か年平均で見る実質公債費比率は平成28年度においてわずかに減少している。今後、羽黒中央公園整備事業や防災公園整備事業などの大型事業に係る市債償還が開始していることから、一時的には増加が予想されるものの、将来負担比率が減少していることから将来的には減少する見込みであり、引き続き、持続可能な財政運営に努める。</t>
    <phoneticPr fontId="5"/>
  </si>
  <si>
    <t>　平成27年度決算においては、将来負担比率は類似団体平均値を下回ったものの、有形固定資産減価償却率が上回った。
　今後、有形固定資産減価償却率が上昇する可能性が想定されるため、施設については利用者等との合意形成を図りながら、計画的に改修や縮小・複合化を行っていく予定である。
　平成28年度決算においては、国の照会時点で固定資産台帳等の更新中であったため未算定である。</t>
    <rPh sb="50" eb="51">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</si>
</sst>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BB0E-4ED3-AD98-2E39C9234A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53853</c:v>
                </c:pt>
                <c:pt idx="1">
                  <c:v>41476</c:v>
                </c:pt>
                <c:pt idx="2">
                  <c:v>35537</c:v>
                </c:pt>
                <c:pt idx="3">
                  <c:v>61778</c:v>
                </c:pt>
                <c:pt idx="4">
                  <c:v>34528</c:v>
                </c:pt>
              </c:numCache>
            </c:numRef>
          </c:val>
          <c:smooth val="0"/>
          <c:extLst>
            <c:ext xmlns:c16="http://schemas.microsoft.com/office/drawing/2014/chart" uri="{C3380CC4-5D6E-409C-BE32-E72D297353CC}">
              <c16:uniqueId val="{00000001-BB0E-4ED3-AD98-2E39C9234A86}"/>
            </c:ext>
          </c:extLst>
        </c:ser>
        <c:dLbls>
          <c:showLegendKey val="0"/>
          <c:showVal val="0"/>
          <c:showCatName val="0"/>
          <c:showSerName val="0"/>
          <c:showPercent val="0"/>
          <c:showBubbleSize val="0"/>
        </c:dLbls>
        <c:marker val="1"/>
        <c:smooth val="0"/>
        <c:axId val="168331136"/>
        <c:axId val="168335232"/>
      </c:lineChart>
      <c:catAx>
        <c:axId val="168331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35232"/>
        <c:crosses val="autoZero"/>
        <c:auto val="1"/>
        <c:lblAlgn val="ctr"/>
        <c:lblOffset val="100"/>
        <c:tickLblSkip val="1"/>
        <c:tickMarkSkip val="1"/>
        <c:noMultiLvlLbl val="0"/>
      </c:catAx>
      <c:valAx>
        <c:axId val="1683352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3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9.2200000000000006</c:v>
                </c:pt>
                <c:pt idx="1">
                  <c:v>10.7</c:v>
                </c:pt>
                <c:pt idx="2">
                  <c:v>8.6300000000000008</c:v>
                </c:pt>
                <c:pt idx="3">
                  <c:v>7.62</c:v>
                </c:pt>
                <c:pt idx="4">
                  <c:v>7.93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5.6</c:v>
                </c:pt>
                <c:pt idx="1">
                  <c:v>7.29</c:v>
                </c:pt>
                <c:pt idx="2">
                  <c:v>10.31</c:v>
                </c:pt>
                <c:pt idx="3">
                  <c:v>10.27</c:v>
                </c:pt>
                <c:pt idx="4">
                  <c:v>10.99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9088"/>
        <c:axId val="9031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-6.92</c:v>
                </c:pt>
                <c:pt idx="1">
                  <c:v>3.44</c:v>
                </c:pt>
                <c:pt idx="2">
                  <c:v>0.92</c:v>
                </c:pt>
                <c:pt idx="3">
                  <c:v>-0.63</c:v>
                </c:pt>
                <c:pt idx="4">
                  <c:v>1.03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9088"/>
        <c:axId val="90316800"/>
      </c:lineChart>
      <c:catAx>
        <c:axId val="902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6800"/>
        <c:crosses val="autoZero"/>
        <c:auto val="1"/>
        <c:lblAlgn val="ctr"/>
        <c:lblOffset val="100"/>
        <c:tickLblSkip val="1"/>
        <c:tickMarkSkip val="1"/>
        <c:noMultiLvlLbl val="0"/>
      </c:catAx>
      <c:valAx>
        <c:axId val="9031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0.01</c:v>
                </c:pt>
                <c:pt idx="4">
                  <c:v>#N/A</c:v>
                </c:pt>
                <c:pt idx="5">
                  <c:v>0.03</c:v>
                </c:pt>
                <c:pt idx="6">
                  <c:v>#N/A</c:v>
                </c:pt>
                <c:pt idx="7">
                  <c:v>0.03</c:v>
                </c:pt>
                <c:pt idx="8">
                  <c:v>#N/A</c:v>
                </c:pt>
                <c:pt idx="9">
                  <c:v>0.02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0.08</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木曽川うかい事業費特別会計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犬山城費特別会計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0.53</c:v>
                </c:pt>
                <c:pt idx="2">
                  <c:v>#N/A</c:v>
                </c:pt>
                <c:pt idx="3">
                  <c:v>0.37</c:v>
                </c:pt>
                <c:pt idx="4">
                  <c:v>#N/A</c:v>
                </c:pt>
                <c:pt idx="5">
                  <c:v>0.73</c:v>
                </c:pt>
                <c:pt idx="6">
                  <c:v>#N/A</c:v>
                </c:pt>
                <c:pt idx="7">
                  <c:v>0.77</c:v>
                </c:pt>
                <c:pt idx="8">
                  <c:v>#N/A</c:v>
                </c:pt>
                <c:pt idx="9">
                  <c:v>0.53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0.95</c:v>
                </c:pt>
                <c:pt idx="2">
                  <c:v>#N/A</c:v>
                </c:pt>
                <c:pt idx="3">
                  <c:v>0.94</c:v>
                </c:pt>
                <c:pt idx="4">
                  <c:v>#N/A</c:v>
                </c:pt>
                <c:pt idx="5">
                  <c:v>0.28000000000000003</c:v>
                </c:pt>
                <c:pt idx="6">
                  <c:v>#N/A</c:v>
                </c:pt>
                <c:pt idx="7">
                  <c:v>0.16</c:v>
                </c:pt>
                <c:pt idx="8">
                  <c:v>#N/A</c:v>
                </c:pt>
                <c:pt idx="9">
                  <c:v>0.8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0.96</c:v>
                </c:pt>
                <c:pt idx="2">
                  <c:v>#N/A</c:v>
                </c:pt>
                <c:pt idx="3">
                  <c:v>1.41</c:v>
                </c:pt>
                <c:pt idx="4">
                  <c:v>#N/A</c:v>
                </c:pt>
                <c:pt idx="5">
                  <c:v>1.5</c:v>
                </c:pt>
                <c:pt idx="6">
                  <c:v>#N/A</c:v>
                </c:pt>
                <c:pt idx="7">
                  <c:v>2.21</c:v>
                </c:pt>
                <c:pt idx="8">
                  <c:v>#N/A</c:v>
                </c:pt>
                <c:pt idx="9">
                  <c:v>3.25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6.43</c:v>
                </c:pt>
                <c:pt idx="2">
                  <c:v>#N/A</c:v>
                </c:pt>
                <c:pt idx="3">
                  <c:v>6.91</c:v>
                </c:pt>
                <c:pt idx="4">
                  <c:v>#N/A</c:v>
                </c:pt>
                <c:pt idx="5">
                  <c:v>6.81</c:v>
                </c:pt>
                <c:pt idx="6">
                  <c:v>#N/A</c:v>
                </c:pt>
                <c:pt idx="7">
                  <c:v>6.61</c:v>
                </c:pt>
                <c:pt idx="8">
                  <c:v>#N/A</c:v>
                </c:pt>
                <c:pt idx="9">
                  <c:v>5.97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9.2200000000000006</c:v>
                </c:pt>
                <c:pt idx="2">
                  <c:v>#N/A</c:v>
                </c:pt>
                <c:pt idx="3">
                  <c:v>10.69</c:v>
                </c:pt>
                <c:pt idx="4">
                  <c:v>#N/A</c:v>
                </c:pt>
                <c:pt idx="5">
                  <c:v>8.6199999999999992</c:v>
                </c:pt>
                <c:pt idx="6">
                  <c:v>#N/A</c:v>
                </c:pt>
                <c:pt idx="7">
                  <c:v>7.61</c:v>
                </c:pt>
                <c:pt idx="8">
                  <c:v>#N/A</c:v>
                </c:pt>
                <c:pt idx="9">
                  <c:v>7.93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7.82</c:v>
                </c:pt>
                <c:pt idx="2">
                  <c:v>#N/A</c:v>
                </c:pt>
                <c:pt idx="3">
                  <c:v>7.89</c:v>
                </c:pt>
                <c:pt idx="4">
                  <c:v>#N/A</c:v>
                </c:pt>
                <c:pt idx="5">
                  <c:v>7.86</c:v>
                </c:pt>
                <c:pt idx="6">
                  <c:v>#N/A</c:v>
                </c:pt>
                <c:pt idx="7">
                  <c:v>7.79</c:v>
                </c:pt>
                <c:pt idx="8">
                  <c:v>#N/A</c:v>
                </c:pt>
                <c:pt idx="9">
                  <c:v>8.09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688320"/>
        <c:axId val="150196224"/>
      </c:barChart>
      <c:catAx>
        <c:axId val="14968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96224"/>
        <c:crosses val="autoZero"/>
        <c:auto val="1"/>
        <c:lblAlgn val="ctr"/>
        <c:lblOffset val="100"/>
        <c:tickLblSkip val="1"/>
        <c:tickMarkSkip val="1"/>
        <c:noMultiLvlLbl val="0"/>
      </c:catAx>
      <c:valAx>
        <c:axId val="15019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8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2038</c:v>
                </c:pt>
                <c:pt idx="5">
                  <c:v>2096</c:v>
                </c:pt>
                <c:pt idx="8">
                  <c:v>2265</c:v>
                </c:pt>
                <c:pt idx="11">
                  <c:v>2046</c:v>
                </c:pt>
                <c:pt idx="14">
                  <c:v>2098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5</c:v>
                </c:pt>
                <c:pt idx="6">
                  <c:v>43</c:v>
                </c:pt>
                <c:pt idx="9">
                  <c:v>5</c:v>
                </c:pt>
                <c:pt idx="12">
                  <c:v>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4</c:v>
                </c:pt>
                <c:pt idx="6">
                  <c:v>3</c:v>
                </c:pt>
                <c:pt idx="9">
                  <c:v>2</c:v>
                </c:pt>
                <c:pt idx="12">
                  <c:v>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750</c:v>
                </c:pt>
                <c:pt idx="3">
                  <c:v>738</c:v>
                </c:pt>
                <c:pt idx="6">
                  <c:v>779</c:v>
                </c:pt>
                <c:pt idx="9">
                  <c:v>794</c:v>
                </c:pt>
                <c:pt idx="12">
                  <c:v>810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1951</c:v>
                </c:pt>
                <c:pt idx="3">
                  <c:v>2029</c:v>
                </c:pt>
                <c:pt idx="6">
                  <c:v>1828</c:v>
                </c:pt>
                <c:pt idx="9">
                  <c:v>1785</c:v>
                </c:pt>
                <c:pt idx="12">
                  <c:v>1935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265216"/>
        <c:axId val="16627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672</c:v>
                </c:pt>
                <c:pt idx="2">
                  <c:v>#N/A</c:v>
                </c:pt>
                <c:pt idx="3">
                  <c:v>#N/A</c:v>
                </c:pt>
                <c:pt idx="4">
                  <c:v>680</c:v>
                </c:pt>
                <c:pt idx="5">
                  <c:v>#N/A</c:v>
                </c:pt>
                <c:pt idx="6">
                  <c:v>#N/A</c:v>
                </c:pt>
                <c:pt idx="7">
                  <c:v>388</c:v>
                </c:pt>
                <c:pt idx="8">
                  <c:v>#N/A</c:v>
                </c:pt>
                <c:pt idx="9">
                  <c:v>#N/A</c:v>
                </c:pt>
                <c:pt idx="10">
                  <c:v>540</c:v>
                </c:pt>
                <c:pt idx="11">
                  <c:v>#N/A</c:v>
                </c:pt>
                <c:pt idx="12">
                  <c:v>#N/A</c:v>
                </c:pt>
                <c:pt idx="13">
                  <c:v>653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265216"/>
        <c:axId val="166270080"/>
      </c:lineChart>
      <c:catAx>
        <c:axId val="16626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270080"/>
        <c:crosses val="autoZero"/>
        <c:auto val="1"/>
        <c:lblAlgn val="ctr"/>
        <c:lblOffset val="100"/>
        <c:tickLblSkip val="1"/>
        <c:tickMarkSkip val="1"/>
        <c:noMultiLvlLbl val="0"/>
      </c:catAx>
      <c:valAx>
        <c:axId val="16627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6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18672</c:v>
                </c:pt>
                <c:pt idx="5">
                  <c:v>18643</c:v>
                </c:pt>
                <c:pt idx="8">
                  <c:v>18886</c:v>
                </c:pt>
                <c:pt idx="11">
                  <c:v>18986</c:v>
                </c:pt>
                <c:pt idx="14">
                  <c:v>18745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5979</c:v>
                </c:pt>
                <c:pt idx="5">
                  <c:v>6006</c:v>
                </c:pt>
                <c:pt idx="8">
                  <c:v>5918</c:v>
                </c:pt>
                <c:pt idx="11">
                  <c:v>5356</c:v>
                </c:pt>
                <c:pt idx="14">
                  <c:v>5344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2707</c:v>
                </c:pt>
                <c:pt idx="5">
                  <c:v>2878</c:v>
                </c:pt>
                <c:pt idx="8">
                  <c:v>3318</c:v>
                </c:pt>
                <c:pt idx="11">
                  <c:v>3627</c:v>
                </c:pt>
                <c:pt idx="14">
                  <c:v>3806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1006</c:v>
                </c:pt>
                <c:pt idx="3">
                  <c:v>345</c:v>
                </c:pt>
                <c:pt idx="6">
                  <c:v>223</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3431</c:v>
                </c:pt>
                <c:pt idx="3">
                  <c:v>3339</c:v>
                </c:pt>
                <c:pt idx="6">
                  <c:v>2935</c:v>
                </c:pt>
                <c:pt idx="9">
                  <c:v>2889</c:v>
                </c:pt>
                <c:pt idx="12">
                  <c:v>2906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c:v>
                </c:pt>
                <c:pt idx="3">
                  <c:v>9</c:v>
                </c:pt>
                <c:pt idx="6">
                  <c:v>6</c:v>
                </c:pt>
                <c:pt idx="9">
                  <c:v>2</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9042</c:v>
                </c:pt>
                <c:pt idx="3">
                  <c:v>8413</c:v>
                </c:pt>
                <c:pt idx="6">
                  <c:v>7962</c:v>
                </c:pt>
                <c:pt idx="9">
                  <c:v>7665</c:v>
                </c:pt>
                <c:pt idx="12">
                  <c:v>7585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75</c:v>
                </c:pt>
                <c:pt idx="3">
                  <c:v>119</c:v>
                </c:pt>
                <c:pt idx="6">
                  <c:v>61</c:v>
                </c:pt>
                <c:pt idx="9">
                  <c:v>577</c:v>
                </c:pt>
                <c:pt idx="12">
                  <c:v>323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18869</c:v>
                </c:pt>
                <c:pt idx="3">
                  <c:v>19432</c:v>
                </c:pt>
                <c:pt idx="6">
                  <c:v>19691</c:v>
                </c:pt>
                <c:pt idx="9">
                  <c:v>20563</c:v>
                </c:pt>
                <c:pt idx="12">
                  <c:v>20229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00000"/>
        <c:axId val="16681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5079</c:v>
                </c:pt>
                <c:pt idx="2">
                  <c:v>#N/A</c:v>
                </c:pt>
                <c:pt idx="3">
                  <c:v>#N/A</c:v>
                </c:pt>
                <c:pt idx="4">
                  <c:v>4132</c:v>
                </c:pt>
                <c:pt idx="5">
                  <c:v>#N/A</c:v>
                </c:pt>
                <c:pt idx="6">
                  <c:v>#N/A</c:v>
                </c:pt>
                <c:pt idx="7">
                  <c:v>2755</c:v>
                </c:pt>
                <c:pt idx="8">
                  <c:v>#N/A</c:v>
                </c:pt>
                <c:pt idx="9">
                  <c:v>#N/A</c:v>
                </c:pt>
                <c:pt idx="10">
                  <c:v>3727</c:v>
                </c:pt>
                <c:pt idx="11">
                  <c:v>#N/A</c:v>
                </c:pt>
                <c:pt idx="12">
                  <c:v>#N/A</c:v>
                </c:pt>
                <c:pt idx="13">
                  <c:v>3148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00000"/>
        <c:axId val="166819712"/>
      </c:lineChart>
      <c:catAx>
        <c:axId val="16680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19712"/>
        <c:crosses val="autoZero"/>
        <c:auto val="1"/>
        <c:lblAlgn val="ctr"/>
        <c:lblOffset val="100"/>
        <c:tickLblSkip val="1"/>
        <c:tickMarkSkip val="1"/>
        <c:noMultiLvlLbl val="0"/>
      </c:catAx>
      <c:valAx>
        <c:axId val="16681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0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{21D138EB-7BDD-4286-952C-B826E93D949A}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6E3-4B72-8BB5-10D9B9FC3FE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{E5BAF5C0-8217-4B6B-AD7F-EC9AD868ADBC}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6E3-4B72-8BB5-10D9B9FC3FE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{50555765-AE60-46C1-AF11-4C116C8B8A1E}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6E3-4B72-8BB5-10D9B9FC3FED}"/>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{E2B071C6-1609-4EE6-9305-9A2D12CE35B7}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6E3-4B72-8BB5-10D9B9FC3FE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{D2D31D79-FA92-4C07-8AC1-E617EBC4857E}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6E3-4B72-8BB5-10D9B9FC3F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57.8</c:v>
                </c:pt>
              </c:numCache>
            </c:numRef>
          </c:xVal>
          <c:yVal>
            <c:numRef>
              <c:f>公会計指標分析・財政指標組合せ分析表!$K$51:$O$51</c:f>
              <c:numCache>
                <c:formatCode>#,##0.0;"▲ "#,##0.0</c:formatCode>
                <c:ptCount val="5"/>
                <c:pt idx="3">
                  <c:v>29.2</c:v>
                </c:pt>
              </c:numCache>
            </c:numRef>
          </c:yVal>
          <c:smooth val="0"/>
          <c:extLst>
            <c:ext xmlns:c16="http://schemas.microsoft.com/office/drawing/2014/chart" uri="{C3380CC4-5D6E-409C-BE32-E72D297353CC}">
              <c16:uniqueId val="{00000005-A6E3-4B72-8BB5-10D9B9FC3FE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{DC5B97A6-25A0-4FC2-8569-CA8F0AACB76A}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6E3-4B72-8BB5-10D9B9FC3FE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{264F3953-1C32-4989-921B-71575D05F29B}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6E3-4B72-8BB5-10D9B9FC3FE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{593FE903-FE0F-4D59-B380-8E92E8B8E68D}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6E3-4B72-8BB5-10D9B9FC3FED}"/>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{9F7401F6-0CF3-4F9C-B9F9-BF1608585E32}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6E3-4B72-8BB5-10D9B9FC3FE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{2AC6D5E3-3983-4596-B060-CFE57FF67B3C}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6E3-4B72-8BB5-10D9B9FC3F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c:ext xmlns:c16="http://schemas.microsoft.com/office/drawing/2014/chart" uri="{C3380CC4-5D6E-409C-BE32-E72D297353CC}">
              <c16:uniqueId val="{0000000B-A6E3-4B72-8BB5-10D9B9FC3FED}"/>
            </c:ext>
          </c:extLst>
        </c:ser>
        <c:dLbls>
          <c:showLegendKey val="0"/>
          <c:showVal val="0"/>
          <c:showCatName val="0"/>
          <c:showSerName val="0"/>
          <c:showPercent val="0"/>
          <c:showBubbleSize val="0"/>
        </c:dLbls>
        <c:axId val="73145728"/>
        <c:axId val="73192960"/>
      </c:scatterChart>
      <c:valAx>
        <c:axId val="73145728"/>
        <c:scaling>
          <c:orientation val="minMax"/>
          <c:max val="58.1"/>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92960"/>
        <c:crosses val="autoZero"/>
        <c:crossBetween val="midCat"/>
      </c:valAx>
      <c:valAx>
        <c:axId val="73192960"/>
        <c:scaling>
          <c:orientation val="minMax"/>
          <c:max val="38.700000000000003"/>
          <c:min val="28.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45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{62BCF374-7589-44F3-8E55-3FD306B8455A}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96F-41F0-BE1F-4345DB494FB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{B650DFAA-4DF7-4314-94BB-0809C2957492}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96F-41F0-BE1F-4345DB494FB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{33CF1B74-C2E0-464C-B5B9-F19B51686D12}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96F-41F0-BE1F-4345DB494FB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{FF4EDD9C-26BE-4CD8-A0E7-4A32A807B287}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96F-41F0-BE1F-4345DB494FB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{F4D509AA-580D-4E8A-B466-053BCECE3A9C}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96F-41F0-BE1F-4345DB494F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c:v>
                </c:pt>
                <c:pt idx="1">
                  <c:v>5.3</c:v>
                </c:pt>
                <c:pt idx="2">
                  <c:v>4.7</c:v>
                </c:pt>
                <c:pt idx="3">
                  <c:v>4.2</c:v>
                </c:pt>
                <c:pt idx="4">
                  <c:v>4.0999999999999996</c:v>
                </c:pt>
              </c:numCache>
            </c:numRef>
          </c:xVal>
          <c:yVal>
            <c:numRef>
              <c:f>公会計指標分析・財政指標組合せ分析表!$K$73:$O$73</c:f>
              <c:numCache>
                <c:formatCode>#,##0.0;"▲ "#,##0.0</c:formatCode>
                <c:ptCount val="5"/>
                <c:pt idx="0">
                  <c:v>41.4</c:v>
                </c:pt>
                <c:pt idx="1">
                  <c:v>33.1</c:v>
                </c:pt>
                <c:pt idx="2">
                  <c:v>22.3</c:v>
                </c:pt>
                <c:pt idx="3">
                  <c:v>29.2</c:v>
                </c:pt>
                <c:pt idx="4">
                  <c:v>24.7</c:v>
                </c:pt>
              </c:numCache>
            </c:numRef>
          </c:yVal>
          <c:smooth val="0"/>
          <c:extLst>
            <c:ext xmlns:c16="http://schemas.microsoft.com/office/drawing/2014/chart" uri="{C3380CC4-5D6E-409C-BE32-E72D297353CC}">
              <c16:uniqueId val="{00000005-D96F-41F0-BE1F-4345DB494FB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{88CB5968-2760-43C5-BC95-E3DDF2C3ED02}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96F-41F0-BE1F-4345DB494FB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{13AFA93A-2E9F-4026-9C80-254205B7733E}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96F-41F0-BE1F-4345DB494FB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{3ABC34B0-1626-4352-A96E-BD3A79CEE3B3}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96F-41F0-BE1F-4345DB494FB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{12FA855A-9424-4217-B1D0-3CD756560B84}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96F-41F0-BE1F-4345DB494FB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{709A91F9-9D8B-4CE7-A8EF-84C6A69D2748}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96F-41F0-BE1F-4345DB494F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D96F-41F0-BE1F-4345DB494FB0}"/>
            </c:ext>
          </c:extLst>
        </c:ser>
        <c:dLbls>
          <c:showLegendKey val="0"/>
          <c:showVal val="0"/>
          <c:showCatName val="0"/>
          <c:showSerName val="0"/>
          <c:showPercent val="0"/>
          <c:showBubbleSize val="0"/>
        </c:dLbls>
        <c:axId val="72842240"/>
        <c:axId val="73262208"/>
      </c:scatterChart>
      <c:valAx>
        <c:axId val="72842240"/>
        <c:scaling>
          <c:orientation val="minMax"/>
          <c:max val="10.9"/>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62208"/>
        <c:crosses val="autoZero"/>
        <c:crossBetween val="midCat"/>
      </c:valAx>
      <c:valAx>
        <c:axId val="73262208"/>
        <c:scaling>
          <c:orientation val="minMax"/>
          <c:max val="6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42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近年、元利償還金において償還完了となった件数が償還開始となった件数より多かったため減少傾向にあった。しかし、平成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年度に開始した羽黒中央公園整備事業や臨時財政対策債の償還が始まったことを受け、平成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年度の元利償還金は前年度と比較して約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千万円増加している。これに加えて公営企業債の元利償還金に対する繰入金においても、公共下水道事業会計の元利償還金に係る繰出基準額が増加したことにより増加している。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今後も、羽黒中央公園整備事業の完了に加え平成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内田防災公園整備事業が完了することに伴い市債の償還が増えていくため、実質公債費比率の分子が増加することが予想されるが、市債の新規発行額が元利償還金を上回らないよう抑制し、安定した財政基盤にな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近年、大型事業の実施に伴い市債残高が増加傾向にあったが、平成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いては新規市債発行額が元利償還金を上回らないよう設定したことから、減少傾向にある。また、大型事業の一つである内田防災公園整備事業の進捗に合わせ、債務負担行為に基づく支出予定額が大きく減少した。また、愛北広域事務組合の地方債が償還完了したことにより組合等負担等見込額が</a:t>
          </a:r>
          <a:r>
            <a:rPr kumimoji="1" lang="en-US" altLang="ja-JP" sz="1200">
              <a:latin typeface="ＭＳ ゴシック" pitchFamily="49" charset="-128"/>
              <a:ea typeface="ＭＳ ゴシック" pitchFamily="49" charset="-128"/>
            </a:rPr>
            <a:t>0</a:t>
          </a:r>
          <a:r>
            <a:rPr kumimoji="1" lang="ja-JP" altLang="en-US" sz="1200">
              <a:latin typeface="ＭＳ ゴシック" pitchFamily="49" charset="-128"/>
              <a:ea typeface="ＭＳ ゴシック" pitchFamily="49" charset="-128"/>
            </a:rPr>
            <a:t>となり、将来負担額が減少している。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充当可能財源等については、財政調整基金の繰入金より積立金が上回っていることから残高が増加していること、また平成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年度に公共施設等管理基金の新設等、近年は充当可能基金が増加傾向にある。</a:t>
          </a:r>
          <a:r>
            <a:rPr kumimoji="1" lang="ja-JP" altLang="en-US" sz="1200">
              <a:solidFill>
                <a:sysClr val="windowText" lastClr="000000"/>
              </a:solidFill>
              <a:latin typeface="ＭＳ ゴシック" pitchFamily="49" charset="-128"/>
              <a:ea typeface="ＭＳ ゴシック" pitchFamily="49" charset="-128"/>
            </a:rPr>
            <a:t>今後も市債発行額を可能な限り抑制し、また財政調整基金残高を標準財政規模比</a:t>
          </a: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％以上を維持することにより充当可能財源を確保し、健全な財政運営に努める必要がある。</a:t>
          </a:r>
        </a:p>
        <a:p>
          <a:endParaRPr kumimoji="1" lang="ja-JP" altLang="en-US" sz="12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愛知県犬山市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74,642
72,666
74.90
24,755,573
23,468,682
1,135,442
14,309,919
20,229,021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a:t>
          </a:r>
          <a:r>
            <a:rPr kumimoji="1" lang="en-US" altLang="ja-JP" sz="1050">
              <a:latin typeface="ＭＳ Ｐゴシック"/>
            </a:rPr>
            <a:t>27</a:t>
          </a:r>
          <a:r>
            <a:rPr kumimoji="1" lang="ja-JP" altLang="en-US" sz="1050">
              <a:latin typeface="ＭＳ Ｐゴシック"/>
            </a:rPr>
            <a:t>年度決算においては、有形固定資産減価償却率は類似団体を上回った。</a:t>
          </a:r>
        </a:p>
        <a:p>
          <a:r>
            <a:rPr kumimoji="1" lang="ja-JP" altLang="en-US" sz="1050">
              <a:latin typeface="ＭＳ Ｐゴシック"/>
            </a:rPr>
            <a:t>　公共施設等総合管理計画において、当市では全公共建築物の施設量（延床面積）の</a:t>
          </a:r>
          <a:r>
            <a:rPr kumimoji="1" lang="en-US" altLang="ja-JP" sz="1050">
              <a:latin typeface="ＭＳ Ｐゴシック"/>
            </a:rPr>
            <a:t>20</a:t>
          </a:r>
          <a:r>
            <a:rPr kumimoji="1" lang="ja-JP" altLang="en-US" sz="1050">
              <a:latin typeface="ＭＳ Ｐゴシック"/>
            </a:rPr>
            <a:t>％を削減することを目標とし、統廃合等による積極的な施設マネジメントを行うとしており、次世代に引き継ぐものについても、施設の長寿命化を目指し、計画的な修理や改修を行っていく予定である。</a:t>
          </a:r>
        </a:p>
        <a:p>
          <a:r>
            <a:rPr kumimoji="1" lang="ja-JP" altLang="en-US" sz="1050">
              <a:latin typeface="ＭＳ Ｐゴシック"/>
            </a:rPr>
            <a:t>　平成</a:t>
          </a:r>
          <a:r>
            <a:rPr kumimoji="1" lang="en-US" altLang="ja-JP" sz="1050">
              <a:latin typeface="ＭＳ Ｐゴシック"/>
            </a:rPr>
            <a:t>28</a:t>
          </a:r>
          <a:r>
            <a:rPr kumimoji="1" lang="ja-JP" altLang="en-US" sz="1050">
              <a:latin typeface="ＭＳ Ｐゴシック"/>
            </a:rPr>
            <a:t>年度決算においては、国の照会時点で固定資産台帳等の更新中であったため未算定である。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119380</xdr:rowOff>
    </xdr:from>
    <xdr:to>
      <xdr:col>3</xdr:col>
      <xdr:colOff>511175</xdr:colOff>
      <xdr:row>29</xdr:row>
      <xdr:rowOff>49530</xdr:rowOff>
    </xdr:to>
    <xdr:sp macro="" textlink="">
      <xdr:nvSpPr>
        <xdr:cNvPr id="77" name="円/楕円 76"/>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78"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66057</xdr:rowOff>
    </xdr:from>
    <xdr:ext cx="405111" cy="259045"/>
    <xdr:sp macro="" textlink="">
      <xdr:nvSpPr>
        <xdr:cNvPr id="79" name="n_1mainValue有形固定資産減価償却率"/>
        <xdr:cNvSpPr txBox="1"/>
      </xdr:nvSpPr>
      <xdr:spPr>
        <a:xfrm>
          <a:off x="3836043"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愛知県犬山市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74,642
72,666
74.90
24,755,573
23,468,682
1,135,442
14,309,919
20,229,021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139700</xdr:rowOff>
    </xdr:from>
    <xdr:to>
      <xdr:col>5</xdr:col>
      <xdr:colOff>409575</xdr:colOff>
      <xdr:row>38</xdr:row>
      <xdr:rowOff>69850</xdr:rowOff>
    </xdr:to>
    <xdr:sp macro="" textlink="">
      <xdr:nvSpPr>
        <xdr:cNvPr id="70" name="円/楕円 69"/>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121937</xdr:rowOff>
    </xdr:from>
    <xdr:ext cx="405111" cy="259045"/>
    <xdr:sp macro="" textlink="">
      <xdr:nvSpPr>
        <xdr:cNvPr id="71"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86377</xdr:rowOff>
    </xdr:from>
    <xdr:ext cx="405111" cy="259045"/>
    <xdr:sp macro="" textlink="">
      <xdr:nvSpPr>
        <xdr:cNvPr id="72" name="n_1mainValue【道路】&#10;有形固定資産減価償却率"/>
        <xdr:cNvSpPr txBox="1"/>
      </xdr:nvSpPr>
      <xdr:spPr>
        <a:xfrm>
          <a:off x="3582043"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167970</xdr:rowOff>
    </xdr:from>
    <xdr:to>
      <xdr:col>14</xdr:col>
      <xdr:colOff>79375</xdr:colOff>
      <xdr:row>40</xdr:row>
      <xdr:rowOff>98120</xdr:rowOff>
    </xdr:to>
    <xdr:sp macro="" textlink="">
      <xdr:nvSpPr>
        <xdr:cNvPr id="109" name="円/楕円 108"/>
        <xdr:cNvSpPr/>
      </xdr:nvSpPr>
      <xdr:spPr>
        <a:xfrm>
          <a:off x="9588500" y="68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89247</xdr:rowOff>
    </xdr:from>
    <xdr:ext cx="469744" cy="259045"/>
    <xdr:sp macro="" textlink="">
      <xdr:nvSpPr>
        <xdr:cNvPr id="111" name="n_1mainValue【道路】&#10;一人当たり延長"/>
        <xdr:cNvSpPr txBox="1"/>
      </xdr:nvSpPr>
      <xdr:spPr>
        <a:xfrm>
          <a:off x="9391727" y="694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84455</xdr:rowOff>
    </xdr:from>
    <xdr:to>
      <xdr:col>5</xdr:col>
      <xdr:colOff>409575</xdr:colOff>
      <xdr:row>62</xdr:row>
      <xdr:rowOff>14605</xdr:rowOff>
    </xdr:to>
    <xdr:sp macro="" textlink="">
      <xdr:nvSpPr>
        <xdr:cNvPr id="149" name="円/楕円 148"/>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4462</xdr:rowOff>
    </xdr:from>
    <xdr:ext cx="405111" cy="259045"/>
    <xdr:sp macro="" textlink="">
      <xdr:nvSpPr>
        <xdr:cNvPr id="150"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5732</xdr:rowOff>
    </xdr:from>
    <xdr:ext cx="405111" cy="259045"/>
    <xdr:sp macro="" textlink="">
      <xdr:nvSpPr>
        <xdr:cNvPr id="151" name="n_1mainValue【橋りょう・トンネル】&#10;有形固定資産減価償却率"/>
        <xdr:cNvSpPr txBox="1"/>
      </xdr:nvSpPr>
      <xdr:spPr>
        <a:xfrm>
          <a:off x="3582043"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119953</xdr:rowOff>
    </xdr:from>
    <xdr:to>
      <xdr:col>14</xdr:col>
      <xdr:colOff>79375</xdr:colOff>
      <xdr:row>62</xdr:row>
      <xdr:rowOff>50103</xdr:rowOff>
    </xdr:to>
    <xdr:sp macro="" textlink="">
      <xdr:nvSpPr>
        <xdr:cNvPr id="186" name="円/楕円 185"/>
        <xdr:cNvSpPr/>
      </xdr:nvSpPr>
      <xdr:spPr>
        <a:xfrm>
          <a:off x="9588500" y="105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41230</xdr:rowOff>
    </xdr:from>
    <xdr:ext cx="599010" cy="259045"/>
    <xdr:sp macro="" textlink="">
      <xdr:nvSpPr>
        <xdr:cNvPr id="188" name="n_1mainValue【橋りょう・トンネル】&#10;一人当たり有形固定資産（償却資産）額"/>
        <xdr:cNvSpPr txBox="1"/>
      </xdr:nvSpPr>
      <xdr:spPr>
        <a:xfrm>
          <a:off x="9327094" y="1067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39732</xdr:rowOff>
    </xdr:from>
    <xdr:to>
      <xdr:col>6</xdr:col>
      <xdr:colOff>510540</xdr:colOff>
      <xdr:row>86</xdr:row>
      <xdr:rowOff>114844</xdr:rowOff>
    </xdr:to>
    <xdr:cxnSp macro="">
      <xdr:nvCxnSpPr>
        <xdr:cNvPr id="214" name="直線コネクタ 213"/>
        <xdr:cNvCxnSpPr/>
      </xdr:nvCxnSpPr>
      <xdr:spPr>
        <a:xfrm flipV="1">
          <a:off x="4634865" y="13584282"/>
          <a:ext cx="0" cy="1275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118671</xdr:rowOff>
    </xdr:from>
    <xdr:ext cx="340478" cy="259045"/>
    <xdr:sp macro="" textlink="">
      <xdr:nvSpPr>
        <xdr:cNvPr id="215" name="【公営住宅】&#10;有形固定資産減価償却率最小値テキスト"/>
        <xdr:cNvSpPr txBox="1"/>
      </xdr:nvSpPr>
      <xdr:spPr>
        <a:xfrm>
          <a:off x="4724400" y="148633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114844</xdr:rowOff>
    </xdr:from>
    <xdr:to>
      <xdr:col>6</xdr:col>
      <xdr:colOff>600075</xdr:colOff>
      <xdr:row>86</xdr:row>
      <xdr:rowOff>114844</xdr:rowOff>
    </xdr:to>
    <xdr:cxnSp macro="">
      <xdr:nvCxnSpPr>
        <xdr:cNvPr id="216" name="直線コネクタ 215"/>
        <xdr:cNvCxnSpPr/>
      </xdr:nvCxnSpPr>
      <xdr:spPr>
        <a:xfrm>
          <a:off x="4546600" y="1485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157859</xdr:rowOff>
    </xdr:from>
    <xdr:ext cx="405111" cy="259045"/>
    <xdr:sp macro="" textlink="">
      <xdr:nvSpPr>
        <xdr:cNvPr id="217" name="【公営住宅】&#10;有形固定資産減価償却率最大値テキスト"/>
        <xdr:cNvSpPr txBox="1"/>
      </xdr:nvSpPr>
      <xdr:spPr>
        <a:xfrm>
          <a:off x="4724400" y="13359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79</xdr:row>
      <xdr:rowOff>39732</xdr:rowOff>
    </xdr:from>
    <xdr:to>
      <xdr:col>6</xdr:col>
      <xdr:colOff>600075</xdr:colOff>
      <xdr:row>79</xdr:row>
      <xdr:rowOff>39732</xdr:rowOff>
    </xdr:to>
    <xdr:cxnSp macro="">
      <xdr:nvCxnSpPr>
        <xdr:cNvPr id="218" name="直線コネクタ 217"/>
        <xdr:cNvCxnSpPr/>
      </xdr:nvCxnSpPr>
      <xdr:spPr>
        <a:xfrm>
          <a:off x="4546600" y="13584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8182</xdr:rowOff>
    </xdr:from>
    <xdr:ext cx="405111" cy="259045"/>
    <xdr:sp macro="" textlink="">
      <xdr:nvSpPr>
        <xdr:cNvPr id="219" name="【公営住宅】&#10;有形固定資産減価償却率平均値テキスト"/>
        <xdr:cNvSpPr txBox="1"/>
      </xdr:nvSpPr>
      <xdr:spPr>
        <a:xfrm>
          <a:off x="4724400" y="1389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29755</xdr:rowOff>
    </xdr:from>
    <xdr:to>
      <xdr:col>6</xdr:col>
      <xdr:colOff>561975</xdr:colOff>
      <xdr:row>81</xdr:row>
      <xdr:rowOff>131355</xdr:rowOff>
    </xdr:to>
    <xdr:sp macro="" textlink="">
      <xdr:nvSpPr>
        <xdr:cNvPr id="220" name="フローチャート : 判断 219"/>
        <xdr:cNvSpPr/>
      </xdr:nvSpPr>
      <xdr:spPr>
        <a:xfrm>
          <a:off x="4584700" y="1391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165281</xdr:rowOff>
    </xdr:from>
    <xdr:to>
      <xdr:col>5</xdr:col>
      <xdr:colOff>409575</xdr:colOff>
      <xdr:row>81</xdr:row>
      <xdr:rowOff>95431</xdr:rowOff>
    </xdr:to>
    <xdr:sp macro="" textlink="">
      <xdr:nvSpPr>
        <xdr:cNvPr id="221" name="フローチャート : 判断 220"/>
        <xdr:cNvSpPr/>
      </xdr:nvSpPr>
      <xdr:spPr>
        <a:xfrm>
          <a:off x="3746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106499</xdr:rowOff>
    </xdr:from>
    <xdr:to>
      <xdr:col>5</xdr:col>
      <xdr:colOff>409575</xdr:colOff>
      <xdr:row>78</xdr:row>
      <xdr:rowOff>36649</xdr:rowOff>
    </xdr:to>
    <xdr:sp macro="" textlink="">
      <xdr:nvSpPr>
        <xdr:cNvPr id="227" name="円/楕円 226"/>
        <xdr:cNvSpPr/>
      </xdr:nvSpPr>
      <xdr:spPr>
        <a:xfrm>
          <a:off x="37465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86558</xdr:rowOff>
    </xdr:from>
    <xdr:ext cx="405111" cy="259045"/>
    <xdr:sp macro="" textlink="">
      <xdr:nvSpPr>
        <xdr:cNvPr id="228" name="n_1aveValue【公営住宅】&#10;有形固定資産減価償却率"/>
        <xdr:cNvSpPr txBox="1"/>
      </xdr:nvSpPr>
      <xdr:spPr>
        <a:xfrm>
          <a:off x="3582043"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53176</xdr:rowOff>
    </xdr:from>
    <xdr:ext cx="405111" cy="259045"/>
    <xdr:sp macro="" textlink="">
      <xdr:nvSpPr>
        <xdr:cNvPr id="229" name="n_1mainValue【公営住宅】&#10;有形固定資産減価償却率"/>
        <xdr:cNvSpPr txBox="1"/>
      </xdr:nvSpPr>
      <xdr:spPr>
        <a:xfrm>
          <a:off x="3582043"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51" name="直線コネクタ 250"/>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2"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3" name="直線コネクタ 252"/>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4"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5" name="直線コネクタ 254"/>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6"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7" name="フローチャート : 判断 256"/>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8" name="フローチャート : 判断 257"/>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137719</xdr:rowOff>
    </xdr:from>
    <xdr:to>
      <xdr:col>14</xdr:col>
      <xdr:colOff>79375</xdr:colOff>
      <xdr:row>86</xdr:row>
      <xdr:rowOff>67869</xdr:rowOff>
    </xdr:to>
    <xdr:sp macro="" textlink="">
      <xdr:nvSpPr>
        <xdr:cNvPr id="264" name="円/楕円 263"/>
        <xdr:cNvSpPr/>
      </xdr:nvSpPr>
      <xdr:spPr>
        <a:xfrm>
          <a:off x="9588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5"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58996</xdr:rowOff>
    </xdr:from>
    <xdr:ext cx="469744" cy="259045"/>
    <xdr:sp macro="" textlink="">
      <xdr:nvSpPr>
        <xdr:cNvPr id="266" name="n_1mainValue【公営住宅】&#10;一人当たり面積"/>
        <xdr:cNvSpPr txBox="1"/>
      </xdr:nvSpPr>
      <xdr:spPr>
        <a:xfrm>
          <a:off x="93917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4" name="直線コネクタ 2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5" name="テキスト ボックス 2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6" name="直線コネクタ 2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7" name="テキスト ボックス 2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8" name="直線コネクタ 2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9" name="テキスト ボックス 2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0" name="直線コネクタ 2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1" name="テキスト ボックス 3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5" name="直線コネクタ 304"/>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6"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7" name="直線コネクタ 306"/>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8"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9" name="直線コネクタ 308"/>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10"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11" name="フローチャート : 判断 310"/>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2" name="フローチャート : 判断 311"/>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36830</xdr:rowOff>
    </xdr:from>
    <xdr:to>
      <xdr:col>22</xdr:col>
      <xdr:colOff>415925</xdr:colOff>
      <xdr:row>33</xdr:row>
      <xdr:rowOff>138430</xdr:rowOff>
    </xdr:to>
    <xdr:sp macro="" textlink="">
      <xdr:nvSpPr>
        <xdr:cNvPr id="318" name="円/楕円 317"/>
        <xdr:cNvSpPr/>
      </xdr:nvSpPr>
      <xdr:spPr>
        <a:xfrm>
          <a:off x="15430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19"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154957</xdr:rowOff>
    </xdr:from>
    <xdr:ext cx="405111" cy="259045"/>
    <xdr:sp macro="" textlink="">
      <xdr:nvSpPr>
        <xdr:cNvPr id="320" name="n_1mainValue【認定こども園・幼稚園・保育所】&#10;有形固定資産減価償却率"/>
        <xdr:cNvSpPr txBox="1"/>
      </xdr:nvSpPr>
      <xdr:spPr>
        <a:xfrm>
          <a:off x="15266043"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4" name="直線コネクタ 343"/>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5"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6" name="直線コネクタ 345"/>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7"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8" name="直線コネクタ 347"/>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9"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50" name="フローチャート : 判断 34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51" name="フローチャート : 判断 350"/>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139700</xdr:rowOff>
    </xdr:from>
    <xdr:to>
      <xdr:col>31</xdr:col>
      <xdr:colOff>85725</xdr:colOff>
      <xdr:row>38</xdr:row>
      <xdr:rowOff>69850</xdr:rowOff>
    </xdr:to>
    <xdr:sp macro="" textlink="">
      <xdr:nvSpPr>
        <xdr:cNvPr id="357" name="円/楕円 356"/>
        <xdr:cNvSpPr/>
      </xdr:nvSpPr>
      <xdr:spPr>
        <a:xfrm>
          <a:off x="2127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45737</xdr:rowOff>
    </xdr:from>
    <xdr:ext cx="469744" cy="259045"/>
    <xdr:sp macro="" textlink="">
      <xdr:nvSpPr>
        <xdr:cNvPr id="358"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86377</xdr:rowOff>
    </xdr:from>
    <xdr:ext cx="469744" cy="259045"/>
    <xdr:sp macro="" textlink="">
      <xdr:nvSpPr>
        <xdr:cNvPr id="359" name="n_1main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4" name="直線コネクタ 383"/>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5"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6" name="直線コネクタ 385"/>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7"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8" name="直線コネクタ 387"/>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9"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90" name="フローチャート : 判断 389"/>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91" name="フローチャート : 判断 39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67310</xdr:rowOff>
    </xdr:from>
    <xdr:to>
      <xdr:col>22</xdr:col>
      <xdr:colOff>415925</xdr:colOff>
      <xdr:row>56</xdr:row>
      <xdr:rowOff>168910</xdr:rowOff>
    </xdr:to>
    <xdr:sp macro="" textlink="">
      <xdr:nvSpPr>
        <xdr:cNvPr id="397" name="円/楕円 396"/>
        <xdr:cNvSpPr/>
      </xdr:nvSpPr>
      <xdr:spPr>
        <a:xfrm>
          <a:off x="15430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8"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13987</xdr:rowOff>
    </xdr:from>
    <xdr:ext cx="405111" cy="259045"/>
    <xdr:sp macro="" textlink="">
      <xdr:nvSpPr>
        <xdr:cNvPr id="399" name="n_1mainValue【学校施設】&#10;有形固定資産減価償却率"/>
        <xdr:cNvSpPr txBox="1"/>
      </xdr:nvSpPr>
      <xdr:spPr>
        <a:xfrm>
          <a:off x="15266043"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4" name="直線コネクタ 423"/>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5"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6" name="直線コネクタ 425"/>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7"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8" name="直線コネクタ 427"/>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9"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30" name="フローチャート : 判断 429"/>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31" name="フローチャート : 判断 430"/>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91694</xdr:rowOff>
    </xdr:from>
    <xdr:to>
      <xdr:col>31</xdr:col>
      <xdr:colOff>85725</xdr:colOff>
      <xdr:row>61</xdr:row>
      <xdr:rowOff>21844</xdr:rowOff>
    </xdr:to>
    <xdr:sp macro="" textlink="">
      <xdr:nvSpPr>
        <xdr:cNvPr id="437" name="円/楕円 436"/>
        <xdr:cNvSpPr/>
      </xdr:nvSpPr>
      <xdr:spPr>
        <a:xfrm>
          <a:off x="21272500" y="103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8"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12971</xdr:rowOff>
    </xdr:from>
    <xdr:ext cx="469744" cy="259045"/>
    <xdr:sp macro="" textlink="">
      <xdr:nvSpPr>
        <xdr:cNvPr id="439" name="n_1mainValue【学校施設】&#10;一人当たり面積"/>
        <xdr:cNvSpPr txBox="1"/>
      </xdr:nvSpPr>
      <xdr:spPr>
        <a:xfrm>
          <a:off x="21075727" y="1047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0" name="テキスト ボックス 4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1" name="直線コネクタ 4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2" name="テキスト ボックス 4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3" name="直線コネクタ 4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4" name="テキスト ボックス 4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5" name="直線コネクタ 4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6" name="テキスト ボックス 4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7" name="直線コネクタ 4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8" name="テキスト ボックス 4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9" name="直線コネクタ 4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0" name="テキスト ボックス 4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4" name="直線コネクタ 463"/>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5"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6" name="直線コネクタ 465"/>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8" name="直線コネクタ 46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9"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70" name="フローチャート : 判断 469"/>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71" name="フローチャート : 判断 470"/>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120650</xdr:rowOff>
    </xdr:from>
    <xdr:to>
      <xdr:col>22</xdr:col>
      <xdr:colOff>415925</xdr:colOff>
      <xdr:row>83</xdr:row>
      <xdr:rowOff>50800</xdr:rowOff>
    </xdr:to>
    <xdr:sp macro="" textlink="">
      <xdr:nvSpPr>
        <xdr:cNvPr id="477" name="円/楕円 476"/>
        <xdr:cNvSpPr/>
      </xdr:nvSpPr>
      <xdr:spPr>
        <a:xfrm>
          <a:off x="15430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478"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67327</xdr:rowOff>
    </xdr:from>
    <xdr:ext cx="405111" cy="259045"/>
    <xdr:sp macro="" textlink="">
      <xdr:nvSpPr>
        <xdr:cNvPr id="479" name="n_1main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0" name="直線コネクタ 4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1" name="テキスト ボックス 4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2" name="直線コネクタ 4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3" name="テキスト ボックス 4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4" name="直線コネクタ 4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5" name="テキスト ボックス 4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6" name="直線コネクタ 4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7" name="テキスト ボックス 4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01" name="直線コネクタ 500"/>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2"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3" name="直線コネクタ 502"/>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4"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5" name="直線コネクタ 504"/>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6"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7" name="フローチャート : 判断 506"/>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8" name="フローチャート : 判断 507"/>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124461</xdr:rowOff>
    </xdr:from>
    <xdr:to>
      <xdr:col>31</xdr:col>
      <xdr:colOff>85725</xdr:colOff>
      <xdr:row>81</xdr:row>
      <xdr:rowOff>54611</xdr:rowOff>
    </xdr:to>
    <xdr:sp macro="" textlink="">
      <xdr:nvSpPr>
        <xdr:cNvPr id="514" name="円/楕円 513"/>
        <xdr:cNvSpPr/>
      </xdr:nvSpPr>
      <xdr:spPr>
        <a:xfrm>
          <a:off x="21272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15"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71138</xdr:rowOff>
    </xdr:from>
    <xdr:ext cx="469744" cy="259045"/>
    <xdr:sp macro="" textlink="">
      <xdr:nvSpPr>
        <xdr:cNvPr id="516" name="n_1mainValue【児童館】&#10;一人当たり面積"/>
        <xdr:cNvSpPr txBox="1"/>
      </xdr:nvSpPr>
      <xdr:spPr>
        <a:xfrm>
          <a:off x="210757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7" name="テキスト ボックス 5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8" name="直線コネクタ 5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9" name="テキスト ボックス 5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0" name="直線コネクタ 5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1" name="テキスト ボックス 5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2" name="直線コネクタ 5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3" name="テキスト ボックス 5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4" name="直線コネクタ 5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5" name="テキスト ボックス 5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6" name="直線コネクタ 5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7" name="テキスト ボックス 5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41" name="直線コネクタ 540"/>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2"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3" name="直線コネクタ 542"/>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4"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5" name="直線コネクタ 544"/>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6"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7" name="フローチャート : 判断 546"/>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8" name="フローチャート : 判断 547"/>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154939</xdr:rowOff>
    </xdr:from>
    <xdr:to>
      <xdr:col>22</xdr:col>
      <xdr:colOff>415925</xdr:colOff>
      <xdr:row>104</xdr:row>
      <xdr:rowOff>85089</xdr:rowOff>
    </xdr:to>
    <xdr:sp macro="" textlink="">
      <xdr:nvSpPr>
        <xdr:cNvPr id="554" name="円/楕円 553"/>
        <xdr:cNvSpPr/>
      </xdr:nvSpPr>
      <xdr:spPr>
        <a:xfrm>
          <a:off x="15430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555"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101616</xdr:rowOff>
    </xdr:from>
    <xdr:ext cx="405111" cy="259045"/>
    <xdr:sp macro="" textlink="">
      <xdr:nvSpPr>
        <xdr:cNvPr id="556" name="n_1mainValue【公民館】&#10;有形固定資産減価償却率"/>
        <xdr:cNvSpPr txBox="1"/>
      </xdr:nvSpPr>
      <xdr:spPr>
        <a:xfrm>
          <a:off x="15266043"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80" name="直線コネクタ 579"/>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81"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2" name="直線コネクタ 581"/>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3"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4" name="直線コネクタ 583"/>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5"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6" name="フローチャート : 判断 585"/>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7" name="フローチャート : 判断 586"/>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90170</xdr:rowOff>
    </xdr:from>
    <xdr:to>
      <xdr:col>31</xdr:col>
      <xdr:colOff>85725</xdr:colOff>
      <xdr:row>108</xdr:row>
      <xdr:rowOff>20320</xdr:rowOff>
    </xdr:to>
    <xdr:sp macro="" textlink="">
      <xdr:nvSpPr>
        <xdr:cNvPr id="593" name="円/楕円 592"/>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594"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11447</xdr:rowOff>
    </xdr:from>
    <xdr:ext cx="469744" cy="259045"/>
    <xdr:sp macro="" textlink="">
      <xdr:nvSpPr>
        <xdr:cNvPr id="595" name="n_1mainValue【公民館】&#10;一人当たり面積"/>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年度決算においては、有形固定資産減価償却率は、おおむね類似団体平均を上回った。特に顕著なものが公営住宅であり、主な要因として、当市の公営住宅は昭和</a:t>
          </a:r>
          <a:r>
            <a:rPr kumimoji="1" lang="en-US" altLang="ja-JP" sz="1300">
              <a:latin typeface="ＭＳ Ｐゴシック"/>
            </a:rPr>
            <a:t>30</a:t>
          </a:r>
          <a:r>
            <a:rPr kumimoji="1" lang="ja-JP" altLang="en-US" sz="1300">
              <a:latin typeface="ＭＳ Ｐゴシック"/>
            </a:rPr>
            <a:t>年代に建設されているものが多く、現在に至るまで大規模な改修は行っていないことが挙げられる。現在は、新しく住民を受け入れることはしておらず、退去し終えた公営住宅から取り壊しを行い、土地の売却を行い新たな財源確保を推進している。同じく減価償却率の高い保育所も、</a:t>
          </a:r>
          <a:r>
            <a:rPr kumimoji="1" lang="en-US" altLang="ja-JP" sz="1300">
              <a:latin typeface="ＭＳ Ｐゴシック"/>
            </a:rPr>
            <a:t>13</a:t>
          </a:r>
          <a:r>
            <a:rPr kumimoji="1" lang="ja-JP" altLang="en-US" sz="1300">
              <a:latin typeface="ＭＳ Ｐゴシック"/>
            </a:rPr>
            <a:t>園と施設保有数が多いのと同時に、建設後</a:t>
          </a:r>
          <a:r>
            <a:rPr kumimoji="1" lang="en-US" altLang="ja-JP" sz="1300">
              <a:latin typeface="ＭＳ Ｐゴシック"/>
            </a:rPr>
            <a:t>30</a:t>
          </a:r>
          <a:r>
            <a:rPr kumimoji="1" lang="ja-JP" altLang="en-US" sz="1300">
              <a:latin typeface="ＭＳ Ｐゴシック"/>
            </a:rPr>
            <a:t>年以上が経過している建物が多いことが要因に挙げられる。少子化による影響で子どもの数が減少している反面、３歳未満児保育の増加など求められる保育の質が変化してきており、今後はニーズ量をとらえながら民営化などによる施設数の削減も視野に入れ、公の保育のあり方を検討する必要がある。対して、橋りょうについては、類似団体平均を大きく下回った。主な要因として、平成</a:t>
          </a:r>
          <a:r>
            <a:rPr kumimoji="1" lang="en-US" altLang="ja-JP" sz="1300">
              <a:latin typeface="ＭＳ Ｐゴシック"/>
            </a:rPr>
            <a:t>25</a:t>
          </a:r>
          <a:r>
            <a:rPr kumimoji="1" lang="ja-JP" altLang="en-US" sz="1300">
              <a:latin typeface="ＭＳ Ｐゴシック"/>
            </a:rPr>
            <a:t>年に完成した犬山富士線跨線橋をはじめとして、現在県で施工している新郷瀬川の改修に伴う橋りょうの架け替えなど近年新しく整備している橋りょうが多いことが挙げられる。今後、供用開始から</a:t>
          </a:r>
          <a:r>
            <a:rPr kumimoji="1" lang="en-US" altLang="ja-JP" sz="1300">
              <a:latin typeface="ＭＳ Ｐゴシック"/>
            </a:rPr>
            <a:t>50</a:t>
          </a:r>
          <a:r>
            <a:rPr kumimoji="1" lang="ja-JP" altLang="en-US" sz="1300">
              <a:latin typeface="ＭＳ Ｐゴシック"/>
            </a:rPr>
            <a:t>年以上を経過する橋りょうが増加していくことから、市民生活の基盤となるインフラ資産についても、施設の長寿命化を目指し、計画的な点検や修繕工事を行っていく。　</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年度決算においては、国の照会時点で固定資産台帳等の更新中であったため未算定である。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愛知県犬山市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74,642
72,666
74.90
24,755,573
23,468,682
1,135,442
14,309,919
20,229,021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93980</xdr:rowOff>
    </xdr:from>
    <xdr:to>
      <xdr:col>5</xdr:col>
      <xdr:colOff>409575</xdr:colOff>
      <xdr:row>38</xdr:row>
      <xdr:rowOff>24130</xdr:rowOff>
    </xdr:to>
    <xdr:sp macro="" textlink="">
      <xdr:nvSpPr>
        <xdr:cNvPr id="72" name="円/楕円 71"/>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40657</xdr:rowOff>
    </xdr:from>
    <xdr:ext cx="405111" cy="259045"/>
    <xdr:sp macro="" textlink="">
      <xdr:nvSpPr>
        <xdr:cNvPr id="73" name="n_1mainValue【図書館】&#10;有形固定資産減価償却率"/>
        <xdr:cNvSpPr txBox="1"/>
      </xdr:nvSpPr>
      <xdr:spPr>
        <a:xfrm>
          <a:off x="3582043"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05"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6350</xdr:rowOff>
    </xdr:from>
    <xdr:to>
      <xdr:col>14</xdr:col>
      <xdr:colOff>79375</xdr:colOff>
      <xdr:row>37</xdr:row>
      <xdr:rowOff>107950</xdr:rowOff>
    </xdr:to>
    <xdr:sp macro="" textlink="">
      <xdr:nvSpPr>
        <xdr:cNvPr id="111" name="円/楕円 110"/>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124477</xdr:rowOff>
    </xdr:from>
    <xdr:ext cx="469744" cy="259045"/>
    <xdr:sp macro="" textlink="">
      <xdr:nvSpPr>
        <xdr:cNvPr id="112"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109220</xdr:rowOff>
    </xdr:from>
    <xdr:to>
      <xdr:col>5</xdr:col>
      <xdr:colOff>409575</xdr:colOff>
      <xdr:row>57</xdr:row>
      <xdr:rowOff>39370</xdr:rowOff>
    </xdr:to>
    <xdr:sp macro="" textlink="">
      <xdr:nvSpPr>
        <xdr:cNvPr id="149" name="円/楕円 148"/>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55897</xdr:rowOff>
    </xdr:from>
    <xdr:ext cx="405111" cy="259045"/>
    <xdr:sp macro="" textlink="">
      <xdr:nvSpPr>
        <xdr:cNvPr id="150" name="n_1mainValue【体育館・プール】&#10;有形固定資産減価償却率"/>
        <xdr:cNvSpPr txBox="1"/>
      </xdr:nvSpPr>
      <xdr:spPr>
        <a:xfrm>
          <a:off x="3582043"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74930</xdr:rowOff>
    </xdr:from>
    <xdr:to>
      <xdr:col>14</xdr:col>
      <xdr:colOff>79375</xdr:colOff>
      <xdr:row>64</xdr:row>
      <xdr:rowOff>5080</xdr:rowOff>
    </xdr:to>
    <xdr:sp macro="" textlink="">
      <xdr:nvSpPr>
        <xdr:cNvPr id="188" name="円/楕円 187"/>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167657</xdr:rowOff>
    </xdr:from>
    <xdr:ext cx="469744" cy="259045"/>
    <xdr:sp macro="" textlink="">
      <xdr:nvSpPr>
        <xdr:cNvPr id="189" name="n_1mainValue【体育館・プール】&#10;一人当たり面積"/>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2"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111125</xdr:rowOff>
    </xdr:from>
    <xdr:to>
      <xdr:col>5</xdr:col>
      <xdr:colOff>409575</xdr:colOff>
      <xdr:row>80</xdr:row>
      <xdr:rowOff>41275</xdr:rowOff>
    </xdr:to>
    <xdr:sp macro="" textlink="">
      <xdr:nvSpPr>
        <xdr:cNvPr id="228" name="円/楕円 227"/>
        <xdr:cNvSpPr/>
      </xdr:nvSpPr>
      <xdr:spPr>
        <a:xfrm>
          <a:off x="3746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57802</xdr:rowOff>
    </xdr:from>
    <xdr:ext cx="405111" cy="259045"/>
    <xdr:sp macro="" textlink="">
      <xdr:nvSpPr>
        <xdr:cNvPr id="229" name="n_1mainValue【福祉施設】&#10;有形固定資産減価償却率"/>
        <xdr:cNvSpPr txBox="1"/>
      </xdr:nvSpPr>
      <xdr:spPr>
        <a:xfrm>
          <a:off x="3582043"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146248</xdr:rowOff>
    </xdr:from>
    <xdr:ext cx="469744" cy="259045"/>
    <xdr:sp macro="" textlink="">
      <xdr:nvSpPr>
        <xdr:cNvPr id="263"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106499</xdr:rowOff>
    </xdr:from>
    <xdr:to>
      <xdr:col>14</xdr:col>
      <xdr:colOff>79375</xdr:colOff>
      <xdr:row>86</xdr:row>
      <xdr:rowOff>36649</xdr:rowOff>
    </xdr:to>
    <xdr:sp macro="" textlink="">
      <xdr:nvSpPr>
        <xdr:cNvPr id="269" name="円/楕円 268"/>
        <xdr:cNvSpPr/>
      </xdr:nvSpPr>
      <xdr:spPr>
        <a:xfrm>
          <a:off x="9588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27776</xdr:rowOff>
    </xdr:from>
    <xdr:ext cx="469744" cy="259045"/>
    <xdr:sp macro="" textlink="">
      <xdr:nvSpPr>
        <xdr:cNvPr id="270" name="n_1mainValue【福祉施設】&#10;一人当たり面積"/>
        <xdr:cNvSpPr txBox="1"/>
      </xdr:nvSpPr>
      <xdr:spPr>
        <a:xfrm>
          <a:off x="9391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303"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55880</xdr:rowOff>
    </xdr:from>
    <xdr:to>
      <xdr:col>5</xdr:col>
      <xdr:colOff>409575</xdr:colOff>
      <xdr:row>104</xdr:row>
      <xdr:rowOff>157480</xdr:rowOff>
    </xdr:to>
    <xdr:sp macro="" textlink="">
      <xdr:nvSpPr>
        <xdr:cNvPr id="309" name="円/楕円 308"/>
        <xdr:cNvSpPr/>
      </xdr:nvSpPr>
      <xdr:spPr>
        <a:xfrm>
          <a:off x="3746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2557</xdr:rowOff>
    </xdr:from>
    <xdr:ext cx="405111" cy="259045"/>
    <xdr:sp macro="" textlink="">
      <xdr:nvSpPr>
        <xdr:cNvPr id="310" name="n_1mainValue【市民会館】&#10;有形固定資産減価償却率"/>
        <xdr:cNvSpPr txBox="1"/>
      </xdr:nvSpPr>
      <xdr:spPr>
        <a:xfrm>
          <a:off x="3582043"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15257</xdr:rowOff>
    </xdr:from>
    <xdr:ext cx="469744" cy="259045"/>
    <xdr:sp macro="" textlink="">
      <xdr:nvSpPr>
        <xdr:cNvPr id="34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55118</xdr:rowOff>
    </xdr:from>
    <xdr:to>
      <xdr:col>14</xdr:col>
      <xdr:colOff>79375</xdr:colOff>
      <xdr:row>101</xdr:row>
      <xdr:rowOff>156718</xdr:rowOff>
    </xdr:to>
    <xdr:sp macro="" textlink="">
      <xdr:nvSpPr>
        <xdr:cNvPr id="346" name="円/楕円 345"/>
        <xdr:cNvSpPr/>
      </xdr:nvSpPr>
      <xdr:spPr>
        <a:xfrm>
          <a:off x="95885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1795</xdr:rowOff>
    </xdr:from>
    <xdr:ext cx="469744" cy="259045"/>
    <xdr:sp macro="" textlink="">
      <xdr:nvSpPr>
        <xdr:cNvPr id="347" name="n_1mainValue【市民会館】&#10;一人当たり面積"/>
        <xdr:cNvSpPr txBox="1"/>
      </xdr:nvSpPr>
      <xdr:spPr>
        <a:xfrm>
          <a:off x="9391727" y="1714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17162</xdr:rowOff>
    </xdr:from>
    <xdr:ext cx="405111" cy="259045"/>
    <xdr:sp macro="" textlink="">
      <xdr:nvSpPr>
        <xdr:cNvPr id="380" name="n_1aveValue【一般廃棄物処理施設】&#10;有形固定資産減価償却率"/>
        <xdr:cNvSpPr txBox="1"/>
      </xdr:nvSpPr>
      <xdr:spPr>
        <a:xfrm>
          <a:off x="15266043"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88265</xdr:rowOff>
    </xdr:from>
    <xdr:to>
      <xdr:col>22</xdr:col>
      <xdr:colOff>415925</xdr:colOff>
      <xdr:row>37</xdr:row>
      <xdr:rowOff>18415</xdr:rowOff>
    </xdr:to>
    <xdr:sp macro="" textlink="">
      <xdr:nvSpPr>
        <xdr:cNvPr id="386" name="円/楕円 385"/>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34942</xdr:rowOff>
    </xdr:from>
    <xdr:ext cx="405111" cy="259045"/>
    <xdr:sp macro="" textlink="">
      <xdr:nvSpPr>
        <xdr:cNvPr id="387" name="n_1mainValue【一般廃棄物処理施設】&#10;有形固定資産減価償却率"/>
        <xdr:cNvSpPr txBox="1"/>
      </xdr:nvSpPr>
      <xdr:spPr>
        <a:xfrm>
          <a:off x="15266043"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148665</xdr:rowOff>
    </xdr:from>
    <xdr:ext cx="534377" cy="259045"/>
    <xdr:sp macro="" textlink="">
      <xdr:nvSpPr>
        <xdr:cNvPr id="415"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68068</xdr:rowOff>
    </xdr:from>
    <xdr:to>
      <xdr:col>31</xdr:col>
      <xdr:colOff>85725</xdr:colOff>
      <xdr:row>40</xdr:row>
      <xdr:rowOff>169668</xdr:rowOff>
    </xdr:to>
    <xdr:sp macro="" textlink="">
      <xdr:nvSpPr>
        <xdr:cNvPr id="421" name="円/楕円 420"/>
        <xdr:cNvSpPr/>
      </xdr:nvSpPr>
      <xdr:spPr>
        <a:xfrm>
          <a:off x="21272500" y="69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160795</xdr:rowOff>
    </xdr:from>
    <xdr:ext cx="534377" cy="259045"/>
    <xdr:sp macro="" textlink="">
      <xdr:nvSpPr>
        <xdr:cNvPr id="422" name="n_1mainValue【一般廃棄物処理施設】&#10;一人当たり有形固定資産（償却資産）額"/>
        <xdr:cNvSpPr txBox="1"/>
      </xdr:nvSpPr>
      <xdr:spPr>
        <a:xfrm>
          <a:off x="21043411" y="701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456"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114119</xdr:rowOff>
    </xdr:from>
    <xdr:to>
      <xdr:col>22</xdr:col>
      <xdr:colOff>415925</xdr:colOff>
      <xdr:row>57</xdr:row>
      <xdr:rowOff>44269</xdr:rowOff>
    </xdr:to>
    <xdr:sp macro="" textlink="">
      <xdr:nvSpPr>
        <xdr:cNvPr id="462" name="円/楕円 461"/>
        <xdr:cNvSpPr/>
      </xdr:nvSpPr>
      <xdr:spPr>
        <a:xfrm>
          <a:off x="15430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60796</xdr:rowOff>
    </xdr:from>
    <xdr:ext cx="405111" cy="259045"/>
    <xdr:sp macro="" textlink="">
      <xdr:nvSpPr>
        <xdr:cNvPr id="463" name="n_1mainValue【保健センター・保健所】&#10;有形固定資産減価償却率"/>
        <xdr:cNvSpPr txBox="1"/>
      </xdr:nvSpPr>
      <xdr:spPr>
        <a:xfrm>
          <a:off x="15266043"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2"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95"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152400</xdr:rowOff>
    </xdr:from>
    <xdr:to>
      <xdr:col>31</xdr:col>
      <xdr:colOff>85725</xdr:colOff>
      <xdr:row>63</xdr:row>
      <xdr:rowOff>82550</xdr:rowOff>
    </xdr:to>
    <xdr:sp macro="" textlink="">
      <xdr:nvSpPr>
        <xdr:cNvPr id="501" name="円/楕円 500"/>
        <xdr:cNvSpPr/>
      </xdr:nvSpPr>
      <xdr:spPr>
        <a:xfrm>
          <a:off x="21272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73677</xdr:rowOff>
    </xdr:from>
    <xdr:ext cx="469744" cy="259045"/>
    <xdr:sp macro="" textlink="">
      <xdr:nvSpPr>
        <xdr:cNvPr id="502" name="n_1mainValue【保健センター・保健所】&#10;一人当たり面積"/>
        <xdr:cNvSpPr txBox="1"/>
      </xdr:nvSpPr>
      <xdr:spPr>
        <a:xfrm>
          <a:off x="21075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146321</xdr:rowOff>
    </xdr:from>
    <xdr:ext cx="405111" cy="259045"/>
    <xdr:sp macro="" textlink="">
      <xdr:nvSpPr>
        <xdr:cNvPr id="533" name="n_1aveValue【消防施設】&#10;有形固定資産減価償却率"/>
        <xdr:cNvSpPr txBox="1"/>
      </xdr:nvSpPr>
      <xdr:spPr>
        <a:xfrm>
          <a:off x="15266043"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74168</xdr:rowOff>
    </xdr:from>
    <xdr:to>
      <xdr:col>22</xdr:col>
      <xdr:colOff>415925</xdr:colOff>
      <xdr:row>81</xdr:row>
      <xdr:rowOff>4318</xdr:rowOff>
    </xdr:to>
    <xdr:sp macro="" textlink="">
      <xdr:nvSpPr>
        <xdr:cNvPr id="539" name="円/楕円 538"/>
        <xdr:cNvSpPr/>
      </xdr:nvSpPr>
      <xdr:spPr>
        <a:xfrm>
          <a:off x="15430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20845</xdr:rowOff>
    </xdr:from>
    <xdr:ext cx="405111" cy="259045"/>
    <xdr:sp macro="" textlink="">
      <xdr:nvSpPr>
        <xdr:cNvPr id="540" name="n_1mainValue【消防施設】&#10;有形固定資産減価償却率"/>
        <xdr:cNvSpPr txBox="1"/>
      </xdr:nvSpPr>
      <xdr:spPr>
        <a:xfrm>
          <a:off x="15266043" y="1356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6" name="直線コネクタ 56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8" name="直線コネクタ 56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6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0" name="直線コネクタ 56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1"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2" name="フローチャート : 判断 57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3" name="フローチャート : 判断 572"/>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74"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25400</xdr:rowOff>
    </xdr:from>
    <xdr:to>
      <xdr:col>31</xdr:col>
      <xdr:colOff>85725</xdr:colOff>
      <xdr:row>84</xdr:row>
      <xdr:rowOff>127000</xdr:rowOff>
    </xdr:to>
    <xdr:sp macro="" textlink="">
      <xdr:nvSpPr>
        <xdr:cNvPr id="580" name="円/楕円 579"/>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118127</xdr:rowOff>
    </xdr:from>
    <xdr:ext cx="469744" cy="259045"/>
    <xdr:sp macro="" textlink="">
      <xdr:nvSpPr>
        <xdr:cNvPr id="581" name="n_1mainValue【消防施設】&#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6" name="直線コネクタ 60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8" name="直線コネクタ 60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0" name="直線コネクタ 60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1"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3" name="フローチャート : 判断 61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19702</xdr:rowOff>
    </xdr:from>
    <xdr:ext cx="405111" cy="259045"/>
    <xdr:sp macro="" textlink="">
      <xdr:nvSpPr>
        <xdr:cNvPr id="614"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33020</xdr:rowOff>
    </xdr:from>
    <xdr:to>
      <xdr:col>22</xdr:col>
      <xdr:colOff>415925</xdr:colOff>
      <xdr:row>108</xdr:row>
      <xdr:rowOff>134620</xdr:rowOff>
    </xdr:to>
    <xdr:sp macro="" textlink="">
      <xdr:nvSpPr>
        <xdr:cNvPr id="620" name="円/楕円 619"/>
        <xdr:cNvSpPr/>
      </xdr:nvSpPr>
      <xdr:spPr>
        <a:xfrm>
          <a:off x="15430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125747</xdr:rowOff>
    </xdr:from>
    <xdr:ext cx="405111" cy="259045"/>
    <xdr:sp macro="" textlink="">
      <xdr:nvSpPr>
        <xdr:cNvPr id="621" name="n_1mainValue【庁舎】&#10;有形固定資産減価償却率"/>
        <xdr:cNvSpPr txBox="1"/>
      </xdr:nvSpPr>
      <xdr:spPr>
        <a:xfrm>
          <a:off x="15266043"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8" name="直線コネクタ 647"/>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9"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0" name="直線コネクタ 649"/>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1"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2" name="直線コネクタ 651"/>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3"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4" name="フローチャート : 判断 65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5" name="フローチャート : 判断 654"/>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656"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92348</xdr:rowOff>
    </xdr:from>
    <xdr:to>
      <xdr:col>31</xdr:col>
      <xdr:colOff>85725</xdr:colOff>
      <xdr:row>108</xdr:row>
      <xdr:rowOff>22498</xdr:rowOff>
    </xdr:to>
    <xdr:sp macro="" textlink="">
      <xdr:nvSpPr>
        <xdr:cNvPr id="662" name="円/楕円 661"/>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13625</xdr:rowOff>
    </xdr:from>
    <xdr:ext cx="469744" cy="259045"/>
    <xdr:sp macro="" textlink="">
      <xdr:nvSpPr>
        <xdr:cNvPr id="663" name="n_1mainValue【庁舎】&#10;一人当たり面積"/>
        <xdr:cNvSpPr txBox="1"/>
      </xdr:nvSpPr>
      <xdr:spPr>
        <a:xfrm>
          <a:off x="21075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年度決算においては、庁舎について、平成</a:t>
          </a:r>
          <a:r>
            <a:rPr kumimoji="1" lang="en-US" altLang="ja-JP" sz="1300">
              <a:latin typeface="ＭＳ Ｐゴシック"/>
            </a:rPr>
            <a:t>22</a:t>
          </a:r>
          <a:r>
            <a:rPr kumimoji="1" lang="ja-JP" altLang="en-US" sz="1300">
              <a:latin typeface="ＭＳ Ｐゴシック"/>
            </a:rPr>
            <a:t>年度に新庁舎を整備したことから、類似団体平均を大きく下回った。</a:t>
          </a:r>
        </a:p>
        <a:p>
          <a:r>
            <a:rPr kumimoji="1" lang="ja-JP" altLang="en-US" sz="1300">
              <a:latin typeface="ＭＳ Ｐゴシック"/>
            </a:rPr>
            <a:t>　一方で、体育館や福祉施設、保健センターは建設年次の古い施設が多いことから、有形固定資産減価償却率はいずれも</a:t>
          </a:r>
          <a:r>
            <a:rPr kumimoji="1" lang="en-US" altLang="ja-JP" sz="1300">
              <a:latin typeface="ＭＳ Ｐゴシック"/>
            </a:rPr>
            <a:t>80</a:t>
          </a:r>
          <a:r>
            <a:rPr kumimoji="1" lang="ja-JP" altLang="en-US" sz="1300">
              <a:latin typeface="ＭＳ Ｐゴシック"/>
            </a:rPr>
            <a:t>％を超えており、類似団体平均を大きく上回った。</a:t>
          </a:r>
        </a:p>
        <a:p>
          <a:r>
            <a:rPr kumimoji="1" lang="ja-JP" altLang="en-US" sz="1300">
              <a:latin typeface="ＭＳ Ｐゴシック"/>
            </a:rPr>
            <a:t>　市民会館は、一人当たり面積が類似団体平均を上回った。これらの施設は建設時から社会情勢等の変化によりニーズが低下し、稼働率も低下しているため、現状の利用状況からコスト等の効率化を目指し、機能の集約化や用途の変更、統廃合などを検討していく。</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年度決算においては、国の照会時点で固定資産台帳等の更新中であったため未算定である。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愛知県犬山市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74,642
72,666
74.90
24,755,573
23,468,682
1,135,442
14,309,919
20,229,021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財政力は近年ほぼ横ばいの数値だが、前年度には消費税増税による影響で地方消費税交付金が増加し、基準財政収入額が上がったことに伴い財政力指数が増加した。平成</a:t>
          </a:r>
          <a:r>
            <a:rPr kumimoji="1" lang="en-US" altLang="ja-JP" sz="1300">
              <a:latin typeface="ＭＳ Ｐゴシック"/>
            </a:rPr>
            <a:t>28</a:t>
          </a:r>
          <a:r>
            <a:rPr kumimoji="1" lang="ja-JP" altLang="en-US" sz="1300">
              <a:latin typeface="ＭＳ Ｐゴシック"/>
            </a:rPr>
            <a:t>年度も、昨年度と同じ数値となっている。</a:t>
          </a:r>
          <a:endParaRPr kumimoji="1" lang="en-US" altLang="ja-JP" sz="1300">
            <a:latin typeface="ＭＳ Ｐゴシック"/>
          </a:endParaRPr>
        </a:p>
        <a:p>
          <a:r>
            <a:rPr kumimoji="1" lang="ja-JP" altLang="en-US" sz="1300">
              <a:latin typeface="ＭＳ Ｐゴシック"/>
            </a:rPr>
            <a:t>　類似団体内での順位としては上位であるものの、県内平均と比較すると下回る結果となっている。</a:t>
          </a:r>
        </a:p>
        <a:p>
          <a:r>
            <a:rPr kumimoji="1" lang="ja-JP" altLang="en-US" sz="1300">
              <a:latin typeface="ＭＳ Ｐゴシック"/>
            </a:rPr>
            <a:t>　今後、少子高齢化が進み今後一層需要が生じるという課題に対し、企業誘致や市への定住促進を進め、税収増加等の財政基盤強化に努める。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109765</xdr:rowOff>
    </xdr:to>
    <xdr:cxnSp macro="">
      <xdr:nvCxnSpPr>
        <xdr:cNvPr id="70" name="直線コネクタ 69"/>
        <xdr:cNvCxnSpPr/>
      </xdr:nvCxnSpPr>
      <xdr:spPr>
        <a:xfrm>
          <a:off x="4114800" y="6967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109765</xdr:rowOff>
    </xdr:from>
    <xdr:to>
      <xdr:col>6</xdr:col>
      <xdr:colOff>0</xdr:colOff>
      <xdr:row>40</xdr:row>
      <xdr:rowOff>127000</xdr:rowOff>
    </xdr:to>
    <xdr:cxnSp macro="">
      <xdr:nvCxnSpPr>
        <xdr:cNvPr id="73" name="直線コネクタ 72"/>
        <xdr:cNvCxnSpPr/>
      </xdr:nvCxnSpPr>
      <xdr:spPr>
        <a:xfrm flipV="1">
          <a:off x="3225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6" name="直線コネクタ 75"/>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127000</xdr:rowOff>
    </xdr:to>
    <xdr:cxnSp macro="">
      <xdr:nvCxnSpPr>
        <xdr:cNvPr id="79" name="直線コネクタ 78"/>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9" name="円/楕円 88"/>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90"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58965</xdr:rowOff>
    </xdr:from>
    <xdr:to>
      <xdr:col>6</xdr:col>
      <xdr:colOff>50800</xdr:colOff>
      <xdr:row>40</xdr:row>
      <xdr:rowOff>160565</xdr:rowOff>
    </xdr:to>
    <xdr:sp macro="" textlink="">
      <xdr:nvSpPr>
        <xdr:cNvPr id="91" name="円/楕円 90"/>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92" name="テキスト ボックス 91"/>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3" name="円/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5" name="円/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6" name="テキスト ボックス 9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前年度と比較すると、歳入歳出総額においてそれぞれ減少しているものの、義務的経費の増加から経常収支比率は</a:t>
          </a:r>
          <a:r>
            <a:rPr kumimoji="1" lang="en-US" altLang="ja-JP" sz="1300">
              <a:latin typeface="ＭＳ Ｐゴシック"/>
            </a:rPr>
            <a:t>1.4</a:t>
          </a:r>
          <a:r>
            <a:rPr kumimoji="1" lang="ja-JP" altLang="en-US" sz="1300">
              <a:latin typeface="ＭＳ Ｐゴシック"/>
            </a:rPr>
            <a:t>％の増加となった。</a:t>
          </a:r>
          <a:endParaRPr kumimoji="1" lang="en-US" altLang="ja-JP" sz="1300">
            <a:latin typeface="ＭＳ Ｐゴシック"/>
          </a:endParaRPr>
        </a:p>
        <a:p>
          <a:r>
            <a:rPr kumimoji="1" lang="ja-JP" altLang="en-US" sz="1300">
              <a:latin typeface="ＭＳ Ｐゴシック"/>
            </a:rPr>
            <a:t>　主な要因としては、公債費では羽黒中央公園整備事業に係る元利償還金が増加していること、また、扶助費についても、子ども医療助成の拡大など市独自の施策を行っていることや、被保護世帯の増加に伴い生活保護経費なども増加していることが挙げられる。今後、大規模事業に係る公債費が増加することから比率の増加が見込まれるため、新規の市債発行額が公債費を上回らないよう抑制し義務的経費減少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144992</xdr:rowOff>
    </xdr:from>
    <xdr:to>
      <xdr:col>7</xdr:col>
      <xdr:colOff>152400</xdr:colOff>
      <xdr:row>63</xdr:row>
      <xdr:rowOff>29845</xdr:rowOff>
    </xdr:to>
    <xdr:cxnSp macro="">
      <xdr:nvCxnSpPr>
        <xdr:cNvPr id="133" name="直線コネクタ 132"/>
        <xdr:cNvCxnSpPr/>
      </xdr:nvCxnSpPr>
      <xdr:spPr>
        <a:xfrm>
          <a:off x="4114800" y="10774892"/>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144992</xdr:rowOff>
    </xdr:from>
    <xdr:to>
      <xdr:col>6</xdr:col>
      <xdr:colOff>0</xdr:colOff>
      <xdr:row>63</xdr:row>
      <xdr:rowOff>98213</xdr:rowOff>
    </xdr:to>
    <xdr:cxnSp macro="">
      <xdr:nvCxnSpPr>
        <xdr:cNvPr id="136" name="直線コネクタ 135"/>
        <xdr:cNvCxnSpPr/>
      </xdr:nvCxnSpPr>
      <xdr:spPr>
        <a:xfrm flipV="1">
          <a:off x="3225800" y="1077489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49954</xdr:rowOff>
    </xdr:from>
    <xdr:to>
      <xdr:col>4</xdr:col>
      <xdr:colOff>482600</xdr:colOff>
      <xdr:row>63</xdr:row>
      <xdr:rowOff>98213</xdr:rowOff>
    </xdr:to>
    <xdr:cxnSp macro="">
      <xdr:nvCxnSpPr>
        <xdr:cNvPr id="139" name="直線コネクタ 138"/>
        <xdr:cNvCxnSpPr/>
      </xdr:nvCxnSpPr>
      <xdr:spPr>
        <a:xfrm>
          <a:off x="2336800" y="1085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49954</xdr:rowOff>
    </xdr:from>
    <xdr:to>
      <xdr:col>3</xdr:col>
      <xdr:colOff>279400</xdr:colOff>
      <xdr:row>63</xdr:row>
      <xdr:rowOff>166581</xdr:rowOff>
    </xdr:to>
    <xdr:cxnSp macro="">
      <xdr:nvCxnSpPr>
        <xdr:cNvPr id="142" name="直線コネクタ 141"/>
        <xdr:cNvCxnSpPr/>
      </xdr:nvCxnSpPr>
      <xdr:spPr>
        <a:xfrm flipV="1">
          <a:off x="1447800" y="1085130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52" name="円/楕円 151"/>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167022</xdr:rowOff>
    </xdr:from>
    <xdr:ext cx="762000" cy="259045"/>
    <xdr:sp macro="" textlink="">
      <xdr:nvSpPr>
        <xdr:cNvPr id="153"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94192</xdr:rowOff>
    </xdr:from>
    <xdr:to>
      <xdr:col>6</xdr:col>
      <xdr:colOff>50800</xdr:colOff>
      <xdr:row>63</xdr:row>
      <xdr:rowOff>24342</xdr:rowOff>
    </xdr:to>
    <xdr:sp macro="" textlink="">
      <xdr:nvSpPr>
        <xdr:cNvPr id="154" name="円/楕円 153"/>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9119</xdr:rowOff>
    </xdr:from>
    <xdr:ext cx="736600" cy="259045"/>
    <xdr:sp macro="" textlink="">
      <xdr:nvSpPr>
        <xdr:cNvPr id="155" name="テキスト ボックス 154"/>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47413</xdr:rowOff>
    </xdr:from>
    <xdr:to>
      <xdr:col>4</xdr:col>
      <xdr:colOff>533400</xdr:colOff>
      <xdr:row>63</xdr:row>
      <xdr:rowOff>149013</xdr:rowOff>
    </xdr:to>
    <xdr:sp macro="" textlink="">
      <xdr:nvSpPr>
        <xdr:cNvPr id="156" name="円/楕円 155"/>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133790</xdr:rowOff>
    </xdr:from>
    <xdr:ext cx="762000" cy="259045"/>
    <xdr:sp macro="" textlink="">
      <xdr:nvSpPr>
        <xdr:cNvPr id="157" name="テキスト ボックス 156"/>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170604</xdr:rowOff>
    </xdr:from>
    <xdr:to>
      <xdr:col>3</xdr:col>
      <xdr:colOff>330200</xdr:colOff>
      <xdr:row>63</xdr:row>
      <xdr:rowOff>100754</xdr:rowOff>
    </xdr:to>
    <xdr:sp macro="" textlink="">
      <xdr:nvSpPr>
        <xdr:cNvPr id="158" name="円/楕円 157"/>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59" name="テキスト ボックス 158"/>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115781</xdr:rowOff>
    </xdr:from>
    <xdr:to>
      <xdr:col>2</xdr:col>
      <xdr:colOff>127000</xdr:colOff>
      <xdr:row>64</xdr:row>
      <xdr:rowOff>45931</xdr:rowOff>
    </xdr:to>
    <xdr:sp macro="" textlink="">
      <xdr:nvSpPr>
        <xdr:cNvPr id="160" name="円/楕円 159"/>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30708</xdr:rowOff>
    </xdr:from>
    <xdr:ext cx="762000" cy="259045"/>
    <xdr:sp macro="" textlink="">
      <xdr:nvSpPr>
        <xdr:cNvPr id="161" name="テキスト ボックス 160"/>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[116,919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人件費・物件費については、物件費の減少に伴い前年度より減少し、類似団体及び全国平均を下回っているが、県内平均を上回っている。</a:t>
          </a:r>
        </a:p>
        <a:p>
          <a:r>
            <a:rPr kumimoji="1" lang="ja-JP" altLang="en-US" sz="1300">
              <a:solidFill>
                <a:sysClr val="windowText" lastClr="000000"/>
              </a:solidFill>
              <a:latin typeface="ＭＳ Ｐゴシック"/>
            </a:rPr>
            <a:t>　人件費が職員数や退職者数の減少の影響により減少しているが、一方で物件費についても光熱水費の節約など微減しているものの、市独自で実施している学校教育での少人数学級やチームティーチング等の非常勤講師による賃金や、システム開発や都市美化センターの運転管理による委託料等が物件費を大きく占め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今後とも、事業の検証や事務の見直しを行い経費削減に努める。</a:t>
          </a: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57282</xdr:rowOff>
    </xdr:from>
    <xdr:to>
      <xdr:col>7</xdr:col>
      <xdr:colOff>152400</xdr:colOff>
      <xdr:row>81</xdr:row>
      <xdr:rowOff>58556</xdr:rowOff>
    </xdr:to>
    <xdr:cxnSp macro="">
      <xdr:nvCxnSpPr>
        <xdr:cNvPr id="197" name="直線コネクタ 196"/>
        <xdr:cNvCxnSpPr/>
      </xdr:nvCxnSpPr>
      <xdr:spPr>
        <a:xfrm flipV="1">
          <a:off x="4114800" y="13944732"/>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42059</xdr:rowOff>
    </xdr:from>
    <xdr:ext cx="762000" cy="259045"/>
    <xdr:sp macro="" textlink="">
      <xdr:nvSpPr>
        <xdr:cNvPr id="198" name="人件費・物件費等の状況平均値テキスト"/>
        <xdr:cNvSpPr txBox="1"/>
      </xdr:nvSpPr>
      <xdr:spPr>
        <a:xfrm>
          <a:off x="5041900" y="13929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57578</xdr:rowOff>
    </xdr:from>
    <xdr:to>
      <xdr:col>6</xdr:col>
      <xdr:colOff>0</xdr:colOff>
      <xdr:row>81</xdr:row>
      <xdr:rowOff>58556</xdr:rowOff>
    </xdr:to>
    <xdr:cxnSp macro="">
      <xdr:nvCxnSpPr>
        <xdr:cNvPr id="200" name="直線コネクタ 199"/>
        <xdr:cNvCxnSpPr/>
      </xdr:nvCxnSpPr>
      <xdr:spPr>
        <a:xfrm>
          <a:off x="3225800" y="13945028"/>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53766</xdr:rowOff>
    </xdr:from>
    <xdr:to>
      <xdr:col>4</xdr:col>
      <xdr:colOff>482600</xdr:colOff>
      <xdr:row>81</xdr:row>
      <xdr:rowOff>57578</xdr:rowOff>
    </xdr:to>
    <xdr:cxnSp macro="">
      <xdr:nvCxnSpPr>
        <xdr:cNvPr id="203" name="直線コネクタ 202"/>
        <xdr:cNvCxnSpPr/>
      </xdr:nvCxnSpPr>
      <xdr:spPr>
        <a:xfrm>
          <a:off x="2336800" y="13941216"/>
          <a:ext cx="88900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53766</xdr:rowOff>
    </xdr:from>
    <xdr:to>
      <xdr:col>3</xdr:col>
      <xdr:colOff>279400</xdr:colOff>
      <xdr:row>81</xdr:row>
      <xdr:rowOff>56770</xdr:rowOff>
    </xdr:to>
    <xdr:cxnSp macro="">
      <xdr:nvCxnSpPr>
        <xdr:cNvPr id="206" name="直線コネクタ 205"/>
        <xdr:cNvCxnSpPr/>
      </xdr:nvCxnSpPr>
      <xdr:spPr>
        <a:xfrm flipV="1">
          <a:off x="1447800" y="13941216"/>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6482</xdr:rowOff>
    </xdr:from>
    <xdr:to>
      <xdr:col>7</xdr:col>
      <xdr:colOff>203200</xdr:colOff>
      <xdr:row>81</xdr:row>
      <xdr:rowOff>108082</xdr:rowOff>
    </xdr:to>
    <xdr:sp macro="" textlink="">
      <xdr:nvSpPr>
        <xdr:cNvPr id="216" name="円/楕円 215"/>
        <xdr:cNvSpPr/>
      </xdr:nvSpPr>
      <xdr:spPr>
        <a:xfrm>
          <a:off x="4902200" y="138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99209</xdr:rowOff>
    </xdr:from>
    <xdr:ext cx="762000" cy="259045"/>
    <xdr:sp macro="" textlink="">
      <xdr:nvSpPr>
        <xdr:cNvPr id="217" name="人件費・物件費等の状況該当値テキスト"/>
        <xdr:cNvSpPr txBox="1"/>
      </xdr:nvSpPr>
      <xdr:spPr>
        <a:xfrm>
          <a:off x="5041900" y="138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116,919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7756</xdr:rowOff>
    </xdr:from>
    <xdr:to>
      <xdr:col>6</xdr:col>
      <xdr:colOff>50800</xdr:colOff>
      <xdr:row>81</xdr:row>
      <xdr:rowOff>109356</xdr:rowOff>
    </xdr:to>
    <xdr:sp macro="" textlink="">
      <xdr:nvSpPr>
        <xdr:cNvPr id="218" name="円/楕円 217"/>
        <xdr:cNvSpPr/>
      </xdr:nvSpPr>
      <xdr:spPr>
        <a:xfrm>
          <a:off x="4064000" y="138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119533</xdr:rowOff>
    </xdr:from>
    <xdr:ext cx="736600" cy="259045"/>
    <xdr:sp macro="" textlink="">
      <xdr:nvSpPr>
        <xdr:cNvPr id="219" name="テキスト ボックス 218"/>
        <xdr:cNvSpPr txBox="1"/>
      </xdr:nvSpPr>
      <xdr:spPr>
        <a:xfrm>
          <a:off x="3733800" y="13664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6778</xdr:rowOff>
    </xdr:from>
    <xdr:to>
      <xdr:col>4</xdr:col>
      <xdr:colOff>533400</xdr:colOff>
      <xdr:row>81</xdr:row>
      <xdr:rowOff>108378</xdr:rowOff>
    </xdr:to>
    <xdr:sp macro="" textlink="">
      <xdr:nvSpPr>
        <xdr:cNvPr id="220" name="円/楕円 219"/>
        <xdr:cNvSpPr/>
      </xdr:nvSpPr>
      <xdr:spPr>
        <a:xfrm>
          <a:off x="3175000" y="138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118555</xdr:rowOff>
    </xdr:from>
    <xdr:ext cx="762000" cy="259045"/>
    <xdr:sp macro="" textlink="">
      <xdr:nvSpPr>
        <xdr:cNvPr id="221" name="テキスト ボックス 220"/>
        <xdr:cNvSpPr txBox="1"/>
      </xdr:nvSpPr>
      <xdr:spPr>
        <a:xfrm>
          <a:off x="2844800" y="136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2966</xdr:rowOff>
    </xdr:from>
    <xdr:to>
      <xdr:col>3</xdr:col>
      <xdr:colOff>330200</xdr:colOff>
      <xdr:row>81</xdr:row>
      <xdr:rowOff>104566</xdr:rowOff>
    </xdr:to>
    <xdr:sp macro="" textlink="">
      <xdr:nvSpPr>
        <xdr:cNvPr id="222" name="円/楕円 221"/>
        <xdr:cNvSpPr/>
      </xdr:nvSpPr>
      <xdr:spPr>
        <a:xfrm>
          <a:off x="2286000" y="138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114743</xdr:rowOff>
    </xdr:from>
    <xdr:ext cx="762000" cy="259045"/>
    <xdr:sp macro="" textlink="">
      <xdr:nvSpPr>
        <xdr:cNvPr id="223" name="テキスト ボックス 222"/>
        <xdr:cNvSpPr txBox="1"/>
      </xdr:nvSpPr>
      <xdr:spPr>
        <a:xfrm>
          <a:off x="1955800" y="1365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5970</xdr:rowOff>
    </xdr:from>
    <xdr:to>
      <xdr:col>2</xdr:col>
      <xdr:colOff>127000</xdr:colOff>
      <xdr:row>81</xdr:row>
      <xdr:rowOff>107570</xdr:rowOff>
    </xdr:to>
    <xdr:sp macro="" textlink="">
      <xdr:nvSpPr>
        <xdr:cNvPr id="224" name="円/楕円 223"/>
        <xdr:cNvSpPr/>
      </xdr:nvSpPr>
      <xdr:spPr>
        <a:xfrm>
          <a:off x="1397000" y="138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117747</xdr:rowOff>
    </xdr:from>
    <xdr:ext cx="762000" cy="259045"/>
    <xdr:sp macro="" textlink="">
      <xdr:nvSpPr>
        <xdr:cNvPr id="225" name="テキスト ボックス 224"/>
        <xdr:cNvSpPr txBox="1"/>
      </xdr:nvSpPr>
      <xdr:spPr>
        <a:xfrm>
          <a:off x="1066800" y="136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類似団体を上回る原因として、職員の平均年齢が</a:t>
          </a:r>
          <a:r>
            <a:rPr kumimoji="1" lang="en-US" altLang="ja-JP" sz="1300">
              <a:latin typeface="ＭＳ Ｐゴシック"/>
            </a:rPr>
            <a:t>39.8</a:t>
          </a:r>
          <a:r>
            <a:rPr kumimoji="1" lang="ja-JP" altLang="en-US" sz="1300">
              <a:latin typeface="ＭＳ Ｐゴシック"/>
            </a:rPr>
            <a:t>歳と県内でも若い水準にあり（全市区町村平均</a:t>
          </a:r>
          <a:r>
            <a:rPr kumimoji="1" lang="en-US" altLang="ja-JP" sz="1300">
              <a:latin typeface="ＭＳ Ｐゴシック"/>
            </a:rPr>
            <a:t>41.8</a:t>
          </a:r>
          <a:r>
            <a:rPr kumimoji="1" lang="ja-JP" altLang="en-US" sz="1300">
              <a:latin typeface="ＭＳ Ｐゴシック"/>
            </a:rPr>
            <a:t>歳）、そのため昇格する年齢が相対的に若くなること、また、初任給格付けが国家公務員と比較して</a:t>
          </a:r>
          <a:r>
            <a:rPr kumimoji="1" lang="en-US" altLang="ja-JP" sz="1300">
              <a:latin typeface="ＭＳ Ｐゴシック"/>
            </a:rPr>
            <a:t>4</a:t>
          </a:r>
          <a:r>
            <a:rPr kumimoji="1" lang="ja-JP" altLang="en-US" sz="1300">
              <a:latin typeface="ＭＳ Ｐゴシック"/>
            </a:rPr>
            <a:t>号級高いことが挙げられる。</a:t>
          </a:r>
        </a:p>
        <a:p>
          <a:r>
            <a:rPr kumimoji="1" lang="ja-JP" altLang="en-US" sz="1300">
              <a:latin typeface="ＭＳ Ｐゴシック"/>
            </a:rPr>
            <a:t>　全国的にみても高い水準にあるため、民間企業の平均給与の状況を踏まえ、給与の適正化に努めることにより、今後</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100.0</a:t>
          </a:r>
          <a:r>
            <a:rPr kumimoji="1" lang="ja-JP" altLang="en-US" sz="1300">
              <a:latin typeface="ＭＳ Ｐゴシック"/>
            </a:rPr>
            <a:t>まで低下させることを目標とする。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78232</xdr:rowOff>
    </xdr:from>
    <xdr:to>
      <xdr:col>24</xdr:col>
      <xdr:colOff>558800</xdr:colOff>
      <xdr:row>85</xdr:row>
      <xdr:rowOff>12446</xdr:rowOff>
    </xdr:to>
    <xdr:cxnSp macro="">
      <xdr:nvCxnSpPr>
        <xdr:cNvPr id="252" name="直線コネクタ 251"/>
        <xdr:cNvCxnSpPr/>
      </xdr:nvCxnSpPr>
      <xdr:spPr>
        <a:xfrm flipV="1">
          <a:off x="17018000" y="13794232"/>
          <a:ext cx="0" cy="7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155973</xdr:rowOff>
    </xdr:from>
    <xdr:ext cx="762000" cy="259045"/>
    <xdr:sp macro="" textlink="">
      <xdr:nvSpPr>
        <xdr:cNvPr id="253" name="給与水準   （国との比較）最小値テキスト"/>
        <xdr:cNvSpPr txBox="1"/>
      </xdr:nvSpPr>
      <xdr:spPr>
        <a:xfrm>
          <a:off x="17106900" y="1455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12446</xdr:rowOff>
    </xdr:from>
    <xdr:to>
      <xdr:col>24</xdr:col>
      <xdr:colOff>647700</xdr:colOff>
      <xdr:row>85</xdr:row>
      <xdr:rowOff>12446</xdr:rowOff>
    </xdr:to>
    <xdr:cxnSp macro="">
      <xdr:nvCxnSpPr>
        <xdr:cNvPr id="254" name="直線コネクタ 253"/>
        <xdr:cNvCxnSpPr/>
      </xdr:nvCxnSpPr>
      <xdr:spPr>
        <a:xfrm>
          <a:off x="16929100" y="1458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164609</xdr:rowOff>
    </xdr:from>
    <xdr:ext cx="762000" cy="259045"/>
    <xdr:sp macro="" textlink="">
      <xdr:nvSpPr>
        <xdr:cNvPr id="255" name="給与水準   （国との比較）最大値テキスト"/>
        <xdr:cNvSpPr txBox="1"/>
      </xdr:nvSpPr>
      <xdr:spPr>
        <a:xfrm>
          <a:off x="17106900" y="135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78232</xdr:rowOff>
    </xdr:from>
    <xdr:to>
      <xdr:col>24</xdr:col>
      <xdr:colOff>647700</xdr:colOff>
      <xdr:row>80</xdr:row>
      <xdr:rowOff>78232</xdr:rowOff>
    </xdr:to>
    <xdr:cxnSp macro="">
      <xdr:nvCxnSpPr>
        <xdr:cNvPr id="256" name="直線コネクタ 255"/>
        <xdr:cNvCxnSpPr/>
      </xdr:nvCxnSpPr>
      <xdr:spPr>
        <a:xfrm>
          <a:off x="16929100" y="137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125985</xdr:rowOff>
    </xdr:from>
    <xdr:to>
      <xdr:col>24</xdr:col>
      <xdr:colOff>558800</xdr:colOff>
      <xdr:row>84</xdr:row>
      <xdr:rowOff>125985</xdr:rowOff>
    </xdr:to>
    <xdr:cxnSp macro="">
      <xdr:nvCxnSpPr>
        <xdr:cNvPr id="257" name="直線コネクタ 256"/>
        <xdr:cNvCxnSpPr/>
      </xdr:nvCxnSpPr>
      <xdr:spPr>
        <a:xfrm>
          <a:off x="16179800" y="14527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8"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9" name="フローチャート : 判断 258"/>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84</xdr:row>
      <xdr:rowOff>135637</xdr:rowOff>
    </xdr:to>
    <xdr:cxnSp macro="">
      <xdr:nvCxnSpPr>
        <xdr:cNvPr id="260" name="直線コネクタ 259"/>
        <xdr:cNvCxnSpPr/>
      </xdr:nvCxnSpPr>
      <xdr:spPr>
        <a:xfrm flipV="1">
          <a:off x="15290800" y="145277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99568</xdr:rowOff>
    </xdr:from>
    <xdr:to>
      <xdr:col>23</xdr:col>
      <xdr:colOff>457200</xdr:colOff>
      <xdr:row>83</xdr:row>
      <xdr:rowOff>29718</xdr:rowOff>
    </xdr:to>
    <xdr:sp macro="" textlink="">
      <xdr:nvSpPr>
        <xdr:cNvPr id="261" name="フローチャート : 判断 260"/>
        <xdr:cNvSpPr/>
      </xdr:nvSpPr>
      <xdr:spPr>
        <a:xfrm>
          <a:off x="161290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39895</xdr:rowOff>
    </xdr:from>
    <xdr:ext cx="736600" cy="259045"/>
    <xdr:sp macro="" textlink="">
      <xdr:nvSpPr>
        <xdr:cNvPr id="262" name="テキスト ボックス 261"/>
        <xdr:cNvSpPr txBox="1"/>
      </xdr:nvSpPr>
      <xdr:spPr>
        <a:xfrm>
          <a:off x="15798800" y="1392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135637</xdr:rowOff>
    </xdr:from>
    <xdr:to>
      <xdr:col>22</xdr:col>
      <xdr:colOff>203200</xdr:colOff>
      <xdr:row>84</xdr:row>
      <xdr:rowOff>135637</xdr:rowOff>
    </xdr:to>
    <xdr:cxnSp macro="">
      <xdr:nvCxnSpPr>
        <xdr:cNvPr id="263" name="直線コネクタ 262"/>
        <xdr:cNvCxnSpPr/>
      </xdr:nvCxnSpPr>
      <xdr:spPr>
        <a:xfrm>
          <a:off x="14401800" y="14537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4" name="フローチャート : 判断 263"/>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5" name="テキスト ボックス 264"/>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135637</xdr:rowOff>
    </xdr:from>
    <xdr:to>
      <xdr:col>21</xdr:col>
      <xdr:colOff>0</xdr:colOff>
      <xdr:row>89</xdr:row>
      <xdr:rowOff>147065</xdr:rowOff>
    </xdr:to>
    <xdr:cxnSp macro="">
      <xdr:nvCxnSpPr>
        <xdr:cNvPr id="266" name="直線コネクタ 265"/>
        <xdr:cNvCxnSpPr/>
      </xdr:nvCxnSpPr>
      <xdr:spPr>
        <a:xfrm flipV="1">
          <a:off x="13512800" y="14537437"/>
          <a:ext cx="889000" cy="86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70613</xdr:rowOff>
    </xdr:from>
    <xdr:to>
      <xdr:col>21</xdr:col>
      <xdr:colOff>50800</xdr:colOff>
      <xdr:row>83</xdr:row>
      <xdr:rowOff>763</xdr:rowOff>
    </xdr:to>
    <xdr:sp macro="" textlink="">
      <xdr:nvSpPr>
        <xdr:cNvPr id="267" name="フローチャート : 判断 266"/>
        <xdr:cNvSpPr/>
      </xdr:nvSpPr>
      <xdr:spPr>
        <a:xfrm>
          <a:off x="14351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10940</xdr:rowOff>
    </xdr:from>
    <xdr:ext cx="762000" cy="259045"/>
    <xdr:sp macro="" textlink="">
      <xdr:nvSpPr>
        <xdr:cNvPr id="268" name="テキスト ボックス 267"/>
        <xdr:cNvSpPr txBox="1"/>
      </xdr:nvSpPr>
      <xdr:spPr>
        <a:xfrm>
          <a:off x="14020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9" name="フローチャート :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0" name="テキスト ボックス 269"/>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76" name="円/楕円 275"/>
        <xdr:cNvSpPr/>
      </xdr:nvSpPr>
      <xdr:spPr>
        <a:xfrm>
          <a:off x="169672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142512</xdr:rowOff>
    </xdr:from>
    <xdr:ext cx="762000" cy="259045"/>
    <xdr:sp macro="" textlink="">
      <xdr:nvSpPr>
        <xdr:cNvPr id="277" name="給与水準   （国との比較）該当値テキスト"/>
        <xdr:cNvSpPr txBox="1"/>
      </xdr:nvSpPr>
      <xdr:spPr>
        <a:xfrm>
          <a:off x="17106900" y="1437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75185</xdr:rowOff>
    </xdr:from>
    <xdr:to>
      <xdr:col>23</xdr:col>
      <xdr:colOff>457200</xdr:colOff>
      <xdr:row>85</xdr:row>
      <xdr:rowOff>5335</xdr:rowOff>
    </xdr:to>
    <xdr:sp macro="" textlink="">
      <xdr:nvSpPr>
        <xdr:cNvPr id="278" name="円/楕円 277"/>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79" name="テキスト ボックス 278"/>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84837</xdr:rowOff>
    </xdr:from>
    <xdr:to>
      <xdr:col>22</xdr:col>
      <xdr:colOff>254000</xdr:colOff>
      <xdr:row>85</xdr:row>
      <xdr:rowOff>14987</xdr:rowOff>
    </xdr:to>
    <xdr:sp macro="" textlink="">
      <xdr:nvSpPr>
        <xdr:cNvPr id="280" name="円/楕円 279"/>
        <xdr:cNvSpPr/>
      </xdr:nvSpPr>
      <xdr:spPr>
        <a:xfrm>
          <a:off x="15240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171214</xdr:rowOff>
    </xdr:from>
    <xdr:ext cx="762000" cy="259045"/>
    <xdr:sp macro="" textlink="">
      <xdr:nvSpPr>
        <xdr:cNvPr id="281" name="テキスト ボックス 280"/>
        <xdr:cNvSpPr txBox="1"/>
      </xdr:nvSpPr>
      <xdr:spPr>
        <a:xfrm>
          <a:off x="14909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84837</xdr:rowOff>
    </xdr:from>
    <xdr:to>
      <xdr:col>21</xdr:col>
      <xdr:colOff>50800</xdr:colOff>
      <xdr:row>85</xdr:row>
      <xdr:rowOff>14987</xdr:rowOff>
    </xdr:to>
    <xdr:sp macro="" textlink="">
      <xdr:nvSpPr>
        <xdr:cNvPr id="282" name="円/楕円 281"/>
        <xdr:cNvSpPr/>
      </xdr:nvSpPr>
      <xdr:spPr>
        <a:xfrm>
          <a:off x="14351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171214</xdr:rowOff>
    </xdr:from>
    <xdr:ext cx="762000" cy="259045"/>
    <xdr:sp macro="" textlink="">
      <xdr:nvSpPr>
        <xdr:cNvPr id="283" name="テキスト ボックス 282"/>
        <xdr:cNvSpPr txBox="1"/>
      </xdr:nvSpPr>
      <xdr:spPr>
        <a:xfrm>
          <a:off x="14020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84" name="円/楕円 283"/>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85" name="テキスト ボックス 284"/>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a:t>
          </a:r>
          <a:r>
            <a:rPr kumimoji="1" lang="en-US" altLang="ja-JP" sz="1300">
              <a:latin typeface="ＭＳ Ｐゴシック"/>
            </a:rPr>
            <a:t>6.70</a:t>
          </a:r>
          <a:r>
            <a:rPr kumimoji="1" lang="ja-JP" altLang="en-US" sz="1300">
              <a:latin typeface="ＭＳ Ｐゴシック"/>
            </a:rPr>
            <a:t>人と昨年度から</a:t>
          </a:r>
          <a:r>
            <a:rPr kumimoji="1" lang="en-US" altLang="ja-JP" sz="1300">
              <a:latin typeface="ＭＳ Ｐゴシック"/>
            </a:rPr>
            <a:t>0.11</a:t>
          </a:r>
          <a:r>
            <a:rPr kumimoji="1" lang="ja-JP" altLang="en-US" sz="1300">
              <a:latin typeface="ＭＳ Ｐゴシック"/>
            </a:rPr>
            <a:t>人増加したが、類似団体内平均値及び愛知県平均を下回っている。</a:t>
          </a:r>
          <a:endParaRPr kumimoji="1" lang="en-US" altLang="ja-JP" sz="1300">
            <a:latin typeface="ＭＳ Ｐゴシック"/>
          </a:endParaRPr>
        </a:p>
        <a:p>
          <a:r>
            <a:rPr kumimoji="1" lang="ja-JP" altLang="en-US" sz="1300">
              <a:latin typeface="ＭＳ Ｐゴシック"/>
            </a:rPr>
            <a:t>　今後、従来から実施している給食調理業務の民間委託や技能労務職の不補充、グループ制導入による組織体制の見直し等、今後も引き続き適正な職員配置を図るものとする。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5" name="直線コネクタ 314"/>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6"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7" name="直線コネクタ 316"/>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53022</xdr:rowOff>
    </xdr:from>
    <xdr:to>
      <xdr:col>24</xdr:col>
      <xdr:colOff>558800</xdr:colOff>
      <xdr:row>61</xdr:row>
      <xdr:rowOff>75142</xdr:rowOff>
    </xdr:to>
    <xdr:cxnSp macro="">
      <xdr:nvCxnSpPr>
        <xdr:cNvPr id="320" name="直線コネクタ 319"/>
        <xdr:cNvCxnSpPr/>
      </xdr:nvCxnSpPr>
      <xdr:spPr>
        <a:xfrm>
          <a:off x="16179800" y="10511472"/>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1"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2" name="フローチャート : 判断 321"/>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53022</xdr:rowOff>
    </xdr:from>
    <xdr:to>
      <xdr:col>23</xdr:col>
      <xdr:colOff>406400</xdr:colOff>
      <xdr:row>61</xdr:row>
      <xdr:rowOff>53022</xdr:rowOff>
    </xdr:to>
    <xdr:cxnSp macro="">
      <xdr:nvCxnSpPr>
        <xdr:cNvPr id="323" name="直線コネクタ 322"/>
        <xdr:cNvCxnSpPr/>
      </xdr:nvCxnSpPr>
      <xdr:spPr>
        <a:xfrm>
          <a:off x="15290800" y="1051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4" name="フローチャート : 判断 323"/>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5" name="テキスト ボックス 324"/>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53022</xdr:rowOff>
    </xdr:from>
    <xdr:to>
      <xdr:col>22</xdr:col>
      <xdr:colOff>203200</xdr:colOff>
      <xdr:row>61</xdr:row>
      <xdr:rowOff>67098</xdr:rowOff>
    </xdr:to>
    <xdr:cxnSp macro="">
      <xdr:nvCxnSpPr>
        <xdr:cNvPr id="326" name="直線コネクタ 325"/>
        <xdr:cNvCxnSpPr/>
      </xdr:nvCxnSpPr>
      <xdr:spPr>
        <a:xfrm flipV="1">
          <a:off x="14401800" y="1051147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7" name="フローチャート : 判断 326"/>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8" name="テキスト ボックス 327"/>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65088</xdr:rowOff>
    </xdr:from>
    <xdr:to>
      <xdr:col>21</xdr:col>
      <xdr:colOff>0</xdr:colOff>
      <xdr:row>61</xdr:row>
      <xdr:rowOff>67098</xdr:rowOff>
    </xdr:to>
    <xdr:cxnSp macro="">
      <xdr:nvCxnSpPr>
        <xdr:cNvPr id="329" name="直線コネクタ 328"/>
        <xdr:cNvCxnSpPr/>
      </xdr:nvCxnSpPr>
      <xdr:spPr>
        <a:xfrm>
          <a:off x="13512800" y="105235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0" name="フローチャート : 判断 329"/>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1" name="テキスト ボックス 330"/>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2" name="フローチャート : 判断 331"/>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3" name="テキスト ボックス 332"/>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24342</xdr:rowOff>
    </xdr:from>
    <xdr:to>
      <xdr:col>24</xdr:col>
      <xdr:colOff>609600</xdr:colOff>
      <xdr:row>61</xdr:row>
      <xdr:rowOff>125942</xdr:rowOff>
    </xdr:to>
    <xdr:sp macro="" textlink="">
      <xdr:nvSpPr>
        <xdr:cNvPr id="339" name="円/楕円 338"/>
        <xdr:cNvSpPr/>
      </xdr:nvSpPr>
      <xdr:spPr>
        <a:xfrm>
          <a:off x="16967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40869</xdr:rowOff>
    </xdr:from>
    <xdr:ext cx="762000" cy="259045"/>
    <xdr:sp macro="" textlink="">
      <xdr:nvSpPr>
        <xdr:cNvPr id="340" name="定員管理の状況該当値テキスト"/>
        <xdr:cNvSpPr txBox="1"/>
      </xdr:nvSpPr>
      <xdr:spPr>
        <a:xfrm>
          <a:off x="17106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2222</xdr:rowOff>
    </xdr:from>
    <xdr:to>
      <xdr:col>23</xdr:col>
      <xdr:colOff>457200</xdr:colOff>
      <xdr:row>61</xdr:row>
      <xdr:rowOff>103822</xdr:rowOff>
    </xdr:to>
    <xdr:sp macro="" textlink="">
      <xdr:nvSpPr>
        <xdr:cNvPr id="341" name="円/楕円 340"/>
        <xdr:cNvSpPr/>
      </xdr:nvSpPr>
      <xdr:spPr>
        <a:xfrm>
          <a:off x="16129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113999</xdr:rowOff>
    </xdr:from>
    <xdr:ext cx="736600" cy="259045"/>
    <xdr:sp macro="" textlink="">
      <xdr:nvSpPr>
        <xdr:cNvPr id="342" name="テキスト ボックス 341"/>
        <xdr:cNvSpPr txBox="1"/>
      </xdr:nvSpPr>
      <xdr:spPr>
        <a:xfrm>
          <a:off x="15798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2222</xdr:rowOff>
    </xdr:from>
    <xdr:to>
      <xdr:col>22</xdr:col>
      <xdr:colOff>254000</xdr:colOff>
      <xdr:row>61</xdr:row>
      <xdr:rowOff>103822</xdr:rowOff>
    </xdr:to>
    <xdr:sp macro="" textlink="">
      <xdr:nvSpPr>
        <xdr:cNvPr id="343" name="円/楕円 342"/>
        <xdr:cNvSpPr/>
      </xdr:nvSpPr>
      <xdr:spPr>
        <a:xfrm>
          <a:off x="15240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113999</xdr:rowOff>
    </xdr:from>
    <xdr:ext cx="762000" cy="259045"/>
    <xdr:sp macro="" textlink="">
      <xdr:nvSpPr>
        <xdr:cNvPr id="344" name="テキスト ボックス 343"/>
        <xdr:cNvSpPr txBox="1"/>
      </xdr:nvSpPr>
      <xdr:spPr>
        <a:xfrm>
          <a:off x="14909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16298</xdr:rowOff>
    </xdr:from>
    <xdr:to>
      <xdr:col>21</xdr:col>
      <xdr:colOff>50800</xdr:colOff>
      <xdr:row>61</xdr:row>
      <xdr:rowOff>117898</xdr:rowOff>
    </xdr:to>
    <xdr:sp macro="" textlink="">
      <xdr:nvSpPr>
        <xdr:cNvPr id="345" name="円/楕円 344"/>
        <xdr:cNvSpPr/>
      </xdr:nvSpPr>
      <xdr:spPr>
        <a:xfrm>
          <a:off x="14351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128075</xdr:rowOff>
    </xdr:from>
    <xdr:ext cx="762000" cy="259045"/>
    <xdr:sp macro="" textlink="">
      <xdr:nvSpPr>
        <xdr:cNvPr id="346" name="テキスト ボックス 345"/>
        <xdr:cNvSpPr txBox="1"/>
      </xdr:nvSpPr>
      <xdr:spPr>
        <a:xfrm>
          <a:off x="14020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14288</xdr:rowOff>
    </xdr:from>
    <xdr:to>
      <xdr:col>19</xdr:col>
      <xdr:colOff>533400</xdr:colOff>
      <xdr:row>61</xdr:row>
      <xdr:rowOff>115888</xdr:rowOff>
    </xdr:to>
    <xdr:sp macro="" textlink="">
      <xdr:nvSpPr>
        <xdr:cNvPr id="347" name="円/楕円 346"/>
        <xdr:cNvSpPr/>
      </xdr:nvSpPr>
      <xdr:spPr>
        <a:xfrm>
          <a:off x="13462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126065</xdr:rowOff>
    </xdr:from>
    <xdr:ext cx="762000" cy="259045"/>
    <xdr:sp macro="" textlink="">
      <xdr:nvSpPr>
        <xdr:cNvPr id="348" name="テキスト ボックス 347"/>
        <xdr:cNvSpPr txBox="1"/>
      </xdr:nvSpPr>
      <xdr:spPr>
        <a:xfrm>
          <a:off x="13131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実質公債費比率の傾向としては、各年度において類似団体・県内平均を下回っている。前年度と比較しても、平成</a:t>
          </a:r>
          <a:r>
            <a:rPr kumimoji="1" lang="en-US" altLang="ja-JP" sz="1300">
              <a:latin typeface="ＭＳ Ｐゴシック"/>
            </a:rPr>
            <a:t>25</a:t>
          </a:r>
          <a:r>
            <a:rPr kumimoji="1" lang="ja-JP" altLang="en-US" sz="1300">
              <a:latin typeface="ＭＳ Ｐゴシック"/>
            </a:rPr>
            <a:t>年度に元利償還金の返済がまとまって終了していることから、３か年平均で見る実質公債費比率は</a:t>
          </a:r>
          <a:r>
            <a:rPr kumimoji="1" lang="en-US" altLang="ja-JP" sz="1300">
              <a:latin typeface="ＭＳ Ｐゴシック"/>
            </a:rPr>
            <a:t>4.2</a:t>
          </a:r>
          <a:r>
            <a:rPr kumimoji="1" lang="ja-JP" altLang="en-US" sz="1300">
              <a:latin typeface="ＭＳ Ｐゴシック"/>
            </a:rPr>
            <a:t>から</a:t>
          </a:r>
          <a:r>
            <a:rPr kumimoji="1" lang="en-US" altLang="ja-JP" sz="1300">
              <a:latin typeface="ＭＳ Ｐゴシック"/>
            </a:rPr>
            <a:t>4.1</a:t>
          </a:r>
          <a:r>
            <a:rPr kumimoji="1" lang="ja-JP" altLang="en-US" sz="1300">
              <a:latin typeface="ＭＳ Ｐゴシック"/>
            </a:rPr>
            <a:t>へ減少している。</a:t>
          </a:r>
        </a:p>
        <a:p>
          <a:r>
            <a:rPr kumimoji="1" lang="ja-JP" altLang="en-US" sz="1300">
              <a:latin typeface="ＭＳ Ｐゴシック"/>
            </a:rPr>
            <a:t>　しかし、羽黒中央公園整備事業や防災公園整備事業などの大型事業に係る市債償還が開始しており、今後実質公債費比率が増加してくることが予想される。そのため新規の市債発行額が公債費を上回らないよう抑制し、持続可能な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78" name="直線コネクタ 377"/>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1"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2" name="直線コネクタ 381"/>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64044</xdr:rowOff>
    </xdr:from>
    <xdr:to>
      <xdr:col>24</xdr:col>
      <xdr:colOff>558800</xdr:colOff>
      <xdr:row>39</xdr:row>
      <xdr:rowOff>70938</xdr:rowOff>
    </xdr:to>
    <xdr:cxnSp macro="">
      <xdr:nvCxnSpPr>
        <xdr:cNvPr id="383" name="直線コネクタ 382"/>
        <xdr:cNvCxnSpPr/>
      </xdr:nvCxnSpPr>
      <xdr:spPr>
        <a:xfrm flipV="1">
          <a:off x="16179800" y="675059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70938</xdr:rowOff>
    </xdr:from>
    <xdr:to>
      <xdr:col>23</xdr:col>
      <xdr:colOff>406400</xdr:colOff>
      <xdr:row>39</xdr:row>
      <xdr:rowOff>105410</xdr:rowOff>
    </xdr:to>
    <xdr:cxnSp macro="">
      <xdr:nvCxnSpPr>
        <xdr:cNvPr id="386" name="直線コネクタ 385"/>
        <xdr:cNvCxnSpPr/>
      </xdr:nvCxnSpPr>
      <xdr:spPr>
        <a:xfrm flipV="1">
          <a:off x="15290800" y="675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7" name="フローチャート : 判断 386"/>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88" name="テキスト ボックス 387"/>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39</xdr:row>
      <xdr:rowOff>146776</xdr:rowOff>
    </xdr:to>
    <xdr:cxnSp macro="">
      <xdr:nvCxnSpPr>
        <xdr:cNvPr id="389" name="直線コネクタ 388"/>
        <xdr:cNvCxnSpPr/>
      </xdr:nvCxnSpPr>
      <xdr:spPr>
        <a:xfrm flipV="1">
          <a:off x="14401800" y="67919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0" name="フローチャート : 判断 389"/>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1" name="テキスト ボックス 390"/>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126093</xdr:rowOff>
    </xdr:from>
    <xdr:to>
      <xdr:col>21</xdr:col>
      <xdr:colOff>0</xdr:colOff>
      <xdr:row>39</xdr:row>
      <xdr:rowOff>146776</xdr:rowOff>
    </xdr:to>
    <xdr:cxnSp macro="">
      <xdr:nvCxnSpPr>
        <xdr:cNvPr id="392" name="直線コネクタ 391"/>
        <xdr:cNvCxnSpPr/>
      </xdr:nvCxnSpPr>
      <xdr:spPr>
        <a:xfrm>
          <a:off x="13512800" y="68126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3" name="フローチャート :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396" name="テキスト ボックス 395"/>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13244</xdr:rowOff>
    </xdr:from>
    <xdr:to>
      <xdr:col>24</xdr:col>
      <xdr:colOff>609600</xdr:colOff>
      <xdr:row>39</xdr:row>
      <xdr:rowOff>114844</xdr:rowOff>
    </xdr:to>
    <xdr:sp macro="" textlink="">
      <xdr:nvSpPr>
        <xdr:cNvPr id="402" name="円/楕円 401"/>
        <xdr:cNvSpPr/>
      </xdr:nvSpPr>
      <xdr:spPr>
        <a:xfrm>
          <a:off x="169672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29771</xdr:rowOff>
    </xdr:from>
    <xdr:ext cx="762000" cy="259045"/>
    <xdr:sp macro="" textlink="">
      <xdr:nvSpPr>
        <xdr:cNvPr id="403" name="公債費負担の状況該当値テキスト"/>
        <xdr:cNvSpPr txBox="1"/>
      </xdr:nvSpPr>
      <xdr:spPr>
        <a:xfrm>
          <a:off x="17106900" y="654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20138</xdr:rowOff>
    </xdr:from>
    <xdr:to>
      <xdr:col>23</xdr:col>
      <xdr:colOff>457200</xdr:colOff>
      <xdr:row>39</xdr:row>
      <xdr:rowOff>121738</xdr:rowOff>
    </xdr:to>
    <xdr:sp macro="" textlink="">
      <xdr:nvSpPr>
        <xdr:cNvPr id="404" name="円/楕円 403"/>
        <xdr:cNvSpPr/>
      </xdr:nvSpPr>
      <xdr:spPr>
        <a:xfrm>
          <a:off x="16129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131915</xdr:rowOff>
    </xdr:from>
    <xdr:ext cx="736600" cy="259045"/>
    <xdr:sp macro="" textlink="">
      <xdr:nvSpPr>
        <xdr:cNvPr id="405" name="テキスト ボックス 404"/>
        <xdr:cNvSpPr txBox="1"/>
      </xdr:nvSpPr>
      <xdr:spPr>
        <a:xfrm>
          <a:off x="15798800" y="64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6" name="円/楕円 405"/>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7" name="テキスト ボックス 406"/>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95976</xdr:rowOff>
    </xdr:from>
    <xdr:to>
      <xdr:col>21</xdr:col>
      <xdr:colOff>50800</xdr:colOff>
      <xdr:row>40</xdr:row>
      <xdr:rowOff>26126</xdr:rowOff>
    </xdr:to>
    <xdr:sp macro="" textlink="">
      <xdr:nvSpPr>
        <xdr:cNvPr id="408" name="円/楕円 407"/>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36303</xdr:rowOff>
    </xdr:from>
    <xdr:ext cx="762000" cy="259045"/>
    <xdr:sp macro="" textlink="">
      <xdr:nvSpPr>
        <xdr:cNvPr id="409" name="テキスト ボックス 408"/>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75293</xdr:rowOff>
    </xdr:from>
    <xdr:to>
      <xdr:col>19</xdr:col>
      <xdr:colOff>533400</xdr:colOff>
      <xdr:row>40</xdr:row>
      <xdr:rowOff>5443</xdr:rowOff>
    </xdr:to>
    <xdr:sp macro="" textlink="">
      <xdr:nvSpPr>
        <xdr:cNvPr id="410" name="円/楕円 409"/>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15620</xdr:rowOff>
    </xdr:from>
    <xdr:ext cx="762000" cy="259045"/>
    <xdr:sp macro="" textlink="">
      <xdr:nvSpPr>
        <xdr:cNvPr id="411" name="テキスト ボックス 410"/>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近年は類似団体・県内の平均を下回っており、前年度と比較して</a:t>
          </a:r>
          <a:r>
            <a:rPr kumimoji="1" lang="en-US" altLang="ja-JP" sz="1300">
              <a:latin typeface="ＭＳ Ｐゴシック"/>
            </a:rPr>
            <a:t>4.5</a:t>
          </a:r>
          <a:r>
            <a:rPr kumimoji="1" lang="ja-JP" altLang="en-US" sz="1300">
              <a:latin typeface="ＭＳ Ｐゴシック"/>
            </a:rPr>
            <a:t>％減少した。</a:t>
          </a:r>
          <a:endParaRPr kumimoji="1" lang="en-US" altLang="ja-JP" sz="1300">
            <a:latin typeface="ＭＳ Ｐゴシック"/>
          </a:endParaRPr>
        </a:p>
        <a:p>
          <a:r>
            <a:rPr kumimoji="1" lang="ja-JP" altLang="en-US" sz="1300">
              <a:latin typeface="ＭＳ Ｐゴシック"/>
            </a:rPr>
            <a:t>　主な要因としては、地方債の新規発行額が償還金を上回らないように抑制したことで地方債残高が約</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3</a:t>
          </a:r>
          <a:r>
            <a:rPr kumimoji="1" lang="ja-JP" altLang="en-US" sz="1300">
              <a:latin typeface="ＭＳ Ｐゴシック"/>
            </a:rPr>
            <a:t>千万円減少したことや、大型事業が進み債務負担行為に基づく支出予定額が</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7</a:t>
          </a:r>
          <a:r>
            <a:rPr kumimoji="1" lang="ja-JP" altLang="en-US" sz="1300">
              <a:latin typeface="ＭＳ Ｐゴシック"/>
            </a:rPr>
            <a:t>千万円減少したことが挙げられる。また、公営企業債の残高が減少しており、今後も後世への負担を少しでも軽減できるよう、新規事業実施等について精査を行い、財政の健全化を図る。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0" name="直線コネクタ 439"/>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1"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2" name="直線コネクタ 441"/>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169037</xdr:rowOff>
    </xdr:from>
    <xdr:to>
      <xdr:col>24</xdr:col>
      <xdr:colOff>558800</xdr:colOff>
      <xdr:row>15</xdr:row>
      <xdr:rowOff>33782</xdr:rowOff>
    </xdr:to>
    <xdr:cxnSp macro="">
      <xdr:nvCxnSpPr>
        <xdr:cNvPr id="445" name="直線コネクタ 444"/>
        <xdr:cNvCxnSpPr/>
      </xdr:nvCxnSpPr>
      <xdr:spPr>
        <a:xfrm flipV="1">
          <a:off x="16179800" y="256933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6"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7" name="フローチャート : 判断 446"/>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149733</xdr:rowOff>
    </xdr:from>
    <xdr:to>
      <xdr:col>23</xdr:col>
      <xdr:colOff>406400</xdr:colOff>
      <xdr:row>15</xdr:row>
      <xdr:rowOff>33782</xdr:rowOff>
    </xdr:to>
    <xdr:cxnSp macro="">
      <xdr:nvCxnSpPr>
        <xdr:cNvPr id="448" name="直線コネクタ 447"/>
        <xdr:cNvCxnSpPr/>
      </xdr:nvCxnSpPr>
      <xdr:spPr>
        <a:xfrm>
          <a:off x="15290800" y="2550033"/>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0" name="テキスト ボックス 449"/>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149733</xdr:rowOff>
    </xdr:from>
    <xdr:to>
      <xdr:col>22</xdr:col>
      <xdr:colOff>203200</xdr:colOff>
      <xdr:row>15</xdr:row>
      <xdr:rowOff>65151</xdr:rowOff>
    </xdr:to>
    <xdr:cxnSp macro="">
      <xdr:nvCxnSpPr>
        <xdr:cNvPr id="451" name="直線コネクタ 450"/>
        <xdr:cNvCxnSpPr/>
      </xdr:nvCxnSpPr>
      <xdr:spPr>
        <a:xfrm flipV="1">
          <a:off x="14401800" y="255003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65151</xdr:rowOff>
    </xdr:from>
    <xdr:to>
      <xdr:col>21</xdr:col>
      <xdr:colOff>0</xdr:colOff>
      <xdr:row>15</xdr:row>
      <xdr:rowOff>131911</xdr:rowOff>
    </xdr:to>
    <xdr:cxnSp macro="">
      <xdr:nvCxnSpPr>
        <xdr:cNvPr id="454" name="直線コネクタ 453"/>
        <xdr:cNvCxnSpPr/>
      </xdr:nvCxnSpPr>
      <xdr:spPr>
        <a:xfrm flipV="1">
          <a:off x="13512800" y="2636901"/>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118237</xdr:rowOff>
    </xdr:from>
    <xdr:to>
      <xdr:col>24</xdr:col>
      <xdr:colOff>609600</xdr:colOff>
      <xdr:row>15</xdr:row>
      <xdr:rowOff>48387</xdr:rowOff>
    </xdr:to>
    <xdr:sp macro="" textlink="">
      <xdr:nvSpPr>
        <xdr:cNvPr id="464" name="円/楕円 463"/>
        <xdr:cNvSpPr/>
      </xdr:nvSpPr>
      <xdr:spPr>
        <a:xfrm>
          <a:off x="169672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134764</xdr:rowOff>
    </xdr:from>
    <xdr:ext cx="762000" cy="259045"/>
    <xdr:sp macro="" textlink="">
      <xdr:nvSpPr>
        <xdr:cNvPr id="465" name="将来負担の状況該当値テキスト"/>
        <xdr:cNvSpPr txBox="1"/>
      </xdr:nvSpPr>
      <xdr:spPr>
        <a:xfrm>
          <a:off x="17106900" y="236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154432</xdr:rowOff>
    </xdr:from>
    <xdr:to>
      <xdr:col>23</xdr:col>
      <xdr:colOff>457200</xdr:colOff>
      <xdr:row>15</xdr:row>
      <xdr:rowOff>84582</xdr:rowOff>
    </xdr:to>
    <xdr:sp macro="" textlink="">
      <xdr:nvSpPr>
        <xdr:cNvPr id="466" name="円/楕円 465"/>
        <xdr:cNvSpPr/>
      </xdr:nvSpPr>
      <xdr:spPr>
        <a:xfrm>
          <a:off x="16129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94759</xdr:rowOff>
    </xdr:from>
    <xdr:ext cx="736600" cy="259045"/>
    <xdr:sp macro="" textlink="">
      <xdr:nvSpPr>
        <xdr:cNvPr id="467" name="テキスト ボックス 466"/>
        <xdr:cNvSpPr txBox="1"/>
      </xdr:nvSpPr>
      <xdr:spPr>
        <a:xfrm>
          <a:off x="15798800" y="232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68" name="円/楕円 467"/>
        <xdr:cNvSpPr/>
      </xdr:nvSpPr>
      <xdr:spPr>
        <a:xfrm>
          <a:off x="15240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69" name="テキスト ボックス 46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14351</xdr:rowOff>
    </xdr:from>
    <xdr:to>
      <xdr:col>21</xdr:col>
      <xdr:colOff>50800</xdr:colOff>
      <xdr:row>15</xdr:row>
      <xdr:rowOff>115951</xdr:rowOff>
    </xdr:to>
    <xdr:sp macro="" textlink="">
      <xdr:nvSpPr>
        <xdr:cNvPr id="470" name="円/楕円 469"/>
        <xdr:cNvSpPr/>
      </xdr:nvSpPr>
      <xdr:spPr>
        <a:xfrm>
          <a:off x="14351000" y="25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126128</xdr:rowOff>
    </xdr:from>
    <xdr:ext cx="762000" cy="259045"/>
    <xdr:sp macro="" textlink="">
      <xdr:nvSpPr>
        <xdr:cNvPr id="471" name="テキスト ボックス 470"/>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81111</xdr:rowOff>
    </xdr:from>
    <xdr:to>
      <xdr:col>19</xdr:col>
      <xdr:colOff>533400</xdr:colOff>
      <xdr:row>16</xdr:row>
      <xdr:rowOff>11261</xdr:rowOff>
    </xdr:to>
    <xdr:sp macro="" textlink="">
      <xdr:nvSpPr>
        <xdr:cNvPr id="472" name="円/楕円 471"/>
        <xdr:cNvSpPr/>
      </xdr:nvSpPr>
      <xdr:spPr>
        <a:xfrm>
          <a:off x="13462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21438</xdr:rowOff>
    </xdr:from>
    <xdr:ext cx="762000" cy="259045"/>
    <xdr:sp macro="" textlink="">
      <xdr:nvSpPr>
        <xdr:cNvPr id="473" name="テキスト ボックス 472"/>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愛知県犬山市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74,642
72,666
74.90
24,755,573
23,468,682
1,135,442
14,309,919
20,229,021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各年度において県内・類似団体平均よりも上回っている状態にある。</a:t>
          </a:r>
        </a:p>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年度においては比率が前年度と同数値ではあるが、退職者数の減少（</a:t>
          </a:r>
          <a:r>
            <a:rPr kumimoji="1" lang="en-US" altLang="ja-JP" sz="1200">
              <a:latin typeface="ＭＳ Ｐゴシック"/>
            </a:rPr>
            <a:t>25</a:t>
          </a:r>
          <a:r>
            <a:rPr kumimoji="1" lang="ja-JP" altLang="en-US" sz="1200">
              <a:latin typeface="ＭＳ Ｐゴシック"/>
            </a:rPr>
            <a:t>人→</a:t>
          </a:r>
          <a:r>
            <a:rPr kumimoji="1" lang="en-US" altLang="ja-JP" sz="1200">
              <a:latin typeface="ＭＳ Ｐゴシック"/>
            </a:rPr>
            <a:t>20</a:t>
          </a:r>
          <a:r>
            <a:rPr kumimoji="1" lang="ja-JP" altLang="en-US" sz="1200">
              <a:latin typeface="ＭＳ Ｐゴシック"/>
            </a:rPr>
            <a:t>人）により決算額及び経常一般財源が減少している。</a:t>
          </a:r>
        </a:p>
        <a:p>
          <a:r>
            <a:rPr kumimoji="1" lang="ja-JP" altLang="en-US" sz="1200">
              <a:latin typeface="ＭＳ Ｐゴシック"/>
            </a:rPr>
            <a:t>　また、職員の新陳代謝が進み平成</a:t>
          </a:r>
          <a:r>
            <a:rPr kumimoji="1" lang="en-US" altLang="ja-JP" sz="1200">
              <a:latin typeface="ＭＳ Ｐゴシック"/>
            </a:rPr>
            <a:t>24</a:t>
          </a:r>
          <a:r>
            <a:rPr kumimoji="1" lang="ja-JP" altLang="en-US" sz="1200">
              <a:latin typeface="ＭＳ Ｐゴシック"/>
            </a:rPr>
            <a:t>年度以前の水準より改善しており、今後も人員の適正配置を進め事務の見直しを含めた行財政改革への取り組みを通じて、人件費の削減に努める。</a:t>
          </a: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8890</xdr:rowOff>
    </xdr:to>
    <xdr:cxnSp macro="">
      <xdr:nvCxnSpPr>
        <xdr:cNvPr id="66" name="直線コネクタ 65"/>
        <xdr:cNvCxnSpPr/>
      </xdr:nvCxnSpPr>
      <xdr:spPr>
        <a:xfrm>
          <a:off x="3987800" y="6352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130810</xdr:rowOff>
    </xdr:to>
    <xdr:cxnSp macro="">
      <xdr:nvCxnSpPr>
        <xdr:cNvPr id="69" name="直線コネクタ 68"/>
        <xdr:cNvCxnSpPr/>
      </xdr:nvCxnSpPr>
      <xdr:spPr>
        <a:xfrm flipV="1">
          <a:off x="3098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130810</xdr:rowOff>
    </xdr:to>
    <xdr:cxnSp macro="">
      <xdr:nvCxnSpPr>
        <xdr:cNvPr id="72" name="直線コネクタ 71"/>
        <xdr:cNvCxnSpPr/>
      </xdr:nvCxnSpPr>
      <xdr:spPr>
        <a:xfrm>
          <a:off x="2209800" y="6360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38</xdr:row>
      <xdr:rowOff>50800</xdr:rowOff>
    </xdr:to>
    <xdr:cxnSp macro="">
      <xdr:nvCxnSpPr>
        <xdr:cNvPr id="75" name="直線コネクタ 74"/>
        <xdr:cNvCxnSpPr/>
      </xdr:nvCxnSpPr>
      <xdr:spPr>
        <a:xfrm flipV="1">
          <a:off x="1320800" y="63601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9" name="円/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各施設の光熱水費の節約など近年微小ながら比率が低下しているが、類似団体・県内では平均値を大きく上回っている。</a:t>
          </a:r>
        </a:p>
        <a:p>
          <a:r>
            <a:rPr kumimoji="1" lang="ja-JP" altLang="en-US" sz="1200">
              <a:latin typeface="ＭＳ Ｐゴシック"/>
            </a:rPr>
            <a:t>　平均を大きく上回っている主な要因としては、市の独自事業として実施している学校教育での全ての学年を対象とした少人数学級やチームティーチング等の非常勤講師による賃金のほか、都市美化センターの運転管理、また平成</a:t>
          </a:r>
          <a:r>
            <a:rPr kumimoji="1" lang="en-US" altLang="ja-JP" sz="1200">
              <a:latin typeface="ＭＳ Ｐゴシック"/>
            </a:rPr>
            <a:t>28</a:t>
          </a:r>
          <a:r>
            <a:rPr kumimoji="1" lang="ja-JP" altLang="en-US" sz="1200">
              <a:latin typeface="ＭＳ Ｐゴシック"/>
            </a:rPr>
            <a:t>年度から供用開始した羽黒中央公園指定管理といった委託料が挙げられる。今後も事業の検証を行いコスト削減を図る。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153670</xdr:rowOff>
    </xdr:from>
    <xdr:to>
      <xdr:col>24</xdr:col>
      <xdr:colOff>31750</xdr:colOff>
      <xdr:row>20</xdr:row>
      <xdr:rowOff>12700</xdr:rowOff>
    </xdr:to>
    <xdr:cxnSp macro="">
      <xdr:nvCxnSpPr>
        <xdr:cNvPr id="127" name="直線コネクタ 126"/>
        <xdr:cNvCxnSpPr/>
      </xdr:nvCxnSpPr>
      <xdr:spPr>
        <a:xfrm flipV="1">
          <a:off x="15671800" y="3411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12700</xdr:rowOff>
    </xdr:from>
    <xdr:to>
      <xdr:col>22</xdr:col>
      <xdr:colOff>565150</xdr:colOff>
      <xdr:row>20</xdr:row>
      <xdr:rowOff>66040</xdr:rowOff>
    </xdr:to>
    <xdr:cxnSp macro="">
      <xdr:nvCxnSpPr>
        <xdr:cNvPr id="130" name="直線コネクタ 129"/>
        <xdr:cNvCxnSpPr/>
      </xdr:nvCxnSpPr>
      <xdr:spPr>
        <a:xfrm flipV="1">
          <a:off x="14782800" y="3441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66040</xdr:rowOff>
    </xdr:from>
    <xdr:to>
      <xdr:col>21</xdr:col>
      <xdr:colOff>361950</xdr:colOff>
      <xdr:row>20</xdr:row>
      <xdr:rowOff>73660</xdr:rowOff>
    </xdr:to>
    <xdr:cxnSp macro="">
      <xdr:nvCxnSpPr>
        <xdr:cNvPr id="133" name="直線コネクタ 132"/>
        <xdr:cNvCxnSpPr/>
      </xdr:nvCxnSpPr>
      <xdr:spPr>
        <a:xfrm flipV="1">
          <a:off x="13893800" y="3495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66040</xdr:rowOff>
    </xdr:from>
    <xdr:to>
      <xdr:col>20</xdr:col>
      <xdr:colOff>158750</xdr:colOff>
      <xdr:row>20</xdr:row>
      <xdr:rowOff>73660</xdr:rowOff>
    </xdr:to>
    <xdr:cxnSp macro="">
      <xdr:nvCxnSpPr>
        <xdr:cNvPr id="136" name="直線コネクタ 135"/>
        <xdr:cNvCxnSpPr/>
      </xdr:nvCxnSpPr>
      <xdr:spPr>
        <a:xfrm>
          <a:off x="13004800" y="3495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102870</xdr:rowOff>
    </xdr:from>
    <xdr:to>
      <xdr:col>24</xdr:col>
      <xdr:colOff>82550</xdr:colOff>
      <xdr:row>20</xdr:row>
      <xdr:rowOff>33020</xdr:rowOff>
    </xdr:to>
    <xdr:sp macro="" textlink="">
      <xdr:nvSpPr>
        <xdr:cNvPr id="146" name="円/楕円 145"/>
        <xdr:cNvSpPr/>
      </xdr:nvSpPr>
      <xdr:spPr>
        <a:xfrm>
          <a:off x="16459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74947</xdr:rowOff>
    </xdr:from>
    <xdr:ext cx="762000" cy="259045"/>
    <xdr:sp macro="" textlink="">
      <xdr:nvSpPr>
        <xdr:cNvPr id="147" name="物件費該当値テキスト"/>
        <xdr:cNvSpPr txBox="1"/>
      </xdr:nvSpPr>
      <xdr:spPr>
        <a:xfrm>
          <a:off x="165989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133350</xdr:rowOff>
    </xdr:from>
    <xdr:to>
      <xdr:col>22</xdr:col>
      <xdr:colOff>615950</xdr:colOff>
      <xdr:row>20</xdr:row>
      <xdr:rowOff>63500</xdr:rowOff>
    </xdr:to>
    <xdr:sp macro="" textlink="">
      <xdr:nvSpPr>
        <xdr:cNvPr id="148" name="円/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15240</xdr:rowOff>
    </xdr:from>
    <xdr:to>
      <xdr:col>21</xdr:col>
      <xdr:colOff>412750</xdr:colOff>
      <xdr:row>20</xdr:row>
      <xdr:rowOff>116840</xdr:rowOff>
    </xdr:to>
    <xdr:sp macro="" textlink="">
      <xdr:nvSpPr>
        <xdr:cNvPr id="150" name="円/楕円 149"/>
        <xdr:cNvSpPr/>
      </xdr:nvSpPr>
      <xdr:spPr>
        <a:xfrm>
          <a:off x="14732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101617</xdr:rowOff>
    </xdr:from>
    <xdr:ext cx="762000" cy="259045"/>
    <xdr:sp macro="" textlink="">
      <xdr:nvSpPr>
        <xdr:cNvPr id="151" name="テキスト ボックス 150"/>
        <xdr:cNvSpPr txBox="1"/>
      </xdr:nvSpPr>
      <xdr:spPr>
        <a:xfrm>
          <a:off x="14401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22860</xdr:rowOff>
    </xdr:from>
    <xdr:to>
      <xdr:col>20</xdr:col>
      <xdr:colOff>209550</xdr:colOff>
      <xdr:row>20</xdr:row>
      <xdr:rowOff>124460</xdr:rowOff>
    </xdr:to>
    <xdr:sp macro="" textlink="">
      <xdr:nvSpPr>
        <xdr:cNvPr id="152" name="円/楕円 151"/>
        <xdr:cNvSpPr/>
      </xdr:nvSpPr>
      <xdr:spPr>
        <a:xfrm>
          <a:off x="13843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109237</xdr:rowOff>
    </xdr:from>
    <xdr:ext cx="762000" cy="259045"/>
    <xdr:sp macro="" textlink="">
      <xdr:nvSpPr>
        <xdr:cNvPr id="153" name="テキスト ボックス 152"/>
        <xdr:cNvSpPr txBox="1"/>
      </xdr:nvSpPr>
      <xdr:spPr>
        <a:xfrm>
          <a:off x="13512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15240</xdr:rowOff>
    </xdr:from>
    <xdr:to>
      <xdr:col>19</xdr:col>
      <xdr:colOff>6350</xdr:colOff>
      <xdr:row>20</xdr:row>
      <xdr:rowOff>116840</xdr:rowOff>
    </xdr:to>
    <xdr:sp macro="" textlink="">
      <xdr:nvSpPr>
        <xdr:cNvPr id="154" name="円/楕円 153"/>
        <xdr:cNvSpPr/>
      </xdr:nvSpPr>
      <xdr:spPr>
        <a:xfrm>
          <a:off x="12954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101617</xdr:rowOff>
    </xdr:from>
    <xdr:ext cx="762000" cy="259045"/>
    <xdr:sp macro="" textlink="">
      <xdr:nvSpPr>
        <xdr:cNvPr id="155" name="テキスト ボックス 154"/>
        <xdr:cNvSpPr txBox="1"/>
      </xdr:nvSpPr>
      <xdr:spPr>
        <a:xfrm>
          <a:off x="12623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県内平均を下回ったものの、前年度比率と比較すると増加しており類似団体内でも上回っている状態である。</a:t>
          </a:r>
        </a:p>
        <a:p>
          <a:r>
            <a:rPr kumimoji="1" lang="ja-JP" altLang="en-US" sz="1200">
              <a:latin typeface="ＭＳ Ｐゴシック"/>
            </a:rPr>
            <a:t>　主な要因として、子ども医療助成の拡大など市独自の福祉医療助成や保育所運営の充実に係る費用が大きいこと等が挙げられる。また近年、被保護世帯の増加や、児童発達支援及び放課後等デイサービスの利用が増加していることから、医療扶助料や障害児給付費が増加しているため、助成事業について適正な審査や運営方法の検証を進め、経費の抑制に努めていく。</a:t>
          </a: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162378</xdr:rowOff>
    </xdr:to>
    <xdr:cxnSp macro="">
      <xdr:nvCxnSpPr>
        <xdr:cNvPr id="190" name="直線コネクタ 189"/>
        <xdr:cNvCxnSpPr/>
      </xdr:nvCxnSpPr>
      <xdr:spPr>
        <a:xfrm>
          <a:off x="3987800" y="95485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162378</xdr:rowOff>
    </xdr:to>
    <xdr:cxnSp macro="">
      <xdr:nvCxnSpPr>
        <xdr:cNvPr id="193" name="直線コネクタ 192"/>
        <xdr:cNvCxnSpPr/>
      </xdr:nvCxnSpPr>
      <xdr:spPr>
        <a:xfrm flipV="1">
          <a:off x="3098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162378</xdr:rowOff>
    </xdr:from>
    <xdr:to>
      <xdr:col>4</xdr:col>
      <xdr:colOff>346075</xdr:colOff>
      <xdr:row>56</xdr:row>
      <xdr:rowOff>34472</xdr:rowOff>
    </xdr:to>
    <xdr:cxnSp macro="">
      <xdr:nvCxnSpPr>
        <xdr:cNvPr id="196" name="直線コネクタ 195"/>
        <xdr:cNvCxnSpPr/>
      </xdr:nvCxnSpPr>
      <xdr:spPr>
        <a:xfrm flipV="1">
          <a:off x="2209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34472</xdr:rowOff>
    </xdr:from>
    <xdr:to>
      <xdr:col>3</xdr:col>
      <xdr:colOff>142875</xdr:colOff>
      <xdr:row>56</xdr:row>
      <xdr:rowOff>88900</xdr:rowOff>
    </xdr:to>
    <xdr:cxnSp macro="">
      <xdr:nvCxnSpPr>
        <xdr:cNvPr id="199" name="直線コネクタ 198"/>
        <xdr:cNvCxnSpPr/>
      </xdr:nvCxnSpPr>
      <xdr:spPr>
        <a:xfrm flipV="1">
          <a:off x="1320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12" name="テキスト ボックス 211"/>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111578</xdr:rowOff>
    </xdr:from>
    <xdr:to>
      <xdr:col>4</xdr:col>
      <xdr:colOff>396875</xdr:colOff>
      <xdr:row>56</xdr:row>
      <xdr:rowOff>41728</xdr:rowOff>
    </xdr:to>
    <xdr:sp macro="" textlink="">
      <xdr:nvSpPr>
        <xdr:cNvPr id="213" name="円/楕円 212"/>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26505</xdr:rowOff>
    </xdr:from>
    <xdr:ext cx="762000" cy="259045"/>
    <xdr:sp macro="" textlink="">
      <xdr:nvSpPr>
        <xdr:cNvPr id="214" name="テキスト ボックス 213"/>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155122</xdr:rowOff>
    </xdr:from>
    <xdr:to>
      <xdr:col>3</xdr:col>
      <xdr:colOff>193675</xdr:colOff>
      <xdr:row>56</xdr:row>
      <xdr:rowOff>85272</xdr:rowOff>
    </xdr:to>
    <xdr:sp macro="" textlink="">
      <xdr:nvSpPr>
        <xdr:cNvPr id="215" name="円/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7" name="円/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比率は前年度から横ばいとなっているが、類似団体・県内平均を上回っている。</a:t>
          </a:r>
        </a:p>
        <a:p>
          <a:r>
            <a:rPr kumimoji="1" lang="ja-JP" altLang="en-US" sz="1200">
              <a:latin typeface="ＭＳ Ｐゴシック"/>
            </a:rPr>
            <a:t>　主な要因としては、公共下水道事業特別会計など他会計への繰出金が挙げられる。公共下水道事業については、下水道施設の整備・維持管理及び元利償還金に公営企業会計への繰出金が必要となっている。</a:t>
          </a:r>
        </a:p>
        <a:p>
          <a:r>
            <a:rPr kumimoji="1" lang="ja-JP" altLang="en-US" sz="1200">
              <a:latin typeface="ＭＳ Ｐゴシック"/>
            </a:rPr>
            <a:t>　今後は、経費の削減や独立採算の原則に立ち返った受益者負担の適正化等により普通会計の負担額を減らすように努める。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148772</xdr:rowOff>
    </xdr:from>
    <xdr:to>
      <xdr:col>24</xdr:col>
      <xdr:colOff>31750</xdr:colOff>
      <xdr:row>58</xdr:row>
      <xdr:rowOff>148772</xdr:rowOff>
    </xdr:to>
    <xdr:cxnSp macro="">
      <xdr:nvCxnSpPr>
        <xdr:cNvPr id="253" name="直線コネクタ 252"/>
        <xdr:cNvCxnSpPr/>
      </xdr:nvCxnSpPr>
      <xdr:spPr>
        <a:xfrm>
          <a:off x="15671800" y="10092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116115</xdr:rowOff>
    </xdr:from>
    <xdr:to>
      <xdr:col>22</xdr:col>
      <xdr:colOff>565150</xdr:colOff>
      <xdr:row>58</xdr:row>
      <xdr:rowOff>148772</xdr:rowOff>
    </xdr:to>
    <xdr:cxnSp macro="">
      <xdr:nvCxnSpPr>
        <xdr:cNvPr id="256" name="直線コネクタ 255"/>
        <xdr:cNvCxnSpPr/>
      </xdr:nvCxnSpPr>
      <xdr:spPr>
        <a:xfrm>
          <a:off x="14782800" y="10060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135165</xdr:rowOff>
    </xdr:from>
    <xdr:to>
      <xdr:col>21</xdr:col>
      <xdr:colOff>361950</xdr:colOff>
      <xdr:row>58</xdr:row>
      <xdr:rowOff>116115</xdr:rowOff>
    </xdr:to>
    <xdr:cxnSp macro="">
      <xdr:nvCxnSpPr>
        <xdr:cNvPr id="259" name="直線コネクタ 258"/>
        <xdr:cNvCxnSpPr/>
      </xdr:nvCxnSpPr>
      <xdr:spPr>
        <a:xfrm>
          <a:off x="13893800" y="9907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135165</xdr:rowOff>
    </xdr:from>
    <xdr:to>
      <xdr:col>20</xdr:col>
      <xdr:colOff>158750</xdr:colOff>
      <xdr:row>58</xdr:row>
      <xdr:rowOff>18143</xdr:rowOff>
    </xdr:to>
    <xdr:cxnSp macro="">
      <xdr:nvCxnSpPr>
        <xdr:cNvPr id="262" name="直線コネクタ 261"/>
        <xdr:cNvCxnSpPr/>
      </xdr:nvCxnSpPr>
      <xdr:spPr>
        <a:xfrm flipV="1">
          <a:off x="13004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97972</xdr:rowOff>
    </xdr:from>
    <xdr:to>
      <xdr:col>24</xdr:col>
      <xdr:colOff>82550</xdr:colOff>
      <xdr:row>59</xdr:row>
      <xdr:rowOff>28122</xdr:rowOff>
    </xdr:to>
    <xdr:sp macro="" textlink="">
      <xdr:nvSpPr>
        <xdr:cNvPr id="272" name="円/楕円 271"/>
        <xdr:cNvSpPr/>
      </xdr:nvSpPr>
      <xdr:spPr>
        <a:xfrm>
          <a:off x="16459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70049</xdr:rowOff>
    </xdr:from>
    <xdr:ext cx="762000" cy="259045"/>
    <xdr:sp macro="" textlink="">
      <xdr:nvSpPr>
        <xdr:cNvPr id="273" name="その他該当値テキスト"/>
        <xdr:cNvSpPr txBox="1"/>
      </xdr:nvSpPr>
      <xdr:spPr>
        <a:xfrm>
          <a:off x="16598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97972</xdr:rowOff>
    </xdr:from>
    <xdr:to>
      <xdr:col>22</xdr:col>
      <xdr:colOff>615950</xdr:colOff>
      <xdr:row>59</xdr:row>
      <xdr:rowOff>28122</xdr:rowOff>
    </xdr:to>
    <xdr:sp macro="" textlink="">
      <xdr:nvSpPr>
        <xdr:cNvPr id="274" name="円/楕円 273"/>
        <xdr:cNvSpPr/>
      </xdr:nvSpPr>
      <xdr:spPr>
        <a:xfrm>
          <a:off x="15621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12899</xdr:rowOff>
    </xdr:from>
    <xdr:ext cx="736600" cy="259045"/>
    <xdr:sp macro="" textlink="">
      <xdr:nvSpPr>
        <xdr:cNvPr id="275" name="テキスト ボックス 274"/>
        <xdr:cNvSpPr txBox="1"/>
      </xdr:nvSpPr>
      <xdr:spPr>
        <a:xfrm>
          <a:off x="15290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65315</xdr:rowOff>
    </xdr:from>
    <xdr:to>
      <xdr:col>21</xdr:col>
      <xdr:colOff>412750</xdr:colOff>
      <xdr:row>58</xdr:row>
      <xdr:rowOff>166915</xdr:rowOff>
    </xdr:to>
    <xdr:sp macro="" textlink="">
      <xdr:nvSpPr>
        <xdr:cNvPr id="276" name="円/楕円 275"/>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151692</xdr:rowOff>
    </xdr:from>
    <xdr:ext cx="762000" cy="259045"/>
    <xdr:sp macro="" textlink="">
      <xdr:nvSpPr>
        <xdr:cNvPr id="277" name="テキスト ボックス 276"/>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84365</xdr:rowOff>
    </xdr:from>
    <xdr:to>
      <xdr:col>20</xdr:col>
      <xdr:colOff>209550</xdr:colOff>
      <xdr:row>58</xdr:row>
      <xdr:rowOff>14515</xdr:rowOff>
    </xdr:to>
    <xdr:sp macro="" textlink="">
      <xdr:nvSpPr>
        <xdr:cNvPr id="278" name="円/楕円 277"/>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79" name="テキスト ボックス 278"/>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138793</xdr:rowOff>
    </xdr:from>
    <xdr:to>
      <xdr:col>19</xdr:col>
      <xdr:colOff>6350</xdr:colOff>
      <xdr:row>58</xdr:row>
      <xdr:rowOff>68943</xdr:rowOff>
    </xdr:to>
    <xdr:sp macro="" textlink="">
      <xdr:nvSpPr>
        <xdr:cNvPr id="280" name="円/楕円 279"/>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53720</xdr:rowOff>
    </xdr:from>
    <xdr:ext cx="762000" cy="259045"/>
    <xdr:sp macro="" textlink="">
      <xdr:nvSpPr>
        <xdr:cNvPr id="281" name="テキスト ボックス 280"/>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比率はわずかに増加傾向にあるものの、類似団体・県内平均を下回っている。</a:t>
          </a:r>
        </a:p>
        <a:p>
          <a:r>
            <a:rPr kumimoji="1" lang="ja-JP" altLang="en-US" sz="1200">
              <a:latin typeface="ＭＳ Ｐゴシック"/>
            </a:rPr>
            <a:t>　前年度と比較しても補助費等の決算額自体は減少しているものの、平成</a:t>
          </a:r>
          <a:r>
            <a:rPr kumimoji="1" lang="en-US" altLang="ja-JP" sz="1200">
              <a:latin typeface="ＭＳ Ｐゴシック"/>
            </a:rPr>
            <a:t>27</a:t>
          </a:r>
          <a:r>
            <a:rPr kumimoji="1" lang="ja-JP" altLang="en-US" sz="1200">
              <a:latin typeface="ＭＳ Ｐゴシック"/>
            </a:rPr>
            <a:t>年度に開始したふるさと納税の申込件数増加に伴い返礼品に係る報償費が増加したことから経常収支比率が増加している。平成</a:t>
          </a:r>
          <a:r>
            <a:rPr kumimoji="1" lang="en-US" altLang="ja-JP" sz="1200">
              <a:latin typeface="ＭＳ Ｐゴシック"/>
            </a:rPr>
            <a:t>29</a:t>
          </a:r>
          <a:r>
            <a:rPr kumimoji="1" lang="ja-JP" altLang="en-US" sz="1200">
              <a:latin typeface="ＭＳ Ｐゴシック"/>
            </a:rPr>
            <a:t>年度からは、補助金・負担金の適正化に取り組んでいることから、今後も物件費と併せて補助事業等の検証を行い、コスト削減を図る。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155575</xdr:rowOff>
    </xdr:from>
    <xdr:to>
      <xdr:col>24</xdr:col>
      <xdr:colOff>31750</xdr:colOff>
      <xdr:row>36</xdr:row>
      <xdr:rowOff>1270</xdr:rowOff>
    </xdr:to>
    <xdr:cxnSp macro="">
      <xdr:nvCxnSpPr>
        <xdr:cNvPr id="309" name="直線コネクタ 308"/>
        <xdr:cNvCxnSpPr/>
      </xdr:nvCxnSpPr>
      <xdr:spPr>
        <a:xfrm>
          <a:off x="15671800" y="61563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155575</xdr:rowOff>
    </xdr:from>
    <xdr:to>
      <xdr:col>22</xdr:col>
      <xdr:colOff>565150</xdr:colOff>
      <xdr:row>35</xdr:row>
      <xdr:rowOff>161290</xdr:rowOff>
    </xdr:to>
    <xdr:cxnSp macro="">
      <xdr:nvCxnSpPr>
        <xdr:cNvPr id="312" name="直線コネクタ 311"/>
        <xdr:cNvCxnSpPr/>
      </xdr:nvCxnSpPr>
      <xdr:spPr>
        <a:xfrm flipV="1">
          <a:off x="14782800" y="61563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144145</xdr:rowOff>
    </xdr:from>
    <xdr:to>
      <xdr:col>21</xdr:col>
      <xdr:colOff>361950</xdr:colOff>
      <xdr:row>35</xdr:row>
      <xdr:rowOff>161290</xdr:rowOff>
    </xdr:to>
    <xdr:cxnSp macro="">
      <xdr:nvCxnSpPr>
        <xdr:cNvPr id="315" name="直線コネクタ 314"/>
        <xdr:cNvCxnSpPr/>
      </xdr:nvCxnSpPr>
      <xdr:spPr>
        <a:xfrm>
          <a:off x="13893800" y="61448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121285</xdr:rowOff>
    </xdr:from>
    <xdr:to>
      <xdr:col>20</xdr:col>
      <xdr:colOff>158750</xdr:colOff>
      <xdr:row>35</xdr:row>
      <xdr:rowOff>144145</xdr:rowOff>
    </xdr:to>
    <xdr:cxnSp macro="">
      <xdr:nvCxnSpPr>
        <xdr:cNvPr id="318" name="直線コネクタ 317"/>
        <xdr:cNvCxnSpPr/>
      </xdr:nvCxnSpPr>
      <xdr:spPr>
        <a:xfrm>
          <a:off x="13004800" y="61220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121920</xdr:rowOff>
    </xdr:from>
    <xdr:to>
      <xdr:col>24</xdr:col>
      <xdr:colOff>82550</xdr:colOff>
      <xdr:row>36</xdr:row>
      <xdr:rowOff>52070</xdr:rowOff>
    </xdr:to>
    <xdr:sp macro="" textlink="">
      <xdr:nvSpPr>
        <xdr:cNvPr id="328" name="円/楕円 327"/>
        <xdr:cNvSpPr/>
      </xdr:nvSpPr>
      <xdr:spPr>
        <a:xfrm>
          <a:off x="16459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138447</xdr:rowOff>
    </xdr:from>
    <xdr:ext cx="762000" cy="259045"/>
    <xdr:sp macro="" textlink="">
      <xdr:nvSpPr>
        <xdr:cNvPr id="329" name="補助費等該当値テキスト"/>
        <xdr:cNvSpPr txBox="1"/>
      </xdr:nvSpPr>
      <xdr:spPr>
        <a:xfrm>
          <a:off x="165989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104775</xdr:rowOff>
    </xdr:from>
    <xdr:to>
      <xdr:col>22</xdr:col>
      <xdr:colOff>615950</xdr:colOff>
      <xdr:row>36</xdr:row>
      <xdr:rowOff>34925</xdr:rowOff>
    </xdr:to>
    <xdr:sp macro="" textlink="">
      <xdr:nvSpPr>
        <xdr:cNvPr id="330" name="円/楕円 329"/>
        <xdr:cNvSpPr/>
      </xdr:nvSpPr>
      <xdr:spPr>
        <a:xfrm>
          <a:off x="15621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45102</xdr:rowOff>
    </xdr:from>
    <xdr:ext cx="736600" cy="259045"/>
    <xdr:sp macro="" textlink="">
      <xdr:nvSpPr>
        <xdr:cNvPr id="331" name="テキスト ボックス 330"/>
        <xdr:cNvSpPr txBox="1"/>
      </xdr:nvSpPr>
      <xdr:spPr>
        <a:xfrm>
          <a:off x="15290800" y="587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2" name="円/楕円 331"/>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3" name="テキスト ボックス 33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93345</xdr:rowOff>
    </xdr:from>
    <xdr:to>
      <xdr:col>20</xdr:col>
      <xdr:colOff>209550</xdr:colOff>
      <xdr:row>36</xdr:row>
      <xdr:rowOff>23495</xdr:rowOff>
    </xdr:to>
    <xdr:sp macro="" textlink="">
      <xdr:nvSpPr>
        <xdr:cNvPr id="334" name="円/楕円 333"/>
        <xdr:cNvSpPr/>
      </xdr:nvSpPr>
      <xdr:spPr>
        <a:xfrm>
          <a:off x="13843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33672</xdr:rowOff>
    </xdr:from>
    <xdr:ext cx="762000" cy="259045"/>
    <xdr:sp macro="" textlink="">
      <xdr:nvSpPr>
        <xdr:cNvPr id="335" name="テキスト ボックス 334"/>
        <xdr:cNvSpPr txBox="1"/>
      </xdr:nvSpPr>
      <xdr:spPr>
        <a:xfrm>
          <a:off x="13512800" y="586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70485</xdr:rowOff>
    </xdr:from>
    <xdr:to>
      <xdr:col>19</xdr:col>
      <xdr:colOff>6350</xdr:colOff>
      <xdr:row>36</xdr:row>
      <xdr:rowOff>635</xdr:rowOff>
    </xdr:to>
    <xdr:sp macro="" textlink="">
      <xdr:nvSpPr>
        <xdr:cNvPr id="336" name="円/楕円 335"/>
        <xdr:cNvSpPr/>
      </xdr:nvSpPr>
      <xdr:spPr>
        <a:xfrm>
          <a:off x="12954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10812</xdr:rowOff>
    </xdr:from>
    <xdr:ext cx="762000" cy="259045"/>
    <xdr:sp macro="" textlink="">
      <xdr:nvSpPr>
        <xdr:cNvPr id="337" name="テキスト ボックス 336"/>
        <xdr:cNvSpPr txBox="1"/>
      </xdr:nvSpPr>
      <xdr:spPr>
        <a:xfrm>
          <a:off x="12623800" y="584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前年度と比較して公債費における比率が</a:t>
          </a:r>
          <a:r>
            <a:rPr kumimoji="1" lang="en-US" altLang="ja-JP" sz="1200">
              <a:latin typeface="ＭＳ Ｐゴシック"/>
            </a:rPr>
            <a:t>1.1</a:t>
          </a:r>
          <a:r>
            <a:rPr kumimoji="1" lang="ja-JP" altLang="en-US" sz="1200">
              <a:latin typeface="ＭＳ Ｐゴシック"/>
            </a:rPr>
            <a:t>％増加している。平成</a:t>
          </a:r>
          <a:r>
            <a:rPr kumimoji="1" lang="en-US" altLang="ja-JP" sz="1200">
              <a:latin typeface="ＭＳ Ｐゴシック"/>
            </a:rPr>
            <a:t>24</a:t>
          </a:r>
          <a:r>
            <a:rPr kumimoji="1" lang="ja-JP" altLang="en-US" sz="1200">
              <a:latin typeface="ＭＳ Ｐゴシック"/>
            </a:rPr>
            <a:t>年度に開始した羽黒中央公園整備事業は平成</a:t>
          </a:r>
          <a:r>
            <a:rPr kumimoji="1" lang="en-US" altLang="ja-JP" sz="1200">
              <a:latin typeface="ＭＳ Ｐゴシック"/>
            </a:rPr>
            <a:t>28</a:t>
          </a:r>
          <a:r>
            <a:rPr kumimoji="1" lang="ja-JP" altLang="en-US" sz="1200">
              <a:latin typeface="ＭＳ Ｐゴシック"/>
            </a:rPr>
            <a:t>年度に完了したが、同じく平成</a:t>
          </a:r>
          <a:r>
            <a:rPr kumimoji="1" lang="en-US" altLang="ja-JP" sz="1200">
              <a:latin typeface="ＭＳ Ｐゴシック"/>
            </a:rPr>
            <a:t>27</a:t>
          </a:r>
          <a:r>
            <a:rPr kumimoji="1" lang="ja-JP" altLang="en-US" sz="1200">
              <a:latin typeface="ＭＳ Ｐゴシック"/>
            </a:rPr>
            <a:t>年度から内田防災公園整備事業が開始しており、公債費は約</a:t>
          </a:r>
          <a:r>
            <a:rPr kumimoji="1" lang="en-US" altLang="ja-JP" sz="1200">
              <a:latin typeface="ＭＳ Ｐゴシック"/>
            </a:rPr>
            <a:t>1</a:t>
          </a:r>
          <a:r>
            <a:rPr kumimoji="1" lang="ja-JP" altLang="en-US" sz="1200">
              <a:latin typeface="ＭＳ Ｐゴシック"/>
            </a:rPr>
            <a:t>億</a:t>
          </a:r>
          <a:r>
            <a:rPr kumimoji="1" lang="en-US" altLang="ja-JP" sz="1200">
              <a:latin typeface="ＭＳ Ｐゴシック"/>
            </a:rPr>
            <a:t>5</a:t>
          </a:r>
          <a:r>
            <a:rPr kumimoji="1" lang="ja-JP" altLang="en-US" sz="1200">
              <a:latin typeface="ＭＳ Ｐゴシック"/>
            </a:rPr>
            <a:t>千万円増加している。現状における起債計画及び推移見込では、平成</a:t>
          </a:r>
          <a:r>
            <a:rPr kumimoji="1" lang="en-US" altLang="ja-JP" sz="1200">
              <a:latin typeface="ＭＳ Ｐゴシック"/>
            </a:rPr>
            <a:t>39</a:t>
          </a:r>
          <a:r>
            <a:rPr kumimoji="1" lang="ja-JP" altLang="en-US" sz="1200">
              <a:latin typeface="ＭＳ Ｐゴシック"/>
            </a:rPr>
            <a:t>（</a:t>
          </a:r>
          <a:r>
            <a:rPr kumimoji="1" lang="en-US" altLang="ja-JP" sz="1200">
              <a:latin typeface="ＭＳ Ｐゴシック"/>
            </a:rPr>
            <a:t>2027</a:t>
          </a:r>
          <a:r>
            <a:rPr kumimoji="1" lang="ja-JP" altLang="en-US" sz="1200">
              <a:latin typeface="ＭＳ Ｐゴシック"/>
            </a:rPr>
            <a:t>）年度に公債費のピークを迎える予想となっている。ただし、臨時財政対策債を含めた借入額においては元利償還金を超えることがないようにし、公債費を抑制するように努める。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163576</xdr:rowOff>
    </xdr:to>
    <xdr:cxnSp macro="">
      <xdr:nvCxnSpPr>
        <xdr:cNvPr id="367" name="直線コネクタ 366"/>
        <xdr:cNvCxnSpPr/>
      </xdr:nvCxnSpPr>
      <xdr:spPr>
        <a:xfrm>
          <a:off x="3987800" y="131434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140715</xdr:rowOff>
    </xdr:to>
    <xdr:cxnSp macro="">
      <xdr:nvCxnSpPr>
        <xdr:cNvPr id="370" name="直線コネクタ 369"/>
        <xdr:cNvCxnSpPr/>
      </xdr:nvCxnSpPr>
      <xdr:spPr>
        <a:xfrm flipV="1">
          <a:off x="3098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77</xdr:row>
      <xdr:rowOff>37846</xdr:rowOff>
    </xdr:to>
    <xdr:cxnSp macro="">
      <xdr:nvCxnSpPr>
        <xdr:cNvPr id="373" name="直線コネクタ 372"/>
        <xdr:cNvCxnSpPr/>
      </xdr:nvCxnSpPr>
      <xdr:spPr>
        <a:xfrm flipV="1">
          <a:off x="2209800" y="131709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37846</xdr:rowOff>
    </xdr:to>
    <xdr:cxnSp macro="">
      <xdr:nvCxnSpPr>
        <xdr:cNvPr id="376" name="直線コネクタ 375"/>
        <xdr:cNvCxnSpPr/>
      </xdr:nvCxnSpPr>
      <xdr:spPr>
        <a:xfrm>
          <a:off x="1320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6" name="円/楕円 385"/>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7"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8" name="円/楕円 387"/>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89" name="テキスト ボックス 388"/>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90" name="円/楕円 389"/>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91" name="テキスト ボックス 390"/>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158496</xdr:rowOff>
    </xdr:from>
    <xdr:to>
      <xdr:col>3</xdr:col>
      <xdr:colOff>193675</xdr:colOff>
      <xdr:row>77</xdr:row>
      <xdr:rowOff>88646</xdr:rowOff>
    </xdr:to>
    <xdr:sp macro="" textlink="">
      <xdr:nvSpPr>
        <xdr:cNvPr id="392" name="円/楕円 391"/>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98823</xdr:rowOff>
    </xdr:from>
    <xdr:ext cx="762000" cy="259045"/>
    <xdr:sp macro="" textlink="">
      <xdr:nvSpPr>
        <xdr:cNvPr id="393" name="テキスト ボックス 392"/>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4" name="円/楕円 393"/>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5" name="テキスト ボックス 394"/>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前年度と比較すると、物件費にて改善が見られるものの、扶助費や補助費等の影響から経常収支比率は増加している。</a:t>
          </a:r>
          <a:endParaRPr kumimoji="1" lang="en-US" altLang="ja-JP" sz="1300">
            <a:latin typeface="ＭＳ Ｐゴシック"/>
          </a:endParaRPr>
        </a:p>
        <a:p>
          <a:r>
            <a:rPr kumimoji="1" lang="ja-JP" altLang="en-US" sz="1300">
              <a:latin typeface="ＭＳ Ｐゴシック"/>
            </a:rPr>
            <a:t>　類似団体・県内平均を上回っている主な要因は、人件費・物件費の経常収支の割合が大きいことが挙げられる。</a:t>
          </a:r>
        </a:p>
        <a:p>
          <a:r>
            <a:rPr kumimoji="1" lang="ja-JP" altLang="en-US" sz="1300">
              <a:latin typeface="ＭＳ Ｐゴシック"/>
            </a:rPr>
            <a:t>　今後は、事務事業の見直しや受益者負担の適正化、施設の統廃合を含めた利用管理体制など、行財政改革への取り組みを通じて経費削減に努める。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76</xdr:row>
      <xdr:rowOff>149861</xdr:rowOff>
    </xdr:to>
    <xdr:cxnSp macro="">
      <xdr:nvCxnSpPr>
        <xdr:cNvPr id="428" name="直線コネクタ 427"/>
        <xdr:cNvCxnSpPr/>
      </xdr:nvCxnSpPr>
      <xdr:spPr>
        <a:xfrm>
          <a:off x="15671800" y="131686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138430</xdr:rowOff>
    </xdr:from>
    <xdr:to>
      <xdr:col>22</xdr:col>
      <xdr:colOff>565150</xdr:colOff>
      <xdr:row>77</xdr:row>
      <xdr:rowOff>62230</xdr:rowOff>
    </xdr:to>
    <xdr:cxnSp macro="">
      <xdr:nvCxnSpPr>
        <xdr:cNvPr id="431" name="直線コネクタ 430"/>
        <xdr:cNvCxnSpPr/>
      </xdr:nvCxnSpPr>
      <xdr:spPr>
        <a:xfrm flipV="1">
          <a:off x="14782800" y="131686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77</xdr:row>
      <xdr:rowOff>62230</xdr:rowOff>
    </xdr:to>
    <xdr:cxnSp macro="">
      <xdr:nvCxnSpPr>
        <xdr:cNvPr id="434" name="直線コネクタ 433"/>
        <xdr:cNvCxnSpPr/>
      </xdr:nvCxnSpPr>
      <xdr:spPr>
        <a:xfrm>
          <a:off x="13893800" y="131610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77</xdr:row>
      <xdr:rowOff>81280</xdr:rowOff>
    </xdr:to>
    <xdr:cxnSp macro="">
      <xdr:nvCxnSpPr>
        <xdr:cNvPr id="437" name="直線コネクタ 436"/>
        <xdr:cNvCxnSpPr/>
      </xdr:nvCxnSpPr>
      <xdr:spPr>
        <a:xfrm flipV="1">
          <a:off x="13004800" y="1316101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7" name="円/楕円 446"/>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71138</xdr:rowOff>
    </xdr:from>
    <xdr:ext cx="762000" cy="259045"/>
    <xdr:sp macro="" textlink="">
      <xdr:nvSpPr>
        <xdr:cNvPr id="448"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87630</xdr:rowOff>
    </xdr:from>
    <xdr:to>
      <xdr:col>22</xdr:col>
      <xdr:colOff>615950</xdr:colOff>
      <xdr:row>77</xdr:row>
      <xdr:rowOff>17780</xdr:rowOff>
    </xdr:to>
    <xdr:sp macro="" textlink="">
      <xdr:nvSpPr>
        <xdr:cNvPr id="449" name="円/楕円 448"/>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50" name="テキスト ボックス 449"/>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xdr:rowOff>
    </xdr:from>
    <xdr:to>
      <xdr:col>21</xdr:col>
      <xdr:colOff>412750</xdr:colOff>
      <xdr:row>77</xdr:row>
      <xdr:rowOff>113030</xdr:rowOff>
    </xdr:to>
    <xdr:sp macro="" textlink="">
      <xdr:nvSpPr>
        <xdr:cNvPr id="451" name="円/楕円 450"/>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52" name="テキスト ボックス 451"/>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53" name="円/楕円 452"/>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166388</xdr:rowOff>
    </xdr:from>
    <xdr:ext cx="762000" cy="259045"/>
    <xdr:sp macro="" textlink="">
      <xdr:nvSpPr>
        <xdr:cNvPr id="454" name="テキスト ボックス 453"/>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55" name="円/楕円 454"/>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116857</xdr:rowOff>
    </xdr:from>
    <xdr:ext cx="762000" cy="259045"/>
    <xdr:sp macro="" textlink="">
      <xdr:nvSpPr>
        <xdr:cNvPr id="456" name="テキスト ボックス 455"/>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愛知県犬山市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144793</xdr:rowOff>
    </xdr:from>
    <xdr:to>
      <xdr:col>4</xdr:col>
      <xdr:colOff>1117600</xdr:colOff>
      <xdr:row>17</xdr:row>
      <xdr:rowOff>154470</xdr:rowOff>
    </xdr:to>
    <xdr:cxnSp macro="">
      <xdr:nvCxnSpPr>
        <xdr:cNvPr id="50" name="直線コネクタ 49"/>
        <xdr:cNvCxnSpPr/>
      </xdr:nvCxnSpPr>
      <xdr:spPr bwMode="auto">
        <a:xfrm>
          <a:off x="5003800" y="3107068"/>
          <a:ext cx="6477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144793</xdr:rowOff>
    </xdr:from>
    <xdr:to>
      <xdr:col>4</xdr:col>
      <xdr:colOff>469900</xdr:colOff>
      <xdr:row>17</xdr:row>
      <xdr:rowOff>160376</xdr:rowOff>
    </xdr:to>
    <xdr:cxnSp macro="">
      <xdr:nvCxnSpPr>
        <xdr:cNvPr id="53" name="直線コネクタ 52"/>
        <xdr:cNvCxnSpPr/>
      </xdr:nvCxnSpPr>
      <xdr:spPr bwMode="auto">
        <a:xfrm flipV="1">
          <a:off x="4305300" y="3107068"/>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160376</xdr:rowOff>
    </xdr:from>
    <xdr:to>
      <xdr:col>3</xdr:col>
      <xdr:colOff>904875</xdr:colOff>
      <xdr:row>18</xdr:row>
      <xdr:rowOff>31064</xdr:rowOff>
    </xdr:to>
    <xdr:cxnSp macro="">
      <xdr:nvCxnSpPr>
        <xdr:cNvPr id="56" name="直線コネクタ 55"/>
        <xdr:cNvCxnSpPr/>
      </xdr:nvCxnSpPr>
      <xdr:spPr bwMode="auto">
        <a:xfrm flipV="1">
          <a:off x="3606800" y="3122651"/>
          <a:ext cx="698500" cy="42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165519</xdr:rowOff>
    </xdr:from>
    <xdr:to>
      <xdr:col>3</xdr:col>
      <xdr:colOff>206375</xdr:colOff>
      <xdr:row>18</xdr:row>
      <xdr:rowOff>31064</xdr:rowOff>
    </xdr:to>
    <xdr:cxnSp macro="">
      <xdr:nvCxnSpPr>
        <xdr:cNvPr id="59" name="直線コネクタ 58"/>
        <xdr:cNvCxnSpPr/>
      </xdr:nvCxnSpPr>
      <xdr:spPr bwMode="auto">
        <a:xfrm>
          <a:off x="2908300" y="3127794"/>
          <a:ext cx="6985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103670</xdr:rowOff>
    </xdr:from>
    <xdr:to>
      <xdr:col>5</xdr:col>
      <xdr:colOff>34925</xdr:colOff>
      <xdr:row>18</xdr:row>
      <xdr:rowOff>33820</xdr:rowOff>
    </xdr:to>
    <xdr:sp macro="" textlink="">
      <xdr:nvSpPr>
        <xdr:cNvPr id="69" name="円/楕円 68"/>
        <xdr:cNvSpPr/>
      </xdr:nvSpPr>
      <xdr:spPr bwMode="auto">
        <a:xfrm>
          <a:off x="5600700" y="306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75747</xdr:rowOff>
    </xdr:from>
    <xdr:ext cx="762000" cy="259045"/>
    <xdr:sp macro="" textlink="">
      <xdr:nvSpPr>
        <xdr:cNvPr id="70" name="人口1人当たり決算額の推移該当値テキスト130"/>
        <xdr:cNvSpPr txBox="1"/>
      </xdr:nvSpPr>
      <xdr:spPr>
        <a:xfrm>
          <a:off x="5740400" y="303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93993</xdr:rowOff>
    </xdr:from>
    <xdr:to>
      <xdr:col>4</xdr:col>
      <xdr:colOff>520700</xdr:colOff>
      <xdr:row>18</xdr:row>
      <xdr:rowOff>24143</xdr:rowOff>
    </xdr:to>
    <xdr:sp macro="" textlink="">
      <xdr:nvSpPr>
        <xdr:cNvPr id="71" name="円/楕円 70"/>
        <xdr:cNvSpPr/>
      </xdr:nvSpPr>
      <xdr:spPr bwMode="auto">
        <a:xfrm>
          <a:off x="4953000" y="305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8920</xdr:rowOff>
    </xdr:from>
    <xdr:ext cx="736600" cy="259045"/>
    <xdr:sp macro="" textlink="">
      <xdr:nvSpPr>
        <xdr:cNvPr id="72" name="テキスト ボックス 71"/>
        <xdr:cNvSpPr txBox="1"/>
      </xdr:nvSpPr>
      <xdr:spPr>
        <a:xfrm>
          <a:off x="4622800" y="314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109576</xdr:rowOff>
    </xdr:from>
    <xdr:to>
      <xdr:col>3</xdr:col>
      <xdr:colOff>955675</xdr:colOff>
      <xdr:row>18</xdr:row>
      <xdr:rowOff>39726</xdr:rowOff>
    </xdr:to>
    <xdr:sp macro="" textlink="">
      <xdr:nvSpPr>
        <xdr:cNvPr id="73" name="円/楕円 72"/>
        <xdr:cNvSpPr/>
      </xdr:nvSpPr>
      <xdr:spPr bwMode="auto">
        <a:xfrm>
          <a:off x="4254500" y="307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24503</xdr:rowOff>
    </xdr:from>
    <xdr:ext cx="762000" cy="259045"/>
    <xdr:sp macro="" textlink="">
      <xdr:nvSpPr>
        <xdr:cNvPr id="74" name="テキスト ボックス 73"/>
        <xdr:cNvSpPr txBox="1"/>
      </xdr:nvSpPr>
      <xdr:spPr>
        <a:xfrm>
          <a:off x="3924300" y="315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62,748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151714</xdr:rowOff>
    </xdr:from>
    <xdr:to>
      <xdr:col>3</xdr:col>
      <xdr:colOff>257175</xdr:colOff>
      <xdr:row>18</xdr:row>
      <xdr:rowOff>81864</xdr:rowOff>
    </xdr:to>
    <xdr:sp macro="" textlink="">
      <xdr:nvSpPr>
        <xdr:cNvPr id="75" name="円/楕円 74"/>
        <xdr:cNvSpPr/>
      </xdr:nvSpPr>
      <xdr:spPr bwMode="auto">
        <a:xfrm>
          <a:off x="3556000" y="311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66641</xdr:rowOff>
    </xdr:from>
    <xdr:ext cx="762000" cy="259045"/>
    <xdr:sp macro="" textlink="">
      <xdr:nvSpPr>
        <xdr:cNvPr id="76" name="テキスト ボックス 75"/>
        <xdr:cNvSpPr txBox="1"/>
      </xdr:nvSpPr>
      <xdr:spPr>
        <a:xfrm>
          <a:off x="3225800" y="320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60,536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114719</xdr:rowOff>
    </xdr:from>
    <xdr:to>
      <xdr:col>2</xdr:col>
      <xdr:colOff>692150</xdr:colOff>
      <xdr:row>18</xdr:row>
      <xdr:rowOff>44869</xdr:rowOff>
    </xdr:to>
    <xdr:sp macro="" textlink="">
      <xdr:nvSpPr>
        <xdr:cNvPr id="77" name="円/楕円 76"/>
        <xdr:cNvSpPr/>
      </xdr:nvSpPr>
      <xdr:spPr bwMode="auto">
        <a:xfrm>
          <a:off x="2857500" y="3076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29646</xdr:rowOff>
    </xdr:from>
    <xdr:ext cx="762000" cy="259045"/>
    <xdr:sp macro="" textlink="">
      <xdr:nvSpPr>
        <xdr:cNvPr id="78" name="テキスト ボックス 77"/>
        <xdr:cNvSpPr txBox="1"/>
      </xdr:nvSpPr>
      <xdr:spPr>
        <a:xfrm>
          <a:off x="2527300" y="316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45096</xdr:rowOff>
    </xdr:from>
    <xdr:to>
      <xdr:col>4</xdr:col>
      <xdr:colOff>1117600</xdr:colOff>
      <xdr:row>36</xdr:row>
      <xdr:rowOff>95323</xdr:rowOff>
    </xdr:to>
    <xdr:cxnSp macro="">
      <xdr:nvCxnSpPr>
        <xdr:cNvPr id="113" name="直線コネクタ 112"/>
        <xdr:cNvCxnSpPr/>
      </xdr:nvCxnSpPr>
      <xdr:spPr bwMode="auto">
        <a:xfrm flipV="1">
          <a:off x="5003800" y="6998346"/>
          <a:ext cx="647700" cy="5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95323</xdr:rowOff>
    </xdr:from>
    <xdr:to>
      <xdr:col>4</xdr:col>
      <xdr:colOff>469900</xdr:colOff>
      <xdr:row>36</xdr:row>
      <xdr:rowOff>161714</xdr:rowOff>
    </xdr:to>
    <xdr:cxnSp macro="">
      <xdr:nvCxnSpPr>
        <xdr:cNvPr id="116" name="直線コネクタ 115"/>
        <xdr:cNvCxnSpPr/>
      </xdr:nvCxnSpPr>
      <xdr:spPr bwMode="auto">
        <a:xfrm flipV="1">
          <a:off x="4305300" y="7048573"/>
          <a:ext cx="698500" cy="66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35005</xdr:rowOff>
    </xdr:from>
    <xdr:to>
      <xdr:col>3</xdr:col>
      <xdr:colOff>904875</xdr:colOff>
      <xdr:row>36</xdr:row>
      <xdr:rowOff>161714</xdr:rowOff>
    </xdr:to>
    <xdr:cxnSp macro="">
      <xdr:nvCxnSpPr>
        <xdr:cNvPr id="119" name="直線コネクタ 118"/>
        <xdr:cNvCxnSpPr/>
      </xdr:nvCxnSpPr>
      <xdr:spPr bwMode="auto">
        <a:xfrm>
          <a:off x="3606800" y="6988255"/>
          <a:ext cx="698500" cy="12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35005</xdr:rowOff>
    </xdr:from>
    <xdr:to>
      <xdr:col>3</xdr:col>
      <xdr:colOff>206375</xdr:colOff>
      <xdr:row>36</xdr:row>
      <xdr:rowOff>39479</xdr:rowOff>
    </xdr:to>
    <xdr:cxnSp macro="">
      <xdr:nvCxnSpPr>
        <xdr:cNvPr id="122" name="直線コネクタ 121"/>
        <xdr:cNvCxnSpPr/>
      </xdr:nvCxnSpPr>
      <xdr:spPr bwMode="auto">
        <a:xfrm flipV="1">
          <a:off x="2908300" y="6988255"/>
          <a:ext cx="698500" cy="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337196</xdr:rowOff>
    </xdr:from>
    <xdr:to>
      <xdr:col>5</xdr:col>
      <xdr:colOff>34925</xdr:colOff>
      <xdr:row>36</xdr:row>
      <xdr:rowOff>95896</xdr:rowOff>
    </xdr:to>
    <xdr:sp macro="" textlink="">
      <xdr:nvSpPr>
        <xdr:cNvPr id="132" name="円/楕円 131"/>
        <xdr:cNvSpPr/>
      </xdr:nvSpPr>
      <xdr:spPr bwMode="auto">
        <a:xfrm>
          <a:off x="5600700" y="694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309273</xdr:rowOff>
    </xdr:from>
    <xdr:ext cx="762000" cy="259045"/>
    <xdr:sp macro="" textlink="">
      <xdr:nvSpPr>
        <xdr:cNvPr id="133" name="人口1人当たり決算額の推移該当値テキスト445"/>
        <xdr:cNvSpPr txBox="1"/>
      </xdr:nvSpPr>
      <xdr:spPr>
        <a:xfrm>
          <a:off x="5740400" y="691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44523</xdr:rowOff>
    </xdr:from>
    <xdr:to>
      <xdr:col>4</xdr:col>
      <xdr:colOff>520700</xdr:colOff>
      <xdr:row>36</xdr:row>
      <xdr:rowOff>146123</xdr:rowOff>
    </xdr:to>
    <xdr:sp macro="" textlink="">
      <xdr:nvSpPr>
        <xdr:cNvPr id="134" name="円/楕円 133"/>
        <xdr:cNvSpPr/>
      </xdr:nvSpPr>
      <xdr:spPr bwMode="auto">
        <a:xfrm>
          <a:off x="4953000" y="699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130900</xdr:rowOff>
    </xdr:from>
    <xdr:ext cx="736600" cy="259045"/>
    <xdr:sp macro="" textlink="">
      <xdr:nvSpPr>
        <xdr:cNvPr id="135" name="テキスト ボックス 134"/>
        <xdr:cNvSpPr txBox="1"/>
      </xdr:nvSpPr>
      <xdr:spPr>
        <a:xfrm>
          <a:off x="4622800" y="7084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110914</xdr:rowOff>
    </xdr:from>
    <xdr:to>
      <xdr:col>3</xdr:col>
      <xdr:colOff>955675</xdr:colOff>
      <xdr:row>37</xdr:row>
      <xdr:rowOff>41064</xdr:rowOff>
    </xdr:to>
    <xdr:sp macro="" textlink="">
      <xdr:nvSpPr>
        <xdr:cNvPr id="136" name="円/楕円 135"/>
        <xdr:cNvSpPr/>
      </xdr:nvSpPr>
      <xdr:spPr bwMode="auto">
        <a:xfrm>
          <a:off x="4254500" y="706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25841</xdr:rowOff>
    </xdr:from>
    <xdr:ext cx="762000" cy="259045"/>
    <xdr:sp macro="" textlink="">
      <xdr:nvSpPr>
        <xdr:cNvPr id="137" name="テキスト ボックス 136"/>
        <xdr:cNvSpPr txBox="1"/>
      </xdr:nvSpPr>
      <xdr:spPr>
        <a:xfrm>
          <a:off x="3924300" y="715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327105</xdr:rowOff>
    </xdr:from>
    <xdr:to>
      <xdr:col>3</xdr:col>
      <xdr:colOff>257175</xdr:colOff>
      <xdr:row>36</xdr:row>
      <xdr:rowOff>85805</xdr:rowOff>
    </xdr:to>
    <xdr:sp macro="" textlink="">
      <xdr:nvSpPr>
        <xdr:cNvPr id="138" name="円/楕円 137"/>
        <xdr:cNvSpPr/>
      </xdr:nvSpPr>
      <xdr:spPr bwMode="auto">
        <a:xfrm>
          <a:off x="3556000" y="6937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70582</xdr:rowOff>
    </xdr:from>
    <xdr:ext cx="762000" cy="259045"/>
    <xdr:sp macro="" textlink="">
      <xdr:nvSpPr>
        <xdr:cNvPr id="139" name="テキスト ボックス 138"/>
        <xdr:cNvSpPr txBox="1"/>
      </xdr:nvSpPr>
      <xdr:spPr>
        <a:xfrm>
          <a:off x="3225800" y="702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331579</xdr:rowOff>
    </xdr:from>
    <xdr:to>
      <xdr:col>2</xdr:col>
      <xdr:colOff>692150</xdr:colOff>
      <xdr:row>36</xdr:row>
      <xdr:rowOff>90279</xdr:rowOff>
    </xdr:to>
    <xdr:sp macro="" textlink="">
      <xdr:nvSpPr>
        <xdr:cNvPr id="140" name="円/楕円 139"/>
        <xdr:cNvSpPr/>
      </xdr:nvSpPr>
      <xdr:spPr bwMode="auto">
        <a:xfrm>
          <a:off x="2857500" y="6941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75056</xdr:rowOff>
    </xdr:from>
    <xdr:ext cx="762000" cy="259045"/>
    <xdr:sp macro="" textlink="">
      <xdr:nvSpPr>
        <xdr:cNvPr id="141" name="テキスト ボックス 140"/>
        <xdr:cNvSpPr txBox="1"/>
      </xdr:nvSpPr>
      <xdr:spPr>
        <a:xfrm>
          <a:off x="2527300" y="702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愛知県犬山市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74,642
72,666
74.90
24,755,573
23,468,682
1,135,442
14,309,919
20,229,021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139083</xdr:rowOff>
    </xdr:from>
    <xdr:to>
      <xdr:col>6</xdr:col>
      <xdr:colOff>511175</xdr:colOff>
      <xdr:row>37</xdr:row>
      <xdr:rowOff>18154</xdr:rowOff>
    </xdr:to>
    <xdr:cxnSp macro="">
      <xdr:nvCxnSpPr>
        <xdr:cNvPr id="59" name="直線コネクタ 58"/>
        <xdr:cNvCxnSpPr/>
      </xdr:nvCxnSpPr>
      <xdr:spPr>
        <a:xfrm>
          <a:off x="3797300" y="6311283"/>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104701</xdr:rowOff>
    </xdr:from>
    <xdr:to>
      <xdr:col>5</xdr:col>
      <xdr:colOff>358775</xdr:colOff>
      <xdr:row>36</xdr:row>
      <xdr:rowOff>139083</xdr:rowOff>
    </xdr:to>
    <xdr:cxnSp macro="">
      <xdr:nvCxnSpPr>
        <xdr:cNvPr id="62" name="直線コネクタ 61"/>
        <xdr:cNvCxnSpPr/>
      </xdr:nvCxnSpPr>
      <xdr:spPr>
        <a:xfrm>
          <a:off x="2908300" y="6276901"/>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104701</xdr:rowOff>
    </xdr:from>
    <xdr:to>
      <xdr:col>4</xdr:col>
      <xdr:colOff>155575</xdr:colOff>
      <xdr:row>37</xdr:row>
      <xdr:rowOff>23023</xdr:rowOff>
    </xdr:to>
    <xdr:cxnSp macro="">
      <xdr:nvCxnSpPr>
        <xdr:cNvPr id="65" name="直線コネクタ 64"/>
        <xdr:cNvCxnSpPr/>
      </xdr:nvCxnSpPr>
      <xdr:spPr>
        <a:xfrm flipV="1">
          <a:off x="2019300" y="6276901"/>
          <a:ext cx="889000" cy="8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94071</xdr:rowOff>
    </xdr:from>
    <xdr:to>
      <xdr:col>2</xdr:col>
      <xdr:colOff>638175</xdr:colOff>
      <xdr:row>37</xdr:row>
      <xdr:rowOff>23023</xdr:rowOff>
    </xdr:to>
    <xdr:cxnSp macro="">
      <xdr:nvCxnSpPr>
        <xdr:cNvPr id="68" name="直線コネクタ 67"/>
        <xdr:cNvCxnSpPr/>
      </xdr:nvCxnSpPr>
      <xdr:spPr>
        <a:xfrm>
          <a:off x="1130300" y="6266271"/>
          <a:ext cx="889000" cy="10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138804</xdr:rowOff>
    </xdr:from>
    <xdr:to>
      <xdr:col>6</xdr:col>
      <xdr:colOff>561975</xdr:colOff>
      <xdr:row>37</xdr:row>
      <xdr:rowOff>68954</xdr:rowOff>
    </xdr:to>
    <xdr:sp macro="" textlink="">
      <xdr:nvSpPr>
        <xdr:cNvPr id="78" name="円/楕円 77"/>
        <xdr:cNvSpPr/>
      </xdr:nvSpPr>
      <xdr:spPr>
        <a:xfrm>
          <a:off x="4584700" y="63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117231</xdr:rowOff>
    </xdr:from>
    <xdr:ext cx="534377" cy="259045"/>
    <xdr:sp macro="" textlink="">
      <xdr:nvSpPr>
        <xdr:cNvPr id="79" name="人件費該当値テキスト"/>
        <xdr:cNvSpPr txBox="1"/>
      </xdr:nvSpPr>
      <xdr:spPr>
        <a:xfrm>
          <a:off x="4686300" y="62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52,817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88283</xdr:rowOff>
    </xdr:from>
    <xdr:to>
      <xdr:col>5</xdr:col>
      <xdr:colOff>409575</xdr:colOff>
      <xdr:row>37</xdr:row>
      <xdr:rowOff>18433</xdr:rowOff>
    </xdr:to>
    <xdr:sp macro="" textlink="">
      <xdr:nvSpPr>
        <xdr:cNvPr id="80" name="円/楕円 79"/>
        <xdr:cNvSpPr/>
      </xdr:nvSpPr>
      <xdr:spPr>
        <a:xfrm>
          <a:off x="3746500" y="62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9560</xdr:rowOff>
    </xdr:from>
    <xdr:ext cx="534377" cy="259045"/>
    <xdr:sp macro="" textlink="">
      <xdr:nvSpPr>
        <xdr:cNvPr id="81" name="テキスト ボックス 80"/>
        <xdr:cNvSpPr txBox="1"/>
      </xdr:nvSpPr>
      <xdr:spPr>
        <a:xfrm>
          <a:off x="3530111" y="63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53901</xdr:rowOff>
    </xdr:from>
    <xdr:to>
      <xdr:col>4</xdr:col>
      <xdr:colOff>206375</xdr:colOff>
      <xdr:row>36</xdr:row>
      <xdr:rowOff>155501</xdr:rowOff>
    </xdr:to>
    <xdr:sp macro="" textlink="">
      <xdr:nvSpPr>
        <xdr:cNvPr id="82" name="円/楕円 81"/>
        <xdr:cNvSpPr/>
      </xdr:nvSpPr>
      <xdr:spPr>
        <a:xfrm>
          <a:off x="2857500" y="62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146628</xdr:rowOff>
    </xdr:from>
    <xdr:ext cx="534377" cy="259045"/>
    <xdr:sp macro="" textlink="">
      <xdr:nvSpPr>
        <xdr:cNvPr id="83" name="テキスト ボックス 82"/>
        <xdr:cNvSpPr txBox="1"/>
      </xdr:nvSpPr>
      <xdr:spPr>
        <a:xfrm>
          <a:off x="2641111" y="63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143673</xdr:rowOff>
    </xdr:from>
    <xdr:to>
      <xdr:col>3</xdr:col>
      <xdr:colOff>3175</xdr:colOff>
      <xdr:row>37</xdr:row>
      <xdr:rowOff>73823</xdr:rowOff>
    </xdr:to>
    <xdr:sp macro="" textlink="">
      <xdr:nvSpPr>
        <xdr:cNvPr id="84" name="円/楕円 83"/>
        <xdr:cNvSpPr/>
      </xdr:nvSpPr>
      <xdr:spPr>
        <a:xfrm>
          <a:off x="1968500" y="63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64950</xdr:rowOff>
    </xdr:from>
    <xdr:ext cx="534377" cy="259045"/>
    <xdr:sp macro="" textlink="">
      <xdr:nvSpPr>
        <xdr:cNvPr id="85" name="テキスト ボックス 84"/>
        <xdr:cNvSpPr txBox="1"/>
      </xdr:nvSpPr>
      <xdr:spPr>
        <a:xfrm>
          <a:off x="1752111" y="640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43271</xdr:rowOff>
    </xdr:from>
    <xdr:to>
      <xdr:col>1</xdr:col>
      <xdr:colOff>485775</xdr:colOff>
      <xdr:row>36</xdr:row>
      <xdr:rowOff>144871</xdr:rowOff>
    </xdr:to>
    <xdr:sp macro="" textlink="">
      <xdr:nvSpPr>
        <xdr:cNvPr id="86" name="円/楕円 85"/>
        <xdr:cNvSpPr/>
      </xdr:nvSpPr>
      <xdr:spPr>
        <a:xfrm>
          <a:off x="1079500" y="62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135998</xdr:rowOff>
    </xdr:from>
    <xdr:ext cx="534377" cy="259045"/>
    <xdr:sp macro="" textlink="">
      <xdr:nvSpPr>
        <xdr:cNvPr id="87" name="テキスト ボックス 86"/>
        <xdr:cNvSpPr txBox="1"/>
      </xdr:nvSpPr>
      <xdr:spPr>
        <a:xfrm>
          <a:off x="863111" y="63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165473</xdr:rowOff>
    </xdr:from>
    <xdr:to>
      <xdr:col>6</xdr:col>
      <xdr:colOff>511175</xdr:colOff>
      <xdr:row>58</xdr:row>
      <xdr:rowOff>165530</xdr:rowOff>
    </xdr:to>
    <xdr:cxnSp macro="">
      <xdr:nvCxnSpPr>
        <xdr:cNvPr id="118" name="直線コネクタ 117"/>
        <xdr:cNvCxnSpPr/>
      </xdr:nvCxnSpPr>
      <xdr:spPr>
        <a:xfrm flipV="1">
          <a:off x="3797300" y="1010957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165530</xdr:rowOff>
    </xdr:from>
    <xdr:to>
      <xdr:col>5</xdr:col>
      <xdr:colOff>358775</xdr:colOff>
      <xdr:row>58</xdr:row>
      <xdr:rowOff>165629</xdr:rowOff>
    </xdr:to>
    <xdr:cxnSp macro="">
      <xdr:nvCxnSpPr>
        <xdr:cNvPr id="121" name="直線コネクタ 120"/>
        <xdr:cNvCxnSpPr/>
      </xdr:nvCxnSpPr>
      <xdr:spPr>
        <a:xfrm flipV="1">
          <a:off x="2908300" y="10109630"/>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165629</xdr:rowOff>
    </xdr:from>
    <xdr:to>
      <xdr:col>4</xdr:col>
      <xdr:colOff>155575</xdr:colOff>
      <xdr:row>58</xdr:row>
      <xdr:rowOff>165974</xdr:rowOff>
    </xdr:to>
    <xdr:cxnSp macro="">
      <xdr:nvCxnSpPr>
        <xdr:cNvPr id="124" name="直線コネクタ 123"/>
        <xdr:cNvCxnSpPr/>
      </xdr:nvCxnSpPr>
      <xdr:spPr>
        <a:xfrm flipV="1">
          <a:off x="2019300" y="10109729"/>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165974</xdr:rowOff>
    </xdr:from>
    <xdr:to>
      <xdr:col>2</xdr:col>
      <xdr:colOff>638175</xdr:colOff>
      <xdr:row>58</xdr:row>
      <xdr:rowOff>166908</xdr:rowOff>
    </xdr:to>
    <xdr:cxnSp macro="">
      <xdr:nvCxnSpPr>
        <xdr:cNvPr id="127" name="直線コネクタ 126"/>
        <xdr:cNvCxnSpPr/>
      </xdr:nvCxnSpPr>
      <xdr:spPr>
        <a:xfrm flipV="1">
          <a:off x="1130300" y="10110074"/>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47027</xdr:rowOff>
    </xdr:from>
    <xdr:ext cx="534377" cy="259045"/>
    <xdr:sp macro="" textlink="">
      <xdr:nvSpPr>
        <xdr:cNvPr id="129" name="テキスト ボックス 128"/>
        <xdr:cNvSpPr txBox="1"/>
      </xdr:nvSpPr>
      <xdr:spPr>
        <a:xfrm>
          <a:off x="1752111" y="101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52564</xdr:rowOff>
    </xdr:from>
    <xdr:ext cx="534377" cy="259045"/>
    <xdr:sp macro="" textlink="">
      <xdr:nvSpPr>
        <xdr:cNvPr id="131" name="テキスト ボックス 130"/>
        <xdr:cNvSpPr txBox="1"/>
      </xdr:nvSpPr>
      <xdr:spPr>
        <a:xfrm>
          <a:off x="863111" y="101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114673</xdr:rowOff>
    </xdr:from>
    <xdr:to>
      <xdr:col>6</xdr:col>
      <xdr:colOff>561975</xdr:colOff>
      <xdr:row>59</xdr:row>
      <xdr:rowOff>44823</xdr:rowOff>
    </xdr:to>
    <xdr:sp macro="" textlink="">
      <xdr:nvSpPr>
        <xdr:cNvPr id="137" name="円/楕円 136"/>
        <xdr:cNvSpPr/>
      </xdr:nvSpPr>
      <xdr:spPr>
        <a:xfrm>
          <a:off x="4584700" y="1005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114730</xdr:rowOff>
    </xdr:from>
    <xdr:to>
      <xdr:col>5</xdr:col>
      <xdr:colOff>409575</xdr:colOff>
      <xdr:row>59</xdr:row>
      <xdr:rowOff>44880</xdr:rowOff>
    </xdr:to>
    <xdr:sp macro="" textlink="">
      <xdr:nvSpPr>
        <xdr:cNvPr id="139" name="円/楕円 138"/>
        <xdr:cNvSpPr/>
      </xdr:nvSpPr>
      <xdr:spPr>
        <a:xfrm>
          <a:off x="3746500" y="100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61407</xdr:rowOff>
    </xdr:from>
    <xdr:ext cx="534377" cy="259045"/>
    <xdr:sp macro="" textlink="">
      <xdr:nvSpPr>
        <xdr:cNvPr id="140" name="テキスト ボックス 139"/>
        <xdr:cNvSpPr txBox="1"/>
      </xdr:nvSpPr>
      <xdr:spPr>
        <a:xfrm>
          <a:off x="3530111" y="98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114829</xdr:rowOff>
    </xdr:from>
    <xdr:to>
      <xdr:col>4</xdr:col>
      <xdr:colOff>206375</xdr:colOff>
      <xdr:row>59</xdr:row>
      <xdr:rowOff>44979</xdr:rowOff>
    </xdr:to>
    <xdr:sp macro="" textlink="">
      <xdr:nvSpPr>
        <xdr:cNvPr id="141" name="円/楕円 140"/>
        <xdr:cNvSpPr/>
      </xdr:nvSpPr>
      <xdr:spPr>
        <a:xfrm>
          <a:off x="2857500" y="100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61506</xdr:rowOff>
    </xdr:from>
    <xdr:ext cx="534377" cy="259045"/>
    <xdr:sp macro="" textlink="">
      <xdr:nvSpPr>
        <xdr:cNvPr id="142" name="テキスト ボックス 141"/>
        <xdr:cNvSpPr txBox="1"/>
      </xdr:nvSpPr>
      <xdr:spPr>
        <a:xfrm>
          <a:off x="2641111" y="98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115174</xdr:rowOff>
    </xdr:from>
    <xdr:to>
      <xdr:col>3</xdr:col>
      <xdr:colOff>3175</xdr:colOff>
      <xdr:row>59</xdr:row>
      <xdr:rowOff>45324</xdr:rowOff>
    </xdr:to>
    <xdr:sp macro="" textlink="">
      <xdr:nvSpPr>
        <xdr:cNvPr id="143" name="円/楕円 142"/>
        <xdr:cNvSpPr/>
      </xdr:nvSpPr>
      <xdr:spPr>
        <a:xfrm>
          <a:off x="1968500" y="100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61851</xdr:rowOff>
    </xdr:from>
    <xdr:ext cx="534377" cy="259045"/>
    <xdr:sp macro="" textlink="">
      <xdr:nvSpPr>
        <xdr:cNvPr id="144" name="テキスト ボックス 143"/>
        <xdr:cNvSpPr txBox="1"/>
      </xdr:nvSpPr>
      <xdr:spPr>
        <a:xfrm>
          <a:off x="1752111" y="983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116108</xdr:rowOff>
    </xdr:from>
    <xdr:to>
      <xdr:col>1</xdr:col>
      <xdr:colOff>485775</xdr:colOff>
      <xdr:row>59</xdr:row>
      <xdr:rowOff>46258</xdr:rowOff>
    </xdr:to>
    <xdr:sp macro="" textlink="">
      <xdr:nvSpPr>
        <xdr:cNvPr id="145" name="円/楕円 144"/>
        <xdr:cNvSpPr/>
      </xdr:nvSpPr>
      <xdr:spPr>
        <a:xfrm>
          <a:off x="1079500" y="100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62785</xdr:rowOff>
    </xdr:from>
    <xdr:ext cx="534377" cy="259045"/>
    <xdr:sp macro="" textlink="">
      <xdr:nvSpPr>
        <xdr:cNvPr id="146" name="テキスト ボックス 145"/>
        <xdr:cNvSpPr txBox="1"/>
      </xdr:nvSpPr>
      <xdr:spPr>
        <a:xfrm>
          <a:off x="863111" y="983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169526</xdr:rowOff>
    </xdr:from>
    <xdr:to>
      <xdr:col>6</xdr:col>
      <xdr:colOff>511175</xdr:colOff>
      <xdr:row>79</xdr:row>
      <xdr:rowOff>6023</xdr:rowOff>
    </xdr:to>
    <xdr:cxnSp macro="">
      <xdr:nvCxnSpPr>
        <xdr:cNvPr id="177" name="直線コネクタ 176"/>
        <xdr:cNvCxnSpPr/>
      </xdr:nvCxnSpPr>
      <xdr:spPr>
        <a:xfrm>
          <a:off x="3797300" y="13542626"/>
          <a:ext cx="8382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169526</xdr:rowOff>
    </xdr:from>
    <xdr:to>
      <xdr:col>5</xdr:col>
      <xdr:colOff>358775</xdr:colOff>
      <xdr:row>79</xdr:row>
      <xdr:rowOff>7003</xdr:rowOff>
    </xdr:to>
    <xdr:cxnSp macro="">
      <xdr:nvCxnSpPr>
        <xdr:cNvPr id="180" name="直線コネクタ 179"/>
        <xdr:cNvCxnSpPr/>
      </xdr:nvCxnSpPr>
      <xdr:spPr>
        <a:xfrm flipV="1">
          <a:off x="2908300" y="13542626"/>
          <a:ext cx="8890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162669</xdr:rowOff>
    </xdr:from>
    <xdr:to>
      <xdr:col>4</xdr:col>
      <xdr:colOff>155575</xdr:colOff>
      <xdr:row>79</xdr:row>
      <xdr:rowOff>7003</xdr:rowOff>
    </xdr:to>
    <xdr:cxnSp macro="">
      <xdr:nvCxnSpPr>
        <xdr:cNvPr id="183" name="直線コネクタ 182"/>
        <xdr:cNvCxnSpPr/>
      </xdr:nvCxnSpPr>
      <xdr:spPr>
        <a:xfrm>
          <a:off x="2019300" y="13535769"/>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79502</xdr:rowOff>
    </xdr:from>
    <xdr:to>
      <xdr:col>2</xdr:col>
      <xdr:colOff>638175</xdr:colOff>
      <xdr:row>78</xdr:row>
      <xdr:rowOff>162669</xdr:rowOff>
    </xdr:to>
    <xdr:cxnSp macro="">
      <xdr:nvCxnSpPr>
        <xdr:cNvPr id="186" name="直線コネクタ 185"/>
        <xdr:cNvCxnSpPr/>
      </xdr:nvCxnSpPr>
      <xdr:spPr>
        <a:xfrm>
          <a:off x="1130300" y="13452602"/>
          <a:ext cx="889000" cy="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126673</xdr:rowOff>
    </xdr:from>
    <xdr:to>
      <xdr:col>6</xdr:col>
      <xdr:colOff>561975</xdr:colOff>
      <xdr:row>79</xdr:row>
      <xdr:rowOff>56823</xdr:rowOff>
    </xdr:to>
    <xdr:sp macro="" textlink="">
      <xdr:nvSpPr>
        <xdr:cNvPr id="196" name="円/楕円 195"/>
        <xdr:cNvSpPr/>
      </xdr:nvSpPr>
      <xdr:spPr>
        <a:xfrm>
          <a:off x="4584700" y="134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41600</xdr:rowOff>
    </xdr:from>
    <xdr:ext cx="378565" cy="259045"/>
    <xdr:sp macro="" textlink="">
      <xdr:nvSpPr>
        <xdr:cNvPr id="197" name="維持補修費該当値テキスト"/>
        <xdr:cNvSpPr txBox="1"/>
      </xdr:nvSpPr>
      <xdr:spPr>
        <a:xfrm>
          <a:off x="4686300" y="13414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118726</xdr:rowOff>
    </xdr:from>
    <xdr:to>
      <xdr:col>5</xdr:col>
      <xdr:colOff>409575</xdr:colOff>
      <xdr:row>79</xdr:row>
      <xdr:rowOff>48876</xdr:rowOff>
    </xdr:to>
    <xdr:sp macro="" textlink="">
      <xdr:nvSpPr>
        <xdr:cNvPr id="198" name="円/楕円 197"/>
        <xdr:cNvSpPr/>
      </xdr:nvSpPr>
      <xdr:spPr>
        <a:xfrm>
          <a:off x="3746500" y="134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40003</xdr:rowOff>
    </xdr:from>
    <xdr:ext cx="378565" cy="259045"/>
    <xdr:sp macro="" textlink="">
      <xdr:nvSpPr>
        <xdr:cNvPr id="199" name="テキスト ボックス 198"/>
        <xdr:cNvSpPr txBox="1"/>
      </xdr:nvSpPr>
      <xdr:spPr>
        <a:xfrm>
          <a:off x="3608017" y="1358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127653</xdr:rowOff>
    </xdr:from>
    <xdr:to>
      <xdr:col>4</xdr:col>
      <xdr:colOff>206375</xdr:colOff>
      <xdr:row>79</xdr:row>
      <xdr:rowOff>57803</xdr:rowOff>
    </xdr:to>
    <xdr:sp macro="" textlink="">
      <xdr:nvSpPr>
        <xdr:cNvPr id="200" name="円/楕円 199"/>
        <xdr:cNvSpPr/>
      </xdr:nvSpPr>
      <xdr:spPr>
        <a:xfrm>
          <a:off x="2857500" y="135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48930</xdr:rowOff>
    </xdr:from>
    <xdr:ext cx="378565" cy="259045"/>
    <xdr:sp macro="" textlink="">
      <xdr:nvSpPr>
        <xdr:cNvPr id="201" name="テキスト ボックス 200"/>
        <xdr:cNvSpPr txBox="1"/>
      </xdr:nvSpPr>
      <xdr:spPr>
        <a:xfrm>
          <a:off x="2719017" y="1359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111869</xdr:rowOff>
    </xdr:from>
    <xdr:to>
      <xdr:col>3</xdr:col>
      <xdr:colOff>3175</xdr:colOff>
      <xdr:row>79</xdr:row>
      <xdr:rowOff>42019</xdr:rowOff>
    </xdr:to>
    <xdr:sp macro="" textlink="">
      <xdr:nvSpPr>
        <xdr:cNvPr id="202" name="円/楕円 201"/>
        <xdr:cNvSpPr/>
      </xdr:nvSpPr>
      <xdr:spPr>
        <a:xfrm>
          <a:off x="1968500" y="134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33146</xdr:rowOff>
    </xdr:from>
    <xdr:ext cx="378565" cy="259045"/>
    <xdr:sp macro="" textlink="">
      <xdr:nvSpPr>
        <xdr:cNvPr id="203" name="テキスト ボックス 202"/>
        <xdr:cNvSpPr txBox="1"/>
      </xdr:nvSpPr>
      <xdr:spPr>
        <a:xfrm>
          <a:off x="1830017" y="13577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28702</xdr:rowOff>
    </xdr:from>
    <xdr:to>
      <xdr:col>1</xdr:col>
      <xdr:colOff>485775</xdr:colOff>
      <xdr:row>78</xdr:row>
      <xdr:rowOff>130302</xdr:rowOff>
    </xdr:to>
    <xdr:sp macro="" textlink="">
      <xdr:nvSpPr>
        <xdr:cNvPr id="204" name="円/楕円 203"/>
        <xdr:cNvSpPr/>
      </xdr:nvSpPr>
      <xdr:spPr>
        <a:xfrm>
          <a:off x="1079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121429</xdr:rowOff>
    </xdr:from>
    <xdr:ext cx="469744" cy="259045"/>
    <xdr:sp macro="" textlink="">
      <xdr:nvSpPr>
        <xdr:cNvPr id="205" name="テキスト ボックス 204"/>
        <xdr:cNvSpPr txBox="1"/>
      </xdr:nvSpPr>
      <xdr:spPr>
        <a:xfrm>
          <a:off x="895427"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134646</xdr:rowOff>
    </xdr:from>
    <xdr:to>
      <xdr:col>6</xdr:col>
      <xdr:colOff>511175</xdr:colOff>
      <xdr:row>97</xdr:row>
      <xdr:rowOff>21349</xdr:rowOff>
    </xdr:to>
    <xdr:cxnSp macro="">
      <xdr:nvCxnSpPr>
        <xdr:cNvPr id="235" name="直線コネクタ 234"/>
        <xdr:cNvCxnSpPr/>
      </xdr:nvCxnSpPr>
      <xdr:spPr>
        <a:xfrm flipV="1">
          <a:off x="3797300" y="16593846"/>
          <a:ext cx="838200" cy="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160871</xdr:rowOff>
    </xdr:from>
    <xdr:to>
      <xdr:col>5</xdr:col>
      <xdr:colOff>358775</xdr:colOff>
      <xdr:row>97</xdr:row>
      <xdr:rowOff>21349</xdr:rowOff>
    </xdr:to>
    <xdr:cxnSp macro="">
      <xdr:nvCxnSpPr>
        <xdr:cNvPr id="238" name="直線コネクタ 237"/>
        <xdr:cNvCxnSpPr/>
      </xdr:nvCxnSpPr>
      <xdr:spPr>
        <a:xfrm>
          <a:off x="2908300" y="16620071"/>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160871</xdr:rowOff>
    </xdr:from>
    <xdr:to>
      <xdr:col>4</xdr:col>
      <xdr:colOff>155575</xdr:colOff>
      <xdr:row>97</xdr:row>
      <xdr:rowOff>14402</xdr:rowOff>
    </xdr:to>
    <xdr:cxnSp macro="">
      <xdr:nvCxnSpPr>
        <xdr:cNvPr id="241" name="直線コネクタ 240"/>
        <xdr:cNvCxnSpPr/>
      </xdr:nvCxnSpPr>
      <xdr:spPr>
        <a:xfrm flipV="1">
          <a:off x="2019300" y="16620071"/>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14402</xdr:rowOff>
    </xdr:from>
    <xdr:to>
      <xdr:col>2</xdr:col>
      <xdr:colOff>638175</xdr:colOff>
      <xdr:row>97</xdr:row>
      <xdr:rowOff>17311</xdr:rowOff>
    </xdr:to>
    <xdr:cxnSp macro="">
      <xdr:nvCxnSpPr>
        <xdr:cNvPr id="244" name="直線コネクタ 243"/>
        <xdr:cNvCxnSpPr/>
      </xdr:nvCxnSpPr>
      <xdr:spPr>
        <a:xfrm flipV="1">
          <a:off x="1130300" y="16645052"/>
          <a:ext cx="889000" cy="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83846</xdr:rowOff>
    </xdr:from>
    <xdr:to>
      <xdr:col>6</xdr:col>
      <xdr:colOff>561975</xdr:colOff>
      <xdr:row>97</xdr:row>
      <xdr:rowOff>13996</xdr:rowOff>
    </xdr:to>
    <xdr:sp macro="" textlink="">
      <xdr:nvSpPr>
        <xdr:cNvPr id="254" name="円/楕円 253"/>
        <xdr:cNvSpPr/>
      </xdr:nvSpPr>
      <xdr:spPr>
        <a:xfrm>
          <a:off x="4584700" y="165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62273</xdr:rowOff>
    </xdr:from>
    <xdr:ext cx="534377" cy="259045"/>
    <xdr:sp macro="" textlink="">
      <xdr:nvSpPr>
        <xdr:cNvPr id="255" name="扶助費該当値テキスト"/>
        <xdr:cNvSpPr txBox="1"/>
      </xdr:nvSpPr>
      <xdr:spPr>
        <a:xfrm>
          <a:off x="4686300" y="165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141999</xdr:rowOff>
    </xdr:from>
    <xdr:to>
      <xdr:col>5</xdr:col>
      <xdr:colOff>409575</xdr:colOff>
      <xdr:row>97</xdr:row>
      <xdr:rowOff>72149</xdr:rowOff>
    </xdr:to>
    <xdr:sp macro="" textlink="">
      <xdr:nvSpPr>
        <xdr:cNvPr id="256" name="円/楕円 255"/>
        <xdr:cNvSpPr/>
      </xdr:nvSpPr>
      <xdr:spPr>
        <a:xfrm>
          <a:off x="3746500" y="166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63276</xdr:rowOff>
    </xdr:from>
    <xdr:ext cx="534377" cy="259045"/>
    <xdr:sp macro="" textlink="">
      <xdr:nvSpPr>
        <xdr:cNvPr id="257" name="テキスト ボックス 256"/>
        <xdr:cNvSpPr txBox="1"/>
      </xdr:nvSpPr>
      <xdr:spPr>
        <a:xfrm>
          <a:off x="3530111" y="166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110071</xdr:rowOff>
    </xdr:from>
    <xdr:to>
      <xdr:col>4</xdr:col>
      <xdr:colOff>206375</xdr:colOff>
      <xdr:row>97</xdr:row>
      <xdr:rowOff>40221</xdr:rowOff>
    </xdr:to>
    <xdr:sp macro="" textlink="">
      <xdr:nvSpPr>
        <xdr:cNvPr id="258" name="円/楕円 257"/>
        <xdr:cNvSpPr/>
      </xdr:nvSpPr>
      <xdr:spPr>
        <a:xfrm>
          <a:off x="2857500" y="165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31348</xdr:rowOff>
    </xdr:from>
    <xdr:ext cx="534377" cy="259045"/>
    <xdr:sp macro="" textlink="">
      <xdr:nvSpPr>
        <xdr:cNvPr id="259" name="テキスト ボックス 258"/>
        <xdr:cNvSpPr txBox="1"/>
      </xdr:nvSpPr>
      <xdr:spPr>
        <a:xfrm>
          <a:off x="2641111" y="166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135052</xdr:rowOff>
    </xdr:from>
    <xdr:to>
      <xdr:col>3</xdr:col>
      <xdr:colOff>3175</xdr:colOff>
      <xdr:row>97</xdr:row>
      <xdr:rowOff>65202</xdr:rowOff>
    </xdr:to>
    <xdr:sp macro="" textlink="">
      <xdr:nvSpPr>
        <xdr:cNvPr id="260" name="円/楕円 259"/>
        <xdr:cNvSpPr/>
      </xdr:nvSpPr>
      <xdr:spPr>
        <a:xfrm>
          <a:off x="1968500" y="165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56329</xdr:rowOff>
    </xdr:from>
    <xdr:ext cx="534377" cy="259045"/>
    <xdr:sp macro="" textlink="">
      <xdr:nvSpPr>
        <xdr:cNvPr id="261" name="テキスト ボックス 260"/>
        <xdr:cNvSpPr txBox="1"/>
      </xdr:nvSpPr>
      <xdr:spPr>
        <a:xfrm>
          <a:off x="1752111" y="166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137961</xdr:rowOff>
    </xdr:from>
    <xdr:to>
      <xdr:col>1</xdr:col>
      <xdr:colOff>485775</xdr:colOff>
      <xdr:row>97</xdr:row>
      <xdr:rowOff>68111</xdr:rowOff>
    </xdr:to>
    <xdr:sp macro="" textlink="">
      <xdr:nvSpPr>
        <xdr:cNvPr id="262" name="円/楕円 261"/>
        <xdr:cNvSpPr/>
      </xdr:nvSpPr>
      <xdr:spPr>
        <a:xfrm>
          <a:off x="1079500" y="165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59238</xdr:rowOff>
    </xdr:from>
    <xdr:ext cx="534377" cy="259045"/>
    <xdr:sp macro="" textlink="">
      <xdr:nvSpPr>
        <xdr:cNvPr id="263" name="テキスト ボックス 262"/>
        <xdr:cNvSpPr txBox="1"/>
      </xdr:nvSpPr>
      <xdr:spPr>
        <a:xfrm>
          <a:off x="863111" y="166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19786</xdr:rowOff>
    </xdr:from>
    <xdr:to>
      <xdr:col>15</xdr:col>
      <xdr:colOff>180975</xdr:colOff>
      <xdr:row>38</xdr:row>
      <xdr:rowOff>42304</xdr:rowOff>
    </xdr:to>
    <xdr:cxnSp macro="">
      <xdr:nvCxnSpPr>
        <xdr:cNvPr id="292" name="直線コネクタ 291"/>
        <xdr:cNvCxnSpPr/>
      </xdr:nvCxnSpPr>
      <xdr:spPr>
        <a:xfrm>
          <a:off x="9639300" y="6534886"/>
          <a:ext cx="8382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19786</xdr:rowOff>
    </xdr:from>
    <xdr:to>
      <xdr:col>14</xdr:col>
      <xdr:colOff>28575</xdr:colOff>
      <xdr:row>38</xdr:row>
      <xdr:rowOff>33224</xdr:rowOff>
    </xdr:to>
    <xdr:cxnSp macro="">
      <xdr:nvCxnSpPr>
        <xdr:cNvPr id="295" name="直線コネクタ 294"/>
        <xdr:cNvCxnSpPr/>
      </xdr:nvCxnSpPr>
      <xdr:spPr>
        <a:xfrm flipV="1">
          <a:off x="8750300" y="6534886"/>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33224</xdr:rowOff>
    </xdr:from>
    <xdr:to>
      <xdr:col>12</xdr:col>
      <xdr:colOff>511175</xdr:colOff>
      <xdr:row>38</xdr:row>
      <xdr:rowOff>68021</xdr:rowOff>
    </xdr:to>
    <xdr:cxnSp macro="">
      <xdr:nvCxnSpPr>
        <xdr:cNvPr id="298" name="直線コネクタ 297"/>
        <xdr:cNvCxnSpPr/>
      </xdr:nvCxnSpPr>
      <xdr:spPr>
        <a:xfrm flipV="1">
          <a:off x="7861300" y="6548324"/>
          <a:ext cx="889000" cy="3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68021</xdr:rowOff>
    </xdr:from>
    <xdr:to>
      <xdr:col>11</xdr:col>
      <xdr:colOff>307975</xdr:colOff>
      <xdr:row>38</xdr:row>
      <xdr:rowOff>73114</xdr:rowOff>
    </xdr:to>
    <xdr:cxnSp macro="">
      <xdr:nvCxnSpPr>
        <xdr:cNvPr id="301" name="直線コネクタ 300"/>
        <xdr:cNvCxnSpPr/>
      </xdr:nvCxnSpPr>
      <xdr:spPr>
        <a:xfrm flipV="1">
          <a:off x="6972300" y="6583121"/>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162954</xdr:rowOff>
    </xdr:from>
    <xdr:to>
      <xdr:col>15</xdr:col>
      <xdr:colOff>231775</xdr:colOff>
      <xdr:row>38</xdr:row>
      <xdr:rowOff>93104</xdr:rowOff>
    </xdr:to>
    <xdr:sp macro="" textlink="">
      <xdr:nvSpPr>
        <xdr:cNvPr id="311" name="円/楕円 310"/>
        <xdr:cNvSpPr/>
      </xdr:nvSpPr>
      <xdr:spPr>
        <a:xfrm>
          <a:off x="10426700" y="65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77881</xdr:rowOff>
    </xdr:from>
    <xdr:ext cx="534377" cy="259045"/>
    <xdr:sp macro="" textlink="">
      <xdr:nvSpPr>
        <xdr:cNvPr id="312" name="補助費等該当値テキスト"/>
        <xdr:cNvSpPr txBox="1"/>
      </xdr:nvSpPr>
      <xdr:spPr>
        <a:xfrm>
          <a:off x="10528300" y="642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140437</xdr:rowOff>
    </xdr:from>
    <xdr:to>
      <xdr:col>14</xdr:col>
      <xdr:colOff>79375</xdr:colOff>
      <xdr:row>38</xdr:row>
      <xdr:rowOff>70586</xdr:rowOff>
    </xdr:to>
    <xdr:sp macro="" textlink="">
      <xdr:nvSpPr>
        <xdr:cNvPr id="313" name="円/楕円 312"/>
        <xdr:cNvSpPr/>
      </xdr:nvSpPr>
      <xdr:spPr>
        <a:xfrm>
          <a:off x="9588500" y="6484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61713</xdr:rowOff>
    </xdr:from>
    <xdr:ext cx="534377" cy="259045"/>
    <xdr:sp macro="" textlink="">
      <xdr:nvSpPr>
        <xdr:cNvPr id="314" name="テキスト ボックス 313"/>
        <xdr:cNvSpPr txBox="1"/>
      </xdr:nvSpPr>
      <xdr:spPr>
        <a:xfrm>
          <a:off x="9372111" y="65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153873</xdr:rowOff>
    </xdr:from>
    <xdr:to>
      <xdr:col>12</xdr:col>
      <xdr:colOff>561975</xdr:colOff>
      <xdr:row>38</xdr:row>
      <xdr:rowOff>84023</xdr:rowOff>
    </xdr:to>
    <xdr:sp macro="" textlink="">
      <xdr:nvSpPr>
        <xdr:cNvPr id="315" name="円/楕円 314"/>
        <xdr:cNvSpPr/>
      </xdr:nvSpPr>
      <xdr:spPr>
        <a:xfrm>
          <a:off x="8699500" y="64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75151</xdr:rowOff>
    </xdr:from>
    <xdr:ext cx="534377" cy="259045"/>
    <xdr:sp macro="" textlink="">
      <xdr:nvSpPr>
        <xdr:cNvPr id="316" name="テキスト ボックス 315"/>
        <xdr:cNvSpPr txBox="1"/>
      </xdr:nvSpPr>
      <xdr:spPr>
        <a:xfrm>
          <a:off x="8483111" y="6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17221</xdr:rowOff>
    </xdr:from>
    <xdr:to>
      <xdr:col>11</xdr:col>
      <xdr:colOff>358775</xdr:colOff>
      <xdr:row>38</xdr:row>
      <xdr:rowOff>118821</xdr:rowOff>
    </xdr:to>
    <xdr:sp macro="" textlink="">
      <xdr:nvSpPr>
        <xdr:cNvPr id="317" name="円/楕円 316"/>
        <xdr:cNvSpPr/>
      </xdr:nvSpPr>
      <xdr:spPr>
        <a:xfrm>
          <a:off x="7810500" y="65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109948</xdr:rowOff>
    </xdr:from>
    <xdr:ext cx="534377" cy="259045"/>
    <xdr:sp macro="" textlink="">
      <xdr:nvSpPr>
        <xdr:cNvPr id="318" name="テキスト ボックス 317"/>
        <xdr:cNvSpPr txBox="1"/>
      </xdr:nvSpPr>
      <xdr:spPr>
        <a:xfrm>
          <a:off x="7594111" y="66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22314</xdr:rowOff>
    </xdr:from>
    <xdr:to>
      <xdr:col>10</xdr:col>
      <xdr:colOff>155575</xdr:colOff>
      <xdr:row>38</xdr:row>
      <xdr:rowOff>123914</xdr:rowOff>
    </xdr:to>
    <xdr:sp macro="" textlink="">
      <xdr:nvSpPr>
        <xdr:cNvPr id="319" name="円/楕円 318"/>
        <xdr:cNvSpPr/>
      </xdr:nvSpPr>
      <xdr:spPr>
        <a:xfrm>
          <a:off x="6921500" y="65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115041</xdr:rowOff>
    </xdr:from>
    <xdr:ext cx="534377" cy="259045"/>
    <xdr:sp macro="" textlink="">
      <xdr:nvSpPr>
        <xdr:cNvPr id="320" name="テキスト ボックス 319"/>
        <xdr:cNvSpPr txBox="1"/>
      </xdr:nvSpPr>
      <xdr:spPr>
        <a:xfrm>
          <a:off x="6705111" y="66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31629</xdr:rowOff>
    </xdr:from>
    <xdr:to>
      <xdr:col>15</xdr:col>
      <xdr:colOff>180975</xdr:colOff>
      <xdr:row>59</xdr:row>
      <xdr:rowOff>61292</xdr:rowOff>
    </xdr:to>
    <xdr:cxnSp macro="">
      <xdr:nvCxnSpPr>
        <xdr:cNvPr id="351" name="直線コネクタ 350"/>
        <xdr:cNvCxnSpPr/>
      </xdr:nvCxnSpPr>
      <xdr:spPr>
        <a:xfrm>
          <a:off x="9639300" y="10147179"/>
          <a:ext cx="8382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31629</xdr:rowOff>
    </xdr:from>
    <xdr:to>
      <xdr:col>14</xdr:col>
      <xdr:colOff>28575</xdr:colOff>
      <xdr:row>59</xdr:row>
      <xdr:rowOff>60194</xdr:rowOff>
    </xdr:to>
    <xdr:cxnSp macro="">
      <xdr:nvCxnSpPr>
        <xdr:cNvPr id="354" name="直線コネクタ 353"/>
        <xdr:cNvCxnSpPr/>
      </xdr:nvCxnSpPr>
      <xdr:spPr>
        <a:xfrm flipV="1">
          <a:off x="8750300" y="10147179"/>
          <a:ext cx="889000" cy="2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53729</xdr:rowOff>
    </xdr:from>
    <xdr:to>
      <xdr:col>12</xdr:col>
      <xdr:colOff>511175</xdr:colOff>
      <xdr:row>59</xdr:row>
      <xdr:rowOff>60194</xdr:rowOff>
    </xdr:to>
    <xdr:cxnSp macro="">
      <xdr:nvCxnSpPr>
        <xdr:cNvPr id="357" name="直線コネクタ 356"/>
        <xdr:cNvCxnSpPr/>
      </xdr:nvCxnSpPr>
      <xdr:spPr>
        <a:xfrm>
          <a:off x="7861300" y="10169279"/>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40256</xdr:rowOff>
    </xdr:from>
    <xdr:to>
      <xdr:col>11</xdr:col>
      <xdr:colOff>307975</xdr:colOff>
      <xdr:row>59</xdr:row>
      <xdr:rowOff>53729</xdr:rowOff>
    </xdr:to>
    <xdr:cxnSp macro="">
      <xdr:nvCxnSpPr>
        <xdr:cNvPr id="360" name="直線コネクタ 359"/>
        <xdr:cNvCxnSpPr/>
      </xdr:nvCxnSpPr>
      <xdr:spPr>
        <a:xfrm>
          <a:off x="6972300" y="10155806"/>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4" name="テキスト ボックス 363"/>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10492</xdr:rowOff>
    </xdr:from>
    <xdr:to>
      <xdr:col>15</xdr:col>
      <xdr:colOff>231775</xdr:colOff>
      <xdr:row>59</xdr:row>
      <xdr:rowOff>112092</xdr:rowOff>
    </xdr:to>
    <xdr:sp macro="" textlink="">
      <xdr:nvSpPr>
        <xdr:cNvPr id="370" name="円/楕円 369"/>
        <xdr:cNvSpPr/>
      </xdr:nvSpPr>
      <xdr:spPr>
        <a:xfrm>
          <a:off x="10426700" y="1012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135585</xdr:rowOff>
    </xdr:from>
    <xdr:ext cx="534377" cy="259045"/>
    <xdr:sp macro="" textlink="">
      <xdr:nvSpPr>
        <xdr:cNvPr id="371" name="普通建設事業費該当値テキスト"/>
        <xdr:cNvSpPr txBox="1"/>
      </xdr:nvSpPr>
      <xdr:spPr>
        <a:xfrm>
          <a:off x="10528300" y="100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152279</xdr:rowOff>
    </xdr:from>
    <xdr:to>
      <xdr:col>14</xdr:col>
      <xdr:colOff>79375</xdr:colOff>
      <xdr:row>59</xdr:row>
      <xdr:rowOff>82429</xdr:rowOff>
    </xdr:to>
    <xdr:sp macro="" textlink="">
      <xdr:nvSpPr>
        <xdr:cNvPr id="372" name="円/楕円 371"/>
        <xdr:cNvSpPr/>
      </xdr:nvSpPr>
      <xdr:spPr>
        <a:xfrm>
          <a:off x="9588500" y="100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98956</xdr:rowOff>
    </xdr:from>
    <xdr:ext cx="534377" cy="259045"/>
    <xdr:sp macro="" textlink="">
      <xdr:nvSpPr>
        <xdr:cNvPr id="373" name="テキスト ボックス 372"/>
        <xdr:cNvSpPr txBox="1"/>
      </xdr:nvSpPr>
      <xdr:spPr>
        <a:xfrm>
          <a:off x="9372111" y="987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9394</xdr:rowOff>
    </xdr:from>
    <xdr:to>
      <xdr:col>12</xdr:col>
      <xdr:colOff>561975</xdr:colOff>
      <xdr:row>59</xdr:row>
      <xdr:rowOff>110994</xdr:rowOff>
    </xdr:to>
    <xdr:sp macro="" textlink="">
      <xdr:nvSpPr>
        <xdr:cNvPr id="374" name="円/楕円 373"/>
        <xdr:cNvSpPr/>
      </xdr:nvSpPr>
      <xdr:spPr>
        <a:xfrm>
          <a:off x="8699500" y="1012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102121</xdr:rowOff>
    </xdr:from>
    <xdr:ext cx="534377" cy="259045"/>
    <xdr:sp macro="" textlink="">
      <xdr:nvSpPr>
        <xdr:cNvPr id="375" name="テキスト ボックス 374"/>
        <xdr:cNvSpPr txBox="1"/>
      </xdr:nvSpPr>
      <xdr:spPr>
        <a:xfrm>
          <a:off x="8483111" y="102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2929</xdr:rowOff>
    </xdr:from>
    <xdr:to>
      <xdr:col>11</xdr:col>
      <xdr:colOff>358775</xdr:colOff>
      <xdr:row>59</xdr:row>
      <xdr:rowOff>104529</xdr:rowOff>
    </xdr:to>
    <xdr:sp macro="" textlink="">
      <xdr:nvSpPr>
        <xdr:cNvPr id="376" name="円/楕円 375"/>
        <xdr:cNvSpPr/>
      </xdr:nvSpPr>
      <xdr:spPr>
        <a:xfrm>
          <a:off x="7810500" y="101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95656</xdr:rowOff>
    </xdr:from>
    <xdr:ext cx="534377" cy="259045"/>
    <xdr:sp macro="" textlink="">
      <xdr:nvSpPr>
        <xdr:cNvPr id="377" name="テキスト ボックス 376"/>
        <xdr:cNvSpPr txBox="1"/>
      </xdr:nvSpPr>
      <xdr:spPr>
        <a:xfrm>
          <a:off x="7594111" y="102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160906</xdr:rowOff>
    </xdr:from>
    <xdr:to>
      <xdr:col>10</xdr:col>
      <xdr:colOff>155575</xdr:colOff>
      <xdr:row>59</xdr:row>
      <xdr:rowOff>91056</xdr:rowOff>
    </xdr:to>
    <xdr:sp macro="" textlink="">
      <xdr:nvSpPr>
        <xdr:cNvPr id="378" name="円/楕円 377"/>
        <xdr:cNvSpPr/>
      </xdr:nvSpPr>
      <xdr:spPr>
        <a:xfrm>
          <a:off x="6921500" y="101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107583</xdr:rowOff>
    </xdr:from>
    <xdr:ext cx="534377" cy="259045"/>
    <xdr:sp macro="" textlink="">
      <xdr:nvSpPr>
        <xdr:cNvPr id="379" name="テキスト ボックス 378"/>
        <xdr:cNvSpPr txBox="1"/>
      </xdr:nvSpPr>
      <xdr:spPr>
        <a:xfrm>
          <a:off x="6705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164407</xdr:rowOff>
    </xdr:from>
    <xdr:to>
      <xdr:col>15</xdr:col>
      <xdr:colOff>180975</xdr:colOff>
      <xdr:row>79</xdr:row>
      <xdr:rowOff>21402</xdr:rowOff>
    </xdr:to>
    <xdr:cxnSp macro="">
      <xdr:nvCxnSpPr>
        <xdr:cNvPr id="408" name="直線コネクタ 407"/>
        <xdr:cNvCxnSpPr/>
      </xdr:nvCxnSpPr>
      <xdr:spPr>
        <a:xfrm>
          <a:off x="9639300" y="13537507"/>
          <a:ext cx="8382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164407</xdr:rowOff>
    </xdr:from>
    <xdr:to>
      <xdr:col>14</xdr:col>
      <xdr:colOff>28575</xdr:colOff>
      <xdr:row>79</xdr:row>
      <xdr:rowOff>8835</xdr:rowOff>
    </xdr:to>
    <xdr:cxnSp macro="">
      <xdr:nvCxnSpPr>
        <xdr:cNvPr id="411" name="直線コネクタ 410"/>
        <xdr:cNvCxnSpPr/>
      </xdr:nvCxnSpPr>
      <xdr:spPr>
        <a:xfrm flipV="1">
          <a:off x="8750300" y="13537507"/>
          <a:ext cx="889000" cy="1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50779</xdr:rowOff>
    </xdr:from>
    <xdr:ext cx="534377" cy="259045"/>
    <xdr:sp macro="" textlink="">
      <xdr:nvSpPr>
        <xdr:cNvPr id="415" name="テキスト ボックス 414"/>
        <xdr:cNvSpPr txBox="1"/>
      </xdr:nvSpPr>
      <xdr:spPr>
        <a:xfrm>
          <a:off x="8483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142052</xdr:rowOff>
    </xdr:from>
    <xdr:to>
      <xdr:col>15</xdr:col>
      <xdr:colOff>231775</xdr:colOff>
      <xdr:row>79</xdr:row>
      <xdr:rowOff>72202</xdr:rowOff>
    </xdr:to>
    <xdr:sp macro="" textlink="">
      <xdr:nvSpPr>
        <xdr:cNvPr id="421" name="円/楕円 420"/>
        <xdr:cNvSpPr/>
      </xdr:nvSpPr>
      <xdr:spPr>
        <a:xfrm>
          <a:off x="10426700" y="135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113607</xdr:rowOff>
    </xdr:from>
    <xdr:to>
      <xdr:col>14</xdr:col>
      <xdr:colOff>79375</xdr:colOff>
      <xdr:row>79</xdr:row>
      <xdr:rowOff>43757</xdr:rowOff>
    </xdr:to>
    <xdr:sp macro="" textlink="">
      <xdr:nvSpPr>
        <xdr:cNvPr id="423" name="円/楕円 422"/>
        <xdr:cNvSpPr/>
      </xdr:nvSpPr>
      <xdr:spPr>
        <a:xfrm>
          <a:off x="9588500" y="134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60284</xdr:rowOff>
    </xdr:from>
    <xdr:ext cx="534377" cy="259045"/>
    <xdr:sp macro="" textlink="">
      <xdr:nvSpPr>
        <xdr:cNvPr id="424" name="テキスト ボックス 423"/>
        <xdr:cNvSpPr txBox="1"/>
      </xdr:nvSpPr>
      <xdr:spPr>
        <a:xfrm>
          <a:off x="9372111" y="132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129485</xdr:rowOff>
    </xdr:from>
    <xdr:to>
      <xdr:col>12</xdr:col>
      <xdr:colOff>561975</xdr:colOff>
      <xdr:row>79</xdr:row>
      <xdr:rowOff>59635</xdr:rowOff>
    </xdr:to>
    <xdr:sp macro="" textlink="">
      <xdr:nvSpPr>
        <xdr:cNvPr id="425" name="円/楕円 424"/>
        <xdr:cNvSpPr/>
      </xdr:nvSpPr>
      <xdr:spPr>
        <a:xfrm>
          <a:off x="8699500" y="135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76162</xdr:rowOff>
    </xdr:from>
    <xdr:ext cx="534377" cy="259045"/>
    <xdr:sp macro="" textlink="">
      <xdr:nvSpPr>
        <xdr:cNvPr id="426" name="テキスト ボックス 425"/>
        <xdr:cNvSpPr txBox="1"/>
      </xdr:nvSpPr>
      <xdr:spPr>
        <a:xfrm>
          <a:off x="8483111" y="1327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90703</xdr:rowOff>
    </xdr:from>
    <xdr:to>
      <xdr:col>15</xdr:col>
      <xdr:colOff>180975</xdr:colOff>
      <xdr:row>98</xdr:row>
      <xdr:rowOff>120422</xdr:rowOff>
    </xdr:to>
    <xdr:cxnSp macro="">
      <xdr:nvCxnSpPr>
        <xdr:cNvPr id="455" name="直線コネクタ 454"/>
        <xdr:cNvCxnSpPr/>
      </xdr:nvCxnSpPr>
      <xdr:spPr>
        <a:xfrm flipV="1">
          <a:off x="9639300" y="16892803"/>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120422</xdr:rowOff>
    </xdr:from>
    <xdr:to>
      <xdr:col>14</xdr:col>
      <xdr:colOff>28575</xdr:colOff>
      <xdr:row>98</xdr:row>
      <xdr:rowOff>126924</xdr:rowOff>
    </xdr:to>
    <xdr:cxnSp macro="">
      <xdr:nvCxnSpPr>
        <xdr:cNvPr id="458" name="直線コネクタ 457"/>
        <xdr:cNvCxnSpPr/>
      </xdr:nvCxnSpPr>
      <xdr:spPr>
        <a:xfrm flipV="1">
          <a:off x="8750300" y="16922522"/>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39903</xdr:rowOff>
    </xdr:from>
    <xdr:to>
      <xdr:col>15</xdr:col>
      <xdr:colOff>231775</xdr:colOff>
      <xdr:row>98</xdr:row>
      <xdr:rowOff>141503</xdr:rowOff>
    </xdr:to>
    <xdr:sp macro="" textlink="">
      <xdr:nvSpPr>
        <xdr:cNvPr id="468" name="円/楕円 467"/>
        <xdr:cNvSpPr/>
      </xdr:nvSpPr>
      <xdr:spPr>
        <a:xfrm>
          <a:off x="10426700" y="168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126280</xdr:rowOff>
    </xdr:from>
    <xdr:ext cx="469744" cy="259045"/>
    <xdr:sp macro="" textlink="">
      <xdr:nvSpPr>
        <xdr:cNvPr id="469" name="普通建設事業費 （ うち更新整備　）該当値テキスト"/>
        <xdr:cNvSpPr txBox="1"/>
      </xdr:nvSpPr>
      <xdr:spPr>
        <a:xfrm>
          <a:off x="10528300" y="1675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69622</xdr:rowOff>
    </xdr:from>
    <xdr:to>
      <xdr:col>14</xdr:col>
      <xdr:colOff>79375</xdr:colOff>
      <xdr:row>98</xdr:row>
      <xdr:rowOff>171222</xdr:rowOff>
    </xdr:to>
    <xdr:sp macro="" textlink="">
      <xdr:nvSpPr>
        <xdr:cNvPr id="470" name="円/楕円 469"/>
        <xdr:cNvSpPr/>
      </xdr:nvSpPr>
      <xdr:spPr>
        <a:xfrm>
          <a:off x="9588500" y="168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162349</xdr:rowOff>
    </xdr:from>
    <xdr:ext cx="469744" cy="259045"/>
    <xdr:sp macro="" textlink="">
      <xdr:nvSpPr>
        <xdr:cNvPr id="471" name="テキスト ボックス 470"/>
        <xdr:cNvSpPr txBox="1"/>
      </xdr:nvSpPr>
      <xdr:spPr>
        <a:xfrm>
          <a:off x="9404427" y="1696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76124</xdr:rowOff>
    </xdr:from>
    <xdr:to>
      <xdr:col>12</xdr:col>
      <xdr:colOff>561975</xdr:colOff>
      <xdr:row>99</xdr:row>
      <xdr:rowOff>6274</xdr:rowOff>
    </xdr:to>
    <xdr:sp macro="" textlink="">
      <xdr:nvSpPr>
        <xdr:cNvPr id="472" name="円/楕円 471"/>
        <xdr:cNvSpPr/>
      </xdr:nvSpPr>
      <xdr:spPr>
        <a:xfrm>
          <a:off x="8699500" y="168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168851</xdr:rowOff>
    </xdr:from>
    <xdr:ext cx="469744" cy="259045"/>
    <xdr:sp macro="" textlink="">
      <xdr:nvSpPr>
        <xdr:cNvPr id="473" name="テキスト ボックス 472"/>
        <xdr:cNvSpPr txBox="1"/>
      </xdr:nvSpPr>
      <xdr:spPr>
        <a:xfrm>
          <a:off x="8515427" y="1697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44438</xdr:rowOff>
    </xdr:from>
    <xdr:to>
      <xdr:col>23</xdr:col>
      <xdr:colOff>517525</xdr:colOff>
      <xdr:row>39</xdr:row>
      <xdr:rowOff>44450</xdr:rowOff>
    </xdr:to>
    <xdr:cxnSp macro="">
      <xdr:nvCxnSpPr>
        <xdr:cNvPr id="502" name="直線コネクタ 501"/>
        <xdr:cNvCxnSpPr/>
      </xdr:nvCxnSpPr>
      <xdr:spPr>
        <a:xfrm flipV="1">
          <a:off x="15481300" y="6730988"/>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165088</xdr:rowOff>
    </xdr:from>
    <xdr:to>
      <xdr:col>23</xdr:col>
      <xdr:colOff>568325</xdr:colOff>
      <xdr:row>39</xdr:row>
      <xdr:rowOff>95238</xdr:rowOff>
    </xdr:to>
    <xdr:sp macro="" textlink="">
      <xdr:nvSpPr>
        <xdr:cNvPr id="521" name="円/楕円 520"/>
        <xdr:cNvSpPr/>
      </xdr:nvSpPr>
      <xdr:spPr>
        <a:xfrm>
          <a:off x="162687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114153</xdr:rowOff>
    </xdr:from>
    <xdr:ext cx="249299" cy="259045"/>
    <xdr:sp macro="" textlink="">
      <xdr:nvSpPr>
        <xdr:cNvPr id="522" name="災害復旧事業費該当値テキスト"/>
        <xdr:cNvSpPr txBox="1"/>
      </xdr:nvSpPr>
      <xdr:spPr>
        <a:xfrm>
          <a:off x="16370300" y="66292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18509</xdr:rowOff>
    </xdr:from>
    <xdr:to>
      <xdr:col>23</xdr:col>
      <xdr:colOff>517525</xdr:colOff>
      <xdr:row>77</xdr:row>
      <xdr:rowOff>52065</xdr:rowOff>
    </xdr:to>
    <xdr:cxnSp macro="">
      <xdr:nvCxnSpPr>
        <xdr:cNvPr id="610" name="直線コネクタ 609"/>
        <xdr:cNvCxnSpPr/>
      </xdr:nvCxnSpPr>
      <xdr:spPr>
        <a:xfrm flipV="1">
          <a:off x="15481300" y="13220159"/>
          <a:ext cx="838200" cy="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42709</xdr:rowOff>
    </xdr:from>
    <xdr:to>
      <xdr:col>22</xdr:col>
      <xdr:colOff>365125</xdr:colOff>
      <xdr:row>77</xdr:row>
      <xdr:rowOff>52065</xdr:rowOff>
    </xdr:to>
    <xdr:cxnSp macro="">
      <xdr:nvCxnSpPr>
        <xdr:cNvPr id="613" name="直線コネクタ 612"/>
        <xdr:cNvCxnSpPr/>
      </xdr:nvCxnSpPr>
      <xdr:spPr>
        <a:xfrm>
          <a:off x="14592300" y="13244359"/>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712</xdr:rowOff>
    </xdr:from>
    <xdr:to>
      <xdr:col>21</xdr:col>
      <xdr:colOff>161925</xdr:colOff>
      <xdr:row>77</xdr:row>
      <xdr:rowOff>42709</xdr:rowOff>
    </xdr:to>
    <xdr:cxnSp macro="">
      <xdr:nvCxnSpPr>
        <xdr:cNvPr id="616" name="直線コネクタ 615"/>
        <xdr:cNvCxnSpPr/>
      </xdr:nvCxnSpPr>
      <xdr:spPr>
        <a:xfrm>
          <a:off x="13703300" y="13202362"/>
          <a:ext cx="8890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712</xdr:rowOff>
    </xdr:from>
    <xdr:to>
      <xdr:col>19</xdr:col>
      <xdr:colOff>644525</xdr:colOff>
      <xdr:row>77</xdr:row>
      <xdr:rowOff>19129</xdr:rowOff>
    </xdr:to>
    <xdr:cxnSp macro="">
      <xdr:nvCxnSpPr>
        <xdr:cNvPr id="619" name="直線コネクタ 618"/>
        <xdr:cNvCxnSpPr/>
      </xdr:nvCxnSpPr>
      <xdr:spPr>
        <a:xfrm flipV="1">
          <a:off x="12814300" y="13202362"/>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139159</xdr:rowOff>
    </xdr:from>
    <xdr:to>
      <xdr:col>23</xdr:col>
      <xdr:colOff>568325</xdr:colOff>
      <xdr:row>77</xdr:row>
      <xdr:rowOff>69309</xdr:rowOff>
    </xdr:to>
    <xdr:sp macro="" textlink="">
      <xdr:nvSpPr>
        <xdr:cNvPr id="629" name="円/楕円 628"/>
        <xdr:cNvSpPr/>
      </xdr:nvSpPr>
      <xdr:spPr>
        <a:xfrm>
          <a:off x="16268700" y="131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117586</xdr:rowOff>
    </xdr:from>
    <xdr:ext cx="534377" cy="259045"/>
    <xdr:sp macro="" textlink="">
      <xdr:nvSpPr>
        <xdr:cNvPr id="630" name="公債費該当値テキスト"/>
        <xdr:cNvSpPr txBox="1"/>
      </xdr:nvSpPr>
      <xdr:spPr>
        <a:xfrm>
          <a:off x="16370300" y="131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1265</xdr:rowOff>
    </xdr:from>
    <xdr:to>
      <xdr:col>22</xdr:col>
      <xdr:colOff>415925</xdr:colOff>
      <xdr:row>77</xdr:row>
      <xdr:rowOff>102865</xdr:rowOff>
    </xdr:to>
    <xdr:sp macro="" textlink="">
      <xdr:nvSpPr>
        <xdr:cNvPr id="631" name="円/楕円 630"/>
        <xdr:cNvSpPr/>
      </xdr:nvSpPr>
      <xdr:spPr>
        <a:xfrm>
          <a:off x="15430500" y="132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93992</xdr:rowOff>
    </xdr:from>
    <xdr:ext cx="534377" cy="259045"/>
    <xdr:sp macro="" textlink="">
      <xdr:nvSpPr>
        <xdr:cNvPr id="632" name="テキスト ボックス 631"/>
        <xdr:cNvSpPr txBox="1"/>
      </xdr:nvSpPr>
      <xdr:spPr>
        <a:xfrm>
          <a:off x="15214111" y="132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163359</xdr:rowOff>
    </xdr:from>
    <xdr:to>
      <xdr:col>21</xdr:col>
      <xdr:colOff>212725</xdr:colOff>
      <xdr:row>77</xdr:row>
      <xdr:rowOff>93509</xdr:rowOff>
    </xdr:to>
    <xdr:sp macro="" textlink="">
      <xdr:nvSpPr>
        <xdr:cNvPr id="633" name="円/楕円 632"/>
        <xdr:cNvSpPr/>
      </xdr:nvSpPr>
      <xdr:spPr>
        <a:xfrm>
          <a:off x="14541500" y="131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84636</xdr:rowOff>
    </xdr:from>
    <xdr:ext cx="534377" cy="259045"/>
    <xdr:sp macro="" textlink="">
      <xdr:nvSpPr>
        <xdr:cNvPr id="634" name="テキスト ボックス 633"/>
        <xdr:cNvSpPr txBox="1"/>
      </xdr:nvSpPr>
      <xdr:spPr>
        <a:xfrm>
          <a:off x="14325111" y="1328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121362</xdr:rowOff>
    </xdr:from>
    <xdr:to>
      <xdr:col>20</xdr:col>
      <xdr:colOff>9525</xdr:colOff>
      <xdr:row>77</xdr:row>
      <xdr:rowOff>51512</xdr:rowOff>
    </xdr:to>
    <xdr:sp macro="" textlink="">
      <xdr:nvSpPr>
        <xdr:cNvPr id="635" name="円/楕円 634"/>
        <xdr:cNvSpPr/>
      </xdr:nvSpPr>
      <xdr:spPr>
        <a:xfrm>
          <a:off x="13652500" y="131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42639</xdr:rowOff>
    </xdr:from>
    <xdr:ext cx="534377" cy="259045"/>
    <xdr:sp macro="" textlink="">
      <xdr:nvSpPr>
        <xdr:cNvPr id="636" name="テキスト ボックス 635"/>
        <xdr:cNvSpPr txBox="1"/>
      </xdr:nvSpPr>
      <xdr:spPr>
        <a:xfrm>
          <a:off x="13436111" y="132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139779</xdr:rowOff>
    </xdr:from>
    <xdr:to>
      <xdr:col>18</xdr:col>
      <xdr:colOff>492125</xdr:colOff>
      <xdr:row>77</xdr:row>
      <xdr:rowOff>69929</xdr:rowOff>
    </xdr:to>
    <xdr:sp macro="" textlink="">
      <xdr:nvSpPr>
        <xdr:cNvPr id="637" name="円/楕円 636"/>
        <xdr:cNvSpPr/>
      </xdr:nvSpPr>
      <xdr:spPr>
        <a:xfrm>
          <a:off x="12763500" y="131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61056</xdr:rowOff>
    </xdr:from>
    <xdr:ext cx="534377" cy="259045"/>
    <xdr:sp macro="" textlink="">
      <xdr:nvSpPr>
        <xdr:cNvPr id="638" name="テキスト ボックス 637"/>
        <xdr:cNvSpPr txBox="1"/>
      </xdr:nvSpPr>
      <xdr:spPr>
        <a:xfrm>
          <a:off x="12547111" y="1326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143624</xdr:rowOff>
    </xdr:from>
    <xdr:to>
      <xdr:col>23</xdr:col>
      <xdr:colOff>517525</xdr:colOff>
      <xdr:row>98</xdr:row>
      <xdr:rowOff>163246</xdr:rowOff>
    </xdr:to>
    <xdr:cxnSp macro="">
      <xdr:nvCxnSpPr>
        <xdr:cNvPr id="667" name="直線コネクタ 666"/>
        <xdr:cNvCxnSpPr/>
      </xdr:nvCxnSpPr>
      <xdr:spPr>
        <a:xfrm>
          <a:off x="15481300" y="16945724"/>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143624</xdr:rowOff>
    </xdr:from>
    <xdr:to>
      <xdr:col>22</xdr:col>
      <xdr:colOff>365125</xdr:colOff>
      <xdr:row>99</xdr:row>
      <xdr:rowOff>13776</xdr:rowOff>
    </xdr:to>
    <xdr:cxnSp macro="">
      <xdr:nvCxnSpPr>
        <xdr:cNvPr id="670" name="直線コネクタ 669"/>
        <xdr:cNvCxnSpPr/>
      </xdr:nvCxnSpPr>
      <xdr:spPr>
        <a:xfrm flipV="1">
          <a:off x="14592300" y="16945724"/>
          <a:ext cx="889000" cy="4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13776</xdr:rowOff>
    </xdr:from>
    <xdr:to>
      <xdr:col>21</xdr:col>
      <xdr:colOff>161925</xdr:colOff>
      <xdr:row>99</xdr:row>
      <xdr:rowOff>14221</xdr:rowOff>
    </xdr:to>
    <xdr:cxnSp macro="">
      <xdr:nvCxnSpPr>
        <xdr:cNvPr id="673" name="直線コネクタ 672"/>
        <xdr:cNvCxnSpPr/>
      </xdr:nvCxnSpPr>
      <xdr:spPr>
        <a:xfrm flipV="1">
          <a:off x="13703300" y="16987326"/>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14221</xdr:rowOff>
    </xdr:from>
    <xdr:to>
      <xdr:col>19</xdr:col>
      <xdr:colOff>644525</xdr:colOff>
      <xdr:row>99</xdr:row>
      <xdr:rowOff>21430</xdr:rowOff>
    </xdr:to>
    <xdr:cxnSp macro="">
      <xdr:nvCxnSpPr>
        <xdr:cNvPr id="676" name="直線コネクタ 675"/>
        <xdr:cNvCxnSpPr/>
      </xdr:nvCxnSpPr>
      <xdr:spPr>
        <a:xfrm flipV="1">
          <a:off x="12814300" y="16987771"/>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112446</xdr:rowOff>
    </xdr:from>
    <xdr:to>
      <xdr:col>23</xdr:col>
      <xdr:colOff>568325</xdr:colOff>
      <xdr:row>99</xdr:row>
      <xdr:rowOff>42596</xdr:rowOff>
    </xdr:to>
    <xdr:sp macro="" textlink="">
      <xdr:nvSpPr>
        <xdr:cNvPr id="686" name="円/楕円 685"/>
        <xdr:cNvSpPr/>
      </xdr:nvSpPr>
      <xdr:spPr>
        <a:xfrm>
          <a:off x="16268700" y="169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534377" cy="259045"/>
    <xdr:sp macro="" textlink="">
      <xdr:nvSpPr>
        <xdr:cNvPr id="687" name="積立金該当値テキスト"/>
        <xdr:cNvSpPr txBox="1"/>
      </xdr:nvSpPr>
      <xdr:spPr>
        <a:xfrm>
          <a:off x="16370300" y="168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92824</xdr:rowOff>
    </xdr:from>
    <xdr:to>
      <xdr:col>22</xdr:col>
      <xdr:colOff>415925</xdr:colOff>
      <xdr:row>99</xdr:row>
      <xdr:rowOff>22974</xdr:rowOff>
    </xdr:to>
    <xdr:sp macro="" textlink="">
      <xdr:nvSpPr>
        <xdr:cNvPr id="688" name="円/楕円 687"/>
        <xdr:cNvSpPr/>
      </xdr:nvSpPr>
      <xdr:spPr>
        <a:xfrm>
          <a:off x="15430500" y="168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39501</xdr:rowOff>
    </xdr:from>
    <xdr:ext cx="534377" cy="259045"/>
    <xdr:sp macro="" textlink="">
      <xdr:nvSpPr>
        <xdr:cNvPr id="689" name="テキスト ボックス 688"/>
        <xdr:cNvSpPr txBox="1"/>
      </xdr:nvSpPr>
      <xdr:spPr>
        <a:xfrm>
          <a:off x="15214111" y="1667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134426</xdr:rowOff>
    </xdr:from>
    <xdr:to>
      <xdr:col>21</xdr:col>
      <xdr:colOff>212725</xdr:colOff>
      <xdr:row>99</xdr:row>
      <xdr:rowOff>64576</xdr:rowOff>
    </xdr:to>
    <xdr:sp macro="" textlink="">
      <xdr:nvSpPr>
        <xdr:cNvPr id="690" name="円/楕円 689"/>
        <xdr:cNvSpPr/>
      </xdr:nvSpPr>
      <xdr:spPr>
        <a:xfrm>
          <a:off x="14541500" y="169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55703</xdr:rowOff>
    </xdr:from>
    <xdr:ext cx="469744" cy="259045"/>
    <xdr:sp macro="" textlink="">
      <xdr:nvSpPr>
        <xdr:cNvPr id="691" name="テキスト ボックス 690"/>
        <xdr:cNvSpPr txBox="1"/>
      </xdr:nvSpPr>
      <xdr:spPr>
        <a:xfrm>
          <a:off x="14357427" y="170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134871</xdr:rowOff>
    </xdr:from>
    <xdr:to>
      <xdr:col>20</xdr:col>
      <xdr:colOff>9525</xdr:colOff>
      <xdr:row>99</xdr:row>
      <xdr:rowOff>65021</xdr:rowOff>
    </xdr:to>
    <xdr:sp macro="" textlink="">
      <xdr:nvSpPr>
        <xdr:cNvPr id="692" name="円/楕円 691"/>
        <xdr:cNvSpPr/>
      </xdr:nvSpPr>
      <xdr:spPr>
        <a:xfrm>
          <a:off x="13652500" y="169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56148</xdr:rowOff>
    </xdr:from>
    <xdr:ext cx="469744" cy="259045"/>
    <xdr:sp macro="" textlink="">
      <xdr:nvSpPr>
        <xdr:cNvPr id="693" name="テキスト ボックス 692"/>
        <xdr:cNvSpPr txBox="1"/>
      </xdr:nvSpPr>
      <xdr:spPr>
        <a:xfrm>
          <a:off x="13468427" y="1702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142080</xdr:rowOff>
    </xdr:from>
    <xdr:to>
      <xdr:col>18</xdr:col>
      <xdr:colOff>492125</xdr:colOff>
      <xdr:row>99</xdr:row>
      <xdr:rowOff>72230</xdr:rowOff>
    </xdr:to>
    <xdr:sp macro="" textlink="">
      <xdr:nvSpPr>
        <xdr:cNvPr id="694" name="円/楕円 693"/>
        <xdr:cNvSpPr/>
      </xdr:nvSpPr>
      <xdr:spPr>
        <a:xfrm>
          <a:off x="12763500" y="1694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63357</xdr:rowOff>
    </xdr:from>
    <xdr:ext cx="469744" cy="259045"/>
    <xdr:sp macro="" textlink="">
      <xdr:nvSpPr>
        <xdr:cNvPr id="695" name="テキスト ボックス 694"/>
        <xdr:cNvSpPr txBox="1"/>
      </xdr:nvSpPr>
      <xdr:spPr>
        <a:xfrm>
          <a:off x="12579427" y="1703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27392</xdr:rowOff>
    </xdr:from>
    <xdr:to>
      <xdr:col>32</xdr:col>
      <xdr:colOff>187325</xdr:colOff>
      <xdr:row>59</xdr:row>
      <xdr:rowOff>27522</xdr:rowOff>
    </xdr:to>
    <xdr:cxnSp macro="">
      <xdr:nvCxnSpPr>
        <xdr:cNvPr id="785" name="直線コネクタ 784"/>
        <xdr:cNvCxnSpPr/>
      </xdr:nvCxnSpPr>
      <xdr:spPr>
        <a:xfrm flipV="1">
          <a:off x="21323300" y="10142942"/>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27522</xdr:rowOff>
    </xdr:from>
    <xdr:to>
      <xdr:col>31</xdr:col>
      <xdr:colOff>34925</xdr:colOff>
      <xdr:row>59</xdr:row>
      <xdr:rowOff>27556</xdr:rowOff>
    </xdr:to>
    <xdr:cxnSp macro="">
      <xdr:nvCxnSpPr>
        <xdr:cNvPr id="788" name="直線コネクタ 787"/>
        <xdr:cNvCxnSpPr/>
      </xdr:nvCxnSpPr>
      <xdr:spPr>
        <a:xfrm flipV="1">
          <a:off x="20434300" y="10143072"/>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27556</xdr:rowOff>
    </xdr:from>
    <xdr:to>
      <xdr:col>29</xdr:col>
      <xdr:colOff>517525</xdr:colOff>
      <xdr:row>59</xdr:row>
      <xdr:rowOff>27849</xdr:rowOff>
    </xdr:to>
    <xdr:cxnSp macro="">
      <xdr:nvCxnSpPr>
        <xdr:cNvPr id="791" name="直線コネクタ 790"/>
        <xdr:cNvCxnSpPr/>
      </xdr:nvCxnSpPr>
      <xdr:spPr>
        <a:xfrm flipV="1">
          <a:off x="19545300" y="10143106"/>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27849</xdr:rowOff>
    </xdr:from>
    <xdr:to>
      <xdr:col>28</xdr:col>
      <xdr:colOff>314325</xdr:colOff>
      <xdr:row>59</xdr:row>
      <xdr:rowOff>28111</xdr:rowOff>
    </xdr:to>
    <xdr:cxnSp macro="">
      <xdr:nvCxnSpPr>
        <xdr:cNvPr id="794" name="直線コネクタ 793"/>
        <xdr:cNvCxnSpPr/>
      </xdr:nvCxnSpPr>
      <xdr:spPr>
        <a:xfrm flipV="1">
          <a:off x="18656300" y="10143399"/>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148042</xdr:rowOff>
    </xdr:from>
    <xdr:to>
      <xdr:col>32</xdr:col>
      <xdr:colOff>238125</xdr:colOff>
      <xdr:row>59</xdr:row>
      <xdr:rowOff>78192</xdr:rowOff>
    </xdr:to>
    <xdr:sp macro="" textlink="">
      <xdr:nvSpPr>
        <xdr:cNvPr id="804" name="円/楕円 803"/>
        <xdr:cNvSpPr/>
      </xdr:nvSpPr>
      <xdr:spPr>
        <a:xfrm>
          <a:off x="22110700" y="100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62969</xdr:rowOff>
    </xdr:from>
    <xdr:ext cx="469744" cy="259045"/>
    <xdr:sp macro="" textlink="">
      <xdr:nvSpPr>
        <xdr:cNvPr id="805" name="貸付金該当値テキスト"/>
        <xdr:cNvSpPr txBox="1"/>
      </xdr:nvSpPr>
      <xdr:spPr>
        <a:xfrm>
          <a:off x="22212300" y="1000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148172</xdr:rowOff>
    </xdr:from>
    <xdr:to>
      <xdr:col>31</xdr:col>
      <xdr:colOff>85725</xdr:colOff>
      <xdr:row>59</xdr:row>
      <xdr:rowOff>78322</xdr:rowOff>
    </xdr:to>
    <xdr:sp macro="" textlink="">
      <xdr:nvSpPr>
        <xdr:cNvPr id="806" name="円/楕円 805"/>
        <xdr:cNvSpPr/>
      </xdr:nvSpPr>
      <xdr:spPr>
        <a:xfrm>
          <a:off x="21272500" y="100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69449</xdr:rowOff>
    </xdr:from>
    <xdr:ext cx="469744" cy="259045"/>
    <xdr:sp macro="" textlink="">
      <xdr:nvSpPr>
        <xdr:cNvPr id="807" name="テキスト ボックス 806"/>
        <xdr:cNvSpPr txBox="1"/>
      </xdr:nvSpPr>
      <xdr:spPr>
        <a:xfrm>
          <a:off x="21088427" y="101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148206</xdr:rowOff>
    </xdr:from>
    <xdr:to>
      <xdr:col>29</xdr:col>
      <xdr:colOff>568325</xdr:colOff>
      <xdr:row>59</xdr:row>
      <xdr:rowOff>78356</xdr:rowOff>
    </xdr:to>
    <xdr:sp macro="" textlink="">
      <xdr:nvSpPr>
        <xdr:cNvPr id="808" name="円/楕円 807"/>
        <xdr:cNvSpPr/>
      </xdr:nvSpPr>
      <xdr:spPr>
        <a:xfrm>
          <a:off x="20383500" y="100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69483</xdr:rowOff>
    </xdr:from>
    <xdr:ext cx="469744" cy="259045"/>
    <xdr:sp macro="" textlink="">
      <xdr:nvSpPr>
        <xdr:cNvPr id="809" name="テキスト ボックス 808"/>
        <xdr:cNvSpPr txBox="1"/>
      </xdr:nvSpPr>
      <xdr:spPr>
        <a:xfrm>
          <a:off x="20199427" y="1018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148499</xdr:rowOff>
    </xdr:from>
    <xdr:to>
      <xdr:col>28</xdr:col>
      <xdr:colOff>365125</xdr:colOff>
      <xdr:row>59</xdr:row>
      <xdr:rowOff>78649</xdr:rowOff>
    </xdr:to>
    <xdr:sp macro="" textlink="">
      <xdr:nvSpPr>
        <xdr:cNvPr id="810" name="円/楕円 809"/>
        <xdr:cNvSpPr/>
      </xdr:nvSpPr>
      <xdr:spPr>
        <a:xfrm>
          <a:off x="19494500" y="100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69776</xdr:rowOff>
    </xdr:from>
    <xdr:ext cx="469744" cy="259045"/>
    <xdr:sp macro="" textlink="">
      <xdr:nvSpPr>
        <xdr:cNvPr id="811" name="テキスト ボックス 810"/>
        <xdr:cNvSpPr txBox="1"/>
      </xdr:nvSpPr>
      <xdr:spPr>
        <a:xfrm>
          <a:off x="19310427" y="1018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148761</xdr:rowOff>
    </xdr:from>
    <xdr:to>
      <xdr:col>27</xdr:col>
      <xdr:colOff>161925</xdr:colOff>
      <xdr:row>59</xdr:row>
      <xdr:rowOff>78911</xdr:rowOff>
    </xdr:to>
    <xdr:sp macro="" textlink="">
      <xdr:nvSpPr>
        <xdr:cNvPr id="812" name="円/楕円 811"/>
        <xdr:cNvSpPr/>
      </xdr:nvSpPr>
      <xdr:spPr>
        <a:xfrm>
          <a:off x="18605500" y="100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70038</xdr:rowOff>
    </xdr:from>
    <xdr:ext cx="469744" cy="259045"/>
    <xdr:sp macro="" textlink="">
      <xdr:nvSpPr>
        <xdr:cNvPr id="813" name="テキスト ボックス 812"/>
        <xdr:cNvSpPr txBox="1"/>
      </xdr:nvSpPr>
      <xdr:spPr>
        <a:xfrm>
          <a:off x="18421427" y="101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120593</xdr:rowOff>
    </xdr:from>
    <xdr:to>
      <xdr:col>32</xdr:col>
      <xdr:colOff>187325</xdr:colOff>
      <xdr:row>76</xdr:row>
      <xdr:rowOff>154597</xdr:rowOff>
    </xdr:to>
    <xdr:cxnSp macro="">
      <xdr:nvCxnSpPr>
        <xdr:cNvPr id="843" name="直線コネクタ 842"/>
        <xdr:cNvCxnSpPr/>
      </xdr:nvCxnSpPr>
      <xdr:spPr>
        <a:xfrm flipV="1">
          <a:off x="21323300" y="13150793"/>
          <a:ext cx="8382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154597</xdr:rowOff>
    </xdr:from>
    <xdr:to>
      <xdr:col>31</xdr:col>
      <xdr:colOff>34925</xdr:colOff>
      <xdr:row>77</xdr:row>
      <xdr:rowOff>16066</xdr:rowOff>
    </xdr:to>
    <xdr:cxnSp macro="">
      <xdr:nvCxnSpPr>
        <xdr:cNvPr id="846" name="直線コネクタ 845"/>
        <xdr:cNvCxnSpPr/>
      </xdr:nvCxnSpPr>
      <xdr:spPr>
        <a:xfrm flipV="1">
          <a:off x="20434300" y="13184797"/>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16066</xdr:rowOff>
    </xdr:from>
    <xdr:to>
      <xdr:col>29</xdr:col>
      <xdr:colOff>517525</xdr:colOff>
      <xdr:row>77</xdr:row>
      <xdr:rowOff>33592</xdr:rowOff>
    </xdr:to>
    <xdr:cxnSp macro="">
      <xdr:nvCxnSpPr>
        <xdr:cNvPr id="849" name="直線コネクタ 848"/>
        <xdr:cNvCxnSpPr/>
      </xdr:nvCxnSpPr>
      <xdr:spPr>
        <a:xfrm flipV="1">
          <a:off x="19545300" y="1321771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21876</xdr:rowOff>
    </xdr:from>
    <xdr:to>
      <xdr:col>28</xdr:col>
      <xdr:colOff>314325</xdr:colOff>
      <xdr:row>77</xdr:row>
      <xdr:rowOff>33592</xdr:rowOff>
    </xdr:to>
    <xdr:cxnSp macro="">
      <xdr:nvCxnSpPr>
        <xdr:cNvPr id="852" name="直線コネクタ 851"/>
        <xdr:cNvCxnSpPr/>
      </xdr:nvCxnSpPr>
      <xdr:spPr>
        <a:xfrm>
          <a:off x="18656300" y="13223526"/>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69793</xdr:rowOff>
    </xdr:from>
    <xdr:to>
      <xdr:col>32</xdr:col>
      <xdr:colOff>238125</xdr:colOff>
      <xdr:row>76</xdr:row>
      <xdr:rowOff>171393</xdr:rowOff>
    </xdr:to>
    <xdr:sp macro="" textlink="">
      <xdr:nvSpPr>
        <xdr:cNvPr id="862" name="円/楕円 861"/>
        <xdr:cNvSpPr/>
      </xdr:nvSpPr>
      <xdr:spPr>
        <a:xfrm>
          <a:off x="22110700" y="130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92670</xdr:rowOff>
    </xdr:from>
    <xdr:ext cx="534377" cy="259045"/>
    <xdr:sp macro="" textlink="">
      <xdr:nvSpPr>
        <xdr:cNvPr id="863" name="繰出金該当値テキスト"/>
        <xdr:cNvSpPr txBox="1"/>
      </xdr:nvSpPr>
      <xdr:spPr>
        <a:xfrm>
          <a:off x="22212300" y="129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103797</xdr:rowOff>
    </xdr:from>
    <xdr:to>
      <xdr:col>31</xdr:col>
      <xdr:colOff>85725</xdr:colOff>
      <xdr:row>77</xdr:row>
      <xdr:rowOff>33947</xdr:rowOff>
    </xdr:to>
    <xdr:sp macro="" textlink="">
      <xdr:nvSpPr>
        <xdr:cNvPr id="864" name="円/楕円 863"/>
        <xdr:cNvSpPr/>
      </xdr:nvSpPr>
      <xdr:spPr>
        <a:xfrm>
          <a:off x="21272500" y="131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25074</xdr:rowOff>
    </xdr:from>
    <xdr:ext cx="534377" cy="259045"/>
    <xdr:sp macro="" textlink="">
      <xdr:nvSpPr>
        <xdr:cNvPr id="865" name="テキスト ボックス 864"/>
        <xdr:cNvSpPr txBox="1"/>
      </xdr:nvSpPr>
      <xdr:spPr>
        <a:xfrm>
          <a:off x="21056111" y="132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136716</xdr:rowOff>
    </xdr:from>
    <xdr:to>
      <xdr:col>29</xdr:col>
      <xdr:colOff>568325</xdr:colOff>
      <xdr:row>77</xdr:row>
      <xdr:rowOff>66866</xdr:rowOff>
    </xdr:to>
    <xdr:sp macro="" textlink="">
      <xdr:nvSpPr>
        <xdr:cNvPr id="866" name="円/楕円 865"/>
        <xdr:cNvSpPr/>
      </xdr:nvSpPr>
      <xdr:spPr>
        <a:xfrm>
          <a:off x="20383500" y="131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57993</xdr:rowOff>
    </xdr:from>
    <xdr:ext cx="534377" cy="259045"/>
    <xdr:sp macro="" textlink="">
      <xdr:nvSpPr>
        <xdr:cNvPr id="867" name="テキスト ボックス 866"/>
        <xdr:cNvSpPr txBox="1"/>
      </xdr:nvSpPr>
      <xdr:spPr>
        <a:xfrm>
          <a:off x="20167111" y="132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154242</xdr:rowOff>
    </xdr:from>
    <xdr:to>
      <xdr:col>28</xdr:col>
      <xdr:colOff>365125</xdr:colOff>
      <xdr:row>77</xdr:row>
      <xdr:rowOff>84392</xdr:rowOff>
    </xdr:to>
    <xdr:sp macro="" textlink="">
      <xdr:nvSpPr>
        <xdr:cNvPr id="868" name="円/楕円 867"/>
        <xdr:cNvSpPr/>
      </xdr:nvSpPr>
      <xdr:spPr>
        <a:xfrm>
          <a:off x="19494500" y="131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75519</xdr:rowOff>
    </xdr:from>
    <xdr:ext cx="534377" cy="259045"/>
    <xdr:sp macro="" textlink="">
      <xdr:nvSpPr>
        <xdr:cNvPr id="869" name="テキスト ボックス 868"/>
        <xdr:cNvSpPr txBox="1"/>
      </xdr:nvSpPr>
      <xdr:spPr>
        <a:xfrm>
          <a:off x="19278111" y="132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142526</xdr:rowOff>
    </xdr:from>
    <xdr:to>
      <xdr:col>27</xdr:col>
      <xdr:colOff>161925</xdr:colOff>
      <xdr:row>77</xdr:row>
      <xdr:rowOff>72676</xdr:rowOff>
    </xdr:to>
    <xdr:sp macro="" textlink="">
      <xdr:nvSpPr>
        <xdr:cNvPr id="870" name="円/楕円 869"/>
        <xdr:cNvSpPr/>
      </xdr:nvSpPr>
      <xdr:spPr>
        <a:xfrm>
          <a:off x="18605500" y="131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63803</xdr:rowOff>
    </xdr:from>
    <xdr:ext cx="534377" cy="259045"/>
    <xdr:sp macro="" textlink="">
      <xdr:nvSpPr>
        <xdr:cNvPr id="871" name="テキスト ボックス 870"/>
        <xdr:cNvSpPr txBox="1"/>
      </xdr:nvSpPr>
      <xdr:spPr>
        <a:xfrm>
          <a:off x="18389111" y="132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歳出決算総額は、住民一人当たり約</a:t>
          </a:r>
          <a:r>
            <a:rPr kumimoji="1" lang="en-US" altLang="ja-JP" sz="1300">
              <a:latin typeface="ＭＳ Ｐゴシック"/>
            </a:rPr>
            <a:t>314,417</a:t>
          </a:r>
          <a:r>
            <a:rPr kumimoji="1" lang="ja-JP" altLang="en-US" sz="1300">
              <a:latin typeface="ＭＳ Ｐゴシック"/>
            </a:rPr>
            <a:t>円となっている。</a:t>
          </a:r>
        </a:p>
        <a:p>
          <a:r>
            <a:rPr kumimoji="1" lang="ja-JP" altLang="en-US" sz="1300">
              <a:latin typeface="ＭＳ Ｐゴシック"/>
            </a:rPr>
            <a:t>　構成項目のひとつである</a:t>
          </a:r>
          <a:r>
            <a:rPr kumimoji="1" lang="ja-JP" altLang="en-US" sz="1300">
              <a:solidFill>
                <a:sysClr val="windowText" lastClr="000000"/>
              </a:solidFill>
              <a:latin typeface="ＭＳ Ｐゴシック"/>
            </a:rPr>
            <a:t>物件費は、決算額は前年度より減少したものの人口も減少したことから、住民一人当たり</a:t>
          </a:r>
          <a:r>
            <a:rPr kumimoji="1" lang="en-US" altLang="ja-JP" sz="1300">
              <a:solidFill>
                <a:sysClr val="windowText" lastClr="000000"/>
              </a:solidFill>
              <a:latin typeface="ＭＳ Ｐゴシック"/>
            </a:rPr>
            <a:t>64,216</a:t>
          </a:r>
          <a:r>
            <a:rPr kumimoji="1" lang="ja-JP" altLang="en-US" sz="1300">
              <a:solidFill>
                <a:sysClr val="windowText" lastClr="000000"/>
              </a:solidFill>
              <a:latin typeface="ＭＳ Ｐゴシック"/>
            </a:rPr>
            <a:t>円と、類似団体・県内平均で比較すると高い水準を維持しており、かつ近年増加傾向となっている。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主な要因としては、学校教育の非常勤講師による賃金のほか、都市美化センターの運転管理や羽黒中央公園指定管理といった委託料などが大きく占めていることが挙げられる。</a:t>
          </a:r>
        </a:p>
        <a:p>
          <a:r>
            <a:rPr kumimoji="1" lang="ja-JP" altLang="en-US" sz="1300">
              <a:solidFill>
                <a:sysClr val="windowText" lastClr="000000"/>
              </a:solidFill>
              <a:latin typeface="ＭＳ Ｐゴシック"/>
            </a:rPr>
            <a:t>　また、普通建設事業費においては前年度と比較して</a:t>
          </a:r>
          <a:r>
            <a:rPr kumimoji="1" lang="en-US" altLang="ja-JP" sz="1300">
              <a:solidFill>
                <a:sysClr val="windowText" lastClr="000000"/>
              </a:solidFill>
              <a:latin typeface="ＭＳ Ｐゴシック"/>
            </a:rPr>
            <a:t>44.1</a:t>
          </a:r>
          <a:r>
            <a:rPr kumimoji="1" lang="ja-JP" altLang="en-US" sz="1300">
              <a:solidFill>
                <a:sysClr val="windowText" lastClr="000000"/>
              </a:solidFill>
              <a:latin typeface="ＭＳ Ｐゴシック"/>
            </a:rPr>
            <a:t>％、うち新規整備分は</a:t>
          </a:r>
          <a:r>
            <a:rPr kumimoji="1" lang="en-US" altLang="ja-JP" sz="1300">
              <a:solidFill>
                <a:sysClr val="windowText" lastClr="000000"/>
              </a:solidFill>
              <a:latin typeface="ＭＳ Ｐゴシック"/>
            </a:rPr>
            <a:t>55.2</a:t>
          </a:r>
          <a:r>
            <a:rPr kumimoji="1" lang="ja-JP" altLang="en-US" sz="1300">
              <a:solidFill>
                <a:sysClr val="windowText" lastClr="000000"/>
              </a:solidFill>
              <a:latin typeface="ＭＳ Ｐゴシック"/>
            </a:rPr>
            <a:t>％減少しており、類似団体・全国平均を下回った。主な要因としては羽黒中央公園整備事業の完了に伴う事業費の減少が挙げられる。</a:t>
          </a:r>
        </a:p>
        <a:p>
          <a:r>
            <a:rPr kumimoji="1" lang="ja-JP" altLang="en-US" sz="1300">
              <a:solidFill>
                <a:sysClr val="windowText" lastClr="000000"/>
              </a:solidFill>
              <a:latin typeface="ＭＳ Ｐゴシック"/>
            </a:rPr>
            <a:t>　今後、平成</a:t>
          </a:r>
          <a:r>
            <a:rPr kumimoji="1" lang="en-US" altLang="ja-JP" sz="1300">
              <a:solidFill>
                <a:sysClr val="windowText" lastClr="000000"/>
              </a:solidFill>
              <a:latin typeface="ＭＳ Ｐゴシック"/>
            </a:rPr>
            <a:t>29</a:t>
          </a:r>
          <a:r>
            <a:rPr kumimoji="1" lang="ja-JP" altLang="en-US" sz="1300">
              <a:solidFill>
                <a:sysClr val="windowText" lastClr="000000"/>
              </a:solidFill>
              <a:latin typeface="ＭＳ Ｐゴシック"/>
            </a:rPr>
            <a:t>年度に防災公園整備事業が完了するが、楽田小学校整備事業が本格的に開始するため普通建設事業費が大きく増加することが見込まれる。そのため、施設やインフラ施設等の計画的な更新整備を図ることで、事業費の抑制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愛知県犬山市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74,642
72,666
74.90
24,755,573
23,468,682
1,135,442
14,309,919
20,229,021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159784</xdr:rowOff>
    </xdr:from>
    <xdr:to>
      <xdr:col>6</xdr:col>
      <xdr:colOff>511175</xdr:colOff>
      <xdr:row>38</xdr:row>
      <xdr:rowOff>20991</xdr:rowOff>
    </xdr:to>
    <xdr:cxnSp macro="">
      <xdr:nvCxnSpPr>
        <xdr:cNvPr id="63" name="直線コネクタ 62"/>
        <xdr:cNvCxnSpPr/>
      </xdr:nvCxnSpPr>
      <xdr:spPr>
        <a:xfrm>
          <a:off x="3797300" y="65034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159784</xdr:rowOff>
    </xdr:from>
    <xdr:to>
      <xdr:col>5</xdr:col>
      <xdr:colOff>358775</xdr:colOff>
      <xdr:row>38</xdr:row>
      <xdr:rowOff>17073</xdr:rowOff>
    </xdr:to>
    <xdr:cxnSp macro="">
      <xdr:nvCxnSpPr>
        <xdr:cNvPr id="66" name="直線コネクタ 65"/>
        <xdr:cNvCxnSpPr/>
      </xdr:nvCxnSpPr>
      <xdr:spPr>
        <a:xfrm flipV="1">
          <a:off x="2908300" y="6503434"/>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17073</xdr:rowOff>
    </xdr:from>
    <xdr:to>
      <xdr:col>4</xdr:col>
      <xdr:colOff>155575</xdr:colOff>
      <xdr:row>38</xdr:row>
      <xdr:rowOff>19522</xdr:rowOff>
    </xdr:to>
    <xdr:cxnSp macro="">
      <xdr:nvCxnSpPr>
        <xdr:cNvPr id="69" name="直線コネクタ 68"/>
        <xdr:cNvCxnSpPr/>
      </xdr:nvCxnSpPr>
      <xdr:spPr>
        <a:xfrm flipV="1">
          <a:off x="2019300" y="6532173"/>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16419</xdr:rowOff>
    </xdr:from>
    <xdr:to>
      <xdr:col>2</xdr:col>
      <xdr:colOff>638175</xdr:colOff>
      <xdr:row>38</xdr:row>
      <xdr:rowOff>19522</xdr:rowOff>
    </xdr:to>
    <xdr:cxnSp macro="">
      <xdr:nvCxnSpPr>
        <xdr:cNvPr id="72" name="直線コネクタ 71"/>
        <xdr:cNvCxnSpPr/>
      </xdr:nvCxnSpPr>
      <xdr:spPr>
        <a:xfrm>
          <a:off x="1130300" y="6531519"/>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141641</xdr:rowOff>
    </xdr:from>
    <xdr:to>
      <xdr:col>6</xdr:col>
      <xdr:colOff>561975</xdr:colOff>
      <xdr:row>38</xdr:row>
      <xdr:rowOff>71791</xdr:rowOff>
    </xdr:to>
    <xdr:sp macro="" textlink="">
      <xdr:nvSpPr>
        <xdr:cNvPr id="82" name="円/楕円 81"/>
        <xdr:cNvSpPr/>
      </xdr:nvSpPr>
      <xdr:spPr>
        <a:xfrm>
          <a:off x="4584700" y="648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164518</xdr:rowOff>
    </xdr:from>
    <xdr:ext cx="469744" cy="259045"/>
    <xdr:sp macro="" textlink="">
      <xdr:nvSpPr>
        <xdr:cNvPr id="83" name="議会費該当値テキスト"/>
        <xdr:cNvSpPr txBox="1"/>
      </xdr:nvSpPr>
      <xdr:spPr>
        <a:xfrm>
          <a:off x="4686300" y="633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108984</xdr:rowOff>
    </xdr:from>
    <xdr:to>
      <xdr:col>5</xdr:col>
      <xdr:colOff>409575</xdr:colOff>
      <xdr:row>38</xdr:row>
      <xdr:rowOff>39134</xdr:rowOff>
    </xdr:to>
    <xdr:sp macro="" textlink="">
      <xdr:nvSpPr>
        <xdr:cNvPr id="84" name="円/楕円 83"/>
        <xdr:cNvSpPr/>
      </xdr:nvSpPr>
      <xdr:spPr>
        <a:xfrm>
          <a:off x="3746500" y="64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55661</xdr:rowOff>
    </xdr:from>
    <xdr:ext cx="469744" cy="259045"/>
    <xdr:sp macro="" textlink="">
      <xdr:nvSpPr>
        <xdr:cNvPr id="85" name="テキスト ボックス 84"/>
        <xdr:cNvSpPr txBox="1"/>
      </xdr:nvSpPr>
      <xdr:spPr>
        <a:xfrm>
          <a:off x="3562427"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137723</xdr:rowOff>
    </xdr:from>
    <xdr:to>
      <xdr:col>4</xdr:col>
      <xdr:colOff>206375</xdr:colOff>
      <xdr:row>38</xdr:row>
      <xdr:rowOff>67873</xdr:rowOff>
    </xdr:to>
    <xdr:sp macro="" textlink="">
      <xdr:nvSpPr>
        <xdr:cNvPr id="86" name="円/楕円 85"/>
        <xdr:cNvSpPr/>
      </xdr:nvSpPr>
      <xdr:spPr>
        <a:xfrm>
          <a:off x="2857500" y="64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59000</xdr:rowOff>
    </xdr:from>
    <xdr:ext cx="469744" cy="259045"/>
    <xdr:sp macro="" textlink="">
      <xdr:nvSpPr>
        <xdr:cNvPr id="87" name="テキスト ボックス 86"/>
        <xdr:cNvSpPr txBox="1"/>
      </xdr:nvSpPr>
      <xdr:spPr>
        <a:xfrm>
          <a:off x="2673427" y="657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140172</xdr:rowOff>
    </xdr:from>
    <xdr:to>
      <xdr:col>3</xdr:col>
      <xdr:colOff>3175</xdr:colOff>
      <xdr:row>38</xdr:row>
      <xdr:rowOff>70321</xdr:rowOff>
    </xdr:to>
    <xdr:sp macro="" textlink="">
      <xdr:nvSpPr>
        <xdr:cNvPr id="88" name="円/楕円 87"/>
        <xdr:cNvSpPr/>
      </xdr:nvSpPr>
      <xdr:spPr>
        <a:xfrm>
          <a:off x="1968500" y="6483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61449</xdr:rowOff>
    </xdr:from>
    <xdr:ext cx="469744" cy="259045"/>
    <xdr:sp macro="" textlink="">
      <xdr:nvSpPr>
        <xdr:cNvPr id="89" name="テキスト ボックス 88"/>
        <xdr:cNvSpPr txBox="1"/>
      </xdr:nvSpPr>
      <xdr:spPr>
        <a:xfrm>
          <a:off x="1784427" y="65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137069</xdr:rowOff>
    </xdr:from>
    <xdr:to>
      <xdr:col>1</xdr:col>
      <xdr:colOff>485775</xdr:colOff>
      <xdr:row>38</xdr:row>
      <xdr:rowOff>67219</xdr:rowOff>
    </xdr:to>
    <xdr:sp macro="" textlink="">
      <xdr:nvSpPr>
        <xdr:cNvPr id="90" name="円/楕円 89"/>
        <xdr:cNvSpPr/>
      </xdr:nvSpPr>
      <xdr:spPr>
        <a:xfrm>
          <a:off x="1079500" y="648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58346</xdr:rowOff>
    </xdr:from>
    <xdr:ext cx="469744" cy="259045"/>
    <xdr:sp macro="" textlink="">
      <xdr:nvSpPr>
        <xdr:cNvPr id="91" name="テキスト ボックス 90"/>
        <xdr:cNvSpPr txBox="1"/>
      </xdr:nvSpPr>
      <xdr:spPr>
        <a:xfrm>
          <a:off x="895427" y="657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125537</xdr:rowOff>
    </xdr:from>
    <xdr:to>
      <xdr:col>6</xdr:col>
      <xdr:colOff>511175</xdr:colOff>
      <xdr:row>58</xdr:row>
      <xdr:rowOff>137953</xdr:rowOff>
    </xdr:to>
    <xdr:cxnSp macro="">
      <xdr:nvCxnSpPr>
        <xdr:cNvPr id="122" name="直線コネクタ 121"/>
        <xdr:cNvCxnSpPr/>
      </xdr:nvCxnSpPr>
      <xdr:spPr>
        <a:xfrm>
          <a:off x="3797300" y="10069637"/>
          <a:ext cx="838200" cy="1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125537</xdr:rowOff>
    </xdr:from>
    <xdr:to>
      <xdr:col>5</xdr:col>
      <xdr:colOff>358775</xdr:colOff>
      <xdr:row>58</xdr:row>
      <xdr:rowOff>147362</xdr:rowOff>
    </xdr:to>
    <xdr:cxnSp macro="">
      <xdr:nvCxnSpPr>
        <xdr:cNvPr id="125" name="直線コネクタ 124"/>
        <xdr:cNvCxnSpPr/>
      </xdr:nvCxnSpPr>
      <xdr:spPr>
        <a:xfrm flipV="1">
          <a:off x="2908300" y="10069637"/>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147362</xdr:rowOff>
    </xdr:from>
    <xdr:to>
      <xdr:col>4</xdr:col>
      <xdr:colOff>155575</xdr:colOff>
      <xdr:row>58</xdr:row>
      <xdr:rowOff>155748</xdr:rowOff>
    </xdr:to>
    <xdr:cxnSp macro="">
      <xdr:nvCxnSpPr>
        <xdr:cNvPr id="128" name="直線コネクタ 127"/>
        <xdr:cNvCxnSpPr/>
      </xdr:nvCxnSpPr>
      <xdr:spPr>
        <a:xfrm flipV="1">
          <a:off x="2019300" y="10091462"/>
          <a:ext cx="889000" cy="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146603</xdr:rowOff>
    </xdr:from>
    <xdr:to>
      <xdr:col>2</xdr:col>
      <xdr:colOff>638175</xdr:colOff>
      <xdr:row>58</xdr:row>
      <xdr:rowOff>155748</xdr:rowOff>
    </xdr:to>
    <xdr:cxnSp macro="">
      <xdr:nvCxnSpPr>
        <xdr:cNvPr id="131" name="直線コネクタ 130"/>
        <xdr:cNvCxnSpPr/>
      </xdr:nvCxnSpPr>
      <xdr:spPr>
        <a:xfrm>
          <a:off x="1130300" y="1009070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87153</xdr:rowOff>
    </xdr:from>
    <xdr:to>
      <xdr:col>6</xdr:col>
      <xdr:colOff>561975</xdr:colOff>
      <xdr:row>59</xdr:row>
      <xdr:rowOff>17303</xdr:rowOff>
    </xdr:to>
    <xdr:sp macro="" textlink="">
      <xdr:nvSpPr>
        <xdr:cNvPr id="141" name="円/楕円 140"/>
        <xdr:cNvSpPr/>
      </xdr:nvSpPr>
      <xdr:spPr>
        <a:xfrm>
          <a:off x="4584700" y="100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2080</xdr:rowOff>
    </xdr:from>
    <xdr:ext cx="534377" cy="259045"/>
    <xdr:sp macro="" textlink="">
      <xdr:nvSpPr>
        <xdr:cNvPr id="142" name="総務費該当値テキスト"/>
        <xdr:cNvSpPr txBox="1"/>
      </xdr:nvSpPr>
      <xdr:spPr>
        <a:xfrm>
          <a:off x="4686300" y="99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74737</xdr:rowOff>
    </xdr:from>
    <xdr:to>
      <xdr:col>5</xdr:col>
      <xdr:colOff>409575</xdr:colOff>
      <xdr:row>59</xdr:row>
      <xdr:rowOff>4887</xdr:rowOff>
    </xdr:to>
    <xdr:sp macro="" textlink="">
      <xdr:nvSpPr>
        <xdr:cNvPr id="143" name="円/楕円 142"/>
        <xdr:cNvSpPr/>
      </xdr:nvSpPr>
      <xdr:spPr>
        <a:xfrm>
          <a:off x="3746500" y="100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167464</xdr:rowOff>
    </xdr:from>
    <xdr:ext cx="534377" cy="259045"/>
    <xdr:sp macro="" textlink="">
      <xdr:nvSpPr>
        <xdr:cNvPr id="144" name="テキスト ボックス 143"/>
        <xdr:cNvSpPr txBox="1"/>
      </xdr:nvSpPr>
      <xdr:spPr>
        <a:xfrm>
          <a:off x="3530111" y="101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96562</xdr:rowOff>
    </xdr:from>
    <xdr:to>
      <xdr:col>4</xdr:col>
      <xdr:colOff>206375</xdr:colOff>
      <xdr:row>59</xdr:row>
      <xdr:rowOff>26712</xdr:rowOff>
    </xdr:to>
    <xdr:sp macro="" textlink="">
      <xdr:nvSpPr>
        <xdr:cNvPr id="145" name="円/楕円 144"/>
        <xdr:cNvSpPr/>
      </xdr:nvSpPr>
      <xdr:spPr>
        <a:xfrm>
          <a:off x="2857500" y="1004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17839</xdr:rowOff>
    </xdr:from>
    <xdr:ext cx="534377" cy="259045"/>
    <xdr:sp macro="" textlink="">
      <xdr:nvSpPr>
        <xdr:cNvPr id="146" name="テキスト ボックス 145"/>
        <xdr:cNvSpPr txBox="1"/>
      </xdr:nvSpPr>
      <xdr:spPr>
        <a:xfrm>
          <a:off x="2641111" y="101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104948</xdr:rowOff>
    </xdr:from>
    <xdr:to>
      <xdr:col>3</xdr:col>
      <xdr:colOff>3175</xdr:colOff>
      <xdr:row>59</xdr:row>
      <xdr:rowOff>35098</xdr:rowOff>
    </xdr:to>
    <xdr:sp macro="" textlink="">
      <xdr:nvSpPr>
        <xdr:cNvPr id="147" name="円/楕円 146"/>
        <xdr:cNvSpPr/>
      </xdr:nvSpPr>
      <xdr:spPr>
        <a:xfrm>
          <a:off x="1968500" y="100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26225</xdr:rowOff>
    </xdr:from>
    <xdr:ext cx="534377" cy="259045"/>
    <xdr:sp macro="" textlink="">
      <xdr:nvSpPr>
        <xdr:cNvPr id="148" name="テキスト ボックス 147"/>
        <xdr:cNvSpPr txBox="1"/>
      </xdr:nvSpPr>
      <xdr:spPr>
        <a:xfrm>
          <a:off x="1752111" y="1014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95803</xdr:rowOff>
    </xdr:from>
    <xdr:to>
      <xdr:col>1</xdr:col>
      <xdr:colOff>485775</xdr:colOff>
      <xdr:row>59</xdr:row>
      <xdr:rowOff>25953</xdr:rowOff>
    </xdr:to>
    <xdr:sp macro="" textlink="">
      <xdr:nvSpPr>
        <xdr:cNvPr id="149" name="円/楕円 148"/>
        <xdr:cNvSpPr/>
      </xdr:nvSpPr>
      <xdr:spPr>
        <a:xfrm>
          <a:off x="1079500" y="100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17080</xdr:rowOff>
    </xdr:from>
    <xdr:ext cx="534377" cy="259045"/>
    <xdr:sp macro="" textlink="">
      <xdr:nvSpPr>
        <xdr:cNvPr id="150" name="テキスト ボックス 149"/>
        <xdr:cNvSpPr txBox="1"/>
      </xdr:nvSpPr>
      <xdr:spPr>
        <a:xfrm>
          <a:off x="863111" y="1013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83934</xdr:rowOff>
    </xdr:from>
    <xdr:to>
      <xdr:col>6</xdr:col>
      <xdr:colOff>511175</xdr:colOff>
      <xdr:row>78</xdr:row>
      <xdr:rowOff>88810</xdr:rowOff>
    </xdr:to>
    <xdr:cxnSp macro="">
      <xdr:nvCxnSpPr>
        <xdr:cNvPr id="181" name="直線コネクタ 180"/>
        <xdr:cNvCxnSpPr/>
      </xdr:nvCxnSpPr>
      <xdr:spPr>
        <a:xfrm flipV="1">
          <a:off x="3797300" y="13457034"/>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84224</xdr:rowOff>
    </xdr:from>
    <xdr:to>
      <xdr:col>5</xdr:col>
      <xdr:colOff>358775</xdr:colOff>
      <xdr:row>78</xdr:row>
      <xdr:rowOff>88810</xdr:rowOff>
    </xdr:to>
    <xdr:cxnSp macro="">
      <xdr:nvCxnSpPr>
        <xdr:cNvPr id="184" name="直線コネクタ 183"/>
        <xdr:cNvCxnSpPr/>
      </xdr:nvCxnSpPr>
      <xdr:spPr>
        <a:xfrm>
          <a:off x="2908300" y="13457324"/>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84224</xdr:rowOff>
    </xdr:from>
    <xdr:to>
      <xdr:col>4</xdr:col>
      <xdr:colOff>155575</xdr:colOff>
      <xdr:row>78</xdr:row>
      <xdr:rowOff>94672</xdr:rowOff>
    </xdr:to>
    <xdr:cxnSp macro="">
      <xdr:nvCxnSpPr>
        <xdr:cNvPr id="187" name="直線コネクタ 186"/>
        <xdr:cNvCxnSpPr/>
      </xdr:nvCxnSpPr>
      <xdr:spPr>
        <a:xfrm flipV="1">
          <a:off x="2019300" y="13457324"/>
          <a:ext cx="889000" cy="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92821</xdr:rowOff>
    </xdr:from>
    <xdr:to>
      <xdr:col>2</xdr:col>
      <xdr:colOff>638175</xdr:colOff>
      <xdr:row>78</xdr:row>
      <xdr:rowOff>94672</xdr:rowOff>
    </xdr:to>
    <xdr:cxnSp macro="">
      <xdr:nvCxnSpPr>
        <xdr:cNvPr id="190" name="直線コネクタ 189"/>
        <xdr:cNvCxnSpPr/>
      </xdr:nvCxnSpPr>
      <xdr:spPr>
        <a:xfrm>
          <a:off x="1130300" y="13465921"/>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33134</xdr:rowOff>
    </xdr:from>
    <xdr:to>
      <xdr:col>6</xdr:col>
      <xdr:colOff>561975</xdr:colOff>
      <xdr:row>78</xdr:row>
      <xdr:rowOff>134734</xdr:rowOff>
    </xdr:to>
    <xdr:sp macro="" textlink="">
      <xdr:nvSpPr>
        <xdr:cNvPr id="200" name="円/楕円 199"/>
        <xdr:cNvSpPr/>
      </xdr:nvSpPr>
      <xdr:spPr>
        <a:xfrm>
          <a:off x="4584700" y="1340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38010</xdr:rowOff>
    </xdr:from>
    <xdr:to>
      <xdr:col>5</xdr:col>
      <xdr:colOff>409575</xdr:colOff>
      <xdr:row>78</xdr:row>
      <xdr:rowOff>139610</xdr:rowOff>
    </xdr:to>
    <xdr:sp macro="" textlink="">
      <xdr:nvSpPr>
        <xdr:cNvPr id="202" name="円/楕円 201"/>
        <xdr:cNvSpPr/>
      </xdr:nvSpPr>
      <xdr:spPr>
        <a:xfrm>
          <a:off x="3746500" y="134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130737</xdr:rowOff>
    </xdr:from>
    <xdr:ext cx="599010" cy="259045"/>
    <xdr:sp macro="" textlink="">
      <xdr:nvSpPr>
        <xdr:cNvPr id="203" name="テキスト ボックス 202"/>
        <xdr:cNvSpPr txBox="1"/>
      </xdr:nvSpPr>
      <xdr:spPr>
        <a:xfrm>
          <a:off x="3497794" y="1350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33424</xdr:rowOff>
    </xdr:from>
    <xdr:to>
      <xdr:col>4</xdr:col>
      <xdr:colOff>206375</xdr:colOff>
      <xdr:row>78</xdr:row>
      <xdr:rowOff>135024</xdr:rowOff>
    </xdr:to>
    <xdr:sp macro="" textlink="">
      <xdr:nvSpPr>
        <xdr:cNvPr id="204" name="円/楕円 203"/>
        <xdr:cNvSpPr/>
      </xdr:nvSpPr>
      <xdr:spPr>
        <a:xfrm>
          <a:off x="2857500" y="1340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126151</xdr:rowOff>
    </xdr:from>
    <xdr:ext cx="599010" cy="259045"/>
    <xdr:sp macro="" textlink="">
      <xdr:nvSpPr>
        <xdr:cNvPr id="205" name="テキスト ボックス 204"/>
        <xdr:cNvSpPr txBox="1"/>
      </xdr:nvSpPr>
      <xdr:spPr>
        <a:xfrm>
          <a:off x="2608794"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43872</xdr:rowOff>
    </xdr:from>
    <xdr:to>
      <xdr:col>3</xdr:col>
      <xdr:colOff>3175</xdr:colOff>
      <xdr:row>78</xdr:row>
      <xdr:rowOff>145472</xdr:rowOff>
    </xdr:to>
    <xdr:sp macro="" textlink="">
      <xdr:nvSpPr>
        <xdr:cNvPr id="206" name="円/楕円 205"/>
        <xdr:cNvSpPr/>
      </xdr:nvSpPr>
      <xdr:spPr>
        <a:xfrm>
          <a:off x="1968500" y="134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136599</xdr:rowOff>
    </xdr:from>
    <xdr:ext cx="599010" cy="259045"/>
    <xdr:sp macro="" textlink="">
      <xdr:nvSpPr>
        <xdr:cNvPr id="207" name="テキスト ボックス 206"/>
        <xdr:cNvSpPr txBox="1"/>
      </xdr:nvSpPr>
      <xdr:spPr>
        <a:xfrm>
          <a:off x="1719794" y="1350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42021</xdr:rowOff>
    </xdr:from>
    <xdr:to>
      <xdr:col>1</xdr:col>
      <xdr:colOff>485775</xdr:colOff>
      <xdr:row>78</xdr:row>
      <xdr:rowOff>143621</xdr:rowOff>
    </xdr:to>
    <xdr:sp macro="" textlink="">
      <xdr:nvSpPr>
        <xdr:cNvPr id="208" name="円/楕円 207"/>
        <xdr:cNvSpPr/>
      </xdr:nvSpPr>
      <xdr:spPr>
        <a:xfrm>
          <a:off x="1079500" y="134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134748</xdr:rowOff>
    </xdr:from>
    <xdr:ext cx="599010" cy="259045"/>
    <xdr:sp macro="" textlink="">
      <xdr:nvSpPr>
        <xdr:cNvPr id="209" name="テキスト ボックス 208"/>
        <xdr:cNvSpPr txBox="1"/>
      </xdr:nvSpPr>
      <xdr:spPr>
        <a:xfrm>
          <a:off x="830794" y="1350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158522</xdr:rowOff>
    </xdr:from>
    <xdr:to>
      <xdr:col>6</xdr:col>
      <xdr:colOff>511175</xdr:colOff>
      <xdr:row>98</xdr:row>
      <xdr:rowOff>84722</xdr:rowOff>
    </xdr:to>
    <xdr:cxnSp macro="">
      <xdr:nvCxnSpPr>
        <xdr:cNvPr id="239" name="直線コネクタ 238"/>
        <xdr:cNvCxnSpPr/>
      </xdr:nvCxnSpPr>
      <xdr:spPr>
        <a:xfrm>
          <a:off x="3797300" y="16789172"/>
          <a:ext cx="838200" cy="9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158522</xdr:rowOff>
    </xdr:from>
    <xdr:to>
      <xdr:col>5</xdr:col>
      <xdr:colOff>358775</xdr:colOff>
      <xdr:row>98</xdr:row>
      <xdr:rowOff>74473</xdr:rowOff>
    </xdr:to>
    <xdr:cxnSp macro="">
      <xdr:nvCxnSpPr>
        <xdr:cNvPr id="242" name="直線コネクタ 241"/>
        <xdr:cNvCxnSpPr/>
      </xdr:nvCxnSpPr>
      <xdr:spPr>
        <a:xfrm flipV="1">
          <a:off x="2908300" y="16789172"/>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73692</xdr:rowOff>
    </xdr:from>
    <xdr:to>
      <xdr:col>4</xdr:col>
      <xdr:colOff>155575</xdr:colOff>
      <xdr:row>98</xdr:row>
      <xdr:rowOff>74473</xdr:rowOff>
    </xdr:to>
    <xdr:cxnSp macro="">
      <xdr:nvCxnSpPr>
        <xdr:cNvPr id="245" name="直線コネクタ 244"/>
        <xdr:cNvCxnSpPr/>
      </xdr:nvCxnSpPr>
      <xdr:spPr>
        <a:xfrm>
          <a:off x="2019300" y="16875792"/>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73692</xdr:rowOff>
    </xdr:from>
    <xdr:to>
      <xdr:col>2</xdr:col>
      <xdr:colOff>638175</xdr:colOff>
      <xdr:row>98</xdr:row>
      <xdr:rowOff>81121</xdr:rowOff>
    </xdr:to>
    <xdr:cxnSp macro="">
      <xdr:nvCxnSpPr>
        <xdr:cNvPr id="248" name="直線コネクタ 247"/>
        <xdr:cNvCxnSpPr/>
      </xdr:nvCxnSpPr>
      <xdr:spPr>
        <a:xfrm flipV="1">
          <a:off x="1130300" y="1687579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33922</xdr:rowOff>
    </xdr:from>
    <xdr:to>
      <xdr:col>6</xdr:col>
      <xdr:colOff>561975</xdr:colOff>
      <xdr:row>98</xdr:row>
      <xdr:rowOff>135522</xdr:rowOff>
    </xdr:to>
    <xdr:sp macro="" textlink="">
      <xdr:nvSpPr>
        <xdr:cNvPr id="258" name="円/楕円 257"/>
        <xdr:cNvSpPr/>
      </xdr:nvSpPr>
      <xdr:spPr>
        <a:xfrm>
          <a:off x="4584700" y="168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12349</xdr:rowOff>
    </xdr:from>
    <xdr:ext cx="534377" cy="259045"/>
    <xdr:sp macro="" textlink="">
      <xdr:nvSpPr>
        <xdr:cNvPr id="259" name="衛生費該当値テキスト"/>
        <xdr:cNvSpPr txBox="1"/>
      </xdr:nvSpPr>
      <xdr:spPr>
        <a:xfrm>
          <a:off x="4686300" y="168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107722</xdr:rowOff>
    </xdr:from>
    <xdr:to>
      <xdr:col>5</xdr:col>
      <xdr:colOff>409575</xdr:colOff>
      <xdr:row>98</xdr:row>
      <xdr:rowOff>37872</xdr:rowOff>
    </xdr:to>
    <xdr:sp macro="" textlink="">
      <xdr:nvSpPr>
        <xdr:cNvPr id="260" name="円/楕円 259"/>
        <xdr:cNvSpPr/>
      </xdr:nvSpPr>
      <xdr:spPr>
        <a:xfrm>
          <a:off x="3746500" y="167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28999</xdr:rowOff>
    </xdr:from>
    <xdr:ext cx="534377" cy="259045"/>
    <xdr:sp macro="" textlink="">
      <xdr:nvSpPr>
        <xdr:cNvPr id="261" name="テキスト ボックス 260"/>
        <xdr:cNvSpPr txBox="1"/>
      </xdr:nvSpPr>
      <xdr:spPr>
        <a:xfrm>
          <a:off x="3530111" y="168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23673</xdr:rowOff>
    </xdr:from>
    <xdr:to>
      <xdr:col>4</xdr:col>
      <xdr:colOff>206375</xdr:colOff>
      <xdr:row>98</xdr:row>
      <xdr:rowOff>125273</xdr:rowOff>
    </xdr:to>
    <xdr:sp macro="" textlink="">
      <xdr:nvSpPr>
        <xdr:cNvPr id="262" name="円/楕円 261"/>
        <xdr:cNvSpPr/>
      </xdr:nvSpPr>
      <xdr:spPr>
        <a:xfrm>
          <a:off x="2857500" y="168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116400</xdr:rowOff>
    </xdr:from>
    <xdr:ext cx="534377" cy="259045"/>
    <xdr:sp macro="" textlink="">
      <xdr:nvSpPr>
        <xdr:cNvPr id="263" name="テキスト ボックス 262"/>
        <xdr:cNvSpPr txBox="1"/>
      </xdr:nvSpPr>
      <xdr:spPr>
        <a:xfrm>
          <a:off x="2641111" y="1691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22892</xdr:rowOff>
    </xdr:from>
    <xdr:to>
      <xdr:col>3</xdr:col>
      <xdr:colOff>3175</xdr:colOff>
      <xdr:row>98</xdr:row>
      <xdr:rowOff>124492</xdr:rowOff>
    </xdr:to>
    <xdr:sp macro="" textlink="">
      <xdr:nvSpPr>
        <xdr:cNvPr id="264" name="円/楕円 263"/>
        <xdr:cNvSpPr/>
      </xdr:nvSpPr>
      <xdr:spPr>
        <a:xfrm>
          <a:off x="1968500" y="168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115619</xdr:rowOff>
    </xdr:from>
    <xdr:ext cx="534377" cy="259045"/>
    <xdr:sp macro="" textlink="">
      <xdr:nvSpPr>
        <xdr:cNvPr id="265" name="テキスト ボックス 264"/>
        <xdr:cNvSpPr txBox="1"/>
      </xdr:nvSpPr>
      <xdr:spPr>
        <a:xfrm>
          <a:off x="1752111" y="1691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30321</xdr:rowOff>
    </xdr:from>
    <xdr:to>
      <xdr:col>1</xdr:col>
      <xdr:colOff>485775</xdr:colOff>
      <xdr:row>98</xdr:row>
      <xdr:rowOff>131921</xdr:rowOff>
    </xdr:to>
    <xdr:sp macro="" textlink="">
      <xdr:nvSpPr>
        <xdr:cNvPr id="266" name="円/楕円 265"/>
        <xdr:cNvSpPr/>
      </xdr:nvSpPr>
      <xdr:spPr>
        <a:xfrm>
          <a:off x="1079500" y="1683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123048</xdr:rowOff>
    </xdr:from>
    <xdr:ext cx="534377" cy="259045"/>
    <xdr:sp macro="" textlink="">
      <xdr:nvSpPr>
        <xdr:cNvPr id="267" name="テキスト ボックス 266"/>
        <xdr:cNvSpPr txBox="1"/>
      </xdr:nvSpPr>
      <xdr:spPr>
        <a:xfrm>
          <a:off x="863111" y="1692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136499</xdr:rowOff>
    </xdr:from>
    <xdr:to>
      <xdr:col>15</xdr:col>
      <xdr:colOff>180975</xdr:colOff>
      <xdr:row>38</xdr:row>
      <xdr:rowOff>136499</xdr:rowOff>
    </xdr:to>
    <xdr:cxnSp macro="">
      <xdr:nvCxnSpPr>
        <xdr:cNvPr id="294" name="直線コネクタ 293"/>
        <xdr:cNvCxnSpPr/>
      </xdr:nvCxnSpPr>
      <xdr:spPr>
        <a:xfrm>
          <a:off x="9639300" y="66515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136499</xdr:rowOff>
    </xdr:from>
    <xdr:to>
      <xdr:col>14</xdr:col>
      <xdr:colOff>28575</xdr:colOff>
      <xdr:row>38</xdr:row>
      <xdr:rowOff>136499</xdr:rowOff>
    </xdr:to>
    <xdr:cxnSp macro="">
      <xdr:nvCxnSpPr>
        <xdr:cNvPr id="297" name="直線コネクタ 296"/>
        <xdr:cNvCxnSpPr/>
      </xdr:nvCxnSpPr>
      <xdr:spPr>
        <a:xfrm>
          <a:off x="8750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125755</xdr:rowOff>
    </xdr:from>
    <xdr:to>
      <xdr:col>12</xdr:col>
      <xdr:colOff>511175</xdr:colOff>
      <xdr:row>38</xdr:row>
      <xdr:rowOff>136499</xdr:rowOff>
    </xdr:to>
    <xdr:cxnSp macro="">
      <xdr:nvCxnSpPr>
        <xdr:cNvPr id="300" name="直線コネクタ 299"/>
        <xdr:cNvCxnSpPr/>
      </xdr:nvCxnSpPr>
      <xdr:spPr>
        <a:xfrm>
          <a:off x="7861300" y="6640855"/>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113411</xdr:rowOff>
    </xdr:from>
    <xdr:to>
      <xdr:col>11</xdr:col>
      <xdr:colOff>307975</xdr:colOff>
      <xdr:row>38</xdr:row>
      <xdr:rowOff>125755</xdr:rowOff>
    </xdr:to>
    <xdr:cxnSp macro="">
      <xdr:nvCxnSpPr>
        <xdr:cNvPr id="303" name="直線コネクタ 302"/>
        <xdr:cNvCxnSpPr/>
      </xdr:nvCxnSpPr>
      <xdr:spPr>
        <a:xfrm>
          <a:off x="6972300" y="662851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85699</xdr:rowOff>
    </xdr:from>
    <xdr:to>
      <xdr:col>15</xdr:col>
      <xdr:colOff>231775</xdr:colOff>
      <xdr:row>39</xdr:row>
      <xdr:rowOff>15849</xdr:rowOff>
    </xdr:to>
    <xdr:sp macro="" textlink="">
      <xdr:nvSpPr>
        <xdr:cNvPr id="313" name="円/楕円 312"/>
        <xdr:cNvSpPr/>
      </xdr:nvSpPr>
      <xdr:spPr>
        <a:xfrm>
          <a:off x="10426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626</xdr:rowOff>
    </xdr:from>
    <xdr:ext cx="313932" cy="259045"/>
    <xdr:sp macro="" textlink="">
      <xdr:nvSpPr>
        <xdr:cNvPr id="314" name="労働費該当値テキスト"/>
        <xdr:cNvSpPr txBox="1"/>
      </xdr:nvSpPr>
      <xdr:spPr>
        <a:xfrm>
          <a:off x="10528300" y="6515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85699</xdr:rowOff>
    </xdr:from>
    <xdr:to>
      <xdr:col>14</xdr:col>
      <xdr:colOff>79375</xdr:colOff>
      <xdr:row>39</xdr:row>
      <xdr:rowOff>15849</xdr:rowOff>
    </xdr:to>
    <xdr:sp macro="" textlink="">
      <xdr:nvSpPr>
        <xdr:cNvPr id="315" name="円/楕円 314"/>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6976</xdr:rowOff>
    </xdr:from>
    <xdr:ext cx="313932" cy="259045"/>
    <xdr:sp macro="" textlink="">
      <xdr:nvSpPr>
        <xdr:cNvPr id="316" name="テキスト ボックス 315"/>
        <xdr:cNvSpPr txBox="1"/>
      </xdr:nvSpPr>
      <xdr:spPr>
        <a:xfrm>
          <a:off x="9482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85699</xdr:rowOff>
    </xdr:from>
    <xdr:to>
      <xdr:col>12</xdr:col>
      <xdr:colOff>561975</xdr:colOff>
      <xdr:row>39</xdr:row>
      <xdr:rowOff>15849</xdr:rowOff>
    </xdr:to>
    <xdr:sp macro="" textlink="">
      <xdr:nvSpPr>
        <xdr:cNvPr id="317" name="円/楕円 316"/>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6976</xdr:rowOff>
    </xdr:from>
    <xdr:ext cx="313932" cy="259045"/>
    <xdr:sp macro="" textlink="">
      <xdr:nvSpPr>
        <xdr:cNvPr id="318" name="テキスト ボックス 317"/>
        <xdr:cNvSpPr txBox="1"/>
      </xdr:nvSpPr>
      <xdr:spPr>
        <a:xfrm>
          <a:off x="8593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74955</xdr:rowOff>
    </xdr:from>
    <xdr:to>
      <xdr:col>11</xdr:col>
      <xdr:colOff>358775</xdr:colOff>
      <xdr:row>39</xdr:row>
      <xdr:rowOff>5105</xdr:rowOff>
    </xdr:to>
    <xdr:sp macro="" textlink="">
      <xdr:nvSpPr>
        <xdr:cNvPr id="319" name="円/楕円 318"/>
        <xdr:cNvSpPr/>
      </xdr:nvSpPr>
      <xdr:spPr>
        <a:xfrm>
          <a:off x="7810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167682</xdr:rowOff>
    </xdr:from>
    <xdr:ext cx="378565" cy="259045"/>
    <xdr:sp macro="" textlink="">
      <xdr:nvSpPr>
        <xdr:cNvPr id="320" name="テキスト ボックス 319"/>
        <xdr:cNvSpPr txBox="1"/>
      </xdr:nvSpPr>
      <xdr:spPr>
        <a:xfrm>
          <a:off x="7672017" y="6682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62611</xdr:rowOff>
    </xdr:from>
    <xdr:to>
      <xdr:col>10</xdr:col>
      <xdr:colOff>155575</xdr:colOff>
      <xdr:row>38</xdr:row>
      <xdr:rowOff>164211</xdr:rowOff>
    </xdr:to>
    <xdr:sp macro="" textlink="">
      <xdr:nvSpPr>
        <xdr:cNvPr id="321" name="円/楕円 320"/>
        <xdr:cNvSpPr/>
      </xdr:nvSpPr>
      <xdr:spPr>
        <a:xfrm>
          <a:off x="6921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155338</xdr:rowOff>
    </xdr:from>
    <xdr:ext cx="378565" cy="259045"/>
    <xdr:sp macro="" textlink="">
      <xdr:nvSpPr>
        <xdr:cNvPr id="322" name="テキスト ボックス 321"/>
        <xdr:cNvSpPr txBox="1"/>
      </xdr:nvSpPr>
      <xdr:spPr>
        <a:xfrm>
          <a:off x="6783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127132</xdr:rowOff>
    </xdr:from>
    <xdr:to>
      <xdr:col>15</xdr:col>
      <xdr:colOff>180975</xdr:colOff>
      <xdr:row>58</xdr:row>
      <xdr:rowOff>128000</xdr:rowOff>
    </xdr:to>
    <xdr:cxnSp macro="">
      <xdr:nvCxnSpPr>
        <xdr:cNvPr id="349" name="直線コネクタ 348"/>
        <xdr:cNvCxnSpPr/>
      </xdr:nvCxnSpPr>
      <xdr:spPr>
        <a:xfrm flipV="1">
          <a:off x="9639300" y="10071232"/>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127214</xdr:rowOff>
    </xdr:from>
    <xdr:to>
      <xdr:col>14</xdr:col>
      <xdr:colOff>28575</xdr:colOff>
      <xdr:row>58</xdr:row>
      <xdr:rowOff>128000</xdr:rowOff>
    </xdr:to>
    <xdr:cxnSp macro="">
      <xdr:nvCxnSpPr>
        <xdr:cNvPr id="352" name="直線コネクタ 351"/>
        <xdr:cNvCxnSpPr/>
      </xdr:nvCxnSpPr>
      <xdr:spPr>
        <a:xfrm>
          <a:off x="8750300" y="10071314"/>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127214</xdr:rowOff>
    </xdr:from>
    <xdr:to>
      <xdr:col>12</xdr:col>
      <xdr:colOff>511175</xdr:colOff>
      <xdr:row>58</xdr:row>
      <xdr:rowOff>132380</xdr:rowOff>
    </xdr:to>
    <xdr:cxnSp macro="">
      <xdr:nvCxnSpPr>
        <xdr:cNvPr id="355" name="直線コネクタ 354"/>
        <xdr:cNvCxnSpPr/>
      </xdr:nvCxnSpPr>
      <xdr:spPr>
        <a:xfrm flipV="1">
          <a:off x="7861300" y="10071314"/>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130186</xdr:rowOff>
    </xdr:from>
    <xdr:to>
      <xdr:col>11</xdr:col>
      <xdr:colOff>307975</xdr:colOff>
      <xdr:row>58</xdr:row>
      <xdr:rowOff>132380</xdr:rowOff>
    </xdr:to>
    <xdr:cxnSp macro="">
      <xdr:nvCxnSpPr>
        <xdr:cNvPr id="358" name="直線コネクタ 357"/>
        <xdr:cNvCxnSpPr/>
      </xdr:nvCxnSpPr>
      <xdr:spPr>
        <a:xfrm>
          <a:off x="6972300" y="1007428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76332</xdr:rowOff>
    </xdr:from>
    <xdr:to>
      <xdr:col>15</xdr:col>
      <xdr:colOff>231775</xdr:colOff>
      <xdr:row>59</xdr:row>
      <xdr:rowOff>6482</xdr:rowOff>
    </xdr:to>
    <xdr:sp macro="" textlink="">
      <xdr:nvSpPr>
        <xdr:cNvPr id="368" name="円/楕円 367"/>
        <xdr:cNvSpPr/>
      </xdr:nvSpPr>
      <xdr:spPr>
        <a:xfrm>
          <a:off x="10426700" y="100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77200</xdr:rowOff>
    </xdr:from>
    <xdr:to>
      <xdr:col>14</xdr:col>
      <xdr:colOff>79375</xdr:colOff>
      <xdr:row>59</xdr:row>
      <xdr:rowOff>7350</xdr:rowOff>
    </xdr:to>
    <xdr:sp macro="" textlink="">
      <xdr:nvSpPr>
        <xdr:cNvPr id="370" name="円/楕円 369"/>
        <xdr:cNvSpPr/>
      </xdr:nvSpPr>
      <xdr:spPr>
        <a:xfrm>
          <a:off x="9588500" y="10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169927</xdr:rowOff>
    </xdr:from>
    <xdr:ext cx="469744" cy="259045"/>
    <xdr:sp macro="" textlink="">
      <xdr:nvSpPr>
        <xdr:cNvPr id="371" name="テキスト ボックス 370"/>
        <xdr:cNvSpPr txBox="1"/>
      </xdr:nvSpPr>
      <xdr:spPr>
        <a:xfrm>
          <a:off x="9404427" y="101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76414</xdr:rowOff>
    </xdr:from>
    <xdr:to>
      <xdr:col>12</xdr:col>
      <xdr:colOff>561975</xdr:colOff>
      <xdr:row>59</xdr:row>
      <xdr:rowOff>6564</xdr:rowOff>
    </xdr:to>
    <xdr:sp macro="" textlink="">
      <xdr:nvSpPr>
        <xdr:cNvPr id="372" name="円/楕円 371"/>
        <xdr:cNvSpPr/>
      </xdr:nvSpPr>
      <xdr:spPr>
        <a:xfrm>
          <a:off x="8699500" y="100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169141</xdr:rowOff>
    </xdr:from>
    <xdr:ext cx="469744" cy="259045"/>
    <xdr:sp macro="" textlink="">
      <xdr:nvSpPr>
        <xdr:cNvPr id="373" name="テキスト ボックス 372"/>
        <xdr:cNvSpPr txBox="1"/>
      </xdr:nvSpPr>
      <xdr:spPr>
        <a:xfrm>
          <a:off x="8515427" y="1011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81580</xdr:rowOff>
    </xdr:from>
    <xdr:to>
      <xdr:col>11</xdr:col>
      <xdr:colOff>358775</xdr:colOff>
      <xdr:row>59</xdr:row>
      <xdr:rowOff>11730</xdr:rowOff>
    </xdr:to>
    <xdr:sp macro="" textlink="">
      <xdr:nvSpPr>
        <xdr:cNvPr id="374" name="円/楕円 373"/>
        <xdr:cNvSpPr/>
      </xdr:nvSpPr>
      <xdr:spPr>
        <a:xfrm>
          <a:off x="7810500" y="100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2857</xdr:rowOff>
    </xdr:from>
    <xdr:ext cx="469744" cy="259045"/>
    <xdr:sp macro="" textlink="">
      <xdr:nvSpPr>
        <xdr:cNvPr id="375" name="テキスト ボックス 374"/>
        <xdr:cNvSpPr txBox="1"/>
      </xdr:nvSpPr>
      <xdr:spPr>
        <a:xfrm>
          <a:off x="7626427" y="1011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79386</xdr:rowOff>
    </xdr:from>
    <xdr:to>
      <xdr:col>10</xdr:col>
      <xdr:colOff>155575</xdr:colOff>
      <xdr:row>59</xdr:row>
      <xdr:rowOff>9536</xdr:rowOff>
    </xdr:to>
    <xdr:sp macro="" textlink="">
      <xdr:nvSpPr>
        <xdr:cNvPr id="376" name="円/楕円 375"/>
        <xdr:cNvSpPr/>
      </xdr:nvSpPr>
      <xdr:spPr>
        <a:xfrm>
          <a:off x="6921500" y="100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663</xdr:rowOff>
    </xdr:from>
    <xdr:ext cx="469744" cy="259045"/>
    <xdr:sp macro="" textlink="">
      <xdr:nvSpPr>
        <xdr:cNvPr id="377" name="テキスト ボックス 376"/>
        <xdr:cNvSpPr txBox="1"/>
      </xdr:nvSpPr>
      <xdr:spPr>
        <a:xfrm>
          <a:off x="6737427" y="101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59164</xdr:rowOff>
    </xdr:from>
    <xdr:to>
      <xdr:col>15</xdr:col>
      <xdr:colOff>180975</xdr:colOff>
      <xdr:row>77</xdr:row>
      <xdr:rowOff>74092</xdr:rowOff>
    </xdr:to>
    <xdr:cxnSp macro="">
      <xdr:nvCxnSpPr>
        <xdr:cNvPr id="404" name="直線コネクタ 403"/>
        <xdr:cNvCxnSpPr/>
      </xdr:nvCxnSpPr>
      <xdr:spPr>
        <a:xfrm>
          <a:off x="9639300" y="13260814"/>
          <a:ext cx="8382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54318</xdr:rowOff>
    </xdr:from>
    <xdr:to>
      <xdr:col>14</xdr:col>
      <xdr:colOff>28575</xdr:colOff>
      <xdr:row>77</xdr:row>
      <xdr:rowOff>59164</xdr:rowOff>
    </xdr:to>
    <xdr:cxnSp macro="">
      <xdr:nvCxnSpPr>
        <xdr:cNvPr id="407" name="直線コネクタ 406"/>
        <xdr:cNvCxnSpPr/>
      </xdr:nvCxnSpPr>
      <xdr:spPr>
        <a:xfrm>
          <a:off x="8750300" y="13255968"/>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54318</xdr:rowOff>
    </xdr:from>
    <xdr:to>
      <xdr:col>12</xdr:col>
      <xdr:colOff>511175</xdr:colOff>
      <xdr:row>77</xdr:row>
      <xdr:rowOff>64650</xdr:rowOff>
    </xdr:to>
    <xdr:cxnSp macro="">
      <xdr:nvCxnSpPr>
        <xdr:cNvPr id="410" name="直線コネクタ 409"/>
        <xdr:cNvCxnSpPr/>
      </xdr:nvCxnSpPr>
      <xdr:spPr>
        <a:xfrm flipV="1">
          <a:off x="7861300" y="13255968"/>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2" name="テキスト ボックス 411"/>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63897</xdr:rowOff>
    </xdr:from>
    <xdr:to>
      <xdr:col>11</xdr:col>
      <xdr:colOff>307975</xdr:colOff>
      <xdr:row>77</xdr:row>
      <xdr:rowOff>64650</xdr:rowOff>
    </xdr:to>
    <xdr:cxnSp macro="">
      <xdr:nvCxnSpPr>
        <xdr:cNvPr id="413" name="直線コネクタ 412"/>
        <xdr:cNvCxnSpPr/>
      </xdr:nvCxnSpPr>
      <xdr:spPr>
        <a:xfrm>
          <a:off x="6972300" y="13265547"/>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5" name="テキスト ボックス 414"/>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165397</xdr:rowOff>
    </xdr:from>
    <xdr:ext cx="469744" cy="259045"/>
    <xdr:sp macro="" textlink="">
      <xdr:nvSpPr>
        <xdr:cNvPr id="417" name="テキスト ボックス 416"/>
        <xdr:cNvSpPr txBox="1"/>
      </xdr:nvSpPr>
      <xdr:spPr>
        <a:xfrm>
          <a:off x="6737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23292</xdr:rowOff>
    </xdr:from>
    <xdr:to>
      <xdr:col>15</xdr:col>
      <xdr:colOff>231775</xdr:colOff>
      <xdr:row>77</xdr:row>
      <xdr:rowOff>124892</xdr:rowOff>
    </xdr:to>
    <xdr:sp macro="" textlink="">
      <xdr:nvSpPr>
        <xdr:cNvPr id="423" name="円/楕円 422"/>
        <xdr:cNvSpPr/>
      </xdr:nvSpPr>
      <xdr:spPr>
        <a:xfrm>
          <a:off x="104267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1719</xdr:rowOff>
    </xdr:from>
    <xdr:ext cx="534377" cy="259045"/>
    <xdr:sp macro="" textlink="">
      <xdr:nvSpPr>
        <xdr:cNvPr id="424" name="商工費該当値テキスト"/>
        <xdr:cNvSpPr txBox="1"/>
      </xdr:nvSpPr>
      <xdr:spPr>
        <a:xfrm>
          <a:off x="10528300" y="132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8364</xdr:rowOff>
    </xdr:from>
    <xdr:to>
      <xdr:col>14</xdr:col>
      <xdr:colOff>79375</xdr:colOff>
      <xdr:row>77</xdr:row>
      <xdr:rowOff>109964</xdr:rowOff>
    </xdr:to>
    <xdr:sp macro="" textlink="">
      <xdr:nvSpPr>
        <xdr:cNvPr id="425" name="円/楕円 424"/>
        <xdr:cNvSpPr/>
      </xdr:nvSpPr>
      <xdr:spPr>
        <a:xfrm>
          <a:off x="9588500" y="132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101091</xdr:rowOff>
    </xdr:from>
    <xdr:ext cx="534377" cy="259045"/>
    <xdr:sp macro="" textlink="">
      <xdr:nvSpPr>
        <xdr:cNvPr id="426" name="テキスト ボックス 425"/>
        <xdr:cNvSpPr txBox="1"/>
      </xdr:nvSpPr>
      <xdr:spPr>
        <a:xfrm>
          <a:off x="9372111" y="133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3518</xdr:rowOff>
    </xdr:from>
    <xdr:to>
      <xdr:col>12</xdr:col>
      <xdr:colOff>561975</xdr:colOff>
      <xdr:row>77</xdr:row>
      <xdr:rowOff>105118</xdr:rowOff>
    </xdr:to>
    <xdr:sp macro="" textlink="">
      <xdr:nvSpPr>
        <xdr:cNvPr id="427" name="円/楕円 426"/>
        <xdr:cNvSpPr/>
      </xdr:nvSpPr>
      <xdr:spPr>
        <a:xfrm>
          <a:off x="86995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121645</xdr:rowOff>
    </xdr:from>
    <xdr:ext cx="534377" cy="259045"/>
    <xdr:sp macro="" textlink="">
      <xdr:nvSpPr>
        <xdr:cNvPr id="428" name="テキスト ボックス 427"/>
        <xdr:cNvSpPr txBox="1"/>
      </xdr:nvSpPr>
      <xdr:spPr>
        <a:xfrm>
          <a:off x="8483111" y="1298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13850</xdr:rowOff>
    </xdr:from>
    <xdr:to>
      <xdr:col>11</xdr:col>
      <xdr:colOff>358775</xdr:colOff>
      <xdr:row>77</xdr:row>
      <xdr:rowOff>115450</xdr:rowOff>
    </xdr:to>
    <xdr:sp macro="" textlink="">
      <xdr:nvSpPr>
        <xdr:cNvPr id="429" name="円/楕円 428"/>
        <xdr:cNvSpPr/>
      </xdr:nvSpPr>
      <xdr:spPr>
        <a:xfrm>
          <a:off x="7810500" y="132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131977</xdr:rowOff>
    </xdr:from>
    <xdr:ext cx="534377" cy="259045"/>
    <xdr:sp macro="" textlink="">
      <xdr:nvSpPr>
        <xdr:cNvPr id="430" name="テキスト ボックス 429"/>
        <xdr:cNvSpPr txBox="1"/>
      </xdr:nvSpPr>
      <xdr:spPr>
        <a:xfrm>
          <a:off x="7594111" y="129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13097</xdr:rowOff>
    </xdr:from>
    <xdr:to>
      <xdr:col>10</xdr:col>
      <xdr:colOff>155575</xdr:colOff>
      <xdr:row>77</xdr:row>
      <xdr:rowOff>114697</xdr:rowOff>
    </xdr:to>
    <xdr:sp macro="" textlink="">
      <xdr:nvSpPr>
        <xdr:cNvPr id="431" name="円/楕円 430"/>
        <xdr:cNvSpPr/>
      </xdr:nvSpPr>
      <xdr:spPr>
        <a:xfrm>
          <a:off x="6921500" y="132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131224</xdr:rowOff>
    </xdr:from>
    <xdr:ext cx="534377" cy="259045"/>
    <xdr:sp macro="" textlink="">
      <xdr:nvSpPr>
        <xdr:cNvPr id="432" name="テキスト ボックス 431"/>
        <xdr:cNvSpPr txBox="1"/>
      </xdr:nvSpPr>
      <xdr:spPr>
        <a:xfrm>
          <a:off x="6705111" y="1298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126000</xdr:rowOff>
    </xdr:from>
    <xdr:to>
      <xdr:col>15</xdr:col>
      <xdr:colOff>180975</xdr:colOff>
      <xdr:row>98</xdr:row>
      <xdr:rowOff>159099</xdr:rowOff>
    </xdr:to>
    <xdr:cxnSp macro="">
      <xdr:nvCxnSpPr>
        <xdr:cNvPr id="461" name="直線コネクタ 460"/>
        <xdr:cNvCxnSpPr/>
      </xdr:nvCxnSpPr>
      <xdr:spPr>
        <a:xfrm>
          <a:off x="9639300" y="16928100"/>
          <a:ext cx="8382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126000</xdr:rowOff>
    </xdr:from>
    <xdr:to>
      <xdr:col>14</xdr:col>
      <xdr:colOff>28575</xdr:colOff>
      <xdr:row>98</xdr:row>
      <xdr:rowOff>160361</xdr:rowOff>
    </xdr:to>
    <xdr:cxnSp macro="">
      <xdr:nvCxnSpPr>
        <xdr:cNvPr id="464" name="直線コネクタ 463"/>
        <xdr:cNvCxnSpPr/>
      </xdr:nvCxnSpPr>
      <xdr:spPr>
        <a:xfrm flipV="1">
          <a:off x="8750300" y="16928100"/>
          <a:ext cx="889000" cy="3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153671</xdr:rowOff>
    </xdr:from>
    <xdr:to>
      <xdr:col>12</xdr:col>
      <xdr:colOff>511175</xdr:colOff>
      <xdr:row>98</xdr:row>
      <xdr:rowOff>160361</xdr:rowOff>
    </xdr:to>
    <xdr:cxnSp macro="">
      <xdr:nvCxnSpPr>
        <xdr:cNvPr id="467" name="直線コネクタ 466"/>
        <xdr:cNvCxnSpPr/>
      </xdr:nvCxnSpPr>
      <xdr:spPr>
        <a:xfrm>
          <a:off x="7861300" y="16955771"/>
          <a:ext cx="889000" cy="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153671</xdr:rowOff>
    </xdr:from>
    <xdr:to>
      <xdr:col>11</xdr:col>
      <xdr:colOff>307975</xdr:colOff>
      <xdr:row>98</xdr:row>
      <xdr:rowOff>155000</xdr:rowOff>
    </xdr:to>
    <xdr:cxnSp macro="">
      <xdr:nvCxnSpPr>
        <xdr:cNvPr id="470" name="直線コネクタ 469"/>
        <xdr:cNvCxnSpPr/>
      </xdr:nvCxnSpPr>
      <xdr:spPr>
        <a:xfrm flipV="1">
          <a:off x="6972300" y="16955771"/>
          <a:ext cx="8890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24740</xdr:rowOff>
    </xdr:from>
    <xdr:ext cx="534377" cy="259045"/>
    <xdr:sp macro="" textlink="">
      <xdr:nvSpPr>
        <xdr:cNvPr id="472" name="テキスト ボックス 471"/>
        <xdr:cNvSpPr txBox="1"/>
      </xdr:nvSpPr>
      <xdr:spPr>
        <a:xfrm>
          <a:off x="7594111" y="169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108299</xdr:rowOff>
    </xdr:from>
    <xdr:to>
      <xdr:col>15</xdr:col>
      <xdr:colOff>231775</xdr:colOff>
      <xdr:row>99</xdr:row>
      <xdr:rowOff>38449</xdr:rowOff>
    </xdr:to>
    <xdr:sp macro="" textlink="">
      <xdr:nvSpPr>
        <xdr:cNvPr id="480" name="円/楕円 479"/>
        <xdr:cNvSpPr/>
      </xdr:nvSpPr>
      <xdr:spPr>
        <a:xfrm>
          <a:off x="10426700" y="169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67676</xdr:rowOff>
    </xdr:from>
    <xdr:ext cx="534377" cy="259045"/>
    <xdr:sp macro="" textlink="">
      <xdr:nvSpPr>
        <xdr:cNvPr id="481" name="土木費該当値テキスト"/>
        <xdr:cNvSpPr txBox="1"/>
      </xdr:nvSpPr>
      <xdr:spPr>
        <a:xfrm>
          <a:off x="10528300" y="1669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75200</xdr:rowOff>
    </xdr:from>
    <xdr:to>
      <xdr:col>14</xdr:col>
      <xdr:colOff>79375</xdr:colOff>
      <xdr:row>99</xdr:row>
      <xdr:rowOff>5350</xdr:rowOff>
    </xdr:to>
    <xdr:sp macro="" textlink="">
      <xdr:nvSpPr>
        <xdr:cNvPr id="482" name="円/楕円 481"/>
        <xdr:cNvSpPr/>
      </xdr:nvSpPr>
      <xdr:spPr>
        <a:xfrm>
          <a:off x="9588500" y="16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21877</xdr:rowOff>
    </xdr:from>
    <xdr:ext cx="534377" cy="259045"/>
    <xdr:sp macro="" textlink="">
      <xdr:nvSpPr>
        <xdr:cNvPr id="483" name="テキスト ボックス 482"/>
        <xdr:cNvSpPr txBox="1"/>
      </xdr:nvSpPr>
      <xdr:spPr>
        <a:xfrm>
          <a:off x="9372111" y="1665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109561</xdr:rowOff>
    </xdr:from>
    <xdr:to>
      <xdr:col>12</xdr:col>
      <xdr:colOff>561975</xdr:colOff>
      <xdr:row>99</xdr:row>
      <xdr:rowOff>39711</xdr:rowOff>
    </xdr:to>
    <xdr:sp macro="" textlink="">
      <xdr:nvSpPr>
        <xdr:cNvPr id="484" name="円/楕円 483"/>
        <xdr:cNvSpPr/>
      </xdr:nvSpPr>
      <xdr:spPr>
        <a:xfrm>
          <a:off x="8699500" y="169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30838</xdr:rowOff>
    </xdr:from>
    <xdr:ext cx="534377" cy="259045"/>
    <xdr:sp macro="" textlink="">
      <xdr:nvSpPr>
        <xdr:cNvPr id="485" name="テキスト ボックス 484"/>
        <xdr:cNvSpPr txBox="1"/>
      </xdr:nvSpPr>
      <xdr:spPr>
        <a:xfrm>
          <a:off x="8483111" y="17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102871</xdr:rowOff>
    </xdr:from>
    <xdr:to>
      <xdr:col>11</xdr:col>
      <xdr:colOff>358775</xdr:colOff>
      <xdr:row>99</xdr:row>
      <xdr:rowOff>33021</xdr:rowOff>
    </xdr:to>
    <xdr:sp macro="" textlink="">
      <xdr:nvSpPr>
        <xdr:cNvPr id="486" name="円/楕円 485"/>
        <xdr:cNvSpPr/>
      </xdr:nvSpPr>
      <xdr:spPr>
        <a:xfrm>
          <a:off x="7810500" y="169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49548</xdr:rowOff>
    </xdr:from>
    <xdr:ext cx="534377" cy="259045"/>
    <xdr:sp macro="" textlink="">
      <xdr:nvSpPr>
        <xdr:cNvPr id="487" name="テキスト ボックス 486"/>
        <xdr:cNvSpPr txBox="1"/>
      </xdr:nvSpPr>
      <xdr:spPr>
        <a:xfrm>
          <a:off x="7594111" y="166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104200</xdr:rowOff>
    </xdr:from>
    <xdr:to>
      <xdr:col>10</xdr:col>
      <xdr:colOff>155575</xdr:colOff>
      <xdr:row>99</xdr:row>
      <xdr:rowOff>34350</xdr:rowOff>
    </xdr:to>
    <xdr:sp macro="" textlink="">
      <xdr:nvSpPr>
        <xdr:cNvPr id="488" name="円/楕円 487"/>
        <xdr:cNvSpPr/>
      </xdr:nvSpPr>
      <xdr:spPr>
        <a:xfrm>
          <a:off x="6921500" y="169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50877</xdr:rowOff>
    </xdr:from>
    <xdr:ext cx="534377" cy="259045"/>
    <xdr:sp macro="" textlink="">
      <xdr:nvSpPr>
        <xdr:cNvPr id="489" name="テキスト ボックス 488"/>
        <xdr:cNvSpPr txBox="1"/>
      </xdr:nvSpPr>
      <xdr:spPr>
        <a:xfrm>
          <a:off x="6705111" y="1668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167635</xdr:rowOff>
    </xdr:from>
    <xdr:to>
      <xdr:col>23</xdr:col>
      <xdr:colOff>517525</xdr:colOff>
      <xdr:row>38</xdr:row>
      <xdr:rowOff>96403</xdr:rowOff>
    </xdr:to>
    <xdr:cxnSp macro="">
      <xdr:nvCxnSpPr>
        <xdr:cNvPr id="517" name="直線コネクタ 516"/>
        <xdr:cNvCxnSpPr/>
      </xdr:nvCxnSpPr>
      <xdr:spPr>
        <a:xfrm>
          <a:off x="15481300" y="6511285"/>
          <a:ext cx="8382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167635</xdr:rowOff>
    </xdr:from>
    <xdr:to>
      <xdr:col>22</xdr:col>
      <xdr:colOff>365125</xdr:colOff>
      <xdr:row>38</xdr:row>
      <xdr:rowOff>51049</xdr:rowOff>
    </xdr:to>
    <xdr:cxnSp macro="">
      <xdr:nvCxnSpPr>
        <xdr:cNvPr id="520" name="直線コネクタ 519"/>
        <xdr:cNvCxnSpPr/>
      </xdr:nvCxnSpPr>
      <xdr:spPr>
        <a:xfrm flipV="1">
          <a:off x="14592300" y="651128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51049</xdr:rowOff>
    </xdr:from>
    <xdr:to>
      <xdr:col>21</xdr:col>
      <xdr:colOff>161925</xdr:colOff>
      <xdr:row>38</xdr:row>
      <xdr:rowOff>128178</xdr:rowOff>
    </xdr:to>
    <xdr:cxnSp macro="">
      <xdr:nvCxnSpPr>
        <xdr:cNvPr id="523" name="直線コネクタ 522"/>
        <xdr:cNvCxnSpPr/>
      </xdr:nvCxnSpPr>
      <xdr:spPr>
        <a:xfrm flipV="1">
          <a:off x="13703300" y="6566149"/>
          <a:ext cx="889000" cy="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80584</xdr:rowOff>
    </xdr:from>
    <xdr:to>
      <xdr:col>19</xdr:col>
      <xdr:colOff>644525</xdr:colOff>
      <xdr:row>38</xdr:row>
      <xdr:rowOff>128178</xdr:rowOff>
    </xdr:to>
    <xdr:cxnSp macro="">
      <xdr:nvCxnSpPr>
        <xdr:cNvPr id="526" name="直線コネクタ 525"/>
        <xdr:cNvCxnSpPr/>
      </xdr:nvCxnSpPr>
      <xdr:spPr>
        <a:xfrm>
          <a:off x="12814300" y="6595684"/>
          <a:ext cx="8890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45603</xdr:rowOff>
    </xdr:from>
    <xdr:to>
      <xdr:col>23</xdr:col>
      <xdr:colOff>568325</xdr:colOff>
      <xdr:row>38</xdr:row>
      <xdr:rowOff>147203</xdr:rowOff>
    </xdr:to>
    <xdr:sp macro="" textlink="">
      <xdr:nvSpPr>
        <xdr:cNvPr id="536" name="円/楕円 535"/>
        <xdr:cNvSpPr/>
      </xdr:nvSpPr>
      <xdr:spPr>
        <a:xfrm>
          <a:off x="16268700" y="65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131980</xdr:rowOff>
    </xdr:from>
    <xdr:ext cx="534377" cy="259045"/>
    <xdr:sp macro="" textlink="">
      <xdr:nvSpPr>
        <xdr:cNvPr id="537" name="消防費該当値テキスト"/>
        <xdr:cNvSpPr txBox="1"/>
      </xdr:nvSpPr>
      <xdr:spPr>
        <a:xfrm>
          <a:off x="16370300" y="647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116835</xdr:rowOff>
    </xdr:from>
    <xdr:to>
      <xdr:col>22</xdr:col>
      <xdr:colOff>415925</xdr:colOff>
      <xdr:row>38</xdr:row>
      <xdr:rowOff>46985</xdr:rowOff>
    </xdr:to>
    <xdr:sp macro="" textlink="">
      <xdr:nvSpPr>
        <xdr:cNvPr id="538" name="円/楕円 537"/>
        <xdr:cNvSpPr/>
      </xdr:nvSpPr>
      <xdr:spPr>
        <a:xfrm>
          <a:off x="15430500" y="64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38112</xdr:rowOff>
    </xdr:from>
    <xdr:ext cx="534377" cy="259045"/>
    <xdr:sp macro="" textlink="">
      <xdr:nvSpPr>
        <xdr:cNvPr id="539" name="テキスト ボックス 538"/>
        <xdr:cNvSpPr txBox="1"/>
      </xdr:nvSpPr>
      <xdr:spPr>
        <a:xfrm>
          <a:off x="15214111" y="65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249</xdr:rowOff>
    </xdr:from>
    <xdr:to>
      <xdr:col>21</xdr:col>
      <xdr:colOff>212725</xdr:colOff>
      <xdr:row>38</xdr:row>
      <xdr:rowOff>101849</xdr:rowOff>
    </xdr:to>
    <xdr:sp macro="" textlink="">
      <xdr:nvSpPr>
        <xdr:cNvPr id="540" name="円/楕円 539"/>
        <xdr:cNvSpPr/>
      </xdr:nvSpPr>
      <xdr:spPr>
        <a:xfrm>
          <a:off x="14541500" y="65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92976</xdr:rowOff>
    </xdr:from>
    <xdr:ext cx="534377" cy="259045"/>
    <xdr:sp macro="" textlink="">
      <xdr:nvSpPr>
        <xdr:cNvPr id="541" name="テキスト ボックス 540"/>
        <xdr:cNvSpPr txBox="1"/>
      </xdr:nvSpPr>
      <xdr:spPr>
        <a:xfrm>
          <a:off x="14325111" y="66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77378</xdr:rowOff>
    </xdr:from>
    <xdr:to>
      <xdr:col>20</xdr:col>
      <xdr:colOff>9525</xdr:colOff>
      <xdr:row>39</xdr:row>
      <xdr:rowOff>7528</xdr:rowOff>
    </xdr:to>
    <xdr:sp macro="" textlink="">
      <xdr:nvSpPr>
        <xdr:cNvPr id="542" name="円/楕円 541"/>
        <xdr:cNvSpPr/>
      </xdr:nvSpPr>
      <xdr:spPr>
        <a:xfrm>
          <a:off x="13652500" y="65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170105</xdr:rowOff>
    </xdr:from>
    <xdr:ext cx="534377" cy="259045"/>
    <xdr:sp macro="" textlink="">
      <xdr:nvSpPr>
        <xdr:cNvPr id="543" name="テキスト ボックス 542"/>
        <xdr:cNvSpPr txBox="1"/>
      </xdr:nvSpPr>
      <xdr:spPr>
        <a:xfrm>
          <a:off x="13436111" y="668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29784</xdr:rowOff>
    </xdr:from>
    <xdr:to>
      <xdr:col>18</xdr:col>
      <xdr:colOff>492125</xdr:colOff>
      <xdr:row>38</xdr:row>
      <xdr:rowOff>131384</xdr:rowOff>
    </xdr:to>
    <xdr:sp macro="" textlink="">
      <xdr:nvSpPr>
        <xdr:cNvPr id="544" name="円/楕円 543"/>
        <xdr:cNvSpPr/>
      </xdr:nvSpPr>
      <xdr:spPr>
        <a:xfrm>
          <a:off x="12763500" y="65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122511</xdr:rowOff>
    </xdr:from>
    <xdr:ext cx="534377" cy="259045"/>
    <xdr:sp macro="" textlink="">
      <xdr:nvSpPr>
        <xdr:cNvPr id="545" name="テキスト ボックス 544"/>
        <xdr:cNvSpPr txBox="1"/>
      </xdr:nvSpPr>
      <xdr:spPr>
        <a:xfrm>
          <a:off x="12547111" y="66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70632</xdr:rowOff>
    </xdr:from>
    <xdr:to>
      <xdr:col>23</xdr:col>
      <xdr:colOff>517525</xdr:colOff>
      <xdr:row>58</xdr:row>
      <xdr:rowOff>143906</xdr:rowOff>
    </xdr:to>
    <xdr:cxnSp macro="">
      <xdr:nvCxnSpPr>
        <xdr:cNvPr id="573" name="直線コネクタ 572"/>
        <xdr:cNvCxnSpPr/>
      </xdr:nvCxnSpPr>
      <xdr:spPr>
        <a:xfrm flipV="1">
          <a:off x="15481300" y="10014732"/>
          <a:ext cx="838200" cy="7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137185</xdr:rowOff>
    </xdr:from>
    <xdr:to>
      <xdr:col>22</xdr:col>
      <xdr:colOff>365125</xdr:colOff>
      <xdr:row>58</xdr:row>
      <xdr:rowOff>143906</xdr:rowOff>
    </xdr:to>
    <xdr:cxnSp macro="">
      <xdr:nvCxnSpPr>
        <xdr:cNvPr id="576" name="直線コネクタ 575"/>
        <xdr:cNvCxnSpPr/>
      </xdr:nvCxnSpPr>
      <xdr:spPr>
        <a:xfrm>
          <a:off x="14592300" y="10081285"/>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93004</xdr:rowOff>
    </xdr:from>
    <xdr:to>
      <xdr:col>21</xdr:col>
      <xdr:colOff>161925</xdr:colOff>
      <xdr:row>58</xdr:row>
      <xdr:rowOff>137185</xdr:rowOff>
    </xdr:to>
    <xdr:cxnSp macro="">
      <xdr:nvCxnSpPr>
        <xdr:cNvPr id="579" name="直線コネクタ 578"/>
        <xdr:cNvCxnSpPr/>
      </xdr:nvCxnSpPr>
      <xdr:spPr>
        <a:xfrm>
          <a:off x="13703300" y="10037104"/>
          <a:ext cx="889000" cy="4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101295</xdr:rowOff>
    </xdr:from>
    <xdr:to>
      <xdr:col>19</xdr:col>
      <xdr:colOff>644525</xdr:colOff>
      <xdr:row>58</xdr:row>
      <xdr:rowOff>93004</xdr:rowOff>
    </xdr:to>
    <xdr:cxnSp macro="">
      <xdr:nvCxnSpPr>
        <xdr:cNvPr id="582" name="直線コネクタ 581"/>
        <xdr:cNvCxnSpPr/>
      </xdr:nvCxnSpPr>
      <xdr:spPr>
        <a:xfrm>
          <a:off x="12814300" y="9873945"/>
          <a:ext cx="889000" cy="1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19832</xdr:rowOff>
    </xdr:from>
    <xdr:to>
      <xdr:col>23</xdr:col>
      <xdr:colOff>568325</xdr:colOff>
      <xdr:row>58</xdr:row>
      <xdr:rowOff>121432</xdr:rowOff>
    </xdr:to>
    <xdr:sp macro="" textlink="">
      <xdr:nvSpPr>
        <xdr:cNvPr id="592" name="円/楕円 591"/>
        <xdr:cNvSpPr/>
      </xdr:nvSpPr>
      <xdr:spPr>
        <a:xfrm>
          <a:off x="16268700" y="99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169709</xdr:rowOff>
    </xdr:from>
    <xdr:ext cx="534377" cy="259045"/>
    <xdr:sp macro="" textlink="">
      <xdr:nvSpPr>
        <xdr:cNvPr id="593" name="教育費該当値テキスト"/>
        <xdr:cNvSpPr txBox="1"/>
      </xdr:nvSpPr>
      <xdr:spPr>
        <a:xfrm>
          <a:off x="16370300" y="99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34,532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93106</xdr:rowOff>
    </xdr:from>
    <xdr:to>
      <xdr:col>22</xdr:col>
      <xdr:colOff>415925</xdr:colOff>
      <xdr:row>59</xdr:row>
      <xdr:rowOff>23256</xdr:rowOff>
    </xdr:to>
    <xdr:sp macro="" textlink="">
      <xdr:nvSpPr>
        <xdr:cNvPr id="594" name="円/楕円 593"/>
        <xdr:cNvSpPr/>
      </xdr:nvSpPr>
      <xdr:spPr>
        <a:xfrm>
          <a:off x="15430500" y="100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14383</xdr:rowOff>
    </xdr:from>
    <xdr:ext cx="534377" cy="259045"/>
    <xdr:sp macro="" textlink="">
      <xdr:nvSpPr>
        <xdr:cNvPr id="595" name="テキスト ボックス 594"/>
        <xdr:cNvSpPr txBox="1"/>
      </xdr:nvSpPr>
      <xdr:spPr>
        <a:xfrm>
          <a:off x="15214111" y="101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86385</xdr:rowOff>
    </xdr:from>
    <xdr:to>
      <xdr:col>21</xdr:col>
      <xdr:colOff>212725</xdr:colOff>
      <xdr:row>59</xdr:row>
      <xdr:rowOff>16535</xdr:rowOff>
    </xdr:to>
    <xdr:sp macro="" textlink="">
      <xdr:nvSpPr>
        <xdr:cNvPr id="596" name="円/楕円 595"/>
        <xdr:cNvSpPr/>
      </xdr:nvSpPr>
      <xdr:spPr>
        <a:xfrm>
          <a:off x="14541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7662</xdr:rowOff>
    </xdr:from>
    <xdr:ext cx="534377" cy="259045"/>
    <xdr:sp macro="" textlink="">
      <xdr:nvSpPr>
        <xdr:cNvPr id="597" name="テキスト ボックス 596"/>
        <xdr:cNvSpPr txBox="1"/>
      </xdr:nvSpPr>
      <xdr:spPr>
        <a:xfrm>
          <a:off x="14325111" y="101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42204</xdr:rowOff>
    </xdr:from>
    <xdr:to>
      <xdr:col>20</xdr:col>
      <xdr:colOff>9525</xdr:colOff>
      <xdr:row>58</xdr:row>
      <xdr:rowOff>143804</xdr:rowOff>
    </xdr:to>
    <xdr:sp macro="" textlink="">
      <xdr:nvSpPr>
        <xdr:cNvPr id="598" name="円/楕円 597"/>
        <xdr:cNvSpPr/>
      </xdr:nvSpPr>
      <xdr:spPr>
        <a:xfrm>
          <a:off x="13652500" y="99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134931</xdr:rowOff>
    </xdr:from>
    <xdr:ext cx="534377" cy="259045"/>
    <xdr:sp macro="" textlink="">
      <xdr:nvSpPr>
        <xdr:cNvPr id="599" name="テキスト ボックス 598"/>
        <xdr:cNvSpPr txBox="1"/>
      </xdr:nvSpPr>
      <xdr:spPr>
        <a:xfrm>
          <a:off x="13436111" y="100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50495</xdr:rowOff>
    </xdr:from>
    <xdr:to>
      <xdr:col>18</xdr:col>
      <xdr:colOff>492125</xdr:colOff>
      <xdr:row>57</xdr:row>
      <xdr:rowOff>152095</xdr:rowOff>
    </xdr:to>
    <xdr:sp macro="" textlink="">
      <xdr:nvSpPr>
        <xdr:cNvPr id="600" name="円/楕円 599"/>
        <xdr:cNvSpPr/>
      </xdr:nvSpPr>
      <xdr:spPr>
        <a:xfrm>
          <a:off x="12763500" y="98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143222</xdr:rowOff>
    </xdr:from>
    <xdr:ext cx="534377" cy="259045"/>
    <xdr:sp macro="" textlink="">
      <xdr:nvSpPr>
        <xdr:cNvPr id="601" name="テキスト ボックス 600"/>
        <xdr:cNvSpPr txBox="1"/>
      </xdr:nvSpPr>
      <xdr:spPr>
        <a:xfrm>
          <a:off x="12547111" y="99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44438</xdr:rowOff>
    </xdr:from>
    <xdr:to>
      <xdr:col>23</xdr:col>
      <xdr:colOff>517525</xdr:colOff>
      <xdr:row>79</xdr:row>
      <xdr:rowOff>44450</xdr:rowOff>
    </xdr:to>
    <xdr:cxnSp macro="">
      <xdr:nvCxnSpPr>
        <xdr:cNvPr id="630" name="直線コネクタ 629"/>
        <xdr:cNvCxnSpPr/>
      </xdr:nvCxnSpPr>
      <xdr:spPr>
        <a:xfrm flipV="1">
          <a:off x="15481300" y="13588988"/>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165088</xdr:rowOff>
    </xdr:from>
    <xdr:to>
      <xdr:col>23</xdr:col>
      <xdr:colOff>568325</xdr:colOff>
      <xdr:row>79</xdr:row>
      <xdr:rowOff>95238</xdr:rowOff>
    </xdr:to>
    <xdr:sp macro="" textlink="">
      <xdr:nvSpPr>
        <xdr:cNvPr id="649" name="円/楕円 648"/>
        <xdr:cNvSpPr/>
      </xdr:nvSpPr>
      <xdr:spPr>
        <a:xfrm>
          <a:off x="162687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114153</xdr:rowOff>
    </xdr:from>
    <xdr:ext cx="249299" cy="259045"/>
    <xdr:sp macro="" textlink="">
      <xdr:nvSpPr>
        <xdr:cNvPr id="650" name="災害復旧費該当値テキスト"/>
        <xdr:cNvSpPr txBox="1"/>
      </xdr:nvSpPr>
      <xdr:spPr>
        <a:xfrm>
          <a:off x="16370300" y="134872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18509</xdr:rowOff>
    </xdr:from>
    <xdr:to>
      <xdr:col>23</xdr:col>
      <xdr:colOff>517525</xdr:colOff>
      <xdr:row>97</xdr:row>
      <xdr:rowOff>52065</xdr:rowOff>
    </xdr:to>
    <xdr:cxnSp macro="">
      <xdr:nvCxnSpPr>
        <xdr:cNvPr id="689" name="直線コネクタ 688"/>
        <xdr:cNvCxnSpPr/>
      </xdr:nvCxnSpPr>
      <xdr:spPr>
        <a:xfrm flipV="1">
          <a:off x="15481300" y="16649159"/>
          <a:ext cx="838200" cy="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42709</xdr:rowOff>
    </xdr:from>
    <xdr:to>
      <xdr:col>22</xdr:col>
      <xdr:colOff>365125</xdr:colOff>
      <xdr:row>97</xdr:row>
      <xdr:rowOff>52065</xdr:rowOff>
    </xdr:to>
    <xdr:cxnSp macro="">
      <xdr:nvCxnSpPr>
        <xdr:cNvPr id="692" name="直線コネクタ 691"/>
        <xdr:cNvCxnSpPr/>
      </xdr:nvCxnSpPr>
      <xdr:spPr>
        <a:xfrm>
          <a:off x="14592300" y="16673359"/>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712</xdr:rowOff>
    </xdr:from>
    <xdr:to>
      <xdr:col>21</xdr:col>
      <xdr:colOff>161925</xdr:colOff>
      <xdr:row>97</xdr:row>
      <xdr:rowOff>42709</xdr:rowOff>
    </xdr:to>
    <xdr:cxnSp macro="">
      <xdr:nvCxnSpPr>
        <xdr:cNvPr id="695" name="直線コネクタ 694"/>
        <xdr:cNvCxnSpPr/>
      </xdr:nvCxnSpPr>
      <xdr:spPr>
        <a:xfrm>
          <a:off x="13703300" y="16631362"/>
          <a:ext cx="8890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712</xdr:rowOff>
    </xdr:from>
    <xdr:to>
      <xdr:col>19</xdr:col>
      <xdr:colOff>644525</xdr:colOff>
      <xdr:row>97</xdr:row>
      <xdr:rowOff>19129</xdr:rowOff>
    </xdr:to>
    <xdr:cxnSp macro="">
      <xdr:nvCxnSpPr>
        <xdr:cNvPr id="698" name="直線コネクタ 697"/>
        <xdr:cNvCxnSpPr/>
      </xdr:nvCxnSpPr>
      <xdr:spPr>
        <a:xfrm flipV="1">
          <a:off x="12814300" y="16631362"/>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139159</xdr:rowOff>
    </xdr:from>
    <xdr:to>
      <xdr:col>23</xdr:col>
      <xdr:colOff>568325</xdr:colOff>
      <xdr:row>97</xdr:row>
      <xdr:rowOff>69309</xdr:rowOff>
    </xdr:to>
    <xdr:sp macro="" textlink="">
      <xdr:nvSpPr>
        <xdr:cNvPr id="708" name="円/楕円 707"/>
        <xdr:cNvSpPr/>
      </xdr:nvSpPr>
      <xdr:spPr>
        <a:xfrm>
          <a:off x="16268700" y="165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117586</xdr:rowOff>
    </xdr:from>
    <xdr:ext cx="534377" cy="259045"/>
    <xdr:sp macro="" textlink="">
      <xdr:nvSpPr>
        <xdr:cNvPr id="709" name="公債費該当値テキスト"/>
        <xdr:cNvSpPr txBox="1"/>
      </xdr:nvSpPr>
      <xdr:spPr>
        <a:xfrm>
          <a:off x="16370300" y="165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1265</xdr:rowOff>
    </xdr:from>
    <xdr:to>
      <xdr:col>22</xdr:col>
      <xdr:colOff>415925</xdr:colOff>
      <xdr:row>97</xdr:row>
      <xdr:rowOff>102865</xdr:rowOff>
    </xdr:to>
    <xdr:sp macro="" textlink="">
      <xdr:nvSpPr>
        <xdr:cNvPr id="710" name="円/楕円 709"/>
        <xdr:cNvSpPr/>
      </xdr:nvSpPr>
      <xdr:spPr>
        <a:xfrm>
          <a:off x="15430500" y="166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93992</xdr:rowOff>
    </xdr:from>
    <xdr:ext cx="534377" cy="259045"/>
    <xdr:sp macro="" textlink="">
      <xdr:nvSpPr>
        <xdr:cNvPr id="711" name="テキスト ボックス 710"/>
        <xdr:cNvSpPr txBox="1"/>
      </xdr:nvSpPr>
      <xdr:spPr>
        <a:xfrm>
          <a:off x="15214111" y="167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163359</xdr:rowOff>
    </xdr:from>
    <xdr:to>
      <xdr:col>21</xdr:col>
      <xdr:colOff>212725</xdr:colOff>
      <xdr:row>97</xdr:row>
      <xdr:rowOff>93509</xdr:rowOff>
    </xdr:to>
    <xdr:sp macro="" textlink="">
      <xdr:nvSpPr>
        <xdr:cNvPr id="712" name="円/楕円 711"/>
        <xdr:cNvSpPr/>
      </xdr:nvSpPr>
      <xdr:spPr>
        <a:xfrm>
          <a:off x="14541500" y="166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84636</xdr:rowOff>
    </xdr:from>
    <xdr:ext cx="534377" cy="259045"/>
    <xdr:sp macro="" textlink="">
      <xdr:nvSpPr>
        <xdr:cNvPr id="713" name="テキスト ボックス 712"/>
        <xdr:cNvSpPr txBox="1"/>
      </xdr:nvSpPr>
      <xdr:spPr>
        <a:xfrm>
          <a:off x="14325111" y="1671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121362</xdr:rowOff>
    </xdr:from>
    <xdr:to>
      <xdr:col>20</xdr:col>
      <xdr:colOff>9525</xdr:colOff>
      <xdr:row>97</xdr:row>
      <xdr:rowOff>51512</xdr:rowOff>
    </xdr:to>
    <xdr:sp macro="" textlink="">
      <xdr:nvSpPr>
        <xdr:cNvPr id="714" name="円/楕円 713"/>
        <xdr:cNvSpPr/>
      </xdr:nvSpPr>
      <xdr:spPr>
        <a:xfrm>
          <a:off x="13652500" y="16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42639</xdr:rowOff>
    </xdr:from>
    <xdr:ext cx="534377" cy="259045"/>
    <xdr:sp macro="" textlink="">
      <xdr:nvSpPr>
        <xdr:cNvPr id="715" name="テキスト ボックス 714"/>
        <xdr:cNvSpPr txBox="1"/>
      </xdr:nvSpPr>
      <xdr:spPr>
        <a:xfrm>
          <a:off x="13436111" y="166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139779</xdr:rowOff>
    </xdr:from>
    <xdr:to>
      <xdr:col>18</xdr:col>
      <xdr:colOff>492125</xdr:colOff>
      <xdr:row>97</xdr:row>
      <xdr:rowOff>69929</xdr:rowOff>
    </xdr:to>
    <xdr:sp macro="" textlink="">
      <xdr:nvSpPr>
        <xdr:cNvPr id="716" name="円/楕円 715"/>
        <xdr:cNvSpPr/>
      </xdr:nvSpPr>
      <xdr:spPr>
        <a:xfrm>
          <a:off x="12763500" y="165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61056</xdr:rowOff>
    </xdr:from>
    <xdr:ext cx="534377" cy="259045"/>
    <xdr:sp macro="" textlink="">
      <xdr:nvSpPr>
        <xdr:cNvPr id="717" name="テキスト ボックス 716"/>
        <xdr:cNvSpPr txBox="1"/>
      </xdr:nvSpPr>
      <xdr:spPr>
        <a:xfrm>
          <a:off x="12547111" y="1669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目的別歳出の一人当たりのコストはどの目的別においても平均と同程度または平均を下回る結果となった。</a:t>
          </a:r>
        </a:p>
        <a:p>
          <a:r>
            <a:rPr kumimoji="1" lang="ja-JP" altLang="en-US" sz="1300">
              <a:latin typeface="ＭＳ Ｐゴシック"/>
            </a:rPr>
            <a:t>　住民一人当たり</a:t>
          </a:r>
          <a:r>
            <a:rPr kumimoji="1" lang="en-US" altLang="ja-JP" sz="1300">
              <a:latin typeface="ＭＳ Ｐゴシック"/>
            </a:rPr>
            <a:t>114,152</a:t>
          </a:r>
          <a:r>
            <a:rPr kumimoji="1" lang="ja-JP" altLang="en-US" sz="1300">
              <a:latin typeface="ＭＳ Ｐゴシック"/>
            </a:rPr>
            <a:t>円と一番多い割合を占めている民生費においては、年金生活者支援臨時福祉給付金事業実施や障害者福祉の扶助費の増加により、前年度と比較して更に</a:t>
          </a:r>
          <a:r>
            <a:rPr kumimoji="1" lang="en-US" altLang="ja-JP" sz="1300">
              <a:latin typeface="ＭＳ Ｐゴシック"/>
            </a:rPr>
            <a:t>2.7</a:t>
          </a:r>
          <a:r>
            <a:rPr kumimoji="1" lang="ja-JP" altLang="en-US" sz="1300">
              <a:latin typeface="ＭＳ Ｐゴシック"/>
            </a:rPr>
            <a:t>％増加している。</a:t>
          </a:r>
        </a:p>
        <a:p>
          <a:r>
            <a:rPr kumimoji="1" lang="ja-JP" altLang="en-US" sz="1300">
              <a:latin typeface="ＭＳ Ｐゴシック"/>
            </a:rPr>
            <a:t>　次に多い土木費は、羽黒中央公園整備事業の完了に伴う事業費の減少により、住民一人当たり</a:t>
          </a:r>
          <a:r>
            <a:rPr kumimoji="1" lang="en-US" altLang="ja-JP" sz="1300">
              <a:latin typeface="ＭＳ Ｐゴシック"/>
            </a:rPr>
            <a:t>44,725</a:t>
          </a:r>
          <a:r>
            <a:rPr kumimoji="1" lang="ja-JP" altLang="en-US" sz="1300">
              <a:latin typeface="ＭＳ Ｐゴシック"/>
            </a:rPr>
            <a:t>円となっており、前年度と比較して</a:t>
          </a:r>
          <a:r>
            <a:rPr kumimoji="1" lang="en-US" altLang="ja-JP" sz="1300">
              <a:latin typeface="ＭＳ Ｐゴシック"/>
            </a:rPr>
            <a:t>36.8</a:t>
          </a:r>
          <a:r>
            <a:rPr kumimoji="1" lang="ja-JP" altLang="en-US" sz="1300">
              <a:latin typeface="ＭＳ Ｐゴシック"/>
            </a:rPr>
            <a:t>％減少している。</a:t>
          </a:r>
          <a:endParaRPr kumimoji="1" lang="en-US" altLang="ja-JP" sz="1300">
            <a:latin typeface="ＭＳ Ｐゴシック"/>
          </a:endParaRPr>
        </a:p>
        <a:p>
          <a:r>
            <a:rPr kumimoji="1" lang="ja-JP" altLang="en-US" sz="1300">
              <a:latin typeface="ＭＳ Ｐゴシック"/>
            </a:rPr>
            <a:t>　また、衛生費においても、平成</a:t>
          </a:r>
          <a:r>
            <a:rPr kumimoji="1" lang="en-US" altLang="ja-JP" sz="1300">
              <a:latin typeface="ＭＳ Ｐゴシック"/>
            </a:rPr>
            <a:t>27</a:t>
          </a:r>
          <a:r>
            <a:rPr kumimoji="1" lang="ja-JP" altLang="en-US" sz="1300">
              <a:latin typeface="ＭＳ Ｐゴシック"/>
            </a:rPr>
            <a:t>年度に設置した健康市民づくり基金への積立金が同時期に廃止した市民病院建設基金の振替であり、平成</a:t>
          </a:r>
          <a:r>
            <a:rPr kumimoji="1" lang="en-US" altLang="ja-JP" sz="1300">
              <a:latin typeface="ＭＳ Ｐゴシック"/>
            </a:rPr>
            <a:t>28</a:t>
          </a:r>
          <a:r>
            <a:rPr kumimoji="1" lang="ja-JP" altLang="en-US" sz="1300">
              <a:latin typeface="ＭＳ Ｐゴシック"/>
            </a:rPr>
            <a:t>年度では運用益のみの積立だったことから前年度と比較して</a:t>
          </a:r>
          <a:r>
            <a:rPr kumimoji="1" lang="en-US" altLang="ja-JP" sz="1300">
              <a:latin typeface="ＭＳ Ｐゴシック"/>
            </a:rPr>
            <a:t>16.0</a:t>
          </a:r>
          <a:r>
            <a:rPr kumimoji="1" lang="ja-JP" altLang="en-US" sz="1300">
              <a:latin typeface="ＭＳ Ｐゴシック"/>
            </a:rPr>
            <a:t>％減少している。</a:t>
          </a:r>
        </a:p>
        <a:p>
          <a:r>
            <a:rPr kumimoji="1" lang="ja-JP" altLang="en-US" sz="1300">
              <a:latin typeface="ＭＳ Ｐゴシック"/>
            </a:rPr>
            <a:t>　対して教育費では羽黒中央公園整備事業に伴う備品購入費及び供用開始に伴う指定管理委託が始まったことから、前年度と比較して</a:t>
          </a:r>
          <a:r>
            <a:rPr kumimoji="1" lang="en-US" altLang="ja-JP" sz="1300">
              <a:latin typeface="ＭＳ Ｐゴシック"/>
            </a:rPr>
            <a:t>16.2</a:t>
          </a:r>
          <a:r>
            <a:rPr kumimoji="1" lang="ja-JP" altLang="en-US" sz="1300">
              <a:latin typeface="ＭＳ Ｐゴシック"/>
            </a:rPr>
            <a:t>％増加している。今後、楽田小学校整備事業が本格的に開始することから、教育費の増加が見込まれる。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景気後退の影響を受けた市税減収による財源補填のため、財政調整基金を取崩した結果、平成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年度まで財政調整基金残高が減少した。平成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は市税収入が回復傾向となったことに加え、取崩し額を上回る歳計剰余金を積立てたことから、財政調整基金残高が増加している。先述のような景気変動の対応や災害発生の際に対応するためにも、標準財政規模の</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割程度である約</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億円を維持できるよう、適切な財源の確保及び歳出の精査をしていく。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介護保険特別会計では高齢者及び認定者数の増加により保険給付費が上がったものの、介護給付費に係る国庫負担金など歳入の増加が歳出を上回ったことから近年は連続して黒字額が増加している。</a:t>
          </a:r>
        </a:p>
        <a:p>
          <a:r>
            <a:rPr kumimoji="1" lang="ja-JP" altLang="en-US" sz="1400">
              <a:latin typeface="ＭＳ ゴシック" pitchFamily="49" charset="-128"/>
              <a:ea typeface="ＭＳ ゴシック" pitchFamily="49" charset="-128"/>
            </a:rPr>
            <a:t>　また、公共下水道事業特別会計では、汚水枝線管きょ布設工事や下水道地震対策工事に加え、雨水幹線整備事業が始まったが、それに伴う国庫補助金及び地方債の新規発行の増加により資本的収入が大きく増加し、資本的支出の増加幅を上回ったため、黒字額が増加し前年度と比較して</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対して、国民健康保険事業特別会計においては、歳入の減少幅が歳出の減少幅を上回ったことから実質収支額が減少しており、前年度比</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％減少している。主な要因としては</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歳以上の被保険者が後期高齢者医療に切り替わったことから、被保険者数が約</a:t>
          </a:r>
          <a:r>
            <a:rPr kumimoji="1" lang="en-US" altLang="ja-JP" sz="1400">
              <a:latin typeface="ＭＳ ゴシック" pitchFamily="49" charset="-128"/>
              <a:ea typeface="ＭＳ ゴシック" pitchFamily="49" charset="-128"/>
            </a:rPr>
            <a:t>750</a:t>
          </a:r>
          <a:r>
            <a:rPr kumimoji="1" lang="ja-JP" altLang="en-US" sz="1400">
              <a:latin typeface="ＭＳ ゴシック" pitchFamily="49" charset="-128"/>
              <a:ea typeface="ＭＳ ゴシック" pitchFamily="49" charset="-128"/>
            </a:rPr>
            <a:t>人減少、それに伴い現年分の保険税収入及び前期高齢者交付金が大きく減少したことが挙げられる。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24755573</v>
      </c>
      <c r="BO4" s="411"/>
      <c r="BP4" s="411"/>
      <c r="BQ4" s="411"/>
      <c r="BR4" s="411"/>
      <c r="BS4" s="411"/>
      <c r="BT4" s="411"/>
      <c r="BU4" s="412"/>
      <c r="BV4" s="410">
        <v>26844338</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7.9</v>
      </c>
      <c r="CU4" s="588"/>
      <c r="CV4" s="588"/>
      <c r="CW4" s="588"/>
      <c r="CX4" s="588"/>
      <c r="CY4" s="588"/>
      <c r="CZ4" s="588"/>
      <c r="DA4" s="589"/>
      <c r="DB4" s="587">
        <v>7.6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23468682</v>
      </c>
      <c r="BO5" s="416"/>
      <c r="BP5" s="416"/>
      <c r="BQ5" s="416"/>
      <c r="BR5" s="416"/>
      <c r="BS5" s="416"/>
      <c r="BT5" s="416"/>
      <c r="BU5" s="417"/>
      <c r="BV5" s="415">
        <v>25608974</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90.9</v>
      </c>
      <c r="CU5" s="386"/>
      <c r="CV5" s="386"/>
      <c r="CW5" s="386"/>
      <c r="CX5" s="386"/>
      <c r="CY5" s="386"/>
      <c r="CZ5" s="386"/>
      <c r="DA5" s="387"/>
      <c r="DB5" s="385">
        <v>89.5</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1286891</v>
      </c>
      <c r="BO6" s="416"/>
      <c r="BP6" s="416"/>
      <c r="BQ6" s="416"/>
      <c r="BR6" s="416"/>
      <c r="BS6" s="416"/>
      <c r="BT6" s="416"/>
      <c r="BU6" s="417"/>
      <c r="BV6" s="415">
        <v>1235364</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96.5</v>
      </c>
      <c r="CU6" s="562"/>
      <c r="CV6" s="562"/>
      <c r="CW6" s="562"/>
      <c r="CX6" s="562"/>
      <c r="CY6" s="562"/>
      <c r="CZ6" s="562"/>
      <c r="DA6" s="563"/>
      <c r="DB6" s="561">
        <v>95.7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151449</v>
      </c>
      <c r="BO7" s="416"/>
      <c r="BP7" s="416"/>
      <c r="BQ7" s="416"/>
      <c r="BR7" s="416"/>
      <c r="BS7" s="416"/>
      <c r="BT7" s="416"/>
      <c r="BU7" s="417"/>
      <c r="BV7" s="415">
        <v>145299</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14309919</v>
      </c>
      <c r="CU7" s="416"/>
      <c r="CV7" s="416"/>
      <c r="CW7" s="416"/>
      <c r="CX7" s="416"/>
      <c r="CY7" s="416"/>
      <c r="CZ7" s="416"/>
      <c r="DA7" s="417"/>
      <c r="DB7" s="415">
        <v>14306683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1135442</v>
      </c>
      <c r="BO8" s="416"/>
      <c r="BP8" s="416"/>
      <c r="BQ8" s="416"/>
      <c r="BR8" s="416"/>
      <c r="BS8" s="416"/>
      <c r="BT8" s="416"/>
      <c r="BU8" s="417"/>
      <c r="BV8" s="415">
        <v>1090065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0.91</v>
      </c>
      <c r="CU8" s="525"/>
      <c r="CV8" s="525"/>
      <c r="CW8" s="525"/>
      <c r="CX8" s="525"/>
      <c r="CY8" s="525"/>
      <c r="CZ8" s="525"/>
      <c r="DA8" s="526"/>
      <c r="DB8" s="524">
        <v>0.91</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74308</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45377</v>
      </c>
      <c r="BO9" s="416"/>
      <c r="BP9" s="416"/>
      <c r="BQ9" s="416"/>
      <c r="BR9" s="416"/>
      <c r="BS9" s="416"/>
      <c r="BT9" s="416"/>
      <c r="BU9" s="417"/>
      <c r="BV9" s="415">
        <v>-117497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10.9</v>
      </c>
      <c r="CU9" s="386"/>
      <c r="CV9" s="386"/>
      <c r="CW9" s="386"/>
      <c r="CX9" s="386"/>
      <c r="CY9" s="386"/>
      <c r="CZ9" s="386"/>
      <c r="DA9" s="387"/>
      <c r="DB9" s="385">
        <v>9.8000000000000007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75198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736814</v>
      </c>
      <c r="BO10" s="416"/>
      <c r="BP10" s="416"/>
      <c r="BQ10" s="416"/>
      <c r="BR10" s="416"/>
      <c r="BS10" s="416"/>
      <c r="BT10" s="416"/>
      <c r="BU10" s="417"/>
      <c r="BV10" s="415">
        <v>866342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77</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74642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634203</v>
      </c>
      <c r="BO12" s="416"/>
      <c r="BP12" s="416"/>
      <c r="BQ12" s="416"/>
      <c r="BR12" s="416"/>
      <c r="BS12" s="416"/>
      <c r="BT12" s="416"/>
      <c r="BU12" s="417"/>
      <c r="BV12" s="415">
        <v>839349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72666</v>
      </c>
      <c r="S13" s="517"/>
      <c r="T13" s="517"/>
      <c r="U13" s="517"/>
      <c r="V13" s="518"/>
      <c r="W13" s="504" t="s">
        <v>123</v>
      </c>
      <c r="X13" s="428"/>
      <c r="Y13" s="428"/>
      <c r="Z13" s="428"/>
      <c r="AA13" s="428"/>
      <c r="AB13" s="429"/>
      <c r="AC13" s="391">
        <v>415</v>
      </c>
      <c r="AD13" s="392"/>
      <c r="AE13" s="392"/>
      <c r="AF13" s="392"/>
      <c r="AG13" s="393"/>
      <c r="AH13" s="391">
        <v>536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147988</v>
      </c>
      <c r="BO13" s="416"/>
      <c r="BP13" s="416"/>
      <c r="BQ13" s="416"/>
      <c r="BR13" s="416"/>
      <c r="BS13" s="416"/>
      <c r="BT13" s="416"/>
      <c r="BU13" s="417"/>
      <c r="BV13" s="415">
        <v>-90504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4.0999999999999996</v>
      </c>
      <c r="CU13" s="386"/>
      <c r="CV13" s="386"/>
      <c r="CW13" s="386"/>
      <c r="CX13" s="386"/>
      <c r="CY13" s="386"/>
      <c r="CZ13" s="386"/>
      <c r="DA13" s="387"/>
      <c r="DB13" s="385">
        <v>4.2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74790</v>
      </c>
      <c r="S14" s="517"/>
      <c r="T14" s="517"/>
      <c r="U14" s="517"/>
      <c r="V14" s="518"/>
      <c r="W14" s="519"/>
      <c r="X14" s="431"/>
      <c r="Y14" s="431"/>
      <c r="Z14" s="431"/>
      <c r="AA14" s="431"/>
      <c r="AB14" s="432"/>
      <c r="AC14" s="509">
        <v>1.2</v>
      </c>
      <c r="AD14" s="510"/>
      <c r="AE14" s="510"/>
      <c r="AF14" s="510"/>
      <c r="AG14" s="511"/>
      <c r="AH14" s="509">
        <v>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24.7</v>
      </c>
      <c r="CU14" s="488"/>
      <c r="CV14" s="488"/>
      <c r="CW14" s="488"/>
      <c r="CX14" s="488"/>
      <c r="CY14" s="488"/>
      <c r="CZ14" s="488"/>
      <c r="DA14" s="489"/>
      <c r="DB14" s="520">
        <v>29.2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72968</v>
      </c>
      <c r="S15" s="517"/>
      <c r="T15" s="517"/>
      <c r="U15" s="517"/>
      <c r="V15" s="518"/>
      <c r="W15" s="504" t="s">
        <v>130</v>
      </c>
      <c r="X15" s="428"/>
      <c r="Y15" s="428"/>
      <c r="Z15" s="428"/>
      <c r="AA15" s="428"/>
      <c r="AB15" s="429"/>
      <c r="AC15" s="391">
        <v>12192</v>
      </c>
      <c r="AD15" s="392"/>
      <c r="AE15" s="392"/>
      <c r="AF15" s="392"/>
      <c r="AG15" s="393"/>
      <c r="AH15" s="391">
        <v>12541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9818349</v>
      </c>
      <c r="BO15" s="411"/>
      <c r="BP15" s="411"/>
      <c r="BQ15" s="411"/>
      <c r="BR15" s="411"/>
      <c r="BS15" s="411"/>
      <c r="BT15" s="411"/>
      <c r="BU15" s="412"/>
      <c r="BV15" s="410">
        <v>9729132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36</v>
      </c>
      <c r="AD16" s="510"/>
      <c r="AE16" s="510"/>
      <c r="AF16" s="510"/>
      <c r="AG16" s="511"/>
      <c r="AH16" s="509">
        <v>36.700000000000003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10728776</v>
      </c>
      <c r="BO16" s="416"/>
      <c r="BP16" s="416"/>
      <c r="BQ16" s="416"/>
      <c r="BR16" s="416"/>
      <c r="BS16" s="416"/>
      <c r="BT16" s="416"/>
      <c r="BU16" s="417"/>
      <c r="BV16" s="415">
        <v>10653210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21235</v>
      </c>
      <c r="AD17" s="392"/>
      <c r="AE17" s="392"/>
      <c r="AF17" s="392"/>
      <c r="AG17" s="393"/>
      <c r="AH17" s="391">
        <v>21057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12560521</v>
      </c>
      <c r="BO17" s="416"/>
      <c r="BP17" s="416"/>
      <c r="BQ17" s="416"/>
      <c r="BR17" s="416"/>
      <c r="BS17" s="416"/>
      <c r="BT17" s="416"/>
      <c r="BU17" s="417"/>
      <c r="BV17" s="415">
        <v>12431937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74.900000000000006</v>
      </c>
      <c r="M18" s="480"/>
      <c r="N18" s="480"/>
      <c r="O18" s="480"/>
      <c r="P18" s="480"/>
      <c r="Q18" s="480"/>
      <c r="R18" s="481"/>
      <c r="S18" s="481"/>
      <c r="T18" s="481"/>
      <c r="U18" s="481"/>
      <c r="V18" s="482"/>
      <c r="W18" s="496"/>
      <c r="X18" s="497"/>
      <c r="Y18" s="497"/>
      <c r="Z18" s="497"/>
      <c r="AA18" s="497"/>
      <c r="AB18" s="505"/>
      <c r="AC18" s="379">
        <v>62.7</v>
      </c>
      <c r="AD18" s="380"/>
      <c r="AE18" s="380"/>
      <c r="AF18" s="380"/>
      <c r="AG18" s="483"/>
      <c r="AH18" s="379">
        <v>61.7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13203804</v>
      </c>
      <c r="BO18" s="416"/>
      <c r="BP18" s="416"/>
      <c r="BQ18" s="416"/>
      <c r="BR18" s="416"/>
      <c r="BS18" s="416"/>
      <c r="BT18" s="416"/>
      <c r="BU18" s="417"/>
      <c r="BV18" s="415">
        <v>13068273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992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17811712</v>
      </c>
      <c r="BO19" s="416"/>
      <c r="BP19" s="416"/>
      <c r="BQ19" s="416"/>
      <c r="BR19" s="416"/>
      <c r="BS19" s="416"/>
      <c r="BT19" s="416"/>
      <c r="BU19" s="417"/>
      <c r="BV19" s="415">
        <v>18288849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28269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20229021</v>
      </c>
      <c r="BO23" s="416"/>
      <c r="BP23" s="416"/>
      <c r="BQ23" s="416"/>
      <c r="BR23" s="416"/>
      <c r="BS23" s="416"/>
      <c r="BT23" s="416"/>
      <c r="BU23" s="417"/>
      <c r="BV23" s="415">
        <v>20563196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9640</v>
      </c>
      <c r="R24" s="392"/>
      <c r="S24" s="392"/>
      <c r="T24" s="392"/>
      <c r="U24" s="392"/>
      <c r="V24" s="393"/>
      <c r="W24" s="457"/>
      <c r="X24" s="448"/>
      <c r="Y24" s="449"/>
      <c r="Z24" s="388" t="s">
        <v>154</v>
      </c>
      <c r="AA24" s="389"/>
      <c r="AB24" s="389"/>
      <c r="AC24" s="389"/>
      <c r="AD24" s="389"/>
      <c r="AE24" s="389"/>
      <c r="AF24" s="389"/>
      <c r="AG24" s="390"/>
      <c r="AH24" s="391">
        <v>494</v>
      </c>
      <c r="AI24" s="392"/>
      <c r="AJ24" s="392"/>
      <c r="AK24" s="392"/>
      <c r="AL24" s="393"/>
      <c r="AM24" s="391">
        <v>1451372</v>
      </c>
      <c r="AN24" s="392"/>
      <c r="AO24" s="392"/>
      <c r="AP24" s="392"/>
      <c r="AQ24" s="392"/>
      <c r="AR24" s="393"/>
      <c r="AS24" s="391">
        <v>2938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12758110</v>
      </c>
      <c r="BO24" s="416"/>
      <c r="BP24" s="416"/>
      <c r="BQ24" s="416"/>
      <c r="BR24" s="416"/>
      <c r="BS24" s="416"/>
      <c r="BT24" s="416"/>
      <c r="BU24" s="417"/>
      <c r="BV24" s="415">
        <v>12821684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8000</v>
      </c>
      <c r="R25" s="392"/>
      <c r="S25" s="392"/>
      <c r="T25" s="392"/>
      <c r="U25" s="392"/>
      <c r="V25" s="393"/>
      <c r="W25" s="457"/>
      <c r="X25" s="448"/>
      <c r="Y25" s="449"/>
      <c r="Z25" s="388" t="s">
        <v>157</v>
      </c>
      <c r="AA25" s="389"/>
      <c r="AB25" s="389"/>
      <c r="AC25" s="389"/>
      <c r="AD25" s="389"/>
      <c r="AE25" s="389"/>
      <c r="AF25" s="389"/>
      <c r="AG25" s="390"/>
      <c r="AH25" s="391">
        <v>93</v>
      </c>
      <c r="AI25" s="392"/>
      <c r="AJ25" s="392"/>
      <c r="AK25" s="392"/>
      <c r="AL25" s="393"/>
      <c r="AM25" s="391">
        <v>259935</v>
      </c>
      <c r="AN25" s="392"/>
      <c r="AO25" s="392"/>
      <c r="AP25" s="392"/>
      <c r="AQ25" s="392"/>
      <c r="AR25" s="393"/>
      <c r="AS25" s="391">
        <v>2795</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329025</v>
      </c>
      <c r="BO25" s="411"/>
      <c r="BP25" s="411"/>
      <c r="BQ25" s="411"/>
      <c r="BR25" s="411"/>
      <c r="BS25" s="411"/>
      <c r="BT25" s="411"/>
      <c r="BU25" s="412"/>
      <c r="BV25" s="410">
        <v>800882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7100</v>
      </c>
      <c r="R26" s="392"/>
      <c r="S26" s="392"/>
      <c r="T26" s="392"/>
      <c r="U26" s="392"/>
      <c r="V26" s="393"/>
      <c r="W26" s="457"/>
      <c r="X26" s="448"/>
      <c r="Y26" s="449"/>
      <c r="Z26" s="388" t="s">
        <v>160</v>
      </c>
      <c r="AA26" s="470"/>
      <c r="AB26" s="470"/>
      <c r="AC26" s="470"/>
      <c r="AD26" s="470"/>
      <c r="AE26" s="470"/>
      <c r="AF26" s="470"/>
      <c r="AG26" s="471"/>
      <c r="AH26" s="391">
        <v>8</v>
      </c>
      <c r="AI26" s="392"/>
      <c r="AJ26" s="392"/>
      <c r="AK26" s="392"/>
      <c r="AL26" s="393"/>
      <c r="AM26" s="391">
        <v>24176</v>
      </c>
      <c r="AN26" s="392"/>
      <c r="AO26" s="392"/>
      <c r="AP26" s="392"/>
      <c r="AQ26" s="392"/>
      <c r="AR26" s="393"/>
      <c r="AS26" s="391">
        <v>3022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5270</v>
      </c>
      <c r="R27" s="392"/>
      <c r="S27" s="392"/>
      <c r="T27" s="392"/>
      <c r="U27" s="392"/>
      <c r="V27" s="393"/>
      <c r="W27" s="457"/>
      <c r="X27" s="448"/>
      <c r="Y27" s="449"/>
      <c r="Z27" s="388" t="s">
        <v>163</v>
      </c>
      <c r="AA27" s="389"/>
      <c r="AB27" s="389"/>
      <c r="AC27" s="389"/>
      <c r="AD27" s="389"/>
      <c r="AE27" s="389"/>
      <c r="AF27" s="389"/>
      <c r="AG27" s="390"/>
      <c r="AH27" s="391">
        <v>6</v>
      </c>
      <c r="AI27" s="392"/>
      <c r="AJ27" s="392"/>
      <c r="AK27" s="392"/>
      <c r="AL27" s="393"/>
      <c r="AM27" s="391">
        <v>16434</v>
      </c>
      <c r="AN27" s="392"/>
      <c r="AO27" s="392"/>
      <c r="AP27" s="392"/>
      <c r="AQ27" s="392"/>
      <c r="AR27" s="393"/>
      <c r="AS27" s="391">
        <v>2739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4870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1572570</v>
      </c>
      <c r="BO28" s="411"/>
      <c r="BP28" s="411"/>
      <c r="BQ28" s="411"/>
      <c r="BR28" s="411"/>
      <c r="BS28" s="411"/>
      <c r="BT28" s="411"/>
      <c r="BU28" s="412"/>
      <c r="BV28" s="410">
        <v>1469959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18</v>
      </c>
      <c r="M29" s="392"/>
      <c r="N29" s="392"/>
      <c r="O29" s="392"/>
      <c r="P29" s="393"/>
      <c r="Q29" s="391">
        <v>4720</v>
      </c>
      <c r="R29" s="392"/>
      <c r="S29" s="392"/>
      <c r="T29" s="392"/>
      <c r="U29" s="392"/>
      <c r="V29" s="393"/>
      <c r="W29" s="458"/>
      <c r="X29" s="459"/>
      <c r="Y29" s="460"/>
      <c r="Z29" s="388" t="s">
        <v>170</v>
      </c>
      <c r="AA29" s="389"/>
      <c r="AB29" s="389"/>
      <c r="AC29" s="389"/>
      <c r="AD29" s="389"/>
      <c r="AE29" s="389"/>
      <c r="AF29" s="389"/>
      <c r="AG29" s="390"/>
      <c r="AH29" s="391">
        <v>500</v>
      </c>
      <c r="AI29" s="392"/>
      <c r="AJ29" s="392"/>
      <c r="AK29" s="392"/>
      <c r="AL29" s="393"/>
      <c r="AM29" s="391">
        <v>1467806</v>
      </c>
      <c r="AN29" s="392"/>
      <c r="AO29" s="392"/>
      <c r="AP29" s="392"/>
      <c r="AQ29" s="392"/>
      <c r="AR29" s="393"/>
      <c r="AS29" s="391">
        <v>2936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764</v>
      </c>
      <c r="BO29" s="416"/>
      <c r="BP29" s="416"/>
      <c r="BQ29" s="416"/>
      <c r="BR29" s="416"/>
      <c r="BS29" s="416"/>
      <c r="BT29" s="416"/>
      <c r="BU29" s="417"/>
      <c r="BV29" s="415">
        <v>764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101.7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1678837</v>
      </c>
      <c r="BO30" s="419"/>
      <c r="BP30" s="419"/>
      <c r="BQ30" s="419"/>
      <c r="BR30" s="419"/>
      <c r="BS30" s="419"/>
      <c r="BT30" s="419"/>
      <c r="BU30" s="420"/>
      <c r="BV30" s="418">
        <v>1602607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犬山城費特別会計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愛知県後期高齢者医療広域連合（一般会計）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犬山市土地開発公社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木曽川うかい事業費特別会計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愛知県後期高齢者医療広域連合（後期高齢者医療特別会計）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犬山まちづくり</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公共下水道事業特別会計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愛北広域事務組合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9</v>
      </c>
      <c r="BF37" s="375"/>
      <c r="BG37" s="374" t="str">
        <f>IF('各会計、関係団体の財政状況及び健全化判断比率'!B35="","",'各会計、関係団体の財政状況及び健全化判断比率'!B35)</f>
        <v>農業集落排水事業特別会計</v>
      </c>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7.82</v>
      </c>
      <c r="G34" s="33">
        <v>7.89</v>
      </c>
      <c r="H34" s="33">
        <v>7.86</v>
      </c>
      <c r="I34" s="33">
        <v>7.79</v>
      </c>
      <c r="J34" s="34">
        <v>8.09</v>
      </c>
      <c r="K34" s="22"/>
      <c r="L34" s="22"/>
      <c r="M34" s="22"/>
      <c r="N34" s="22"/>
      <c r="O34" s="22"/>
      <c r="P34" s="22"/>
    </row>
    <row r="35" spans="1:16" ht="39" customHeight="1" x14ac:dyDescent="0.15">
      <c r="A35" s="22"/>
      <c r="B35" s="35"/>
      <c r="C35" s="1178" t="s">
        <v>527</v>
      </c>
      <c r="D35" s="1179"/>
      <c r="E35" s="1180"/>
      <c r="F35" s="36">
        <v>9.2200000000000006</v>
      </c>
      <c r="G35" s="37">
        <v>10.69</v>
      </c>
      <c r="H35" s="37">
        <v>8.6199999999999992</v>
      </c>
      <c r="I35" s="37">
        <v>7.61</v>
      </c>
      <c r="J35" s="38">
        <v>7.93</v>
      </c>
      <c r="K35" s="22"/>
      <c r="L35" s="22"/>
      <c r="M35" s="22"/>
      <c r="N35" s="22"/>
      <c r="O35" s="22"/>
      <c r="P35" s="22"/>
    </row>
    <row r="36" spans="1:16" ht="39" customHeight="1" x14ac:dyDescent="0.15">
      <c r="A36" s="22"/>
      <c r="B36" s="35"/>
      <c r="C36" s="1178" t="s">
        <v>528</v>
      </c>
      <c r="D36" s="1179"/>
      <c r="E36" s="1180"/>
      <c r="F36" s="36">
        <v>6.43</v>
      </c>
      <c r="G36" s="37">
        <v>6.91</v>
      </c>
      <c r="H36" s="37">
        <v>6.81</v>
      </c>
      <c r="I36" s="37">
        <v>6.61</v>
      </c>
      <c r="J36" s="38">
        <v>5.97</v>
      </c>
      <c r="K36" s="22"/>
      <c r="L36" s="22"/>
      <c r="M36" s="22"/>
      <c r="N36" s="22"/>
      <c r="O36" s="22"/>
      <c r="P36" s="22"/>
    </row>
    <row r="37" spans="1:16" ht="39" customHeight="1" x14ac:dyDescent="0.15">
      <c r="A37" s="22"/>
      <c r="B37" s="35"/>
      <c r="C37" s="1178" t="s">
        <v>529</v>
      </c>
      <c r="D37" s="1179"/>
      <c r="E37" s="1180"/>
      <c r="F37" s="36">
        <v>0.96</v>
      </c>
      <c r="G37" s="37">
        <v>1.41</v>
      </c>
      <c r="H37" s="37">
        <v>1.5</v>
      </c>
      <c r="I37" s="37">
        <v>2.21</v>
      </c>
      <c r="J37" s="38">
        <v>3.25</v>
      </c>
      <c r="K37" s="22"/>
      <c r="L37" s="22"/>
      <c r="M37" s="22"/>
      <c r="N37" s="22"/>
      <c r="O37" s="22"/>
      <c r="P37" s="22"/>
    </row>
    <row r="38" spans="1:16" ht="39" customHeight="1" x14ac:dyDescent="0.15">
      <c r="A38" s="22"/>
      <c r="B38" s="35"/>
      <c r="C38" s="1178" t="s">
        <v>530</v>
      </c>
      <c r="D38" s="1179"/>
      <c r="E38" s="1180"/>
      <c r="F38" s="36">
        <v>0.95</v>
      </c>
      <c r="G38" s="37">
        <v>0.94</v>
      </c>
      <c r="H38" s="37">
        <v>0.28000000000000003</v>
      </c>
      <c r="I38" s="37">
        <v>0.16</v>
      </c>
      <c r="J38" s="38">
        <v>0.8</v>
      </c>
      <c r="K38" s="22"/>
      <c r="L38" s="22"/>
      <c r="M38" s="22"/>
      <c r="N38" s="22"/>
      <c r="O38" s="22"/>
      <c r="P38" s="22"/>
    </row>
    <row r="39" spans="1:16" ht="39" customHeight="1" x14ac:dyDescent="0.15">
      <c r="A39" s="22"/>
      <c r="B39" s="35"/>
      <c r="C39" s="1178" t="s">
        <v>531</v>
      </c>
      <c r="D39" s="1179"/>
      <c r="E39" s="1180"/>
      <c r="F39" s="36">
        <v>0.53</v>
      </c>
      <c r="G39" s="37">
        <v>0.37</v>
      </c>
      <c r="H39" s="37">
        <v>0.73</v>
      </c>
      <c r="I39" s="37">
        <v>0.77</v>
      </c>
      <c r="J39" s="38">
        <v>0.53</v>
      </c>
      <c r="K39" s="22"/>
      <c r="L39" s="22"/>
      <c r="M39" s="22"/>
      <c r="N39" s="22"/>
      <c r="O39" s="22"/>
      <c r="P39" s="22"/>
    </row>
    <row r="40" spans="1:16" ht="39" customHeight="1" x14ac:dyDescent="0.15">
      <c r="A40" s="22"/>
      <c r="B40" s="35"/>
      <c r="C40" s="1178" t="s">
        <v>532</v>
      </c>
      <c r="D40" s="1179"/>
      <c r="E40" s="1180"/>
      <c r="F40" s="36">
        <v>0.01</v>
      </c>
      <c r="G40" s="37">
        <v>0</v>
      </c>
      <c r="H40" s="37">
        <v>0.01</v>
      </c>
      <c r="I40" s="37">
        <v>0.01</v>
      </c>
      <c r="J40" s="38">
        <v>0.1</v>
      </c>
      <c r="K40" s="22"/>
      <c r="L40" s="22"/>
      <c r="M40" s="22"/>
      <c r="N40" s="22"/>
      <c r="O40" s="22"/>
      <c r="P40" s="22"/>
    </row>
    <row r="41" spans="1:16" ht="39" customHeight="1" x14ac:dyDescent="0.15">
      <c r="A41" s="22"/>
      <c r="B41" s="35"/>
      <c r="C41" s="1178" t="s">
        <v>533</v>
      </c>
      <c r="D41" s="1179"/>
      <c r="E41" s="1180"/>
      <c r="F41" s="36">
        <v>0.08</v>
      </c>
      <c r="G41" s="37">
        <v>0.08</v>
      </c>
      <c r="H41" s="37">
        <v>0.08</v>
      </c>
      <c r="I41" s="37">
        <v>0.08</v>
      </c>
      <c r="J41" s="38">
        <v>7.0000000000000007E-2</v>
      </c>
      <c r="K41" s="22"/>
      <c r="L41" s="22"/>
      <c r="M41" s="22"/>
      <c r="N41" s="22"/>
      <c r="O41" s="22"/>
      <c r="P41" s="22"/>
    </row>
    <row r="42" spans="1:16" ht="39" customHeight="1" x14ac:dyDescent="0.15">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535</v>
      </c>
      <c r="D43" s="1182"/>
      <c r="E43" s="1183"/>
      <c r="F43" s="41">
        <v>0.02</v>
      </c>
      <c r="G43" s="42">
        <v>0.01</v>
      </c>
      <c r="H43" s="42">
        <v>0.03</v>
      </c>
      <c r="I43" s="42">
        <v>0.03</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1951</v>
      </c>
      <c r="L45" s="60">
        <v>2029</v>
      </c>
      <c r="M45" s="60">
        <v>1828</v>
      </c>
      <c r="N45" s="60">
        <v>1785</v>
      </c>
      <c r="O45" s="61">
        <v>1935</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14</v>
      </c>
      <c r="F48" s="1188"/>
      <c r="G48" s="1188"/>
      <c r="H48" s="1188"/>
      <c r="I48" s="1188"/>
      <c r="J48" s="1189"/>
      <c r="K48" s="63">
        <v>750</v>
      </c>
      <c r="L48" s="64">
        <v>738</v>
      </c>
      <c r="M48" s="64">
        <v>779</v>
      </c>
      <c r="N48" s="64">
        <v>794</v>
      </c>
      <c r="O48" s="65">
        <v>810</v>
      </c>
      <c r="P48" s="48"/>
      <c r="Q48" s="48"/>
      <c r="R48" s="48"/>
      <c r="S48" s="48"/>
      <c r="T48" s="48"/>
      <c r="U48" s="48"/>
    </row>
    <row r="49" spans="1:21" ht="30.75" customHeight="1" x14ac:dyDescent="0.15">
      <c r="A49" s="48"/>
      <c r="B49" s="1196"/>
      <c r="C49" s="1197"/>
      <c r="D49" s="62"/>
      <c r="E49" s="1188" t="s">
        <v>15</v>
      </c>
      <c r="F49" s="1188"/>
      <c r="G49" s="1188"/>
      <c r="H49" s="1188"/>
      <c r="I49" s="1188"/>
      <c r="J49" s="1189"/>
      <c r="K49" s="63">
        <v>4</v>
      </c>
      <c r="L49" s="64">
        <v>4</v>
      </c>
      <c r="M49" s="64">
        <v>3</v>
      </c>
      <c r="N49" s="64">
        <v>2</v>
      </c>
      <c r="O49" s="65">
        <v>1</v>
      </c>
      <c r="P49" s="48"/>
      <c r="Q49" s="48"/>
      <c r="R49" s="48"/>
      <c r="S49" s="48"/>
      <c r="T49" s="48"/>
      <c r="U49" s="48"/>
    </row>
    <row r="50" spans="1:21" ht="30.75" customHeight="1" x14ac:dyDescent="0.15">
      <c r="A50" s="48"/>
      <c r="B50" s="1196"/>
      <c r="C50" s="1197"/>
      <c r="D50" s="62"/>
      <c r="E50" s="1188" t="s">
        <v>16</v>
      </c>
      <c r="F50" s="1188"/>
      <c r="G50" s="1188"/>
      <c r="H50" s="1188"/>
      <c r="I50" s="1188"/>
      <c r="J50" s="1189"/>
      <c r="K50" s="63">
        <v>5</v>
      </c>
      <c r="L50" s="64">
        <v>5</v>
      </c>
      <c r="M50" s="64">
        <v>43</v>
      </c>
      <c r="N50" s="64">
        <v>5</v>
      </c>
      <c r="O50" s="65">
        <v>5</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2038</v>
      </c>
      <c r="L52" s="64">
        <v>2096</v>
      </c>
      <c r="M52" s="64">
        <v>2265</v>
      </c>
      <c r="N52" s="64">
        <v>2046</v>
      </c>
      <c r="O52" s="65">
        <v>2098</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672</v>
      </c>
      <c r="L53" s="69">
        <v>680</v>
      </c>
      <c r="M53" s="69">
        <v>388</v>
      </c>
      <c r="N53" s="69">
        <v>540</v>
      </c>
      <c r="O53" s="70">
        <v>653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14" t="s">
        <v>23</v>
      </c>
      <c r="C41" s="1215"/>
      <c r="D41" s="81"/>
      <c r="E41" s="1216" t="s">
        <v>24</v>
      </c>
      <c r="F41" s="1216"/>
      <c r="G41" s="1216"/>
      <c r="H41" s="1217"/>
      <c r="I41" s="82">
        <v>18869</v>
      </c>
      <c r="J41" s="83">
        <v>19432</v>
      </c>
      <c r="K41" s="83">
        <v>19691</v>
      </c>
      <c r="L41" s="83">
        <v>20563</v>
      </c>
      <c r="M41" s="84">
        <v>20229</v>
      </c>
    </row>
    <row r="42" spans="2:13" ht="27.75" customHeight="1" x14ac:dyDescent="0.15">
      <c r="B42" s="1204"/>
      <c r="C42" s="1205"/>
      <c r="D42" s="85"/>
      <c r="E42" s="1208" t="s">
        <v>25</v>
      </c>
      <c r="F42" s="1208"/>
      <c r="G42" s="1208"/>
      <c r="H42" s="1209"/>
      <c r="I42" s="86">
        <v>75</v>
      </c>
      <c r="J42" s="87">
        <v>119</v>
      </c>
      <c r="K42" s="87">
        <v>61</v>
      </c>
      <c r="L42" s="87">
        <v>577</v>
      </c>
      <c r="M42" s="88">
        <v>323</v>
      </c>
    </row>
    <row r="43" spans="2:13" ht="27.75" customHeight="1" x14ac:dyDescent="0.15">
      <c r="B43" s="1204"/>
      <c r="C43" s="1205"/>
      <c r="D43" s="85"/>
      <c r="E43" s="1208" t="s">
        <v>26</v>
      </c>
      <c r="F43" s="1208"/>
      <c r="G43" s="1208"/>
      <c r="H43" s="1209"/>
      <c r="I43" s="86">
        <v>9042</v>
      </c>
      <c r="J43" s="87">
        <v>8413</v>
      </c>
      <c r="K43" s="87">
        <v>7962</v>
      </c>
      <c r="L43" s="87">
        <v>7665</v>
      </c>
      <c r="M43" s="88">
        <v>7585</v>
      </c>
    </row>
    <row r="44" spans="2:13" ht="27.75" customHeight="1" x14ac:dyDescent="0.15">
      <c r="B44" s="1204"/>
      <c r="C44" s="1205"/>
      <c r="D44" s="85"/>
      <c r="E44" s="1208" t="s">
        <v>27</v>
      </c>
      <c r="F44" s="1208"/>
      <c r="G44" s="1208"/>
      <c r="H44" s="1209"/>
      <c r="I44" s="86">
        <v>14</v>
      </c>
      <c r="J44" s="87">
        <v>9</v>
      </c>
      <c r="K44" s="87">
        <v>6</v>
      </c>
      <c r="L44" s="87">
        <v>2</v>
      </c>
      <c r="M44" s="88" t="s">
        <v>480</v>
      </c>
    </row>
    <row r="45" spans="2:13" ht="27.75" customHeight="1" x14ac:dyDescent="0.15">
      <c r="B45" s="1204"/>
      <c r="C45" s="1205"/>
      <c r="D45" s="85"/>
      <c r="E45" s="1208" t="s">
        <v>28</v>
      </c>
      <c r="F45" s="1208"/>
      <c r="G45" s="1208"/>
      <c r="H45" s="1209"/>
      <c r="I45" s="86">
        <v>3431</v>
      </c>
      <c r="J45" s="87">
        <v>3339</v>
      </c>
      <c r="K45" s="87">
        <v>2935</v>
      </c>
      <c r="L45" s="87">
        <v>2889</v>
      </c>
      <c r="M45" s="88">
        <v>2906</v>
      </c>
    </row>
    <row r="46" spans="2:13" ht="27.75" customHeight="1" x14ac:dyDescent="0.15">
      <c r="B46" s="1204"/>
      <c r="C46" s="1205"/>
      <c r="D46" s="89"/>
      <c r="E46" s="1208" t="s">
        <v>29</v>
      </c>
      <c r="F46" s="1208"/>
      <c r="G46" s="1208"/>
      <c r="H46" s="1209"/>
      <c r="I46" s="86">
        <v>1006</v>
      </c>
      <c r="J46" s="87">
        <v>345</v>
      </c>
      <c r="K46" s="87">
        <v>223</v>
      </c>
      <c r="L46" s="87" t="s">
        <v>480</v>
      </c>
      <c r="M46" s="88" t="s">
        <v>480</v>
      </c>
    </row>
    <row r="47" spans="2:13" ht="27.75" customHeight="1" x14ac:dyDescent="0.15">
      <c r="B47" s="1204"/>
      <c r="C47" s="1205"/>
      <c r="D47" s="90"/>
      <c r="E47" s="1218" t="s">
        <v>30</v>
      </c>
      <c r="F47" s="1219"/>
      <c r="G47" s="1219"/>
      <c r="H47" s="1220"/>
      <c r="I47" s="86" t="s">
        <v>480</v>
      </c>
      <c r="J47" s="87" t="s">
        <v>480</v>
      </c>
      <c r="K47" s="87" t="s">
        <v>480</v>
      </c>
      <c r="L47" s="87" t="s">
        <v>480</v>
      </c>
      <c r="M47" s="88" t="s">
        <v>480</v>
      </c>
    </row>
    <row r="48" spans="2:13" ht="27.75" customHeight="1" x14ac:dyDescent="0.15">
      <c r="B48" s="1204"/>
      <c r="C48" s="1205"/>
      <c r="D48" s="85"/>
      <c r="E48" s="1208" t="s">
        <v>31</v>
      </c>
      <c r="F48" s="1208"/>
      <c r="G48" s="1208"/>
      <c r="H48" s="1209"/>
      <c r="I48" s="86" t="s">
        <v>480</v>
      </c>
      <c r="J48" s="87" t="s">
        <v>480</v>
      </c>
      <c r="K48" s="87" t="s">
        <v>480</v>
      </c>
      <c r="L48" s="87" t="s">
        <v>480</v>
      </c>
      <c r="M48" s="88" t="s">
        <v>480</v>
      </c>
    </row>
    <row r="49" spans="2:13" ht="27.75" customHeight="1" x14ac:dyDescent="0.15">
      <c r="B49" s="1206"/>
      <c r="C49" s="1207"/>
      <c r="D49" s="85"/>
      <c r="E49" s="1208" t="s">
        <v>32</v>
      </c>
      <c r="F49" s="1208"/>
      <c r="G49" s="1208"/>
      <c r="H49" s="1209"/>
      <c r="I49" s="86" t="s">
        <v>480</v>
      </c>
      <c r="J49" s="87" t="s">
        <v>480</v>
      </c>
      <c r="K49" s="87" t="s">
        <v>480</v>
      </c>
      <c r="L49" s="87" t="s">
        <v>480</v>
      </c>
      <c r="M49" s="88" t="s">
        <v>480</v>
      </c>
    </row>
    <row r="50" spans="2:13" ht="27.75" customHeight="1" x14ac:dyDescent="0.15">
      <c r="B50" s="1202" t="s">
        <v>33</v>
      </c>
      <c r="C50" s="1203"/>
      <c r="D50" s="91"/>
      <c r="E50" s="1208" t="s">
        <v>34</v>
      </c>
      <c r="F50" s="1208"/>
      <c r="G50" s="1208"/>
      <c r="H50" s="1209"/>
      <c r="I50" s="86">
        <v>2707</v>
      </c>
      <c r="J50" s="87">
        <v>2878</v>
      </c>
      <c r="K50" s="87">
        <v>3318</v>
      </c>
      <c r="L50" s="87">
        <v>3627</v>
      </c>
      <c r="M50" s="88">
        <v>3806</v>
      </c>
    </row>
    <row r="51" spans="2:13" ht="27.75" customHeight="1" x14ac:dyDescent="0.15">
      <c r="B51" s="1204"/>
      <c r="C51" s="1205"/>
      <c r="D51" s="85"/>
      <c r="E51" s="1208" t="s">
        <v>35</v>
      </c>
      <c r="F51" s="1208"/>
      <c r="G51" s="1208"/>
      <c r="H51" s="1209"/>
      <c r="I51" s="86">
        <v>5979</v>
      </c>
      <c r="J51" s="87">
        <v>6006</v>
      </c>
      <c r="K51" s="87">
        <v>5918</v>
      </c>
      <c r="L51" s="87">
        <v>5356</v>
      </c>
      <c r="M51" s="88">
        <v>5344</v>
      </c>
    </row>
    <row r="52" spans="2:13" ht="27.75" customHeight="1" x14ac:dyDescent="0.15">
      <c r="B52" s="1206"/>
      <c r="C52" s="1207"/>
      <c r="D52" s="85"/>
      <c r="E52" s="1208" t="s">
        <v>36</v>
      </c>
      <c r="F52" s="1208"/>
      <c r="G52" s="1208"/>
      <c r="H52" s="1209"/>
      <c r="I52" s="86">
        <v>18672</v>
      </c>
      <c r="J52" s="87">
        <v>18643</v>
      </c>
      <c r="K52" s="87">
        <v>18886</v>
      </c>
      <c r="L52" s="87">
        <v>18986</v>
      </c>
      <c r="M52" s="88">
        <v>18745</v>
      </c>
    </row>
    <row r="53" spans="2:13" ht="27.75" customHeight="1" thickBot="1" x14ac:dyDescent="0.2">
      <c r="B53" s="1210" t="s">
        <v>20</v>
      </c>
      <c r="C53" s="1211"/>
      <c r="D53" s="92"/>
      <c r="E53" s="1212" t="s">
        <v>37</v>
      </c>
      <c r="F53" s="1212"/>
      <c r="G53" s="1212"/>
      <c r="H53" s="1213"/>
      <c r="I53" s="93">
        <v>5079</v>
      </c>
      <c r="J53" s="94">
        <v>4132</v>
      </c>
      <c r="K53" s="94">
        <v>2755</v>
      </c>
      <c r="L53" s="94">
        <v>3727</v>
      </c>
      <c r="M53" s="95">
        <v>3148</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3" t="s">
        <v>561</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2"/>
      <c r="H50" s="1243"/>
      <c r="I50" s="1243"/>
      <c r="J50" s="1244"/>
      <c r="K50" s="356" t="s">
        <v>519</v>
      </c>
      <c r="L50" s="356" t="s">
        <v>520</v>
      </c>
      <c r="M50" s="356" t="s">
        <v>521</v>
      </c>
      <c r="N50" s="356" t="s">
        <v>522</v>
      </c>
      <c r="O50" s="356" t="s">
        <v>523</v>
      </c>
    </row>
    <row r="51" spans="1:17" x14ac:dyDescent="0.15">
      <c r="B51" s="250"/>
      <c r="C51" s="246"/>
      <c r="D51" s="246"/>
      <c r="E51" s="246"/>
      <c r="F51" s="246"/>
      <c r="G51" s="1245" t="s">
        <v>553</v>
      </c>
      <c r="H51" s="1246"/>
      <c r="I51" s="1251" t="s">
        <v>554</v>
      </c>
      <c r="J51" s="1251"/>
      <c r="K51" s="1255"/>
      <c r="L51" s="1255"/>
      <c r="M51" s="1255"/>
      <c r="N51" s="1221">
        <v>29.2</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559</v>
      </c>
      <c r="J53" s="1231"/>
      <c r="K53" s="1256"/>
      <c r="L53" s="1256"/>
      <c r="M53" s="1256"/>
      <c r="N53" s="1253">
        <v>57.8</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555</v>
      </c>
      <c r="H55" s="1226"/>
      <c r="I55" s="1231" t="s">
        <v>554</v>
      </c>
      <c r="J55" s="1231"/>
      <c r="K55" s="1255"/>
      <c r="L55" s="1255"/>
      <c r="M55" s="1255"/>
      <c r="N55" s="1221">
        <v>37.299999999999997</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559</v>
      </c>
      <c r="J57" s="1223"/>
      <c r="K57" s="1256"/>
      <c r="L57" s="1256"/>
      <c r="M57" s="1256"/>
      <c r="N57" s="1253">
        <v>55.2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3" t="s">
        <v>560</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2"/>
      <c r="H72" s="1243"/>
      <c r="I72" s="1243"/>
      <c r="J72" s="1244"/>
      <c r="K72" s="356" t="s">
        <v>519</v>
      </c>
      <c r="L72" s="356" t="s">
        <v>520</v>
      </c>
      <c r="M72" s="356" t="s">
        <v>521</v>
      </c>
      <c r="N72" s="356" t="s">
        <v>522</v>
      </c>
      <c r="O72" s="356" t="s">
        <v>523</v>
      </c>
    </row>
    <row r="73" spans="2:30" x14ac:dyDescent="0.15">
      <c r="B73" s="250"/>
      <c r="C73" s="246"/>
      <c r="D73" s="246"/>
      <c r="E73" s="246"/>
      <c r="F73" s="246"/>
      <c r="G73" s="1245" t="s">
        <v>553</v>
      </c>
      <c r="H73" s="1246"/>
      <c r="I73" s="1251" t="s">
        <v>554</v>
      </c>
      <c r="J73" s="1251"/>
      <c r="K73" s="1232">
        <v>41.4</v>
      </c>
      <c r="L73" s="1232">
        <v>33.1</v>
      </c>
      <c r="M73" s="1221">
        <v>22.3</v>
      </c>
      <c r="N73" s="1221">
        <v>29.2</v>
      </c>
      <c r="O73" s="1221">
        <v>24.7</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558</v>
      </c>
      <c r="J75" s="1231"/>
      <c r="K75" s="1253">
        <v>5</v>
      </c>
      <c r="L75" s="1253">
        <v>5.3</v>
      </c>
      <c r="M75" s="1253">
        <v>4.7</v>
      </c>
      <c r="N75" s="1253">
        <v>4.2</v>
      </c>
      <c r="O75" s="1253">
        <v>4.0999999999999996</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555</v>
      </c>
      <c r="H77" s="1226"/>
      <c r="I77" s="1231" t="s">
        <v>554</v>
      </c>
      <c r="J77" s="1231"/>
      <c r="K77" s="1232">
        <v>58.2</v>
      </c>
      <c r="L77" s="1232">
        <v>50.3</v>
      </c>
      <c r="M77" s="1221">
        <v>45.9</v>
      </c>
      <c r="N77" s="1221">
        <v>37.299999999999997</v>
      </c>
      <c r="O77" s="1221">
        <v>33.1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558</v>
      </c>
      <c r="J79" s="1223"/>
      <c r="K79" s="1224">
        <v>10.3</v>
      </c>
      <c r="L79" s="1224">
        <v>9.6</v>
      </c>
      <c r="M79" s="1224">
        <v>8.8000000000000007</v>
      </c>
      <c r="N79" s="1224">
        <v>7.8</v>
      </c>
      <c r="O79" s="1224">
        <v>7.5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518</v>
      </c>
      <c r="G2" s="113"/>
      <c r="H2" s="114"/>
    </row>
    <row r="3" spans="1:8" x14ac:dyDescent="0.15">
      <c r="A3" s="110" t="s">
        <v>511</v>
      </c>
      <c r="B3" s="115"/>
      <c r="C3" s="116"/>
      <c r="D3" s="117">
        <v>53853</v>
      </c>
      <c r="E3" s="118"/>
      <c r="F3" s="119">
        <v>50880</v>
      </c>
      <c r="G3" s="120"/>
      <c r="H3" s="121"/>
    </row>
    <row r="4" spans="1:8" x14ac:dyDescent="0.15">
      <c r="A4" s="122"/>
      <c r="B4" s="123"/>
      <c r="C4" s="124"/>
      <c r="D4" s="125">
        <v>23304</v>
      </c>
      <c r="E4" s="126"/>
      <c r="F4" s="127">
        <v>26879</v>
      </c>
      <c r="G4" s="128"/>
      <c r="H4" s="129"/>
    </row>
    <row r="5" spans="1:8" x14ac:dyDescent="0.15">
      <c r="A5" s="110" t="s">
        <v>513</v>
      </c>
      <c r="B5" s="115"/>
      <c r="C5" s="116"/>
      <c r="D5" s="117">
        <v>41476</v>
      </c>
      <c r="E5" s="118"/>
      <c r="F5" s="119">
        <v>63956</v>
      </c>
      <c r="G5" s="120"/>
      <c r="H5" s="121"/>
    </row>
    <row r="6" spans="1:8" x14ac:dyDescent="0.15">
      <c r="A6" s="122"/>
      <c r="B6" s="123"/>
      <c r="C6" s="124"/>
      <c r="D6" s="125">
        <v>12949</v>
      </c>
      <c r="E6" s="126"/>
      <c r="F6" s="127">
        <v>29239</v>
      </c>
      <c r="G6" s="128"/>
      <c r="H6" s="129"/>
    </row>
    <row r="7" spans="1:8" x14ac:dyDescent="0.15">
      <c r="A7" s="110" t="s">
        <v>514</v>
      </c>
      <c r="B7" s="115"/>
      <c r="C7" s="116"/>
      <c r="D7" s="117">
        <v>35537</v>
      </c>
      <c r="E7" s="118"/>
      <c r="F7" s="119">
        <v>66255</v>
      </c>
      <c r="G7" s="120"/>
      <c r="H7" s="121"/>
    </row>
    <row r="8" spans="1:8" x14ac:dyDescent="0.15">
      <c r="A8" s="122"/>
      <c r="B8" s="123"/>
      <c r="C8" s="124"/>
      <c r="D8" s="125">
        <v>15101</v>
      </c>
      <c r="E8" s="126"/>
      <c r="F8" s="127">
        <v>31822</v>
      </c>
      <c r="G8" s="128"/>
      <c r="H8" s="129"/>
    </row>
    <row r="9" spans="1:8" x14ac:dyDescent="0.15">
      <c r="A9" s="110" t="s">
        <v>515</v>
      </c>
      <c r="B9" s="115"/>
      <c r="C9" s="116"/>
      <c r="D9" s="117">
        <v>61778</v>
      </c>
      <c r="E9" s="118"/>
      <c r="F9" s="119">
        <v>54227</v>
      </c>
      <c r="G9" s="120"/>
      <c r="H9" s="121"/>
    </row>
    <row r="10" spans="1:8" x14ac:dyDescent="0.15">
      <c r="A10" s="122"/>
      <c r="B10" s="123"/>
      <c r="C10" s="124"/>
      <c r="D10" s="125">
        <v>19458</v>
      </c>
      <c r="E10" s="126"/>
      <c r="F10" s="127">
        <v>29694</v>
      </c>
      <c r="G10" s="128"/>
      <c r="H10" s="129"/>
    </row>
    <row r="11" spans="1:8" x14ac:dyDescent="0.15">
      <c r="A11" s="110" t="s">
        <v>516</v>
      </c>
      <c r="B11" s="115"/>
      <c r="C11" s="116"/>
      <c r="D11" s="117">
        <v>34528</v>
      </c>
      <c r="E11" s="118"/>
      <c r="F11" s="119">
        <v>57295</v>
      </c>
      <c r="G11" s="120"/>
      <c r="H11" s="121"/>
    </row>
    <row r="12" spans="1:8" x14ac:dyDescent="0.15">
      <c r="A12" s="122"/>
      <c r="B12" s="123"/>
      <c r="C12" s="130"/>
      <c r="D12" s="125">
        <v>18751</v>
      </c>
      <c r="E12" s="126"/>
      <c r="F12" s="127">
        <v>32771</v>
      </c>
      <c r="G12" s="128"/>
      <c r="H12" s="129"/>
    </row>
    <row r="13" spans="1:8" x14ac:dyDescent="0.15">
      <c r="A13" s="110"/>
      <c r="B13" s="115"/>
      <c r="C13" s="131"/>
      <c r="D13" s="132">
        <v>45434</v>
      </c>
      <c r="E13" s="133"/>
      <c r="F13" s="134">
        <v>58523</v>
      </c>
      <c r="G13" s="135"/>
      <c r="H13" s="121"/>
    </row>
    <row r="14" spans="1:8" x14ac:dyDescent="0.15">
      <c r="A14" s="122"/>
      <c r="B14" s="123"/>
      <c r="C14" s="124"/>
      <c r="D14" s="125">
        <v>17913</v>
      </c>
      <c r="E14" s="126"/>
      <c r="F14" s="127">
        <v>30081</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9.2200000000000006</v>
      </c>
      <c r="C19" s="136">
        <f>ROUND(VALUE(SUBSTITUTE(実質収支比率等に係る経年分析!G$48,"▲","-")),2)</f>
        <v>10.7</v>
      </c>
      <c r="D19" s="136">
        <f>ROUND(VALUE(SUBSTITUTE(実質収支比率等に係る経年分析!H$48,"▲","-")),2)</f>
        <v>8.6300000000000008</v>
      </c>
      <c r="E19" s="136">
        <f>ROUND(VALUE(SUBSTITUTE(実質収支比率等に係る経年分析!I$48,"▲","-")),2)</f>
        <v>7.62</v>
      </c>
      <c r="F19" s="136">
        <f>ROUND(VALUE(SUBSTITUTE(実質収支比率等に係る経年分析!J$48,"▲","-")),2)</f>
        <v>7.93</v>
      </c>
    </row>
    <row r="20" spans="1:11" x14ac:dyDescent="0.15">
      <c r="A20" s="136" t="s">
        <v>42</v>
      </c>
      <c r="B20" s="136">
        <f>ROUND(VALUE(SUBSTITUTE(実質収支比率等に係る経年分析!F$47,"▲","-")),2)</f>
        <v>5.6</v>
      </c>
      <c r="C20" s="136">
        <f>ROUND(VALUE(SUBSTITUTE(実質収支比率等に係る経年分析!G$47,"▲","-")),2)</f>
        <v>7.29</v>
      </c>
      <c r="D20" s="136">
        <f>ROUND(VALUE(SUBSTITUTE(実質収支比率等に係る経年分析!H$47,"▲","-")),2)</f>
        <v>10.31</v>
      </c>
      <c r="E20" s="136">
        <f>ROUND(VALUE(SUBSTITUTE(実質収支比率等に係る経年分析!I$47,"▲","-")),2)</f>
        <v>10.27</v>
      </c>
      <c r="F20" s="136">
        <f>ROUND(VALUE(SUBSTITUTE(実質収支比率等に係る経年分析!J$47,"▲","-")),2)</f>
        <v>10.99</v>
      </c>
    </row>
    <row r="21" spans="1:11" x14ac:dyDescent="0.15">
      <c r="A21" s="136" t="s">
        <v>43</v>
      </c>
      <c r="B21" s="136">
        <f>IF(ISNUMBER(VALUE(SUBSTITUTE(実質収支比率等に係る経年分析!F$49,"▲","-"))),ROUND(VALUE(SUBSTITUTE(実質収支比率等に係る経年分析!F$49,"▲","-")),2),NA())</f>
        <v>-6.92</v>
      </c>
      <c r="C21" s="136">
        <f>IF(ISNUMBER(VALUE(SUBSTITUTE(実質収支比率等に係る経年分析!G$49,"▲","-"))),ROUND(VALUE(SUBSTITUTE(実質収支比率等に係る経年分析!G$49,"▲","-")),2),NA())</f>
        <v>3.44</v>
      </c>
      <c r="D21" s="136">
        <f>IF(ISNUMBER(VALUE(SUBSTITUTE(実質収支比率等に係る経年分析!H$49,"▲","-"))),ROUND(VALUE(SUBSTITUTE(実質収支比率等に係る経年分析!H$49,"▲","-")),2),NA())</f>
        <v>0.92</v>
      </c>
      <c r="E21" s="136">
        <f>IF(ISNUMBER(VALUE(SUBSTITUTE(実質収支比率等に係る経年分析!I$49,"▲","-"))),ROUND(VALUE(SUBSTITUTE(実質収支比率等に係る経年分析!I$49,"▲","-")),2),NA())</f>
        <v>-0.63</v>
      </c>
      <c r="F21" s="136">
        <f>IF(ISNUMBER(VALUE(SUBSTITUTE(実質収支比率等に係る経年分析!J$49,"▲","-"))),ROUND(VALUE(SUBSTITUTE(実質収支比率等に係る経年分析!J$49,"▲","-")),2),NA())</f>
        <v>1.03</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木曽川うかい事業費特別会計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犬山城費特別会計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0.53</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3.25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6.91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5.97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9.2200000000000006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8.6199999999999992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7.93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8.09</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2038</v>
      </c>
      <c r="E42" s="138"/>
      <c r="F42" s="138"/>
      <c r="G42" s="138">
        <f>'実質公債費比率（分子）の構造'!L$52</f>
        <v>2096</v>
      </c>
      <c r="H42" s="138"/>
      <c r="I42" s="138"/>
      <c r="J42" s="138">
        <f>'実質公債費比率（分子）の構造'!M$52</f>
        <v>2265</v>
      </c>
      <c r="K42" s="138"/>
      <c r="L42" s="138"/>
      <c r="M42" s="138">
        <f>'実質公債費比率（分子）の構造'!N$52</f>
        <v>2046</v>
      </c>
      <c r="N42" s="138"/>
      <c r="O42" s="138"/>
      <c r="P42" s="138">
        <f>'実質公債費比率（分子）の構造'!O$52</f>
        <v>2098</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5</v>
      </c>
      <c r="C44" s="138"/>
      <c r="D44" s="138"/>
      <c r="E44" s="138">
        <f>'実質公債費比率（分子）の構造'!L$50</f>
        <v>5</v>
      </c>
      <c r="F44" s="138"/>
      <c r="G44" s="138"/>
      <c r="H44" s="138">
        <f>'実質公債費比率（分子）の構造'!M$50</f>
        <v>43</v>
      </c>
      <c r="I44" s="138"/>
      <c r="J44" s="138"/>
      <c r="K44" s="138">
        <f>'実質公債費比率（分子）の構造'!N$50</f>
        <v>5</v>
      </c>
      <c r="L44" s="138"/>
      <c r="M44" s="138"/>
      <c r="N44" s="138">
        <f>'実質公債費比率（分子）の構造'!O$50</f>
        <v>5</v>
      </c>
      <c r="O44" s="138"/>
      <c r="P44" s="138"/>
    </row>
    <row r="45" spans="1:16" x14ac:dyDescent="0.15">
      <c r="A45" s="138" t="s">
        <v>53</v>
      </c>
      <c r="B45" s="138">
        <f>'実質公債費比率（分子）の構造'!K$49</f>
        <v>4</v>
      </c>
      <c r="C45" s="138"/>
      <c r="D45" s="138"/>
      <c r="E45" s="138">
        <f>'実質公債費比率（分子）の構造'!L$49</f>
        <v>4</v>
      </c>
      <c r="F45" s="138"/>
      <c r="G45" s="138"/>
      <c r="H45" s="138">
        <f>'実質公債費比率（分子）の構造'!M$49</f>
        <v>3</v>
      </c>
      <c r="I45" s="138"/>
      <c r="J45" s="138"/>
      <c r="K45" s="138">
        <f>'実質公債費比率（分子）の構造'!N$49</f>
        <v>2</v>
      </c>
      <c r="L45" s="138"/>
      <c r="M45" s="138"/>
      <c r="N45" s="138">
        <f>'実質公債費比率（分子）の構造'!O$49</f>
        <v>1</v>
      </c>
      <c r="O45" s="138"/>
      <c r="P45" s="138"/>
    </row>
    <row r="46" spans="1:16" x14ac:dyDescent="0.15">
      <c r="A46" s="138" t="s">
        <v>54</v>
      </c>
      <c r="B46" s="138">
        <f>'実質公債費比率（分子）の構造'!K$48</f>
        <v>750</v>
      </c>
      <c r="C46" s="138"/>
      <c r="D46" s="138"/>
      <c r="E46" s="138">
        <f>'実質公債費比率（分子）の構造'!L$48</f>
        <v>738</v>
      </c>
      <c r="F46" s="138"/>
      <c r="G46" s="138"/>
      <c r="H46" s="138">
        <f>'実質公債費比率（分子）の構造'!M$48</f>
        <v>779</v>
      </c>
      <c r="I46" s="138"/>
      <c r="J46" s="138"/>
      <c r="K46" s="138">
        <f>'実質公債費比率（分子）の構造'!N$48</f>
        <v>794</v>
      </c>
      <c r="L46" s="138"/>
      <c r="M46" s="138"/>
      <c r="N46" s="138">
        <f>'実質公債費比率（分子）の構造'!O$48</f>
        <v>810</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1951</v>
      </c>
      <c r="C49" s="138"/>
      <c r="D49" s="138"/>
      <c r="E49" s="138">
        <f>'実質公債費比率（分子）の構造'!L$45</f>
        <v>2029</v>
      </c>
      <c r="F49" s="138"/>
      <c r="G49" s="138"/>
      <c r="H49" s="138">
        <f>'実質公債費比率（分子）の構造'!M$45</f>
        <v>1828</v>
      </c>
      <c r="I49" s="138"/>
      <c r="J49" s="138"/>
      <c r="K49" s="138">
        <f>'実質公債費比率（分子）の構造'!N$45</f>
        <v>1785</v>
      </c>
      <c r="L49" s="138"/>
      <c r="M49" s="138"/>
      <c r="N49" s="138">
        <f>'実質公債費比率（分子）の構造'!O$45</f>
        <v>1935</v>
      </c>
      <c r="O49" s="138"/>
      <c r="P49" s="138"/>
    </row>
    <row r="50" spans="1:16" x14ac:dyDescent="0.15">
      <c r="A50" s="138" t="s">
        <v>58</v>
      </c>
      <c r="B50" s="138" t="e">
        <f>NA()</f>
        <v>#N/A</v>
      </c>
      <c r="C50" s="138">
        <f>IF(ISNUMBER('実質公債費比率（分子）の構造'!K$53),'実質公債費比率（分子）の構造'!K$53,NA())</f>
        <v>672</v>
      </c>
      <c r="D50" s="138" t="e">
        <f>NA()</f>
        <v>#N/A</v>
      </c>
      <c r="E50" s="138" t="e">
        <f>NA()</f>
        <v>#N/A</v>
      </c>
      <c r="F50" s="138">
        <f>IF(ISNUMBER('実質公債費比率（分子）の構造'!L$53),'実質公債費比率（分子）の構造'!L$53,NA())</f>
        <v>680</v>
      </c>
      <c r="G50" s="138" t="e">
        <f>NA()</f>
        <v>#N/A</v>
      </c>
      <c r="H50" s="138" t="e">
        <f>NA()</f>
        <v>#N/A</v>
      </c>
      <c r="I50" s="138">
        <f>IF(ISNUMBER('実質公債費比率（分子）の構造'!M$53),'実質公債費比率（分子）の構造'!M$53,NA())</f>
        <v>388</v>
      </c>
      <c r="J50" s="138" t="e">
        <f>NA()</f>
        <v>#N/A</v>
      </c>
      <c r="K50" s="138" t="e">
        <f>NA()</f>
        <v>#N/A</v>
      </c>
      <c r="L50" s="138">
        <f>IF(ISNUMBER('実質公債費比率（分子）の構造'!N$53),'実質公債費比率（分子）の構造'!N$53,NA())</f>
        <v>540</v>
      </c>
      <c r="M50" s="138" t="e">
        <f>NA()</f>
        <v>#N/A</v>
      </c>
      <c r="N50" s="138" t="e">
        <f>NA()</f>
        <v>#N/A</v>
      </c>
      <c r="O50" s="138">
        <f>IF(ISNUMBER('実質公債費比率（分子）の構造'!O$53),'実質公債費比率（分子）の構造'!O$53,NA())</f>
        <v>653</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18672</v>
      </c>
      <c r="E56" s="137"/>
      <c r="F56" s="137"/>
      <c r="G56" s="137">
        <f>'将来負担比率（分子）の構造'!J$52</f>
        <v>18643</v>
      </c>
      <c r="H56" s="137"/>
      <c r="I56" s="137"/>
      <c r="J56" s="137">
        <f>'将来負担比率（分子）の構造'!K$52</f>
        <v>18886</v>
      </c>
      <c r="K56" s="137"/>
      <c r="L56" s="137"/>
      <c r="M56" s="137">
        <f>'将来負担比率（分子）の構造'!L$52</f>
        <v>18986</v>
      </c>
      <c r="N56" s="137"/>
      <c r="O56" s="137"/>
      <c r="P56" s="137">
        <f>'将来負担比率（分子）の構造'!M$52</f>
        <v>18745</v>
      </c>
    </row>
    <row r="57" spans="1:16" x14ac:dyDescent="0.15">
      <c r="A57" s="137" t="s">
        <v>35</v>
      </c>
      <c r="B57" s="137"/>
      <c r="C57" s="137"/>
      <c r="D57" s="137">
        <f>'将来負担比率（分子）の構造'!I$51</f>
        <v>5979</v>
      </c>
      <c r="E57" s="137"/>
      <c r="F57" s="137"/>
      <c r="G57" s="137">
        <f>'将来負担比率（分子）の構造'!J$51</f>
        <v>6006</v>
      </c>
      <c r="H57" s="137"/>
      <c r="I57" s="137"/>
      <c r="J57" s="137">
        <f>'将来負担比率（分子）の構造'!K$51</f>
        <v>5918</v>
      </c>
      <c r="K57" s="137"/>
      <c r="L57" s="137"/>
      <c r="M57" s="137">
        <f>'将来負担比率（分子）の構造'!L$51</f>
        <v>5356</v>
      </c>
      <c r="N57" s="137"/>
      <c r="O57" s="137"/>
      <c r="P57" s="137">
        <f>'将来負担比率（分子）の構造'!M$51</f>
        <v>5344</v>
      </c>
    </row>
    <row r="58" spans="1:16" x14ac:dyDescent="0.15">
      <c r="A58" s="137" t="s">
        <v>34</v>
      </c>
      <c r="B58" s="137"/>
      <c r="C58" s="137"/>
      <c r="D58" s="137">
        <f>'将来負担比率（分子）の構造'!I$50</f>
        <v>2707</v>
      </c>
      <c r="E58" s="137"/>
      <c r="F58" s="137"/>
      <c r="G58" s="137">
        <f>'将来負担比率（分子）の構造'!J$50</f>
        <v>2878</v>
      </c>
      <c r="H58" s="137"/>
      <c r="I58" s="137"/>
      <c r="J58" s="137">
        <f>'将来負担比率（分子）の構造'!K$50</f>
        <v>3318</v>
      </c>
      <c r="K58" s="137"/>
      <c r="L58" s="137"/>
      <c r="M58" s="137">
        <f>'将来負担比率（分子）の構造'!L$50</f>
        <v>3627</v>
      </c>
      <c r="N58" s="137"/>
      <c r="O58" s="137"/>
      <c r="P58" s="137">
        <f>'将来負担比率（分子）の構造'!M$50</f>
        <v>3806</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1006</v>
      </c>
      <c r="C61" s="137"/>
      <c r="D61" s="137"/>
      <c r="E61" s="137">
        <f>'将来負担比率（分子）の構造'!J$46</f>
        <v>345</v>
      </c>
      <c r="F61" s="137"/>
      <c r="G61" s="137"/>
      <c r="H61" s="137">
        <f>'将来負担比率（分子）の構造'!K$46</f>
        <v>223</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3431</v>
      </c>
      <c r="C62" s="137"/>
      <c r="D62" s="137"/>
      <c r="E62" s="137">
        <f>'将来負担比率（分子）の構造'!J$45</f>
        <v>3339</v>
      </c>
      <c r="F62" s="137"/>
      <c r="G62" s="137"/>
      <c r="H62" s="137">
        <f>'将来負担比率（分子）の構造'!K$45</f>
        <v>2935</v>
      </c>
      <c r="I62" s="137"/>
      <c r="J62" s="137"/>
      <c r="K62" s="137">
        <f>'将来負担比率（分子）の構造'!L$45</f>
        <v>2889</v>
      </c>
      <c r="L62" s="137"/>
      <c r="M62" s="137"/>
      <c r="N62" s="137">
        <f>'将来負担比率（分子）の構造'!M$45</f>
        <v>2906</v>
      </c>
      <c r="O62" s="137"/>
      <c r="P62" s="137"/>
    </row>
    <row r="63" spans="1:16" x14ac:dyDescent="0.15">
      <c r="A63" s="137" t="s">
        <v>27</v>
      </c>
      <c r="B63" s="137">
        <f>'将来負担比率（分子）の構造'!I$44</f>
        <v>14</v>
      </c>
      <c r="C63" s="137"/>
      <c r="D63" s="137"/>
      <c r="E63" s="137">
        <f>'将来負担比率（分子）の構造'!J$44</f>
        <v>9</v>
      </c>
      <c r="F63" s="137"/>
      <c r="G63" s="137"/>
      <c r="H63" s="137">
        <f>'将来負担比率（分子）の構造'!K$44</f>
        <v>6</v>
      </c>
      <c r="I63" s="137"/>
      <c r="J63" s="137"/>
      <c r="K63" s="137">
        <f>'将来負担比率（分子）の構造'!L$44</f>
        <v>2</v>
      </c>
      <c r="L63" s="137"/>
      <c r="M63" s="137"/>
      <c r="N63" s="137" t="str">
        <f>'将来負担比率（分子）の構造'!M$44</f>
        <v>-</v>
      </c>
      <c r="O63" s="137"/>
      <c r="P63" s="137"/>
    </row>
    <row r="64" spans="1:16" x14ac:dyDescent="0.15">
      <c r="A64" s="137" t="s">
        <v>26</v>
      </c>
      <c r="B64" s="137">
        <f>'将来負担比率（分子）の構造'!I$43</f>
        <v>9042</v>
      </c>
      <c r="C64" s="137"/>
      <c r="D64" s="137"/>
      <c r="E64" s="137">
        <f>'将来負担比率（分子）の構造'!J$43</f>
        <v>8413</v>
      </c>
      <c r="F64" s="137"/>
      <c r="G64" s="137"/>
      <c r="H64" s="137">
        <f>'将来負担比率（分子）の構造'!K$43</f>
        <v>7962</v>
      </c>
      <c r="I64" s="137"/>
      <c r="J64" s="137"/>
      <c r="K64" s="137">
        <f>'将来負担比率（分子）の構造'!L$43</f>
        <v>7665</v>
      </c>
      <c r="L64" s="137"/>
      <c r="M64" s="137"/>
      <c r="N64" s="137">
        <f>'将来負担比率（分子）の構造'!M$43</f>
        <v>7585</v>
      </c>
      <c r="O64" s="137"/>
      <c r="P64" s="137"/>
    </row>
    <row r="65" spans="1:16" x14ac:dyDescent="0.15">
      <c r="A65" s="137" t="s">
        <v>25</v>
      </c>
      <c r="B65" s="137">
        <f>'将来負担比率（分子）の構造'!I$42</f>
        <v>75</v>
      </c>
      <c r="C65" s="137"/>
      <c r="D65" s="137"/>
      <c r="E65" s="137">
        <f>'将来負担比率（分子）の構造'!J$42</f>
        <v>119</v>
      </c>
      <c r="F65" s="137"/>
      <c r="G65" s="137"/>
      <c r="H65" s="137">
        <f>'将来負担比率（分子）の構造'!K$42</f>
        <v>61</v>
      </c>
      <c r="I65" s="137"/>
      <c r="J65" s="137"/>
      <c r="K65" s="137">
        <f>'将来負担比率（分子）の構造'!L$42</f>
        <v>577</v>
      </c>
      <c r="L65" s="137"/>
      <c r="M65" s="137"/>
      <c r="N65" s="137">
        <f>'将来負担比率（分子）の構造'!M$42</f>
        <v>323</v>
      </c>
      <c r="O65" s="137"/>
      <c r="P65" s="137"/>
    </row>
    <row r="66" spans="1:16" x14ac:dyDescent="0.15">
      <c r="A66" s="137" t="s">
        <v>24</v>
      </c>
      <c r="B66" s="137">
        <f>'将来負担比率（分子）の構造'!I$41</f>
        <v>18869</v>
      </c>
      <c r="C66" s="137"/>
      <c r="D66" s="137"/>
      <c r="E66" s="137">
        <f>'将来負担比率（分子）の構造'!J$41</f>
        <v>19432</v>
      </c>
      <c r="F66" s="137"/>
      <c r="G66" s="137"/>
      <c r="H66" s="137">
        <f>'将来負担比率（分子）の構造'!K$41</f>
        <v>19691</v>
      </c>
      <c r="I66" s="137"/>
      <c r="J66" s="137"/>
      <c r="K66" s="137">
        <f>'将来負担比率（分子）の構造'!L$41</f>
        <v>20563</v>
      </c>
      <c r="L66" s="137"/>
      <c r="M66" s="137"/>
      <c r="N66" s="137">
        <f>'将来負担比率（分子）の構造'!M$41</f>
        <v>20229</v>
      </c>
      <c r="O66" s="137"/>
      <c r="P66" s="137"/>
    </row>
    <row r="67" spans="1:16" x14ac:dyDescent="0.15">
      <c r="A67" s="137" t="s">
        <v>62</v>
      </c>
      <c r="B67" s="137" t="e">
        <f>NA()</f>
        <v>#N/A</v>
      </c>
      <c r="C67" s="137">
        <f>IF(ISNUMBER('将来負担比率（分子）の構造'!I$53), IF('将来負担比率（分子）の構造'!I$53 &lt; 0, 0, '将来負担比率（分子）の構造'!I$53), NA())</f>
        <v>5079</v>
      </c>
      <c r="D67" s="137" t="e">
        <f>NA()</f>
        <v>#N/A</v>
      </c>
      <c r="E67" s="137" t="e">
        <f>NA()</f>
        <v>#N/A</v>
      </c>
      <c r="F67" s="137">
        <f>IF(ISNUMBER('将来負担比率（分子）の構造'!J$53), IF('将来負担比率（分子）の構造'!J$53 &lt; 0, 0, '将来負担比率（分子）の構造'!J$53), NA())</f>
        <v>4132</v>
      </c>
      <c r="G67" s="137" t="e">
        <f>NA()</f>
        <v>#N/A</v>
      </c>
      <c r="H67" s="137" t="e">
        <f>NA()</f>
        <v>#N/A</v>
      </c>
      <c r="I67" s="137">
        <f>IF(ISNUMBER('将来負担比率（分子）の構造'!K$53), IF('将来負担比率（分子）の構造'!K$53 &lt; 0, 0, '将来負担比率（分子）の構造'!K$53), NA())</f>
        <v>2755</v>
      </c>
      <c r="J67" s="137" t="e">
        <f>NA()</f>
        <v>#N/A</v>
      </c>
      <c r="K67" s="137" t="e">
        <f>NA()</f>
        <v>#N/A</v>
      </c>
      <c r="L67" s="137">
        <f>IF(ISNUMBER('将来負担比率（分子）の構造'!L$53), IF('将来負担比率（分子）の構造'!L$53 &lt; 0, 0, '将来負担比率（分子）の構造'!L$53), NA())</f>
        <v>3727</v>
      </c>
      <c r="M67" s="137" t="e">
        <f>NA()</f>
        <v>#N/A</v>
      </c>
      <c r="N67" s="137" t="e">
        <f>NA()</f>
        <v>#N/A</v>
      </c>
      <c r="O67" s="137">
        <f>IF(ISNUMBER('将来負担比率（分子）の構造'!M$53), IF('将来負担比率（分子）の構造'!M$53 &lt; 0, 0, '将来負担比率（分子）の構造'!M$53), NA())</f>
        <v>3148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11717965</v>
      </c>
      <c r="S5" s="671"/>
      <c r="T5" s="671"/>
      <c r="U5" s="671"/>
      <c r="V5" s="671"/>
      <c r="W5" s="671"/>
      <c r="X5" s="671"/>
      <c r="Y5" s="718"/>
      <c r="Z5" s="731">
        <v>47.3</v>
      </c>
      <c r="AA5" s="731"/>
      <c r="AB5" s="731"/>
      <c r="AC5" s="731"/>
      <c r="AD5" s="732">
        <v>10820546</v>
      </c>
      <c r="AE5" s="732"/>
      <c r="AF5" s="732"/>
      <c r="AG5" s="732"/>
      <c r="AH5" s="732"/>
      <c r="AI5" s="732"/>
      <c r="AJ5" s="732"/>
      <c r="AK5" s="732"/>
      <c r="AL5" s="719">
        <v>79.099999999999994</v>
      </c>
      <c r="AM5" s="688"/>
      <c r="AN5" s="688"/>
      <c r="AO5" s="720"/>
      <c r="AP5" s="707" t="s">
        <v>209</v>
      </c>
      <c r="AQ5" s="708"/>
      <c r="AR5" s="708"/>
      <c r="AS5" s="708"/>
      <c r="AT5" s="708"/>
      <c r="AU5" s="708"/>
      <c r="AV5" s="708"/>
      <c r="AW5" s="708"/>
      <c r="AX5" s="708"/>
      <c r="AY5" s="708"/>
      <c r="AZ5" s="708"/>
      <c r="BA5" s="708"/>
      <c r="BB5" s="708"/>
      <c r="BC5" s="708"/>
      <c r="BD5" s="708"/>
      <c r="BE5" s="708"/>
      <c r="BF5" s="709"/>
      <c r="BG5" s="620">
        <v>10959760</v>
      </c>
      <c r="BH5" s="621"/>
      <c r="BI5" s="621"/>
      <c r="BJ5" s="621"/>
      <c r="BK5" s="621"/>
      <c r="BL5" s="621"/>
      <c r="BM5" s="621"/>
      <c r="BN5" s="622"/>
      <c r="BO5" s="673">
        <v>93.5</v>
      </c>
      <c r="BP5" s="673"/>
      <c r="BQ5" s="673"/>
      <c r="BR5" s="673"/>
      <c r="BS5" s="674">
        <v>155381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230709</v>
      </c>
      <c r="S6" s="621"/>
      <c r="T6" s="621"/>
      <c r="U6" s="621"/>
      <c r="V6" s="621"/>
      <c r="W6" s="621"/>
      <c r="X6" s="621"/>
      <c r="Y6" s="622"/>
      <c r="Z6" s="673">
        <v>0.9</v>
      </c>
      <c r="AA6" s="673"/>
      <c r="AB6" s="673"/>
      <c r="AC6" s="673"/>
      <c r="AD6" s="674">
        <v>230709</v>
      </c>
      <c r="AE6" s="674"/>
      <c r="AF6" s="674"/>
      <c r="AG6" s="674"/>
      <c r="AH6" s="674"/>
      <c r="AI6" s="674"/>
      <c r="AJ6" s="674"/>
      <c r="AK6" s="674"/>
      <c r="AL6" s="643">
        <v>1.7</v>
      </c>
      <c r="AM6" s="675"/>
      <c r="AN6" s="675"/>
      <c r="AO6" s="676"/>
      <c r="AP6" s="617" t="s">
        <v>214</v>
      </c>
      <c r="AQ6" s="618"/>
      <c r="AR6" s="618"/>
      <c r="AS6" s="618"/>
      <c r="AT6" s="618"/>
      <c r="AU6" s="618"/>
      <c r="AV6" s="618"/>
      <c r="AW6" s="618"/>
      <c r="AX6" s="618"/>
      <c r="AY6" s="618"/>
      <c r="AZ6" s="618"/>
      <c r="BA6" s="618"/>
      <c r="BB6" s="618"/>
      <c r="BC6" s="618"/>
      <c r="BD6" s="618"/>
      <c r="BE6" s="618"/>
      <c r="BF6" s="619"/>
      <c r="BG6" s="620">
        <v>10959760</v>
      </c>
      <c r="BH6" s="621"/>
      <c r="BI6" s="621"/>
      <c r="BJ6" s="621"/>
      <c r="BK6" s="621"/>
      <c r="BL6" s="621"/>
      <c r="BM6" s="621"/>
      <c r="BN6" s="622"/>
      <c r="BO6" s="673">
        <v>93.5</v>
      </c>
      <c r="BP6" s="673"/>
      <c r="BQ6" s="673"/>
      <c r="BR6" s="673"/>
      <c r="BS6" s="674">
        <v>155381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263258</v>
      </c>
      <c r="CS6" s="621"/>
      <c r="CT6" s="621"/>
      <c r="CU6" s="621"/>
      <c r="CV6" s="621"/>
      <c r="CW6" s="621"/>
      <c r="CX6" s="621"/>
      <c r="CY6" s="622"/>
      <c r="CZ6" s="673">
        <v>1.1000000000000001</v>
      </c>
      <c r="DA6" s="673"/>
      <c r="DB6" s="673"/>
      <c r="DC6" s="673"/>
      <c r="DD6" s="626" t="s">
        <v>216</v>
      </c>
      <c r="DE6" s="621"/>
      <c r="DF6" s="621"/>
      <c r="DG6" s="621"/>
      <c r="DH6" s="621"/>
      <c r="DI6" s="621"/>
      <c r="DJ6" s="621"/>
      <c r="DK6" s="621"/>
      <c r="DL6" s="621"/>
      <c r="DM6" s="621"/>
      <c r="DN6" s="621"/>
      <c r="DO6" s="621"/>
      <c r="DP6" s="622"/>
      <c r="DQ6" s="626">
        <v>263254</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11635</v>
      </c>
      <c r="S7" s="621"/>
      <c r="T7" s="621"/>
      <c r="U7" s="621"/>
      <c r="V7" s="621"/>
      <c r="W7" s="621"/>
      <c r="X7" s="621"/>
      <c r="Y7" s="622"/>
      <c r="Z7" s="673">
        <v>0</v>
      </c>
      <c r="AA7" s="673"/>
      <c r="AB7" s="673"/>
      <c r="AC7" s="673"/>
      <c r="AD7" s="674">
        <v>11635</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5140318</v>
      </c>
      <c r="BH7" s="621"/>
      <c r="BI7" s="621"/>
      <c r="BJ7" s="621"/>
      <c r="BK7" s="621"/>
      <c r="BL7" s="621"/>
      <c r="BM7" s="621"/>
      <c r="BN7" s="622"/>
      <c r="BO7" s="673">
        <v>43.9</v>
      </c>
      <c r="BP7" s="673"/>
      <c r="BQ7" s="673"/>
      <c r="BR7" s="673"/>
      <c r="BS7" s="674">
        <v>155381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3025626</v>
      </c>
      <c r="CS7" s="621"/>
      <c r="CT7" s="621"/>
      <c r="CU7" s="621"/>
      <c r="CV7" s="621"/>
      <c r="CW7" s="621"/>
      <c r="CX7" s="621"/>
      <c r="CY7" s="622"/>
      <c r="CZ7" s="673">
        <v>12.9</v>
      </c>
      <c r="DA7" s="673"/>
      <c r="DB7" s="673"/>
      <c r="DC7" s="673"/>
      <c r="DD7" s="626">
        <v>82293</v>
      </c>
      <c r="DE7" s="621"/>
      <c r="DF7" s="621"/>
      <c r="DG7" s="621"/>
      <c r="DH7" s="621"/>
      <c r="DI7" s="621"/>
      <c r="DJ7" s="621"/>
      <c r="DK7" s="621"/>
      <c r="DL7" s="621"/>
      <c r="DM7" s="621"/>
      <c r="DN7" s="621"/>
      <c r="DO7" s="621"/>
      <c r="DP7" s="622"/>
      <c r="DQ7" s="626">
        <v>2569053</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54890</v>
      </c>
      <c r="S8" s="621"/>
      <c r="T8" s="621"/>
      <c r="U8" s="621"/>
      <c r="V8" s="621"/>
      <c r="W8" s="621"/>
      <c r="X8" s="621"/>
      <c r="Y8" s="622"/>
      <c r="Z8" s="673">
        <v>0.2</v>
      </c>
      <c r="AA8" s="673"/>
      <c r="AB8" s="673"/>
      <c r="AC8" s="673"/>
      <c r="AD8" s="674">
        <v>54890</v>
      </c>
      <c r="AE8" s="674"/>
      <c r="AF8" s="674"/>
      <c r="AG8" s="674"/>
      <c r="AH8" s="674"/>
      <c r="AI8" s="674"/>
      <c r="AJ8" s="674"/>
      <c r="AK8" s="674"/>
      <c r="AL8" s="643">
        <v>0.4</v>
      </c>
      <c r="AM8" s="675"/>
      <c r="AN8" s="675"/>
      <c r="AO8" s="676"/>
      <c r="AP8" s="617" t="s">
        <v>221</v>
      </c>
      <c r="AQ8" s="618"/>
      <c r="AR8" s="618"/>
      <c r="AS8" s="618"/>
      <c r="AT8" s="618"/>
      <c r="AU8" s="618"/>
      <c r="AV8" s="618"/>
      <c r="AW8" s="618"/>
      <c r="AX8" s="618"/>
      <c r="AY8" s="618"/>
      <c r="AZ8" s="618"/>
      <c r="BA8" s="618"/>
      <c r="BB8" s="618"/>
      <c r="BC8" s="618"/>
      <c r="BD8" s="618"/>
      <c r="BE8" s="618"/>
      <c r="BF8" s="619"/>
      <c r="BG8" s="620">
        <v>133288</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8520534</v>
      </c>
      <c r="CS8" s="621"/>
      <c r="CT8" s="621"/>
      <c r="CU8" s="621"/>
      <c r="CV8" s="621"/>
      <c r="CW8" s="621"/>
      <c r="CX8" s="621"/>
      <c r="CY8" s="622"/>
      <c r="CZ8" s="673">
        <v>36.299999999999997</v>
      </c>
      <c r="DA8" s="673"/>
      <c r="DB8" s="673"/>
      <c r="DC8" s="673"/>
      <c r="DD8" s="626">
        <v>15741</v>
      </c>
      <c r="DE8" s="621"/>
      <c r="DF8" s="621"/>
      <c r="DG8" s="621"/>
      <c r="DH8" s="621"/>
      <c r="DI8" s="621"/>
      <c r="DJ8" s="621"/>
      <c r="DK8" s="621"/>
      <c r="DL8" s="621"/>
      <c r="DM8" s="621"/>
      <c r="DN8" s="621"/>
      <c r="DO8" s="621"/>
      <c r="DP8" s="622"/>
      <c r="DQ8" s="626">
        <v>4674514</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28308</v>
      </c>
      <c r="S9" s="621"/>
      <c r="T9" s="621"/>
      <c r="U9" s="621"/>
      <c r="V9" s="621"/>
      <c r="W9" s="621"/>
      <c r="X9" s="621"/>
      <c r="Y9" s="622"/>
      <c r="Z9" s="673">
        <v>0.1</v>
      </c>
      <c r="AA9" s="673"/>
      <c r="AB9" s="673"/>
      <c r="AC9" s="673"/>
      <c r="AD9" s="674">
        <v>28308</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4009293</v>
      </c>
      <c r="BH9" s="621"/>
      <c r="BI9" s="621"/>
      <c r="BJ9" s="621"/>
      <c r="BK9" s="621"/>
      <c r="BL9" s="621"/>
      <c r="BM9" s="621"/>
      <c r="BN9" s="622"/>
      <c r="BO9" s="673">
        <v>34.200000000000003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2006789</v>
      </c>
      <c r="CS9" s="621"/>
      <c r="CT9" s="621"/>
      <c r="CU9" s="621"/>
      <c r="CV9" s="621"/>
      <c r="CW9" s="621"/>
      <c r="CX9" s="621"/>
      <c r="CY9" s="622"/>
      <c r="CZ9" s="673">
        <v>8.6</v>
      </c>
      <c r="DA9" s="673"/>
      <c r="DB9" s="673"/>
      <c r="DC9" s="673"/>
      <c r="DD9" s="626">
        <v>164203</v>
      </c>
      <c r="DE9" s="621"/>
      <c r="DF9" s="621"/>
      <c r="DG9" s="621"/>
      <c r="DH9" s="621"/>
      <c r="DI9" s="621"/>
      <c r="DJ9" s="621"/>
      <c r="DK9" s="621"/>
      <c r="DL9" s="621"/>
      <c r="DM9" s="621"/>
      <c r="DN9" s="621"/>
      <c r="DO9" s="621"/>
      <c r="DP9" s="622"/>
      <c r="DQ9" s="626">
        <v>1596807</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1323376</v>
      </c>
      <c r="S10" s="621"/>
      <c r="T10" s="621"/>
      <c r="U10" s="621"/>
      <c r="V10" s="621"/>
      <c r="W10" s="621"/>
      <c r="X10" s="621"/>
      <c r="Y10" s="622"/>
      <c r="Z10" s="673">
        <v>5.3</v>
      </c>
      <c r="AA10" s="673"/>
      <c r="AB10" s="673"/>
      <c r="AC10" s="673"/>
      <c r="AD10" s="674">
        <v>1323376</v>
      </c>
      <c r="AE10" s="674"/>
      <c r="AF10" s="674"/>
      <c r="AG10" s="674"/>
      <c r="AH10" s="674"/>
      <c r="AI10" s="674"/>
      <c r="AJ10" s="674"/>
      <c r="AK10" s="674"/>
      <c r="AL10" s="643">
        <v>9.6999999999999993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179739</v>
      </c>
      <c r="BH10" s="621"/>
      <c r="BI10" s="621"/>
      <c r="BJ10" s="621"/>
      <c r="BK10" s="621"/>
      <c r="BL10" s="621"/>
      <c r="BM10" s="621"/>
      <c r="BN10" s="622"/>
      <c r="BO10" s="673">
        <v>1.5</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5206</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206</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19969</v>
      </c>
      <c r="S11" s="621"/>
      <c r="T11" s="621"/>
      <c r="U11" s="621"/>
      <c r="V11" s="621"/>
      <c r="W11" s="621"/>
      <c r="X11" s="621"/>
      <c r="Y11" s="622"/>
      <c r="Z11" s="673">
        <v>0.1</v>
      </c>
      <c r="AA11" s="673"/>
      <c r="AB11" s="673"/>
      <c r="AC11" s="673"/>
      <c r="AD11" s="674">
        <v>19969</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817998</v>
      </c>
      <c r="BH11" s="621"/>
      <c r="BI11" s="621"/>
      <c r="BJ11" s="621"/>
      <c r="BK11" s="621"/>
      <c r="BL11" s="621"/>
      <c r="BM11" s="621"/>
      <c r="BN11" s="622"/>
      <c r="BO11" s="673">
        <v>7</v>
      </c>
      <c r="BP11" s="673"/>
      <c r="BQ11" s="673"/>
      <c r="BR11" s="673"/>
      <c r="BS11" s="626">
        <v>155381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205198</v>
      </c>
      <c r="CS11" s="621"/>
      <c r="CT11" s="621"/>
      <c r="CU11" s="621"/>
      <c r="CV11" s="621"/>
      <c r="CW11" s="621"/>
      <c r="CX11" s="621"/>
      <c r="CY11" s="622"/>
      <c r="CZ11" s="673">
        <v>0.9</v>
      </c>
      <c r="DA11" s="673"/>
      <c r="DB11" s="673"/>
      <c r="DC11" s="673"/>
      <c r="DD11" s="626">
        <v>52114</v>
      </c>
      <c r="DE11" s="621"/>
      <c r="DF11" s="621"/>
      <c r="DG11" s="621"/>
      <c r="DH11" s="621"/>
      <c r="DI11" s="621"/>
      <c r="DJ11" s="621"/>
      <c r="DK11" s="621"/>
      <c r="DL11" s="621"/>
      <c r="DM11" s="621"/>
      <c r="DN11" s="621"/>
      <c r="DO11" s="621"/>
      <c r="DP11" s="622"/>
      <c r="DQ11" s="626">
        <v>185508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5255573</v>
      </c>
      <c r="BH12" s="621"/>
      <c r="BI12" s="621"/>
      <c r="BJ12" s="621"/>
      <c r="BK12" s="621"/>
      <c r="BL12" s="621"/>
      <c r="BM12" s="621"/>
      <c r="BN12" s="622"/>
      <c r="BO12" s="673">
        <v>44.9</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774070</v>
      </c>
      <c r="CS12" s="621"/>
      <c r="CT12" s="621"/>
      <c r="CU12" s="621"/>
      <c r="CV12" s="621"/>
      <c r="CW12" s="621"/>
      <c r="CX12" s="621"/>
      <c r="CY12" s="622"/>
      <c r="CZ12" s="673">
        <v>3.3</v>
      </c>
      <c r="DA12" s="673"/>
      <c r="DB12" s="673"/>
      <c r="DC12" s="673"/>
      <c r="DD12" s="626">
        <v>34411</v>
      </c>
      <c r="DE12" s="621"/>
      <c r="DF12" s="621"/>
      <c r="DG12" s="621"/>
      <c r="DH12" s="621"/>
      <c r="DI12" s="621"/>
      <c r="DJ12" s="621"/>
      <c r="DK12" s="621"/>
      <c r="DL12" s="621"/>
      <c r="DM12" s="621"/>
      <c r="DN12" s="621"/>
      <c r="DO12" s="621"/>
      <c r="DP12" s="622"/>
      <c r="DQ12" s="626">
        <v>482933</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98970</v>
      </c>
      <c r="S13" s="621"/>
      <c r="T13" s="621"/>
      <c r="U13" s="621"/>
      <c r="V13" s="621"/>
      <c r="W13" s="621"/>
      <c r="X13" s="621"/>
      <c r="Y13" s="622"/>
      <c r="Z13" s="673">
        <v>0.4</v>
      </c>
      <c r="AA13" s="673"/>
      <c r="AB13" s="673"/>
      <c r="AC13" s="673"/>
      <c r="AD13" s="674">
        <v>98970</v>
      </c>
      <c r="AE13" s="674"/>
      <c r="AF13" s="674"/>
      <c r="AG13" s="674"/>
      <c r="AH13" s="674"/>
      <c r="AI13" s="674"/>
      <c r="AJ13" s="674"/>
      <c r="AK13" s="674"/>
      <c r="AL13" s="643">
        <v>0.7</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5216050</v>
      </c>
      <c r="BH13" s="621"/>
      <c r="BI13" s="621"/>
      <c r="BJ13" s="621"/>
      <c r="BK13" s="621"/>
      <c r="BL13" s="621"/>
      <c r="BM13" s="621"/>
      <c r="BN13" s="622"/>
      <c r="BO13" s="673">
        <v>44.5</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3338337</v>
      </c>
      <c r="CS13" s="621"/>
      <c r="CT13" s="621"/>
      <c r="CU13" s="621"/>
      <c r="CV13" s="621"/>
      <c r="CW13" s="621"/>
      <c r="CX13" s="621"/>
      <c r="CY13" s="622"/>
      <c r="CZ13" s="673">
        <v>14.2</v>
      </c>
      <c r="DA13" s="673"/>
      <c r="DB13" s="673"/>
      <c r="DC13" s="673"/>
      <c r="DD13" s="626">
        <v>1861917</v>
      </c>
      <c r="DE13" s="621"/>
      <c r="DF13" s="621"/>
      <c r="DG13" s="621"/>
      <c r="DH13" s="621"/>
      <c r="DI13" s="621"/>
      <c r="DJ13" s="621"/>
      <c r="DK13" s="621"/>
      <c r="DL13" s="621"/>
      <c r="DM13" s="621"/>
      <c r="DN13" s="621"/>
      <c r="DO13" s="621"/>
      <c r="DP13" s="622"/>
      <c r="DQ13" s="626">
        <v>2191761</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144565</v>
      </c>
      <c r="BH14" s="621"/>
      <c r="BI14" s="621"/>
      <c r="BJ14" s="621"/>
      <c r="BK14" s="621"/>
      <c r="BL14" s="621"/>
      <c r="BM14" s="621"/>
      <c r="BN14" s="622"/>
      <c r="BO14" s="673">
        <v>1.2</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817092</v>
      </c>
      <c r="CS14" s="621"/>
      <c r="CT14" s="621"/>
      <c r="CU14" s="621"/>
      <c r="CV14" s="621"/>
      <c r="CW14" s="621"/>
      <c r="CX14" s="621"/>
      <c r="CY14" s="622"/>
      <c r="CZ14" s="673">
        <v>3.5</v>
      </c>
      <c r="DA14" s="673"/>
      <c r="DB14" s="673"/>
      <c r="DC14" s="673"/>
      <c r="DD14" s="626">
        <v>62352</v>
      </c>
      <c r="DE14" s="621"/>
      <c r="DF14" s="621"/>
      <c r="DG14" s="621"/>
      <c r="DH14" s="621"/>
      <c r="DI14" s="621"/>
      <c r="DJ14" s="621"/>
      <c r="DK14" s="621"/>
      <c r="DL14" s="621"/>
      <c r="DM14" s="621"/>
      <c r="DN14" s="621"/>
      <c r="DO14" s="621"/>
      <c r="DP14" s="622"/>
      <c r="DQ14" s="626">
        <v>788961</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52277</v>
      </c>
      <c r="S15" s="621"/>
      <c r="T15" s="621"/>
      <c r="U15" s="621"/>
      <c r="V15" s="621"/>
      <c r="W15" s="621"/>
      <c r="X15" s="621"/>
      <c r="Y15" s="622"/>
      <c r="Z15" s="673">
        <v>0.2</v>
      </c>
      <c r="AA15" s="673"/>
      <c r="AB15" s="673"/>
      <c r="AC15" s="673"/>
      <c r="AD15" s="674">
        <v>52277</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419304</v>
      </c>
      <c r="BH15" s="621"/>
      <c r="BI15" s="621"/>
      <c r="BJ15" s="621"/>
      <c r="BK15" s="621"/>
      <c r="BL15" s="621"/>
      <c r="BM15" s="621"/>
      <c r="BN15" s="622"/>
      <c r="BO15" s="673">
        <v>3.6</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2577564</v>
      </c>
      <c r="CS15" s="621"/>
      <c r="CT15" s="621"/>
      <c r="CU15" s="621"/>
      <c r="CV15" s="621"/>
      <c r="CW15" s="621"/>
      <c r="CX15" s="621"/>
      <c r="CY15" s="622"/>
      <c r="CZ15" s="673">
        <v>11</v>
      </c>
      <c r="DA15" s="673"/>
      <c r="DB15" s="673"/>
      <c r="DC15" s="673"/>
      <c r="DD15" s="626">
        <v>304186</v>
      </c>
      <c r="DE15" s="621"/>
      <c r="DF15" s="621"/>
      <c r="DG15" s="621"/>
      <c r="DH15" s="621"/>
      <c r="DI15" s="621"/>
      <c r="DJ15" s="621"/>
      <c r="DK15" s="621"/>
      <c r="DL15" s="621"/>
      <c r="DM15" s="621"/>
      <c r="DN15" s="621"/>
      <c r="DO15" s="621"/>
      <c r="DP15" s="622"/>
      <c r="DQ15" s="626">
        <v>1836816</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1200126</v>
      </c>
      <c r="S16" s="621"/>
      <c r="T16" s="621"/>
      <c r="U16" s="621"/>
      <c r="V16" s="621"/>
      <c r="W16" s="621"/>
      <c r="X16" s="621"/>
      <c r="Y16" s="622"/>
      <c r="Z16" s="673">
        <v>4.8</v>
      </c>
      <c r="AA16" s="673"/>
      <c r="AB16" s="673"/>
      <c r="AC16" s="673"/>
      <c r="AD16" s="674">
        <v>901601</v>
      </c>
      <c r="AE16" s="674"/>
      <c r="AF16" s="674"/>
      <c r="AG16" s="674"/>
      <c r="AH16" s="674"/>
      <c r="AI16" s="674"/>
      <c r="AJ16" s="674"/>
      <c r="AK16" s="674"/>
      <c r="AL16" s="643">
        <v>6.6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109</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109</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901601</v>
      </c>
      <c r="S17" s="621"/>
      <c r="T17" s="621"/>
      <c r="U17" s="621"/>
      <c r="V17" s="621"/>
      <c r="W17" s="621"/>
      <c r="X17" s="621"/>
      <c r="Y17" s="622"/>
      <c r="Z17" s="673">
        <v>3.6</v>
      </c>
      <c r="AA17" s="673"/>
      <c r="AB17" s="673"/>
      <c r="AC17" s="673"/>
      <c r="AD17" s="674">
        <v>901601</v>
      </c>
      <c r="AE17" s="674"/>
      <c r="AF17" s="674"/>
      <c r="AG17" s="674"/>
      <c r="AH17" s="674"/>
      <c r="AI17" s="674"/>
      <c r="AJ17" s="674"/>
      <c r="AK17" s="674"/>
      <c r="AL17" s="643">
        <v>6.6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1934899</v>
      </c>
      <c r="CS17" s="621"/>
      <c r="CT17" s="621"/>
      <c r="CU17" s="621"/>
      <c r="CV17" s="621"/>
      <c r="CW17" s="621"/>
      <c r="CX17" s="621"/>
      <c r="CY17" s="622"/>
      <c r="CZ17" s="673">
        <v>8.1999999999999993</v>
      </c>
      <c r="DA17" s="673"/>
      <c r="DB17" s="673"/>
      <c r="DC17" s="673"/>
      <c r="DD17" s="626" t="s">
        <v>111</v>
      </c>
      <c r="DE17" s="621"/>
      <c r="DF17" s="621"/>
      <c r="DG17" s="621"/>
      <c r="DH17" s="621"/>
      <c r="DI17" s="621"/>
      <c r="DJ17" s="621"/>
      <c r="DK17" s="621"/>
      <c r="DL17" s="621"/>
      <c r="DM17" s="621"/>
      <c r="DN17" s="621"/>
      <c r="DO17" s="621"/>
      <c r="DP17" s="622"/>
      <c r="DQ17" s="626">
        <v>1934899</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298525</v>
      </c>
      <c r="S18" s="621"/>
      <c r="T18" s="621"/>
      <c r="U18" s="621"/>
      <c r="V18" s="621"/>
      <c r="W18" s="621"/>
      <c r="X18" s="621"/>
      <c r="Y18" s="622"/>
      <c r="Z18" s="673">
        <v>1.2</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758205</v>
      </c>
      <c r="BH19" s="621"/>
      <c r="BI19" s="621"/>
      <c r="BJ19" s="621"/>
      <c r="BK19" s="621"/>
      <c r="BL19" s="621"/>
      <c r="BM19" s="621"/>
      <c r="BN19" s="622"/>
      <c r="BO19" s="673">
        <v>6.5</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14738225</v>
      </c>
      <c r="S20" s="621"/>
      <c r="T20" s="621"/>
      <c r="U20" s="621"/>
      <c r="V20" s="621"/>
      <c r="W20" s="621"/>
      <c r="X20" s="621"/>
      <c r="Y20" s="622"/>
      <c r="Z20" s="673">
        <v>59.5</v>
      </c>
      <c r="AA20" s="673"/>
      <c r="AB20" s="673"/>
      <c r="AC20" s="673"/>
      <c r="AD20" s="674">
        <v>13542281</v>
      </c>
      <c r="AE20" s="674"/>
      <c r="AF20" s="674"/>
      <c r="AG20" s="674"/>
      <c r="AH20" s="674"/>
      <c r="AI20" s="674"/>
      <c r="AJ20" s="674"/>
      <c r="AK20" s="674"/>
      <c r="AL20" s="643">
        <v>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758205</v>
      </c>
      <c r="BH20" s="621"/>
      <c r="BI20" s="621"/>
      <c r="BJ20" s="621"/>
      <c r="BK20" s="621"/>
      <c r="BL20" s="621"/>
      <c r="BM20" s="621"/>
      <c r="BN20" s="622"/>
      <c r="BO20" s="673">
        <v>6.5</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23468682</v>
      </c>
      <c r="CS20" s="621"/>
      <c r="CT20" s="621"/>
      <c r="CU20" s="621"/>
      <c r="CV20" s="621"/>
      <c r="CW20" s="621"/>
      <c r="CX20" s="621"/>
      <c r="CY20" s="622"/>
      <c r="CZ20" s="673">
        <v>100</v>
      </c>
      <c r="DA20" s="673"/>
      <c r="DB20" s="673"/>
      <c r="DC20" s="673"/>
      <c r="DD20" s="626">
        <v>2577217</v>
      </c>
      <c r="DE20" s="621"/>
      <c r="DF20" s="621"/>
      <c r="DG20" s="621"/>
      <c r="DH20" s="621"/>
      <c r="DI20" s="621"/>
      <c r="DJ20" s="621"/>
      <c r="DK20" s="621"/>
      <c r="DL20" s="621"/>
      <c r="DM20" s="621"/>
      <c r="DN20" s="621"/>
      <c r="DO20" s="621"/>
      <c r="DP20" s="622"/>
      <c r="DQ20" s="626">
        <v>16524821</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10735</v>
      </c>
      <c r="S21" s="621"/>
      <c r="T21" s="621"/>
      <c r="U21" s="621"/>
      <c r="V21" s="621"/>
      <c r="W21" s="621"/>
      <c r="X21" s="621"/>
      <c r="Y21" s="622"/>
      <c r="Z21" s="673">
        <v>0</v>
      </c>
      <c r="AA21" s="673"/>
      <c r="AB21" s="673"/>
      <c r="AC21" s="673"/>
      <c r="AD21" s="674">
        <v>10735</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16167</v>
      </c>
      <c r="BH21" s="621"/>
      <c r="BI21" s="621"/>
      <c r="BJ21" s="621"/>
      <c r="BK21" s="621"/>
      <c r="BL21" s="621"/>
      <c r="BM21" s="621"/>
      <c r="BN21" s="622"/>
      <c r="BO21" s="673">
        <v>0.1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68803</v>
      </c>
      <c r="S22" s="621"/>
      <c r="T22" s="621"/>
      <c r="U22" s="621"/>
      <c r="V22" s="621"/>
      <c r="W22" s="621"/>
      <c r="X22" s="621"/>
      <c r="Y22" s="622"/>
      <c r="Z22" s="673">
        <v>0.3</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506919</v>
      </c>
      <c r="S23" s="621"/>
      <c r="T23" s="621"/>
      <c r="U23" s="621"/>
      <c r="V23" s="621"/>
      <c r="W23" s="621"/>
      <c r="X23" s="621"/>
      <c r="Y23" s="622"/>
      <c r="Z23" s="673">
        <v>2</v>
      </c>
      <c r="AA23" s="673"/>
      <c r="AB23" s="673"/>
      <c r="AC23" s="673"/>
      <c r="AD23" s="674">
        <v>37443</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742038</v>
      </c>
      <c r="BH23" s="621"/>
      <c r="BI23" s="621"/>
      <c r="BJ23" s="621"/>
      <c r="BK23" s="621"/>
      <c r="BL23" s="621"/>
      <c r="BM23" s="621"/>
      <c r="BN23" s="622"/>
      <c r="BO23" s="673">
        <v>6.3</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269098</v>
      </c>
      <c r="S24" s="621"/>
      <c r="T24" s="621"/>
      <c r="U24" s="621"/>
      <c r="V24" s="621"/>
      <c r="W24" s="621"/>
      <c r="X24" s="621"/>
      <c r="Y24" s="622"/>
      <c r="Z24" s="673">
        <v>1.1000000000000001</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10609423</v>
      </c>
      <c r="CS24" s="671"/>
      <c r="CT24" s="671"/>
      <c r="CU24" s="671"/>
      <c r="CV24" s="671"/>
      <c r="CW24" s="671"/>
      <c r="CX24" s="671"/>
      <c r="CY24" s="718"/>
      <c r="CZ24" s="722">
        <v>45.2</v>
      </c>
      <c r="DA24" s="723"/>
      <c r="DB24" s="723"/>
      <c r="DC24" s="724"/>
      <c r="DD24" s="717">
        <v>7191177</v>
      </c>
      <c r="DE24" s="671"/>
      <c r="DF24" s="671"/>
      <c r="DG24" s="671"/>
      <c r="DH24" s="671"/>
      <c r="DI24" s="671"/>
      <c r="DJ24" s="671"/>
      <c r="DK24" s="718"/>
      <c r="DL24" s="717">
        <v>7077060</v>
      </c>
      <c r="DM24" s="671"/>
      <c r="DN24" s="671"/>
      <c r="DO24" s="671"/>
      <c r="DP24" s="671"/>
      <c r="DQ24" s="671"/>
      <c r="DR24" s="671"/>
      <c r="DS24" s="671"/>
      <c r="DT24" s="671"/>
      <c r="DU24" s="671"/>
      <c r="DV24" s="718"/>
      <c r="DW24" s="719">
        <v>48.7</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2988189</v>
      </c>
      <c r="S25" s="621"/>
      <c r="T25" s="621"/>
      <c r="U25" s="621"/>
      <c r="V25" s="621"/>
      <c r="W25" s="621"/>
      <c r="X25" s="621"/>
      <c r="Y25" s="622"/>
      <c r="Z25" s="673">
        <v>12.1</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3942353</v>
      </c>
      <c r="CS25" s="639"/>
      <c r="CT25" s="639"/>
      <c r="CU25" s="639"/>
      <c r="CV25" s="639"/>
      <c r="CW25" s="639"/>
      <c r="CX25" s="639"/>
      <c r="CY25" s="640"/>
      <c r="CZ25" s="623">
        <v>16.8</v>
      </c>
      <c r="DA25" s="641"/>
      <c r="DB25" s="641"/>
      <c r="DC25" s="642"/>
      <c r="DD25" s="626">
        <v>3511379</v>
      </c>
      <c r="DE25" s="639"/>
      <c r="DF25" s="639"/>
      <c r="DG25" s="639"/>
      <c r="DH25" s="639"/>
      <c r="DI25" s="639"/>
      <c r="DJ25" s="639"/>
      <c r="DK25" s="640"/>
      <c r="DL25" s="626">
        <v>3511258</v>
      </c>
      <c r="DM25" s="639"/>
      <c r="DN25" s="639"/>
      <c r="DO25" s="639"/>
      <c r="DP25" s="639"/>
      <c r="DQ25" s="639"/>
      <c r="DR25" s="639"/>
      <c r="DS25" s="639"/>
      <c r="DT25" s="639"/>
      <c r="DU25" s="639"/>
      <c r="DV25" s="640"/>
      <c r="DW25" s="643">
        <v>24.2</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2693483</v>
      </c>
      <c r="CS26" s="621"/>
      <c r="CT26" s="621"/>
      <c r="CU26" s="621"/>
      <c r="CV26" s="621"/>
      <c r="CW26" s="621"/>
      <c r="CX26" s="621"/>
      <c r="CY26" s="622"/>
      <c r="CZ26" s="623">
        <v>11.5</v>
      </c>
      <c r="DA26" s="641"/>
      <c r="DB26" s="641"/>
      <c r="DC26" s="642"/>
      <c r="DD26" s="626">
        <v>2298732</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1364275</v>
      </c>
      <c r="S27" s="621"/>
      <c r="T27" s="621"/>
      <c r="U27" s="621"/>
      <c r="V27" s="621"/>
      <c r="W27" s="621"/>
      <c r="X27" s="621"/>
      <c r="Y27" s="622"/>
      <c r="Z27" s="673">
        <v>5.5</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11717965</v>
      </c>
      <c r="BH27" s="621"/>
      <c r="BI27" s="621"/>
      <c r="BJ27" s="621"/>
      <c r="BK27" s="621"/>
      <c r="BL27" s="621"/>
      <c r="BM27" s="621"/>
      <c r="BN27" s="622"/>
      <c r="BO27" s="673">
        <v>100</v>
      </c>
      <c r="BP27" s="673"/>
      <c r="BQ27" s="673"/>
      <c r="BR27" s="673"/>
      <c r="BS27" s="626">
        <v>155381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4732171</v>
      </c>
      <c r="CS27" s="639"/>
      <c r="CT27" s="639"/>
      <c r="CU27" s="639"/>
      <c r="CV27" s="639"/>
      <c r="CW27" s="639"/>
      <c r="CX27" s="639"/>
      <c r="CY27" s="640"/>
      <c r="CZ27" s="623">
        <v>20.2</v>
      </c>
      <c r="DA27" s="641"/>
      <c r="DB27" s="641"/>
      <c r="DC27" s="642"/>
      <c r="DD27" s="626">
        <v>1744899</v>
      </c>
      <c r="DE27" s="639"/>
      <c r="DF27" s="639"/>
      <c r="DG27" s="639"/>
      <c r="DH27" s="639"/>
      <c r="DI27" s="639"/>
      <c r="DJ27" s="639"/>
      <c r="DK27" s="640"/>
      <c r="DL27" s="626">
        <v>1630903</v>
      </c>
      <c r="DM27" s="639"/>
      <c r="DN27" s="639"/>
      <c r="DO27" s="639"/>
      <c r="DP27" s="639"/>
      <c r="DQ27" s="639"/>
      <c r="DR27" s="639"/>
      <c r="DS27" s="639"/>
      <c r="DT27" s="639"/>
      <c r="DU27" s="639"/>
      <c r="DV27" s="640"/>
      <c r="DW27" s="643">
        <v>11.2</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101588</v>
      </c>
      <c r="S28" s="621"/>
      <c r="T28" s="621"/>
      <c r="U28" s="621"/>
      <c r="V28" s="621"/>
      <c r="W28" s="621"/>
      <c r="X28" s="621"/>
      <c r="Y28" s="622"/>
      <c r="Z28" s="673">
        <v>0.4</v>
      </c>
      <c r="AA28" s="673"/>
      <c r="AB28" s="673"/>
      <c r="AC28" s="673"/>
      <c r="AD28" s="674">
        <v>7599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1934899</v>
      </c>
      <c r="CS28" s="621"/>
      <c r="CT28" s="621"/>
      <c r="CU28" s="621"/>
      <c r="CV28" s="621"/>
      <c r="CW28" s="621"/>
      <c r="CX28" s="621"/>
      <c r="CY28" s="622"/>
      <c r="CZ28" s="623">
        <v>8.1999999999999993</v>
      </c>
      <c r="DA28" s="641"/>
      <c r="DB28" s="641"/>
      <c r="DC28" s="642"/>
      <c r="DD28" s="626">
        <v>1934899</v>
      </c>
      <c r="DE28" s="621"/>
      <c r="DF28" s="621"/>
      <c r="DG28" s="621"/>
      <c r="DH28" s="621"/>
      <c r="DI28" s="621"/>
      <c r="DJ28" s="621"/>
      <c r="DK28" s="622"/>
      <c r="DL28" s="626">
        <v>1934899</v>
      </c>
      <c r="DM28" s="621"/>
      <c r="DN28" s="621"/>
      <c r="DO28" s="621"/>
      <c r="DP28" s="621"/>
      <c r="DQ28" s="621"/>
      <c r="DR28" s="621"/>
      <c r="DS28" s="621"/>
      <c r="DT28" s="621"/>
      <c r="DU28" s="621"/>
      <c r="DV28" s="622"/>
      <c r="DW28" s="643">
        <v>13.3</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153102</v>
      </c>
      <c r="S29" s="621"/>
      <c r="T29" s="621"/>
      <c r="U29" s="621"/>
      <c r="V29" s="621"/>
      <c r="W29" s="621"/>
      <c r="X29" s="621"/>
      <c r="Y29" s="622"/>
      <c r="Z29" s="673">
        <v>0.6</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57</v>
      </c>
      <c r="CG29" s="654"/>
      <c r="CH29" s="654"/>
      <c r="CI29" s="654"/>
      <c r="CJ29" s="654"/>
      <c r="CK29" s="654"/>
      <c r="CL29" s="654"/>
      <c r="CM29" s="654"/>
      <c r="CN29" s="654"/>
      <c r="CO29" s="654"/>
      <c r="CP29" s="654"/>
      <c r="CQ29" s="655"/>
      <c r="CR29" s="620">
        <v>1934899</v>
      </c>
      <c r="CS29" s="639"/>
      <c r="CT29" s="639"/>
      <c r="CU29" s="639"/>
      <c r="CV29" s="639"/>
      <c r="CW29" s="639"/>
      <c r="CX29" s="639"/>
      <c r="CY29" s="640"/>
      <c r="CZ29" s="623">
        <v>8.1999999999999993</v>
      </c>
      <c r="DA29" s="641"/>
      <c r="DB29" s="641"/>
      <c r="DC29" s="642"/>
      <c r="DD29" s="626">
        <v>1934899</v>
      </c>
      <c r="DE29" s="639"/>
      <c r="DF29" s="639"/>
      <c r="DG29" s="639"/>
      <c r="DH29" s="639"/>
      <c r="DI29" s="639"/>
      <c r="DJ29" s="639"/>
      <c r="DK29" s="640"/>
      <c r="DL29" s="626">
        <v>1934899</v>
      </c>
      <c r="DM29" s="639"/>
      <c r="DN29" s="639"/>
      <c r="DO29" s="639"/>
      <c r="DP29" s="639"/>
      <c r="DQ29" s="639"/>
      <c r="DR29" s="639"/>
      <c r="DS29" s="639"/>
      <c r="DT29" s="639"/>
      <c r="DU29" s="639"/>
      <c r="DV29" s="640"/>
      <c r="DW29" s="643">
        <v>13.3</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945112</v>
      </c>
      <c r="S30" s="621"/>
      <c r="T30" s="621"/>
      <c r="U30" s="621"/>
      <c r="V30" s="621"/>
      <c r="W30" s="621"/>
      <c r="X30" s="621"/>
      <c r="Y30" s="622"/>
      <c r="Z30" s="673">
        <v>3.8</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99.2</v>
      </c>
      <c r="BH30" s="687"/>
      <c r="BI30" s="687"/>
      <c r="BJ30" s="687"/>
      <c r="BK30" s="687"/>
      <c r="BL30" s="687"/>
      <c r="BM30" s="688">
        <v>97.5</v>
      </c>
      <c r="BN30" s="687"/>
      <c r="BO30" s="687"/>
      <c r="BP30" s="687"/>
      <c r="BQ30" s="689"/>
      <c r="BR30" s="686">
        <v>99.2</v>
      </c>
      <c r="BS30" s="687"/>
      <c r="BT30" s="687"/>
      <c r="BU30" s="687"/>
      <c r="BV30" s="687"/>
      <c r="BW30" s="687"/>
      <c r="BX30" s="688">
        <v>97</v>
      </c>
      <c r="BY30" s="687"/>
      <c r="BZ30" s="687"/>
      <c r="CA30" s="687"/>
      <c r="CB30" s="689"/>
      <c r="CD30" s="692"/>
      <c r="CE30" s="693"/>
      <c r="CF30" s="657" t="s">
        <v>292</v>
      </c>
      <c r="CG30" s="654"/>
      <c r="CH30" s="654"/>
      <c r="CI30" s="654"/>
      <c r="CJ30" s="654"/>
      <c r="CK30" s="654"/>
      <c r="CL30" s="654"/>
      <c r="CM30" s="654"/>
      <c r="CN30" s="654"/>
      <c r="CO30" s="654"/>
      <c r="CP30" s="654"/>
      <c r="CQ30" s="655"/>
      <c r="CR30" s="620">
        <v>1776472</v>
      </c>
      <c r="CS30" s="621"/>
      <c r="CT30" s="621"/>
      <c r="CU30" s="621"/>
      <c r="CV30" s="621"/>
      <c r="CW30" s="621"/>
      <c r="CX30" s="621"/>
      <c r="CY30" s="622"/>
      <c r="CZ30" s="623">
        <v>7.6</v>
      </c>
      <c r="DA30" s="641"/>
      <c r="DB30" s="641"/>
      <c r="DC30" s="642"/>
      <c r="DD30" s="626">
        <v>1776472</v>
      </c>
      <c r="DE30" s="621"/>
      <c r="DF30" s="621"/>
      <c r="DG30" s="621"/>
      <c r="DH30" s="621"/>
      <c r="DI30" s="621"/>
      <c r="DJ30" s="621"/>
      <c r="DK30" s="622"/>
      <c r="DL30" s="626">
        <v>1776472</v>
      </c>
      <c r="DM30" s="621"/>
      <c r="DN30" s="621"/>
      <c r="DO30" s="621"/>
      <c r="DP30" s="621"/>
      <c r="DQ30" s="621"/>
      <c r="DR30" s="621"/>
      <c r="DS30" s="621"/>
      <c r="DT30" s="621"/>
      <c r="DU30" s="621"/>
      <c r="DV30" s="622"/>
      <c r="DW30" s="643">
        <v>12.2</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1235364</v>
      </c>
      <c r="S31" s="621"/>
      <c r="T31" s="621"/>
      <c r="U31" s="621"/>
      <c r="V31" s="621"/>
      <c r="W31" s="621"/>
      <c r="X31" s="621"/>
      <c r="Y31" s="622"/>
      <c r="Z31" s="673">
        <v>5</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97.3</v>
      </c>
      <c r="BN31" s="685"/>
      <c r="BO31" s="685"/>
      <c r="BP31" s="685"/>
      <c r="BQ31" s="649"/>
      <c r="BR31" s="684">
        <v>99.1</v>
      </c>
      <c r="BS31" s="639"/>
      <c r="BT31" s="639"/>
      <c r="BU31" s="639"/>
      <c r="BV31" s="639"/>
      <c r="BW31" s="639"/>
      <c r="BX31" s="675">
        <v>96.9</v>
      </c>
      <c r="BY31" s="685"/>
      <c r="BZ31" s="685"/>
      <c r="CA31" s="685"/>
      <c r="CB31" s="649"/>
      <c r="CD31" s="692"/>
      <c r="CE31" s="693"/>
      <c r="CF31" s="657" t="s">
        <v>296</v>
      </c>
      <c r="CG31" s="654"/>
      <c r="CH31" s="654"/>
      <c r="CI31" s="654"/>
      <c r="CJ31" s="654"/>
      <c r="CK31" s="654"/>
      <c r="CL31" s="654"/>
      <c r="CM31" s="654"/>
      <c r="CN31" s="654"/>
      <c r="CO31" s="654"/>
      <c r="CP31" s="654"/>
      <c r="CQ31" s="655"/>
      <c r="CR31" s="620">
        <v>158427</v>
      </c>
      <c r="CS31" s="639"/>
      <c r="CT31" s="639"/>
      <c r="CU31" s="639"/>
      <c r="CV31" s="639"/>
      <c r="CW31" s="639"/>
      <c r="CX31" s="639"/>
      <c r="CY31" s="640"/>
      <c r="CZ31" s="623">
        <v>0.7</v>
      </c>
      <c r="DA31" s="641"/>
      <c r="DB31" s="641"/>
      <c r="DC31" s="642"/>
      <c r="DD31" s="626">
        <v>158427</v>
      </c>
      <c r="DE31" s="639"/>
      <c r="DF31" s="639"/>
      <c r="DG31" s="639"/>
      <c r="DH31" s="639"/>
      <c r="DI31" s="639"/>
      <c r="DJ31" s="639"/>
      <c r="DK31" s="640"/>
      <c r="DL31" s="626">
        <v>158427</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931866</v>
      </c>
      <c r="S32" s="621"/>
      <c r="T32" s="621"/>
      <c r="U32" s="621"/>
      <c r="V32" s="621"/>
      <c r="W32" s="621"/>
      <c r="X32" s="621"/>
      <c r="Y32" s="622"/>
      <c r="Z32" s="673">
        <v>3.8</v>
      </c>
      <c r="AA32" s="673"/>
      <c r="AB32" s="673"/>
      <c r="AC32" s="673"/>
      <c r="AD32" s="674">
        <v>80654</v>
      </c>
      <c r="AE32" s="674"/>
      <c r="AF32" s="674"/>
      <c r="AG32" s="674"/>
      <c r="AH32" s="674"/>
      <c r="AI32" s="674"/>
      <c r="AJ32" s="674"/>
      <c r="AK32" s="674"/>
      <c r="AL32" s="643">
        <v>0.6</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99.3</v>
      </c>
      <c r="BH32" s="605"/>
      <c r="BI32" s="605"/>
      <c r="BJ32" s="605"/>
      <c r="BK32" s="605"/>
      <c r="BL32" s="605"/>
      <c r="BM32" s="668">
        <v>97.7</v>
      </c>
      <c r="BN32" s="605"/>
      <c r="BO32" s="605"/>
      <c r="BP32" s="605"/>
      <c r="BQ32" s="662"/>
      <c r="BR32" s="683">
        <v>99.3</v>
      </c>
      <c r="BS32" s="605"/>
      <c r="BT32" s="605"/>
      <c r="BU32" s="605"/>
      <c r="BV32" s="605"/>
      <c r="BW32" s="605"/>
      <c r="BX32" s="668">
        <v>97.1</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1442297</v>
      </c>
      <c r="S33" s="621"/>
      <c r="T33" s="621"/>
      <c r="U33" s="621"/>
      <c r="V33" s="621"/>
      <c r="W33" s="621"/>
      <c r="X33" s="621"/>
      <c r="Y33" s="622"/>
      <c r="Z33" s="673">
        <v>5.8</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10281933</v>
      </c>
      <c r="CS33" s="639"/>
      <c r="CT33" s="639"/>
      <c r="CU33" s="639"/>
      <c r="CV33" s="639"/>
      <c r="CW33" s="639"/>
      <c r="CX33" s="639"/>
      <c r="CY33" s="640"/>
      <c r="CZ33" s="623">
        <v>43.8</v>
      </c>
      <c r="DA33" s="641"/>
      <c r="DB33" s="641"/>
      <c r="DC33" s="642"/>
      <c r="DD33" s="626">
        <v>8067824</v>
      </c>
      <c r="DE33" s="639"/>
      <c r="DF33" s="639"/>
      <c r="DG33" s="639"/>
      <c r="DH33" s="639"/>
      <c r="DI33" s="639"/>
      <c r="DJ33" s="639"/>
      <c r="DK33" s="640"/>
      <c r="DL33" s="626">
        <v>6126744</v>
      </c>
      <c r="DM33" s="639"/>
      <c r="DN33" s="639"/>
      <c r="DO33" s="639"/>
      <c r="DP33" s="639"/>
      <c r="DQ33" s="639"/>
      <c r="DR33" s="639"/>
      <c r="DS33" s="639"/>
      <c r="DT33" s="639"/>
      <c r="DU33" s="639"/>
      <c r="DV33" s="640"/>
      <c r="DW33" s="643">
        <v>42.2</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4793205</v>
      </c>
      <c r="CS34" s="621"/>
      <c r="CT34" s="621"/>
      <c r="CU34" s="621"/>
      <c r="CV34" s="621"/>
      <c r="CW34" s="621"/>
      <c r="CX34" s="621"/>
      <c r="CY34" s="622"/>
      <c r="CZ34" s="623">
        <v>20.399999999999999</v>
      </c>
      <c r="DA34" s="641"/>
      <c r="DB34" s="641"/>
      <c r="DC34" s="642"/>
      <c r="DD34" s="626">
        <v>3378896</v>
      </c>
      <c r="DE34" s="621"/>
      <c r="DF34" s="621"/>
      <c r="DG34" s="621"/>
      <c r="DH34" s="621"/>
      <c r="DI34" s="621"/>
      <c r="DJ34" s="621"/>
      <c r="DK34" s="622"/>
      <c r="DL34" s="626">
        <v>2995840</v>
      </c>
      <c r="DM34" s="621"/>
      <c r="DN34" s="621"/>
      <c r="DO34" s="621"/>
      <c r="DP34" s="621"/>
      <c r="DQ34" s="621"/>
      <c r="DR34" s="621"/>
      <c r="DS34" s="621"/>
      <c r="DT34" s="621"/>
      <c r="DU34" s="621"/>
      <c r="DV34" s="622"/>
      <c r="DW34" s="643">
        <v>20.6</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847797</v>
      </c>
      <c r="S35" s="621"/>
      <c r="T35" s="621"/>
      <c r="U35" s="621"/>
      <c r="V35" s="621"/>
      <c r="W35" s="621"/>
      <c r="X35" s="621"/>
      <c r="Y35" s="622"/>
      <c r="Z35" s="673">
        <v>3.4</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3213370</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855428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63669</v>
      </c>
      <c r="CS35" s="639"/>
      <c r="CT35" s="639"/>
      <c r="CU35" s="639"/>
      <c r="CV35" s="639"/>
      <c r="CW35" s="639"/>
      <c r="CX35" s="639"/>
      <c r="CY35" s="640"/>
      <c r="CZ35" s="623">
        <v>0.3</v>
      </c>
      <c r="DA35" s="641"/>
      <c r="DB35" s="641"/>
      <c r="DC35" s="642"/>
      <c r="DD35" s="626">
        <v>61790</v>
      </c>
      <c r="DE35" s="639"/>
      <c r="DF35" s="639"/>
      <c r="DG35" s="639"/>
      <c r="DH35" s="639"/>
      <c r="DI35" s="639"/>
      <c r="DJ35" s="639"/>
      <c r="DK35" s="640"/>
      <c r="DL35" s="626">
        <v>61790</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24755573</v>
      </c>
      <c r="S36" s="661"/>
      <c r="T36" s="661"/>
      <c r="U36" s="661"/>
      <c r="V36" s="661"/>
      <c r="W36" s="661"/>
      <c r="X36" s="661"/>
      <c r="Y36" s="664"/>
      <c r="Z36" s="665">
        <v>100</v>
      </c>
      <c r="AA36" s="665"/>
      <c r="AB36" s="665"/>
      <c r="AC36" s="665"/>
      <c r="AD36" s="666">
        <v>13678712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1035512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284290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1020255</v>
      </c>
      <c r="CS36" s="621"/>
      <c r="CT36" s="621"/>
      <c r="CU36" s="621"/>
      <c r="CV36" s="621"/>
      <c r="CW36" s="621"/>
      <c r="CX36" s="621"/>
      <c r="CY36" s="622"/>
      <c r="CZ36" s="623">
        <v>4.3</v>
      </c>
      <c r="DA36" s="641"/>
      <c r="DB36" s="641"/>
      <c r="DC36" s="642"/>
      <c r="DD36" s="626">
        <v>934034</v>
      </c>
      <c r="DE36" s="621"/>
      <c r="DF36" s="621"/>
      <c r="DG36" s="621"/>
      <c r="DH36" s="621"/>
      <c r="DI36" s="621"/>
      <c r="DJ36" s="621"/>
      <c r="DK36" s="622"/>
      <c r="DL36" s="626">
        <v>835620</v>
      </c>
      <c r="DM36" s="621"/>
      <c r="DN36" s="621"/>
      <c r="DO36" s="621"/>
      <c r="DP36" s="621"/>
      <c r="DQ36" s="621"/>
      <c r="DR36" s="621"/>
      <c r="DS36" s="621"/>
      <c r="DT36" s="621"/>
      <c r="DU36" s="621"/>
      <c r="DV36" s="622"/>
      <c r="DW36" s="643">
        <v>5.8</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75741</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10632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124183</v>
      </c>
      <c r="CS37" s="639"/>
      <c r="CT37" s="639"/>
      <c r="CU37" s="639"/>
      <c r="CV37" s="639"/>
      <c r="CW37" s="639"/>
      <c r="CX37" s="639"/>
      <c r="CY37" s="640"/>
      <c r="CZ37" s="623">
        <v>0.5</v>
      </c>
      <c r="DA37" s="641"/>
      <c r="DB37" s="641"/>
      <c r="DC37" s="642"/>
      <c r="DD37" s="626">
        <v>124183</v>
      </c>
      <c r="DE37" s="639"/>
      <c r="DF37" s="639"/>
      <c r="DG37" s="639"/>
      <c r="DH37" s="639"/>
      <c r="DI37" s="639"/>
      <c r="DJ37" s="639"/>
      <c r="DK37" s="640"/>
      <c r="DL37" s="626">
        <v>124183</v>
      </c>
      <c r="DM37" s="639"/>
      <c r="DN37" s="639"/>
      <c r="DO37" s="639"/>
      <c r="DP37" s="639"/>
      <c r="DQ37" s="639"/>
      <c r="DR37" s="639"/>
      <c r="DS37" s="639"/>
      <c r="DT37" s="639"/>
      <c r="DU37" s="639"/>
      <c r="DV37" s="640"/>
      <c r="DW37" s="643">
        <v>0.9</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3528</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17416</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3209842</v>
      </c>
      <c r="CS38" s="621"/>
      <c r="CT38" s="621"/>
      <c r="CU38" s="621"/>
      <c r="CV38" s="621"/>
      <c r="CW38" s="621"/>
      <c r="CX38" s="621"/>
      <c r="CY38" s="622"/>
      <c r="CZ38" s="623">
        <v>13.7</v>
      </c>
      <c r="DA38" s="641"/>
      <c r="DB38" s="641"/>
      <c r="DC38" s="642"/>
      <c r="DD38" s="626">
        <v>2878824</v>
      </c>
      <c r="DE38" s="621"/>
      <c r="DF38" s="621"/>
      <c r="DG38" s="621"/>
      <c r="DH38" s="621"/>
      <c r="DI38" s="621"/>
      <c r="DJ38" s="621"/>
      <c r="DK38" s="622"/>
      <c r="DL38" s="626">
        <v>2233494</v>
      </c>
      <c r="DM38" s="621"/>
      <c r="DN38" s="621"/>
      <c r="DO38" s="621"/>
      <c r="DP38" s="621"/>
      <c r="DQ38" s="621"/>
      <c r="DR38" s="621"/>
      <c r="DS38" s="621"/>
      <c r="DT38" s="621"/>
      <c r="DU38" s="621"/>
      <c r="DV38" s="622"/>
      <c r="DW38" s="643">
        <v>15.4</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1031562</v>
      </c>
      <c r="CS39" s="639"/>
      <c r="CT39" s="639"/>
      <c r="CU39" s="639"/>
      <c r="CV39" s="639"/>
      <c r="CW39" s="639"/>
      <c r="CX39" s="639"/>
      <c r="CY39" s="640"/>
      <c r="CZ39" s="623">
        <v>4.4000000000000004</v>
      </c>
      <c r="DA39" s="641"/>
      <c r="DB39" s="641"/>
      <c r="DC39" s="642"/>
      <c r="DD39" s="626">
        <v>814280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471522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78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163400</v>
      </c>
      <c r="CS40" s="621"/>
      <c r="CT40" s="621"/>
      <c r="CU40" s="621"/>
      <c r="CV40" s="621"/>
      <c r="CW40" s="621"/>
      <c r="CX40" s="621"/>
      <c r="CY40" s="622"/>
      <c r="CZ40" s="623">
        <v>0.7</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1627067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279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2577326</v>
      </c>
      <c r="CS42" s="621"/>
      <c r="CT42" s="621"/>
      <c r="CU42" s="621"/>
      <c r="CV42" s="621"/>
      <c r="CW42" s="621"/>
      <c r="CX42" s="621"/>
      <c r="CY42" s="622"/>
      <c r="CZ42" s="623">
        <v>11</v>
      </c>
      <c r="DA42" s="624"/>
      <c r="DB42" s="624"/>
      <c r="DC42" s="625"/>
      <c r="DD42" s="626">
        <v>1265820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127573</v>
      </c>
      <c r="CS43" s="639"/>
      <c r="CT43" s="639"/>
      <c r="CU43" s="639"/>
      <c r="CV43" s="639"/>
      <c r="CW43" s="639"/>
      <c r="CX43" s="639"/>
      <c r="CY43" s="640"/>
      <c r="CZ43" s="623">
        <v>0.5</v>
      </c>
      <c r="DA43" s="641"/>
      <c r="DB43" s="641"/>
      <c r="DC43" s="642"/>
      <c r="DD43" s="626">
        <v>127573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2577217</v>
      </c>
      <c r="CS44" s="621"/>
      <c r="CT44" s="621"/>
      <c r="CU44" s="621"/>
      <c r="CV44" s="621"/>
      <c r="CW44" s="621"/>
      <c r="CX44" s="621"/>
      <c r="CY44" s="622"/>
      <c r="CZ44" s="623">
        <v>11</v>
      </c>
      <c r="DA44" s="624"/>
      <c r="DB44" s="624"/>
      <c r="DC44" s="625"/>
      <c r="DD44" s="626">
        <v>1265711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1151321</v>
      </c>
      <c r="CS45" s="639"/>
      <c r="CT45" s="639"/>
      <c r="CU45" s="639"/>
      <c r="CV45" s="639"/>
      <c r="CW45" s="639"/>
      <c r="CX45" s="639"/>
      <c r="CY45" s="640"/>
      <c r="CZ45" s="623">
        <v>4.9000000000000004</v>
      </c>
      <c r="DA45" s="641"/>
      <c r="DB45" s="641"/>
      <c r="DC45" s="642"/>
      <c r="DD45" s="626">
        <v>115120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1399640</v>
      </c>
      <c r="CS46" s="621"/>
      <c r="CT46" s="621"/>
      <c r="CU46" s="621"/>
      <c r="CV46" s="621"/>
      <c r="CW46" s="621"/>
      <c r="CX46" s="621"/>
      <c r="CY46" s="622"/>
      <c r="CZ46" s="623">
        <v>6</v>
      </c>
      <c r="DA46" s="624"/>
      <c r="DB46" s="624"/>
      <c r="DC46" s="625"/>
      <c r="DD46" s="626">
        <v>1124335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109</v>
      </c>
      <c r="CS47" s="639"/>
      <c r="CT47" s="639"/>
      <c r="CU47" s="639"/>
      <c r="CV47" s="639"/>
      <c r="CW47" s="639"/>
      <c r="CX47" s="639"/>
      <c r="CY47" s="640"/>
      <c r="CZ47" s="623">
        <v>0</v>
      </c>
      <c r="DA47" s="641"/>
      <c r="DB47" s="641"/>
      <c r="DC47" s="642"/>
      <c r="DD47" s="626">
        <v>109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23468682</v>
      </c>
      <c r="CS49" s="605"/>
      <c r="CT49" s="605"/>
      <c r="CU49" s="605"/>
      <c r="CV49" s="605"/>
      <c r="CW49" s="605"/>
      <c r="CX49" s="605"/>
      <c r="CY49" s="606"/>
      <c r="CZ49" s="607">
        <v>100</v>
      </c>
      <c r="DA49" s="608"/>
      <c r="DB49" s="608"/>
      <c r="DC49" s="609"/>
      <c r="DD49" s="610">
        <v>16524821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24756</v>
      </c>
      <c r="R7" s="1134"/>
      <c r="S7" s="1134"/>
      <c r="T7" s="1134"/>
      <c r="U7" s="1134"/>
      <c r="V7" s="1134">
        <v>23469</v>
      </c>
      <c r="W7" s="1134"/>
      <c r="X7" s="1134"/>
      <c r="Y7" s="1134"/>
      <c r="Z7" s="1134"/>
      <c r="AA7" s="1134">
        <v>1287</v>
      </c>
      <c r="AB7" s="1134"/>
      <c r="AC7" s="1134"/>
      <c r="AD7" s="1134"/>
      <c r="AE7" s="1135"/>
      <c r="AF7" s="1136">
        <v>1135</v>
      </c>
      <c r="AG7" s="1137"/>
      <c r="AH7" s="1137"/>
      <c r="AI7" s="1137"/>
      <c r="AJ7" s="1138"/>
      <c r="AK7" s="1120">
        <v>948</v>
      </c>
      <c r="AL7" s="1121"/>
      <c r="AM7" s="1121"/>
      <c r="AN7" s="1121"/>
      <c r="AO7" s="1121"/>
      <c r="AP7" s="1121">
        <v>20229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536</v>
      </c>
      <c r="BT7" s="1125"/>
      <c r="BU7" s="1125"/>
      <c r="BV7" s="1125"/>
      <c r="BW7" s="1125"/>
      <c r="BX7" s="1125"/>
      <c r="BY7" s="1125"/>
      <c r="BZ7" s="1125"/>
      <c r="CA7" s="1125"/>
      <c r="CB7" s="1125"/>
      <c r="CC7" s="1125"/>
      <c r="CD7" s="1125"/>
      <c r="CE7" s="1125"/>
      <c r="CF7" s="1125"/>
      <c r="CG7" s="1126"/>
      <c r="CH7" s="1117" t="s">
        <v>542</v>
      </c>
      <c r="CI7" s="1118"/>
      <c r="CJ7" s="1118"/>
      <c r="CK7" s="1118"/>
      <c r="CL7" s="1119"/>
      <c r="CM7" s="1117">
        <v>55</v>
      </c>
      <c r="CN7" s="1118"/>
      <c r="CO7" s="1118"/>
      <c r="CP7" s="1118"/>
      <c r="CQ7" s="1119"/>
      <c r="CR7" s="1117">
        <v>10</v>
      </c>
      <c r="CS7" s="1118"/>
      <c r="CT7" s="1118"/>
      <c r="CU7" s="1118"/>
      <c r="CV7" s="1119"/>
      <c r="CW7" s="1117" t="s">
        <v>539</v>
      </c>
      <c r="CX7" s="1118"/>
      <c r="CY7" s="1118"/>
      <c r="CZ7" s="1118"/>
      <c r="DA7" s="1119"/>
      <c r="DB7" s="1117">
        <v>1</v>
      </c>
      <c r="DC7" s="1118"/>
      <c r="DD7" s="1118"/>
      <c r="DE7" s="1118"/>
      <c r="DF7" s="1119"/>
      <c r="DG7" s="1117">
        <v>22</v>
      </c>
      <c r="DH7" s="1118"/>
      <c r="DI7" s="1118"/>
      <c r="DJ7" s="1118"/>
      <c r="DK7" s="1119"/>
      <c r="DL7" s="1117" t="s">
        <v>542</v>
      </c>
      <c r="DM7" s="1118"/>
      <c r="DN7" s="1118"/>
      <c r="DO7" s="1118"/>
      <c r="DP7" s="1119"/>
      <c r="DQ7" s="1117" t="s">
        <v>542</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20</v>
      </c>
      <c r="CI8" s="1019"/>
      <c r="CJ8" s="1019"/>
      <c r="CK8" s="1019"/>
      <c r="CL8" s="1020"/>
      <c r="CM8" s="1018">
        <v>79</v>
      </c>
      <c r="CN8" s="1019"/>
      <c r="CO8" s="1019"/>
      <c r="CP8" s="1019"/>
      <c r="CQ8" s="1020"/>
      <c r="CR8" s="1018">
        <v>15</v>
      </c>
      <c r="CS8" s="1019"/>
      <c r="CT8" s="1019"/>
      <c r="CU8" s="1019"/>
      <c r="CV8" s="1020"/>
      <c r="CW8" s="1018" t="s">
        <v>539</v>
      </c>
      <c r="CX8" s="1019"/>
      <c r="CY8" s="1019"/>
      <c r="CZ8" s="1019"/>
      <c r="DA8" s="1020"/>
      <c r="DB8" s="1018" t="s">
        <v>542</v>
      </c>
      <c r="DC8" s="1019"/>
      <c r="DD8" s="1019"/>
      <c r="DE8" s="1019"/>
      <c r="DF8" s="1020"/>
      <c r="DG8" s="1018" t="s">
        <v>542</v>
      </c>
      <c r="DH8" s="1019"/>
      <c r="DI8" s="1019"/>
      <c r="DJ8" s="1019"/>
      <c r="DK8" s="1020"/>
      <c r="DL8" s="1018" t="s">
        <v>539</v>
      </c>
      <c r="DM8" s="1019"/>
      <c r="DN8" s="1019"/>
      <c r="DO8" s="1019"/>
      <c r="DP8" s="1020"/>
      <c r="DQ8" s="1018" t="s">
        <v>542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24756</v>
      </c>
      <c r="R23" s="1098"/>
      <c r="S23" s="1098"/>
      <c r="T23" s="1098"/>
      <c r="U23" s="1098"/>
      <c r="V23" s="1098">
        <v>23469</v>
      </c>
      <c r="W23" s="1098"/>
      <c r="X23" s="1098"/>
      <c r="Y23" s="1098"/>
      <c r="Z23" s="1098"/>
      <c r="AA23" s="1098">
        <v>1287</v>
      </c>
      <c r="AB23" s="1098"/>
      <c r="AC23" s="1098"/>
      <c r="AD23" s="1098"/>
      <c r="AE23" s="1099"/>
      <c r="AF23" s="1100">
        <v>1135</v>
      </c>
      <c r="AG23" s="1098"/>
      <c r="AH23" s="1098"/>
      <c r="AI23" s="1098"/>
      <c r="AJ23" s="1101"/>
      <c r="AK23" s="1102"/>
      <c r="AL23" s="1103"/>
      <c r="AM23" s="1103"/>
      <c r="AN23" s="1103"/>
      <c r="AO23" s="1103"/>
      <c r="AP23" s="1098">
        <v>20229</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8832</v>
      </c>
      <c r="R28" s="1083"/>
      <c r="S28" s="1083"/>
      <c r="T28" s="1083"/>
      <c r="U28" s="1083"/>
      <c r="V28" s="1083">
        <v>7977</v>
      </c>
      <c r="W28" s="1083"/>
      <c r="X28" s="1083"/>
      <c r="Y28" s="1083"/>
      <c r="Z28" s="1083"/>
      <c r="AA28" s="1083">
        <v>855</v>
      </c>
      <c r="AB28" s="1083"/>
      <c r="AC28" s="1083"/>
      <c r="AD28" s="1083"/>
      <c r="AE28" s="1084"/>
      <c r="AF28" s="1085">
        <v>855</v>
      </c>
      <c r="AG28" s="1083"/>
      <c r="AH28" s="1083"/>
      <c r="AI28" s="1083"/>
      <c r="AJ28" s="1086"/>
      <c r="AK28" s="1087">
        <v>432</v>
      </c>
      <c r="AL28" s="1075"/>
      <c r="AM28" s="1075"/>
      <c r="AN28" s="1075"/>
      <c r="AO28" s="1075"/>
      <c r="AP28" s="1075" t="s">
        <v>539</v>
      </c>
      <c r="AQ28" s="1075"/>
      <c r="AR28" s="1075"/>
      <c r="AS28" s="1075"/>
      <c r="AT28" s="1075"/>
      <c r="AU28" s="1075" t="s">
        <v>539</v>
      </c>
      <c r="AV28" s="1075"/>
      <c r="AW28" s="1075"/>
      <c r="AX28" s="1075"/>
      <c r="AY28" s="1075"/>
      <c r="AZ28" s="1076" t="s">
        <v>540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4978</v>
      </c>
      <c r="R29" s="1073"/>
      <c r="S29" s="1073"/>
      <c r="T29" s="1073"/>
      <c r="U29" s="1073"/>
      <c r="V29" s="1073">
        <v>4512</v>
      </c>
      <c r="W29" s="1073"/>
      <c r="X29" s="1073"/>
      <c r="Y29" s="1073"/>
      <c r="Z29" s="1073"/>
      <c r="AA29" s="1073">
        <v>466</v>
      </c>
      <c r="AB29" s="1073"/>
      <c r="AC29" s="1073"/>
      <c r="AD29" s="1073"/>
      <c r="AE29" s="1074"/>
      <c r="AF29" s="1048">
        <v>466</v>
      </c>
      <c r="AG29" s="1049"/>
      <c r="AH29" s="1049"/>
      <c r="AI29" s="1049"/>
      <c r="AJ29" s="1050"/>
      <c r="AK29" s="1009">
        <v>757</v>
      </c>
      <c r="AL29" s="1000"/>
      <c r="AM29" s="1000"/>
      <c r="AN29" s="1000"/>
      <c r="AO29" s="1000"/>
      <c r="AP29" s="1000" t="s">
        <v>539</v>
      </c>
      <c r="AQ29" s="1000"/>
      <c r="AR29" s="1000"/>
      <c r="AS29" s="1000"/>
      <c r="AT29" s="1000"/>
      <c r="AU29" s="1000" t="s">
        <v>539</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1071</v>
      </c>
      <c r="R30" s="1073"/>
      <c r="S30" s="1073"/>
      <c r="T30" s="1073"/>
      <c r="U30" s="1073"/>
      <c r="V30" s="1073">
        <v>1059</v>
      </c>
      <c r="W30" s="1073"/>
      <c r="X30" s="1073"/>
      <c r="Y30" s="1073"/>
      <c r="Z30" s="1073"/>
      <c r="AA30" s="1073">
        <v>11</v>
      </c>
      <c r="AB30" s="1073"/>
      <c r="AC30" s="1073"/>
      <c r="AD30" s="1073"/>
      <c r="AE30" s="1074"/>
      <c r="AF30" s="1048">
        <v>11</v>
      </c>
      <c r="AG30" s="1049"/>
      <c r="AH30" s="1049"/>
      <c r="AI30" s="1049"/>
      <c r="AJ30" s="1050"/>
      <c r="AK30" s="1009">
        <v>181</v>
      </c>
      <c r="AL30" s="1000"/>
      <c r="AM30" s="1000"/>
      <c r="AN30" s="1000"/>
      <c r="AO30" s="1000"/>
      <c r="AP30" s="1000" t="s">
        <v>539</v>
      </c>
      <c r="AQ30" s="1000"/>
      <c r="AR30" s="1000"/>
      <c r="AS30" s="1000"/>
      <c r="AT30" s="1000"/>
      <c r="AU30" s="1000" t="s">
        <v>539</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1202</v>
      </c>
      <c r="R31" s="1073"/>
      <c r="S31" s="1073"/>
      <c r="T31" s="1073"/>
      <c r="U31" s="1073"/>
      <c r="V31" s="1073">
        <v>1047</v>
      </c>
      <c r="W31" s="1073"/>
      <c r="X31" s="1073"/>
      <c r="Y31" s="1073"/>
      <c r="Z31" s="1073"/>
      <c r="AA31" s="1073">
        <v>155</v>
      </c>
      <c r="AB31" s="1073"/>
      <c r="AC31" s="1073"/>
      <c r="AD31" s="1073"/>
      <c r="AE31" s="1074"/>
      <c r="AF31" s="1048">
        <v>1158</v>
      </c>
      <c r="AG31" s="1049"/>
      <c r="AH31" s="1049"/>
      <c r="AI31" s="1049"/>
      <c r="AJ31" s="1050"/>
      <c r="AK31" s="1009">
        <v>4</v>
      </c>
      <c r="AL31" s="1000"/>
      <c r="AM31" s="1000"/>
      <c r="AN31" s="1000"/>
      <c r="AO31" s="1000"/>
      <c r="AP31" s="1000" t="s">
        <v>537</v>
      </c>
      <c r="AQ31" s="1000"/>
      <c r="AR31" s="1000"/>
      <c r="AS31" s="1000"/>
      <c r="AT31" s="1000"/>
      <c r="AU31" s="1000" t="s">
        <v>537</v>
      </c>
      <c r="AV31" s="1000"/>
      <c r="AW31" s="1000"/>
      <c r="AX31" s="1000"/>
      <c r="AY31" s="1000"/>
      <c r="AZ31" s="1071" t="s">
        <v>537</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369</v>
      </c>
      <c r="R32" s="1073"/>
      <c r="S32" s="1073"/>
      <c r="T32" s="1073"/>
      <c r="U32" s="1073"/>
      <c r="V32" s="1073">
        <v>292</v>
      </c>
      <c r="W32" s="1073"/>
      <c r="X32" s="1073"/>
      <c r="Y32" s="1073"/>
      <c r="Z32" s="1073"/>
      <c r="AA32" s="1073">
        <v>77</v>
      </c>
      <c r="AB32" s="1073"/>
      <c r="AC32" s="1073"/>
      <c r="AD32" s="1073"/>
      <c r="AE32" s="1074"/>
      <c r="AF32" s="1048">
        <v>77</v>
      </c>
      <c r="AG32" s="1049"/>
      <c r="AH32" s="1049"/>
      <c r="AI32" s="1049"/>
      <c r="AJ32" s="1050"/>
      <c r="AK32" s="1009" t="s">
        <v>548</v>
      </c>
      <c r="AL32" s="1000"/>
      <c r="AM32" s="1000"/>
      <c r="AN32" s="1000"/>
      <c r="AO32" s="1000"/>
      <c r="AP32" s="1000" t="s">
        <v>537</v>
      </c>
      <c r="AQ32" s="1000"/>
      <c r="AR32" s="1000"/>
      <c r="AS32" s="1000"/>
      <c r="AT32" s="1000"/>
      <c r="AU32" s="1000" t="s">
        <v>537</v>
      </c>
      <c r="AV32" s="1000"/>
      <c r="AW32" s="1000"/>
      <c r="AX32" s="1000"/>
      <c r="AY32" s="1000"/>
      <c r="AZ32" s="1071" t="s">
        <v>537</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81</v>
      </c>
      <c r="R33" s="1073"/>
      <c r="S33" s="1073"/>
      <c r="T33" s="1073"/>
      <c r="U33" s="1073"/>
      <c r="V33" s="1073">
        <v>66</v>
      </c>
      <c r="W33" s="1073"/>
      <c r="X33" s="1073"/>
      <c r="Y33" s="1073"/>
      <c r="Z33" s="1073"/>
      <c r="AA33" s="1073">
        <v>15</v>
      </c>
      <c r="AB33" s="1073"/>
      <c r="AC33" s="1073"/>
      <c r="AD33" s="1073"/>
      <c r="AE33" s="1074"/>
      <c r="AF33" s="1048">
        <v>15</v>
      </c>
      <c r="AG33" s="1049"/>
      <c r="AH33" s="1049"/>
      <c r="AI33" s="1049"/>
      <c r="AJ33" s="1050"/>
      <c r="AK33" s="1009">
        <v>76</v>
      </c>
      <c r="AL33" s="1000"/>
      <c r="AM33" s="1000"/>
      <c r="AN33" s="1000"/>
      <c r="AO33" s="1000"/>
      <c r="AP33" s="1000" t="s">
        <v>538</v>
      </c>
      <c r="AQ33" s="1000"/>
      <c r="AR33" s="1000"/>
      <c r="AS33" s="1000"/>
      <c r="AT33" s="1000"/>
      <c r="AU33" s="1000" t="s">
        <v>537</v>
      </c>
      <c r="AV33" s="1000"/>
      <c r="AW33" s="1000"/>
      <c r="AX33" s="1000"/>
      <c r="AY33" s="1000"/>
      <c r="AZ33" s="1071" t="s">
        <v>537</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2383</v>
      </c>
      <c r="R34" s="1073"/>
      <c r="S34" s="1073"/>
      <c r="T34" s="1073"/>
      <c r="U34" s="1073"/>
      <c r="V34" s="1073">
        <v>2268</v>
      </c>
      <c r="W34" s="1073"/>
      <c r="X34" s="1073"/>
      <c r="Y34" s="1073"/>
      <c r="Z34" s="1073"/>
      <c r="AA34" s="1073">
        <v>115</v>
      </c>
      <c r="AB34" s="1073"/>
      <c r="AC34" s="1073"/>
      <c r="AD34" s="1073"/>
      <c r="AE34" s="1074"/>
      <c r="AF34" s="1048">
        <v>115</v>
      </c>
      <c r="AG34" s="1049"/>
      <c r="AH34" s="1049"/>
      <c r="AI34" s="1049"/>
      <c r="AJ34" s="1050"/>
      <c r="AK34" s="1009">
        <v>995</v>
      </c>
      <c r="AL34" s="1000"/>
      <c r="AM34" s="1000"/>
      <c r="AN34" s="1000"/>
      <c r="AO34" s="1000"/>
      <c r="AP34" s="1000">
        <v>8847</v>
      </c>
      <c r="AQ34" s="1000"/>
      <c r="AR34" s="1000"/>
      <c r="AS34" s="1000"/>
      <c r="AT34" s="1000"/>
      <c r="AU34" s="1000">
        <v>7361</v>
      </c>
      <c r="AV34" s="1000"/>
      <c r="AW34" s="1000"/>
      <c r="AX34" s="1000"/>
      <c r="AY34" s="1000"/>
      <c r="AZ34" s="1071" t="s">
        <v>542</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66</v>
      </c>
      <c r="R35" s="1073"/>
      <c r="S35" s="1073"/>
      <c r="T35" s="1073"/>
      <c r="U35" s="1073"/>
      <c r="V35" s="1073">
        <v>62</v>
      </c>
      <c r="W35" s="1073"/>
      <c r="X35" s="1073"/>
      <c r="Y35" s="1073"/>
      <c r="Z35" s="1073"/>
      <c r="AA35" s="1073">
        <v>4</v>
      </c>
      <c r="AB35" s="1073"/>
      <c r="AC35" s="1073"/>
      <c r="AD35" s="1073"/>
      <c r="AE35" s="1074"/>
      <c r="AF35" s="1048">
        <v>4</v>
      </c>
      <c r="AG35" s="1049"/>
      <c r="AH35" s="1049"/>
      <c r="AI35" s="1049"/>
      <c r="AJ35" s="1050"/>
      <c r="AK35" s="1009">
        <v>41</v>
      </c>
      <c r="AL35" s="1000"/>
      <c r="AM35" s="1000"/>
      <c r="AN35" s="1000"/>
      <c r="AO35" s="1000"/>
      <c r="AP35" s="1000">
        <v>227</v>
      </c>
      <c r="AQ35" s="1000"/>
      <c r="AR35" s="1000"/>
      <c r="AS35" s="1000"/>
      <c r="AT35" s="1000"/>
      <c r="AU35" s="1000">
        <v>224</v>
      </c>
      <c r="AV35" s="1000"/>
      <c r="AW35" s="1000"/>
      <c r="AX35" s="1000"/>
      <c r="AY35" s="1000"/>
      <c r="AZ35" s="1071" t="s">
        <v>542</v>
      </c>
      <c r="BA35" s="1071"/>
      <c r="BB35" s="1071"/>
      <c r="BC35" s="1071"/>
      <c r="BD35" s="1071"/>
      <c r="BE35" s="1061" t="s">
        <v>385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2701</v>
      </c>
      <c r="AG63" s="988"/>
      <c r="AH63" s="988"/>
      <c r="AI63" s="988"/>
      <c r="AJ63" s="1059"/>
      <c r="AK63" s="1060"/>
      <c r="AL63" s="992"/>
      <c r="AM63" s="992"/>
      <c r="AN63" s="992"/>
      <c r="AO63" s="992"/>
      <c r="AP63" s="988">
        <v>9075</v>
      </c>
      <c r="AQ63" s="988"/>
      <c r="AR63" s="988"/>
      <c r="AS63" s="988"/>
      <c r="AT63" s="988"/>
      <c r="AU63" s="988">
        <v>7585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543</v>
      </c>
      <c r="C68" s="1015"/>
      <c r="D68" s="1015"/>
      <c r="E68" s="1015"/>
      <c r="F68" s="1015"/>
      <c r="G68" s="1015"/>
      <c r="H68" s="1015"/>
      <c r="I68" s="1015"/>
      <c r="J68" s="1015"/>
      <c r="K68" s="1015"/>
      <c r="L68" s="1015"/>
      <c r="M68" s="1015"/>
      <c r="N68" s="1015"/>
      <c r="O68" s="1015"/>
      <c r="P68" s="1016"/>
      <c r="Q68" s="1017">
        <v>1549</v>
      </c>
      <c r="R68" s="1011"/>
      <c r="S68" s="1011"/>
      <c r="T68" s="1011"/>
      <c r="U68" s="1011"/>
      <c r="V68" s="1011">
        <v>1445</v>
      </c>
      <c r="W68" s="1011"/>
      <c r="X68" s="1011"/>
      <c r="Y68" s="1011"/>
      <c r="Z68" s="1011"/>
      <c r="AA68" s="1011">
        <v>104</v>
      </c>
      <c r="AB68" s="1011"/>
      <c r="AC68" s="1011"/>
      <c r="AD68" s="1011"/>
      <c r="AE68" s="1011"/>
      <c r="AF68" s="1011">
        <v>104</v>
      </c>
      <c r="AG68" s="1011"/>
      <c r="AH68" s="1011"/>
      <c r="AI68" s="1011"/>
      <c r="AJ68" s="1011"/>
      <c r="AK68" s="1011" t="s">
        <v>542</v>
      </c>
      <c r="AL68" s="1011"/>
      <c r="AM68" s="1011"/>
      <c r="AN68" s="1011"/>
      <c r="AO68" s="1011"/>
      <c r="AP68" s="1011" t="s">
        <v>542</v>
      </c>
      <c r="AQ68" s="1011"/>
      <c r="AR68" s="1011"/>
      <c r="AS68" s="1011"/>
      <c r="AT68" s="1011"/>
      <c r="AU68" s="1011" t="s">
        <v>542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795514</v>
      </c>
      <c r="R69" s="1000"/>
      <c r="S69" s="1000"/>
      <c r="T69" s="1000"/>
      <c r="U69" s="1000"/>
      <c r="V69" s="1000">
        <v>763822</v>
      </c>
      <c r="W69" s="1000"/>
      <c r="X69" s="1000"/>
      <c r="Y69" s="1000"/>
      <c r="Z69" s="1000"/>
      <c r="AA69" s="1000">
        <v>31692</v>
      </c>
      <c r="AB69" s="1000"/>
      <c r="AC69" s="1000"/>
      <c r="AD69" s="1000"/>
      <c r="AE69" s="1000"/>
      <c r="AF69" s="1000">
        <v>31692</v>
      </c>
      <c r="AG69" s="1000"/>
      <c r="AH69" s="1000"/>
      <c r="AI69" s="1000"/>
      <c r="AJ69" s="1000"/>
      <c r="AK69" s="1000">
        <v>1</v>
      </c>
      <c r="AL69" s="1000"/>
      <c r="AM69" s="1000"/>
      <c r="AN69" s="1000"/>
      <c r="AO69" s="1000"/>
      <c r="AP69" s="1000" t="s">
        <v>542</v>
      </c>
      <c r="AQ69" s="1000"/>
      <c r="AR69" s="1000"/>
      <c r="AS69" s="1000"/>
      <c r="AT69" s="1000"/>
      <c r="AU69" s="1000" t="s">
        <v>542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691</v>
      </c>
      <c r="R70" s="1000"/>
      <c r="S70" s="1000"/>
      <c r="T70" s="1000"/>
      <c r="U70" s="1000"/>
      <c r="V70" s="1000">
        <v>664</v>
      </c>
      <c r="W70" s="1000"/>
      <c r="X70" s="1000"/>
      <c r="Y70" s="1000"/>
      <c r="Z70" s="1000"/>
      <c r="AA70" s="1000">
        <v>28</v>
      </c>
      <c r="AB70" s="1000"/>
      <c r="AC70" s="1000"/>
      <c r="AD70" s="1000"/>
      <c r="AE70" s="1000"/>
      <c r="AF70" s="1000">
        <v>28</v>
      </c>
      <c r="AG70" s="1000"/>
      <c r="AH70" s="1000"/>
      <c r="AI70" s="1000"/>
      <c r="AJ70" s="1000"/>
      <c r="AK70" s="1000">
        <v>90</v>
      </c>
      <c r="AL70" s="1000"/>
      <c r="AM70" s="1000"/>
      <c r="AN70" s="1000"/>
      <c r="AO70" s="1000"/>
      <c r="AP70" s="1000" t="s">
        <v>546</v>
      </c>
      <c r="AQ70" s="1000"/>
      <c r="AR70" s="1000"/>
      <c r="AS70" s="1000"/>
      <c r="AT70" s="1000"/>
      <c r="AU70" s="1000" t="s">
        <v>546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31824</v>
      </c>
      <c r="AG88" s="988"/>
      <c r="AH88" s="988"/>
      <c r="AI88" s="988"/>
      <c r="AJ88" s="988"/>
      <c r="AK88" s="992"/>
      <c r="AL88" s="992"/>
      <c r="AM88" s="992"/>
      <c r="AN88" s="992"/>
      <c r="AO88" s="992"/>
      <c r="AP88" s="988" t="s">
        <v>547</v>
      </c>
      <c r="AQ88" s="988"/>
      <c r="AR88" s="988"/>
      <c r="AS88" s="988"/>
      <c r="AT88" s="988"/>
      <c r="AU88" s="988" t="s">
        <v>547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25</v>
      </c>
      <c r="CS102" s="980"/>
      <c r="CT102" s="980"/>
      <c r="CU102" s="980"/>
      <c r="CV102" s="981"/>
      <c r="CW102" s="979" t="s">
        <v>542</v>
      </c>
      <c r="CX102" s="980"/>
      <c r="CY102" s="980"/>
      <c r="CZ102" s="980"/>
      <c r="DA102" s="981"/>
      <c r="DB102" s="979">
        <v>1</v>
      </c>
      <c r="DC102" s="980"/>
      <c r="DD102" s="980"/>
      <c r="DE102" s="980"/>
      <c r="DF102" s="981"/>
      <c r="DG102" s="979">
        <v>22</v>
      </c>
      <c r="DH102" s="980"/>
      <c r="DI102" s="980"/>
      <c r="DJ102" s="980"/>
      <c r="DK102" s="981"/>
      <c r="DL102" s="979" t="s">
        <v>542</v>
      </c>
      <c r="DM102" s="980"/>
      <c r="DN102" s="980"/>
      <c r="DO102" s="980"/>
      <c r="DP102" s="981"/>
      <c r="DQ102" s="979" t="s">
        <v>542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1827600</v>
      </c>
      <c r="AB110" s="916"/>
      <c r="AC110" s="916"/>
      <c r="AD110" s="916"/>
      <c r="AE110" s="917"/>
      <c r="AF110" s="918">
        <v>1784994</v>
      </c>
      <c r="AG110" s="916"/>
      <c r="AH110" s="916"/>
      <c r="AI110" s="916"/>
      <c r="AJ110" s="917"/>
      <c r="AK110" s="918">
        <v>1934899</v>
      </c>
      <c r="AL110" s="916"/>
      <c r="AM110" s="916"/>
      <c r="AN110" s="916"/>
      <c r="AO110" s="917"/>
      <c r="AP110" s="919">
        <v>15.2</v>
      </c>
      <c r="AQ110" s="920"/>
      <c r="AR110" s="920"/>
      <c r="AS110" s="920"/>
      <c r="AT110" s="921"/>
      <c r="AU110" s="955" t="s">
        <v>60</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19690769</v>
      </c>
      <c r="BR110" s="863"/>
      <c r="BS110" s="863"/>
      <c r="BT110" s="863"/>
      <c r="BU110" s="863"/>
      <c r="BV110" s="863">
        <v>20563196</v>
      </c>
      <c r="BW110" s="863"/>
      <c r="BX110" s="863"/>
      <c r="BY110" s="863"/>
      <c r="BZ110" s="863"/>
      <c r="CA110" s="863">
        <v>20229021</v>
      </c>
      <c r="CB110" s="863"/>
      <c r="CC110" s="863"/>
      <c r="CD110" s="863"/>
      <c r="CE110" s="863"/>
      <c r="CF110" s="887">
        <v>159.30000000000001</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60605</v>
      </c>
      <c r="BR111" s="835"/>
      <c r="BS111" s="835"/>
      <c r="BT111" s="835"/>
      <c r="BU111" s="835"/>
      <c r="BV111" s="835">
        <v>576733</v>
      </c>
      <c r="BW111" s="835"/>
      <c r="BX111" s="835"/>
      <c r="BY111" s="835"/>
      <c r="BZ111" s="835"/>
      <c r="CA111" s="835">
        <v>323224</v>
      </c>
      <c r="CB111" s="835"/>
      <c r="CC111" s="835"/>
      <c r="CD111" s="835"/>
      <c r="CE111" s="835"/>
      <c r="CF111" s="896">
        <v>2.5</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2156</v>
      </c>
      <c r="DH111" s="835"/>
      <c r="DI111" s="835"/>
      <c r="DJ111" s="835"/>
      <c r="DK111" s="835"/>
      <c r="DL111" s="835">
        <v>523450</v>
      </c>
      <c r="DM111" s="835"/>
      <c r="DN111" s="835"/>
      <c r="DO111" s="835"/>
      <c r="DP111" s="835"/>
      <c r="DQ111" s="835">
        <v>275106</v>
      </c>
      <c r="DR111" s="835"/>
      <c r="DS111" s="835"/>
      <c r="DT111" s="835"/>
      <c r="DU111" s="835"/>
      <c r="DV111" s="812">
        <v>2.2000000000000002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7962338</v>
      </c>
      <c r="BR112" s="835"/>
      <c r="BS112" s="835"/>
      <c r="BT112" s="835"/>
      <c r="BU112" s="835"/>
      <c r="BV112" s="835">
        <v>7664978</v>
      </c>
      <c r="BW112" s="835"/>
      <c r="BX112" s="835"/>
      <c r="BY112" s="835"/>
      <c r="BZ112" s="835"/>
      <c r="CA112" s="835">
        <v>7584839</v>
      </c>
      <c r="CB112" s="835"/>
      <c r="CC112" s="835"/>
      <c r="CD112" s="835"/>
      <c r="CE112" s="835"/>
      <c r="CF112" s="896">
        <v>59.7</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36986</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778957</v>
      </c>
      <c r="AB113" s="944"/>
      <c r="AC113" s="944"/>
      <c r="AD113" s="944"/>
      <c r="AE113" s="945"/>
      <c r="AF113" s="946">
        <v>794138</v>
      </c>
      <c r="AG113" s="944"/>
      <c r="AH113" s="944"/>
      <c r="AI113" s="944"/>
      <c r="AJ113" s="945"/>
      <c r="AK113" s="946">
        <v>810103</v>
      </c>
      <c r="AL113" s="944"/>
      <c r="AM113" s="944"/>
      <c r="AN113" s="944"/>
      <c r="AO113" s="945"/>
      <c r="AP113" s="947">
        <v>6.4</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5600</v>
      </c>
      <c r="BR113" s="835"/>
      <c r="BS113" s="835"/>
      <c r="BT113" s="835"/>
      <c r="BU113" s="835"/>
      <c r="BV113" s="835">
        <v>1824</v>
      </c>
      <c r="BW113" s="835"/>
      <c r="BX113" s="835"/>
      <c r="BY113" s="835"/>
      <c r="BZ113" s="835"/>
      <c r="CA113" s="835" t="s">
        <v>111</v>
      </c>
      <c r="CB113" s="835"/>
      <c r="CC113" s="835"/>
      <c r="CD113" s="835"/>
      <c r="CE113" s="835"/>
      <c r="CF113" s="896" t="s">
        <v>111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3407</v>
      </c>
      <c r="AB114" s="798"/>
      <c r="AC114" s="798"/>
      <c r="AD114" s="798"/>
      <c r="AE114" s="799"/>
      <c r="AF114" s="800">
        <v>2408</v>
      </c>
      <c r="AG114" s="798"/>
      <c r="AH114" s="798"/>
      <c r="AI114" s="798"/>
      <c r="AJ114" s="799"/>
      <c r="AK114" s="800">
        <v>1230</v>
      </c>
      <c r="AL114" s="798"/>
      <c r="AM114" s="798"/>
      <c r="AN114" s="798"/>
      <c r="AO114" s="799"/>
      <c r="AP114" s="845">
        <v>0</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2935124</v>
      </c>
      <c r="BR114" s="835"/>
      <c r="BS114" s="835"/>
      <c r="BT114" s="835"/>
      <c r="BU114" s="835"/>
      <c r="BV114" s="835">
        <v>2889303</v>
      </c>
      <c r="BW114" s="835"/>
      <c r="BX114" s="835"/>
      <c r="BY114" s="835"/>
      <c r="BZ114" s="835"/>
      <c r="CA114" s="835">
        <v>2906228</v>
      </c>
      <c r="CB114" s="835"/>
      <c r="CC114" s="835"/>
      <c r="CD114" s="835"/>
      <c r="CE114" s="835"/>
      <c r="CF114" s="896">
        <v>22.9</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42984</v>
      </c>
      <c r="AB115" s="944"/>
      <c r="AC115" s="944"/>
      <c r="AD115" s="944"/>
      <c r="AE115" s="945"/>
      <c r="AF115" s="946">
        <v>5338</v>
      </c>
      <c r="AG115" s="944"/>
      <c r="AH115" s="944"/>
      <c r="AI115" s="944"/>
      <c r="AJ115" s="945"/>
      <c r="AK115" s="946">
        <v>5333</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222730</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21463</v>
      </c>
      <c r="DH115" s="798"/>
      <c r="DI115" s="798"/>
      <c r="DJ115" s="798"/>
      <c r="DK115" s="799"/>
      <c r="DL115" s="800">
        <v>21581</v>
      </c>
      <c r="DM115" s="798"/>
      <c r="DN115" s="798"/>
      <c r="DO115" s="798"/>
      <c r="DP115" s="799"/>
      <c r="DQ115" s="800">
        <v>21700</v>
      </c>
      <c r="DR115" s="798"/>
      <c r="DS115" s="798"/>
      <c r="DT115" s="798"/>
      <c r="DU115" s="799"/>
      <c r="DV115" s="845">
        <v>0.2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2652948</v>
      </c>
      <c r="AB117" s="930"/>
      <c r="AC117" s="930"/>
      <c r="AD117" s="930"/>
      <c r="AE117" s="931"/>
      <c r="AF117" s="932">
        <v>2586878</v>
      </c>
      <c r="AG117" s="930"/>
      <c r="AH117" s="930"/>
      <c r="AI117" s="930"/>
      <c r="AJ117" s="931"/>
      <c r="AK117" s="932">
        <v>2751565</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30877166</v>
      </c>
      <c r="BR119" s="866"/>
      <c r="BS119" s="866"/>
      <c r="BT119" s="866"/>
      <c r="BU119" s="866"/>
      <c r="BV119" s="866">
        <v>31696034</v>
      </c>
      <c r="BW119" s="866"/>
      <c r="BX119" s="866"/>
      <c r="BY119" s="866"/>
      <c r="BZ119" s="866"/>
      <c r="CA119" s="866">
        <v>31043312</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v>31702</v>
      </c>
      <c r="DM119" s="781"/>
      <c r="DN119" s="781"/>
      <c r="DO119" s="781"/>
      <c r="DP119" s="782"/>
      <c r="DQ119" s="783">
        <v>26418</v>
      </c>
      <c r="DR119" s="781"/>
      <c r="DS119" s="781"/>
      <c r="DT119" s="781"/>
      <c r="DU119" s="782"/>
      <c r="DV119" s="869">
        <v>0.2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3317676</v>
      </c>
      <c r="BR120" s="863"/>
      <c r="BS120" s="863"/>
      <c r="BT120" s="863"/>
      <c r="BU120" s="863"/>
      <c r="BV120" s="863">
        <v>3627399</v>
      </c>
      <c r="BW120" s="863"/>
      <c r="BX120" s="863"/>
      <c r="BY120" s="863"/>
      <c r="BZ120" s="863"/>
      <c r="CA120" s="863">
        <v>3806378</v>
      </c>
      <c r="CB120" s="863"/>
      <c r="CC120" s="863"/>
      <c r="CD120" s="863"/>
      <c r="CE120" s="863"/>
      <c r="CF120" s="887">
        <v>30</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7724961</v>
      </c>
      <c r="DH120" s="863"/>
      <c r="DI120" s="863"/>
      <c r="DJ120" s="863"/>
      <c r="DK120" s="863"/>
      <c r="DL120" s="863">
        <v>7432953</v>
      </c>
      <c r="DM120" s="863"/>
      <c r="DN120" s="863"/>
      <c r="DO120" s="863"/>
      <c r="DP120" s="863"/>
      <c r="DQ120" s="863">
        <v>7360882</v>
      </c>
      <c r="DR120" s="863"/>
      <c r="DS120" s="863"/>
      <c r="DT120" s="863"/>
      <c r="DU120" s="863"/>
      <c r="DV120" s="864">
        <v>58</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5918452</v>
      </c>
      <c r="BR121" s="835"/>
      <c r="BS121" s="835"/>
      <c r="BT121" s="835"/>
      <c r="BU121" s="835"/>
      <c r="BV121" s="835">
        <v>5355807</v>
      </c>
      <c r="BW121" s="835"/>
      <c r="BX121" s="835"/>
      <c r="BY121" s="835"/>
      <c r="BZ121" s="835"/>
      <c r="CA121" s="835">
        <v>5343669</v>
      </c>
      <c r="CB121" s="835"/>
      <c r="CC121" s="835"/>
      <c r="CD121" s="835"/>
      <c r="CE121" s="835"/>
      <c r="CF121" s="896">
        <v>42.1</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237377</v>
      </c>
      <c r="DH121" s="835"/>
      <c r="DI121" s="835"/>
      <c r="DJ121" s="835"/>
      <c r="DK121" s="835"/>
      <c r="DL121" s="835">
        <v>232025</v>
      </c>
      <c r="DM121" s="835"/>
      <c r="DN121" s="835"/>
      <c r="DO121" s="835"/>
      <c r="DP121" s="835"/>
      <c r="DQ121" s="835">
        <v>223957</v>
      </c>
      <c r="DR121" s="835"/>
      <c r="DS121" s="835"/>
      <c r="DT121" s="835"/>
      <c r="DU121" s="835"/>
      <c r="DV121" s="812">
        <v>1.8</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18885728</v>
      </c>
      <c r="BR122" s="866"/>
      <c r="BS122" s="866"/>
      <c r="BT122" s="866"/>
      <c r="BU122" s="866"/>
      <c r="BV122" s="866">
        <v>18985748</v>
      </c>
      <c r="BW122" s="866"/>
      <c r="BX122" s="866"/>
      <c r="BY122" s="866"/>
      <c r="BZ122" s="866"/>
      <c r="CA122" s="866">
        <v>18745164</v>
      </c>
      <c r="CB122" s="866"/>
      <c r="CC122" s="866"/>
      <c r="CD122" s="866"/>
      <c r="CE122" s="866"/>
      <c r="CF122" s="867">
        <v>147.6</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28121856</v>
      </c>
      <c r="BR123" s="854"/>
      <c r="BS123" s="854"/>
      <c r="BT123" s="854"/>
      <c r="BU123" s="854"/>
      <c r="BV123" s="854">
        <v>27968954</v>
      </c>
      <c r="BW123" s="854"/>
      <c r="BX123" s="854"/>
      <c r="BY123" s="854"/>
      <c r="BZ123" s="854"/>
      <c r="CA123" s="854">
        <v>27895211</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22.3</v>
      </c>
      <c r="BR124" s="852"/>
      <c r="BS124" s="852"/>
      <c r="BT124" s="852"/>
      <c r="BU124" s="852"/>
      <c r="BV124" s="852">
        <v>29.2</v>
      </c>
      <c r="BW124" s="852"/>
      <c r="BX124" s="852"/>
      <c r="BY124" s="852"/>
      <c r="BZ124" s="852"/>
      <c r="CA124" s="852">
        <v>24.7</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42916</v>
      </c>
      <c r="AB126" s="798"/>
      <c r="AC126" s="798"/>
      <c r="AD126" s="798"/>
      <c r="AE126" s="799"/>
      <c r="AF126" s="800">
        <v>5284</v>
      </c>
      <c r="AG126" s="798"/>
      <c r="AH126" s="798"/>
      <c r="AI126" s="798"/>
      <c r="AJ126" s="799"/>
      <c r="AK126" s="800">
        <v>5284</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v>222730</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68</v>
      </c>
      <c r="AB127" s="798"/>
      <c r="AC127" s="798"/>
      <c r="AD127" s="798"/>
      <c r="AE127" s="799"/>
      <c r="AF127" s="800">
        <v>54</v>
      </c>
      <c r="AG127" s="798"/>
      <c r="AH127" s="798"/>
      <c r="AI127" s="798"/>
      <c r="AJ127" s="799"/>
      <c r="AK127" s="800">
        <v>49</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590815</v>
      </c>
      <c r="AB128" s="819"/>
      <c r="AC128" s="819"/>
      <c r="AD128" s="819"/>
      <c r="AE128" s="820"/>
      <c r="AF128" s="821">
        <v>470677</v>
      </c>
      <c r="AG128" s="819"/>
      <c r="AH128" s="819"/>
      <c r="AI128" s="819"/>
      <c r="AJ128" s="820"/>
      <c r="AK128" s="821">
        <v>489013</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12.83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13993993</v>
      </c>
      <c r="AB129" s="798"/>
      <c r="AC129" s="798"/>
      <c r="AD129" s="798"/>
      <c r="AE129" s="799"/>
      <c r="AF129" s="800">
        <v>14306683</v>
      </c>
      <c r="AG129" s="798"/>
      <c r="AH129" s="798"/>
      <c r="AI129" s="798"/>
      <c r="AJ129" s="799"/>
      <c r="AK129" s="800">
        <v>14309919</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17.829999999999998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1674282</v>
      </c>
      <c r="AB130" s="798"/>
      <c r="AC130" s="798"/>
      <c r="AD130" s="798"/>
      <c r="AE130" s="799"/>
      <c r="AF130" s="800">
        <v>1576239</v>
      </c>
      <c r="AG130" s="798"/>
      <c r="AH130" s="798"/>
      <c r="AI130" s="798"/>
      <c r="AJ130" s="799"/>
      <c r="AK130" s="800">
        <v>1608834</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4.0999999999999996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12319711</v>
      </c>
      <c r="AB131" s="781"/>
      <c r="AC131" s="781"/>
      <c r="AD131" s="781"/>
      <c r="AE131" s="782"/>
      <c r="AF131" s="783">
        <v>12730444</v>
      </c>
      <c r="AG131" s="781"/>
      <c r="AH131" s="781"/>
      <c r="AI131" s="781"/>
      <c r="AJ131" s="782"/>
      <c r="AK131" s="783">
        <v>12701085</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24.7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3.1482150839999998</v>
      </c>
      <c r="AB132" s="761"/>
      <c r="AC132" s="761"/>
      <c r="AD132" s="761"/>
      <c r="AE132" s="762"/>
      <c r="AF132" s="763">
        <v>4.2415017099999996</v>
      </c>
      <c r="AG132" s="761"/>
      <c r="AH132" s="761"/>
      <c r="AI132" s="761"/>
      <c r="AJ132" s="762"/>
      <c r="AK132" s="763">
        <v>5.1469461069999998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4.7</v>
      </c>
      <c r="AB133" s="740"/>
      <c r="AC133" s="740"/>
      <c r="AD133" s="740"/>
      <c r="AE133" s="741"/>
      <c r="AF133" s="739">
        <v>4.2</v>
      </c>
      <c r="AG133" s="740"/>
      <c r="AH133" s="740"/>
      <c r="AI133" s="740"/>
      <c r="AJ133" s="741"/>
      <c r="AK133" s="739">
        <v>4.0999999999999996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3942353</v>
      </c>
      <c r="L9" s="266">
        <v>52817</v>
      </c>
      <c r="M9" s="267">
        <v>62051</v>
      </c>
      <c r="N9" s="268">
        <v>-14.9</v>
      </c>
    </row>
    <row r="10" spans="1:16" x14ac:dyDescent="0.15">
      <c r="A10" s="250"/>
      <c r="B10" s="246"/>
      <c r="C10" s="246"/>
      <c r="D10" s="246"/>
      <c r="E10" s="246"/>
      <c r="F10" s="246"/>
      <c r="G10" s="1166" t="s">
        <v>476</v>
      </c>
      <c r="H10" s="1167"/>
      <c r="I10" s="1167"/>
      <c r="J10" s="1168"/>
      <c r="K10" s="269">
        <v>645415</v>
      </c>
      <c r="L10" s="270">
        <v>8647</v>
      </c>
      <c r="M10" s="271">
        <v>5713</v>
      </c>
      <c r="N10" s="272">
        <v>51.4</v>
      </c>
    </row>
    <row r="11" spans="1:16" ht="13.5" customHeight="1" x14ac:dyDescent="0.15">
      <c r="A11" s="250"/>
      <c r="B11" s="246"/>
      <c r="C11" s="246"/>
      <c r="D11" s="246"/>
      <c r="E11" s="246"/>
      <c r="F11" s="246"/>
      <c r="G11" s="1166" t="s">
        <v>477</v>
      </c>
      <c r="H11" s="1167"/>
      <c r="I11" s="1167"/>
      <c r="J11" s="1168"/>
      <c r="K11" s="269">
        <v>17713</v>
      </c>
      <c r="L11" s="270">
        <v>237</v>
      </c>
      <c r="M11" s="271">
        <v>5796</v>
      </c>
      <c r="N11" s="272">
        <v>-95.9</v>
      </c>
    </row>
    <row r="12" spans="1:16" ht="13.5" customHeight="1" x14ac:dyDescent="0.15">
      <c r="A12" s="250"/>
      <c r="B12" s="246"/>
      <c r="C12" s="246"/>
      <c r="D12" s="246"/>
      <c r="E12" s="246"/>
      <c r="F12" s="246"/>
      <c r="G12" s="1166" t="s">
        <v>478</v>
      </c>
      <c r="H12" s="1167"/>
      <c r="I12" s="1167"/>
      <c r="J12" s="1168"/>
      <c r="K12" s="269">
        <v>600</v>
      </c>
      <c r="L12" s="270">
        <v>8</v>
      </c>
      <c r="M12" s="271">
        <v>1167</v>
      </c>
      <c r="N12" s="272">
        <v>-99.3</v>
      </c>
    </row>
    <row r="13" spans="1:16" ht="13.5" customHeight="1" x14ac:dyDescent="0.15">
      <c r="A13" s="250"/>
      <c r="B13" s="246"/>
      <c r="C13" s="246"/>
      <c r="D13" s="246"/>
      <c r="E13" s="246"/>
      <c r="F13" s="246"/>
      <c r="G13" s="1166" t="s">
        <v>479</v>
      </c>
      <c r="H13" s="1167"/>
      <c r="I13" s="1167"/>
      <c r="J13" s="1168"/>
      <c r="K13" s="269" t="s">
        <v>480</v>
      </c>
      <c r="L13" s="270" t="s">
        <v>480</v>
      </c>
      <c r="M13" s="271">
        <v>0</v>
      </c>
      <c r="N13" s="272" t="s">
        <v>480</v>
      </c>
    </row>
    <row r="14" spans="1:16" ht="13.5" customHeight="1" x14ac:dyDescent="0.15">
      <c r="A14" s="250"/>
      <c r="B14" s="246"/>
      <c r="C14" s="246"/>
      <c r="D14" s="246"/>
      <c r="E14" s="246"/>
      <c r="F14" s="246"/>
      <c r="G14" s="1166" t="s">
        <v>481</v>
      </c>
      <c r="H14" s="1167"/>
      <c r="I14" s="1167"/>
      <c r="J14" s="1168"/>
      <c r="K14" s="269">
        <v>172861</v>
      </c>
      <c r="L14" s="270">
        <v>2316</v>
      </c>
      <c r="M14" s="271">
        <v>2337</v>
      </c>
      <c r="N14" s="272">
        <v>-0.9</v>
      </c>
    </row>
    <row r="15" spans="1:16" ht="13.5" customHeight="1" x14ac:dyDescent="0.15">
      <c r="A15" s="250"/>
      <c r="B15" s="246"/>
      <c r="C15" s="246"/>
      <c r="D15" s="246"/>
      <c r="E15" s="246"/>
      <c r="F15" s="246"/>
      <c r="G15" s="1166" t="s">
        <v>482</v>
      </c>
      <c r="H15" s="1167"/>
      <c r="I15" s="1167"/>
      <c r="J15" s="1168"/>
      <c r="K15" s="269">
        <v>127573</v>
      </c>
      <c r="L15" s="270">
        <v>1709</v>
      </c>
      <c r="M15" s="271">
        <v>1594</v>
      </c>
      <c r="N15" s="272">
        <v>7.2</v>
      </c>
    </row>
    <row r="16" spans="1:16" x14ac:dyDescent="0.15">
      <c r="A16" s="250"/>
      <c r="B16" s="246"/>
      <c r="C16" s="246"/>
      <c r="D16" s="246"/>
      <c r="E16" s="246"/>
      <c r="F16" s="246"/>
      <c r="G16" s="1169" t="s">
        <v>483</v>
      </c>
      <c r="H16" s="1170"/>
      <c r="I16" s="1170"/>
      <c r="J16" s="1171"/>
      <c r="K16" s="270">
        <v>-199741</v>
      </c>
      <c r="L16" s="270">
        <v>-2676</v>
      </c>
      <c r="M16" s="271">
        <v>-5993</v>
      </c>
      <c r="N16" s="272">
        <v>-55.3</v>
      </c>
    </row>
    <row r="17" spans="1:16" x14ac:dyDescent="0.15">
      <c r="A17" s="250"/>
      <c r="B17" s="246"/>
      <c r="C17" s="246"/>
      <c r="D17" s="246"/>
      <c r="E17" s="246"/>
      <c r="F17" s="246"/>
      <c r="G17" s="1169" t="s">
        <v>170</v>
      </c>
      <c r="H17" s="1170"/>
      <c r="I17" s="1170"/>
      <c r="J17" s="1171"/>
      <c r="K17" s="270">
        <v>4706774</v>
      </c>
      <c r="L17" s="270">
        <v>63058</v>
      </c>
      <c r="M17" s="271">
        <v>72665</v>
      </c>
      <c r="N17" s="272">
        <v>-13.2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6.7</v>
      </c>
      <c r="L21" s="283">
        <v>7.22</v>
      </c>
      <c r="M21" s="284">
        <v>-0.52</v>
      </c>
      <c r="N21" s="251"/>
      <c r="O21" s="285"/>
      <c r="P21" s="281"/>
    </row>
    <row r="22" spans="1:16" s="286" customFormat="1" x14ac:dyDescent="0.15">
      <c r="A22" s="281"/>
      <c r="B22" s="251"/>
      <c r="C22" s="251"/>
      <c r="D22" s="251"/>
      <c r="E22" s="251"/>
      <c r="F22" s="251"/>
      <c r="G22" s="1163" t="s">
        <v>489</v>
      </c>
      <c r="H22" s="1164"/>
      <c r="I22" s="1164"/>
      <c r="J22" s="1165"/>
      <c r="K22" s="287">
        <v>101.7</v>
      </c>
      <c r="L22" s="288">
        <v>98.4</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1934899</v>
      </c>
      <c r="L32" s="296">
        <v>25922</v>
      </c>
      <c r="M32" s="297">
        <v>39687</v>
      </c>
      <c r="N32" s="298">
        <v>-34.700000000000003</v>
      </c>
    </row>
    <row r="33" spans="1:16" ht="13.5" customHeight="1" x14ac:dyDescent="0.15">
      <c r="A33" s="250"/>
      <c r="B33" s="246"/>
      <c r="C33" s="246"/>
      <c r="D33" s="246"/>
      <c r="E33" s="246"/>
      <c r="F33" s="246"/>
      <c r="G33" s="1154" t="s">
        <v>494</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495</v>
      </c>
      <c r="H34" s="1155"/>
      <c r="I34" s="1155"/>
      <c r="J34" s="1156"/>
      <c r="K34" s="296" t="s">
        <v>480</v>
      </c>
      <c r="L34" s="296" t="s">
        <v>480</v>
      </c>
      <c r="M34" s="297">
        <v>56</v>
      </c>
      <c r="N34" s="298" t="s">
        <v>480</v>
      </c>
    </row>
    <row r="35" spans="1:16" ht="27" customHeight="1" x14ac:dyDescent="0.15">
      <c r="A35" s="250"/>
      <c r="B35" s="246"/>
      <c r="C35" s="246"/>
      <c r="D35" s="246"/>
      <c r="E35" s="246"/>
      <c r="F35" s="246"/>
      <c r="G35" s="1154" t="s">
        <v>496</v>
      </c>
      <c r="H35" s="1155"/>
      <c r="I35" s="1155"/>
      <c r="J35" s="1156"/>
      <c r="K35" s="296">
        <v>810103</v>
      </c>
      <c r="L35" s="296">
        <v>10853</v>
      </c>
      <c r="M35" s="297">
        <v>13696</v>
      </c>
      <c r="N35" s="298">
        <v>-20.8</v>
      </c>
    </row>
    <row r="36" spans="1:16" ht="27" customHeight="1" x14ac:dyDescent="0.15">
      <c r="A36" s="250"/>
      <c r="B36" s="246"/>
      <c r="C36" s="246"/>
      <c r="D36" s="246"/>
      <c r="E36" s="246"/>
      <c r="F36" s="246"/>
      <c r="G36" s="1154" t="s">
        <v>497</v>
      </c>
      <c r="H36" s="1155"/>
      <c r="I36" s="1155"/>
      <c r="J36" s="1156"/>
      <c r="K36" s="296">
        <v>1230</v>
      </c>
      <c r="L36" s="296">
        <v>16</v>
      </c>
      <c r="M36" s="297">
        <v>1733</v>
      </c>
      <c r="N36" s="298">
        <v>-99.1</v>
      </c>
    </row>
    <row r="37" spans="1:16" ht="13.5" customHeight="1" x14ac:dyDescent="0.15">
      <c r="A37" s="250"/>
      <c r="B37" s="246"/>
      <c r="C37" s="246"/>
      <c r="D37" s="246"/>
      <c r="E37" s="246"/>
      <c r="F37" s="246"/>
      <c r="G37" s="1154" t="s">
        <v>498</v>
      </c>
      <c r="H37" s="1155"/>
      <c r="I37" s="1155"/>
      <c r="J37" s="1156"/>
      <c r="K37" s="296">
        <v>5333</v>
      </c>
      <c r="L37" s="296">
        <v>71</v>
      </c>
      <c r="M37" s="297">
        <v>790</v>
      </c>
      <c r="N37" s="298">
        <v>-91</v>
      </c>
    </row>
    <row r="38" spans="1:16" ht="27" customHeight="1" x14ac:dyDescent="0.15">
      <c r="A38" s="250"/>
      <c r="B38" s="246"/>
      <c r="C38" s="246"/>
      <c r="D38" s="246"/>
      <c r="E38" s="246"/>
      <c r="F38" s="246"/>
      <c r="G38" s="1157" t="s">
        <v>499</v>
      </c>
      <c r="H38" s="1158"/>
      <c r="I38" s="1158"/>
      <c r="J38" s="1159"/>
      <c r="K38" s="299" t="s">
        <v>480</v>
      </c>
      <c r="L38" s="299" t="s">
        <v>480</v>
      </c>
      <c r="M38" s="300">
        <v>1</v>
      </c>
      <c r="N38" s="301" t="s">
        <v>480</v>
      </c>
      <c r="O38" s="295"/>
    </row>
    <row r="39" spans="1:16" x14ac:dyDescent="0.15">
      <c r="A39" s="250"/>
      <c r="B39" s="246"/>
      <c r="C39" s="246"/>
      <c r="D39" s="246"/>
      <c r="E39" s="246"/>
      <c r="F39" s="246"/>
      <c r="G39" s="1157" t="s">
        <v>500</v>
      </c>
      <c r="H39" s="1158"/>
      <c r="I39" s="1158"/>
      <c r="J39" s="1159"/>
      <c r="K39" s="302">
        <v>-489013</v>
      </c>
      <c r="L39" s="302">
        <v>-6551</v>
      </c>
      <c r="M39" s="303">
        <v>-5521</v>
      </c>
      <c r="N39" s="304">
        <v>18.7</v>
      </c>
      <c r="O39" s="295"/>
    </row>
    <row r="40" spans="1:16" ht="27" customHeight="1" x14ac:dyDescent="0.15">
      <c r="A40" s="250"/>
      <c r="B40" s="246"/>
      <c r="C40" s="246"/>
      <c r="D40" s="246"/>
      <c r="E40" s="246"/>
      <c r="F40" s="246"/>
      <c r="G40" s="1154" t="s">
        <v>501</v>
      </c>
      <c r="H40" s="1155"/>
      <c r="I40" s="1155"/>
      <c r="J40" s="1156"/>
      <c r="K40" s="302">
        <v>-1608834</v>
      </c>
      <c r="L40" s="302">
        <v>-21554</v>
      </c>
      <c r="M40" s="303">
        <v>-35785</v>
      </c>
      <c r="N40" s="304">
        <v>-39.799999999999997</v>
      </c>
      <c r="O40" s="295"/>
    </row>
    <row r="41" spans="1:16" x14ac:dyDescent="0.15">
      <c r="A41" s="250"/>
      <c r="B41" s="246"/>
      <c r="C41" s="246"/>
      <c r="D41" s="246"/>
      <c r="E41" s="246"/>
      <c r="F41" s="246"/>
      <c r="G41" s="1160" t="s">
        <v>281</v>
      </c>
      <c r="H41" s="1161"/>
      <c r="I41" s="1161"/>
      <c r="J41" s="1162"/>
      <c r="K41" s="296">
        <v>653718</v>
      </c>
      <c r="L41" s="302">
        <v>8758</v>
      </c>
      <c r="M41" s="303">
        <v>14658</v>
      </c>
      <c r="N41" s="304">
        <v>-40.299999999999997</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4059893</v>
      </c>
      <c r="J51" s="322">
        <v>53853</v>
      </c>
      <c r="K51" s="323">
        <v>62.3</v>
      </c>
      <c r="L51" s="324">
        <v>50880</v>
      </c>
      <c r="M51" s="325">
        <v>7</v>
      </c>
      <c r="N51" s="326">
        <v>55.3</v>
      </c>
    </row>
    <row r="52" spans="1:14" x14ac:dyDescent="0.15">
      <c r="A52" s="250"/>
      <c r="B52" s="246"/>
      <c r="C52" s="246"/>
      <c r="D52" s="246"/>
      <c r="E52" s="246"/>
      <c r="F52" s="246"/>
      <c r="G52" s="327"/>
      <c r="H52" s="328" t="s">
        <v>512</v>
      </c>
      <c r="I52" s="329">
        <v>1756866</v>
      </c>
      <c r="J52" s="330">
        <v>23304</v>
      </c>
      <c r="K52" s="331">
        <v>28.7</v>
      </c>
      <c r="L52" s="332">
        <v>26879</v>
      </c>
      <c r="M52" s="333">
        <v>2.4</v>
      </c>
      <c r="N52" s="334">
        <v>26.3</v>
      </c>
    </row>
    <row r="53" spans="1:14" x14ac:dyDescent="0.15">
      <c r="A53" s="250"/>
      <c r="B53" s="246"/>
      <c r="C53" s="246"/>
      <c r="D53" s="246"/>
      <c r="E53" s="246"/>
      <c r="F53" s="246"/>
      <c r="G53" s="312" t="s">
        <v>513</v>
      </c>
      <c r="H53" s="313"/>
      <c r="I53" s="321">
        <v>3115608</v>
      </c>
      <c r="J53" s="322">
        <v>41476</v>
      </c>
      <c r="K53" s="323">
        <v>-23</v>
      </c>
      <c r="L53" s="324">
        <v>63956</v>
      </c>
      <c r="M53" s="325">
        <v>25.7</v>
      </c>
      <c r="N53" s="326">
        <v>-48.7</v>
      </c>
    </row>
    <row r="54" spans="1:14" x14ac:dyDescent="0.15">
      <c r="A54" s="250"/>
      <c r="B54" s="246"/>
      <c r="C54" s="246"/>
      <c r="D54" s="246"/>
      <c r="E54" s="246"/>
      <c r="F54" s="246"/>
      <c r="G54" s="327"/>
      <c r="H54" s="328" t="s">
        <v>512</v>
      </c>
      <c r="I54" s="329">
        <v>972722</v>
      </c>
      <c r="J54" s="330">
        <v>12949</v>
      </c>
      <c r="K54" s="331">
        <v>-44.4</v>
      </c>
      <c r="L54" s="332">
        <v>29239</v>
      </c>
      <c r="M54" s="333">
        <v>8.8000000000000007</v>
      </c>
      <c r="N54" s="334">
        <v>-53.2</v>
      </c>
    </row>
    <row r="55" spans="1:14" x14ac:dyDescent="0.15">
      <c r="A55" s="250"/>
      <c r="B55" s="246"/>
      <c r="C55" s="246"/>
      <c r="D55" s="246"/>
      <c r="E55" s="246"/>
      <c r="F55" s="246"/>
      <c r="G55" s="312" t="s">
        <v>514</v>
      </c>
      <c r="H55" s="313"/>
      <c r="I55" s="321">
        <v>2657467</v>
      </c>
      <c r="J55" s="322">
        <v>35537</v>
      </c>
      <c r="K55" s="323">
        <v>-14.3</v>
      </c>
      <c r="L55" s="324">
        <v>66255</v>
      </c>
      <c r="M55" s="325">
        <v>3.6</v>
      </c>
      <c r="N55" s="326">
        <v>-17.899999999999999</v>
      </c>
    </row>
    <row r="56" spans="1:14" x14ac:dyDescent="0.15">
      <c r="A56" s="250"/>
      <c r="B56" s="246"/>
      <c r="C56" s="246"/>
      <c r="D56" s="246"/>
      <c r="E56" s="246"/>
      <c r="F56" s="246"/>
      <c r="G56" s="327"/>
      <c r="H56" s="328" t="s">
        <v>512</v>
      </c>
      <c r="I56" s="329">
        <v>1129285</v>
      </c>
      <c r="J56" s="330">
        <v>15101</v>
      </c>
      <c r="K56" s="331">
        <v>16.600000000000001</v>
      </c>
      <c r="L56" s="332">
        <v>31822</v>
      </c>
      <c r="M56" s="333">
        <v>8.8000000000000007</v>
      </c>
      <c r="N56" s="334">
        <v>7.8</v>
      </c>
    </row>
    <row r="57" spans="1:14" x14ac:dyDescent="0.15">
      <c r="A57" s="250"/>
      <c r="B57" s="246"/>
      <c r="C57" s="246"/>
      <c r="D57" s="246"/>
      <c r="E57" s="246"/>
      <c r="F57" s="246"/>
      <c r="G57" s="312" t="s">
        <v>515</v>
      </c>
      <c r="H57" s="313"/>
      <c r="I57" s="321">
        <v>4620368</v>
      </c>
      <c r="J57" s="322">
        <v>61778</v>
      </c>
      <c r="K57" s="323">
        <v>73.8</v>
      </c>
      <c r="L57" s="324">
        <v>54227</v>
      </c>
      <c r="M57" s="325">
        <v>-18.2</v>
      </c>
      <c r="N57" s="326">
        <v>92</v>
      </c>
    </row>
    <row r="58" spans="1:14" x14ac:dyDescent="0.15">
      <c r="A58" s="250"/>
      <c r="B58" s="246"/>
      <c r="C58" s="246"/>
      <c r="D58" s="246"/>
      <c r="E58" s="246"/>
      <c r="F58" s="246"/>
      <c r="G58" s="327"/>
      <c r="H58" s="328" t="s">
        <v>512</v>
      </c>
      <c r="I58" s="329">
        <v>1455291</v>
      </c>
      <c r="J58" s="330">
        <v>19458</v>
      </c>
      <c r="K58" s="331">
        <v>28.9</v>
      </c>
      <c r="L58" s="332">
        <v>29694</v>
      </c>
      <c r="M58" s="333">
        <v>-6.7</v>
      </c>
      <c r="N58" s="334">
        <v>35.6</v>
      </c>
    </row>
    <row r="59" spans="1:14" x14ac:dyDescent="0.15">
      <c r="A59" s="250"/>
      <c r="B59" s="246"/>
      <c r="C59" s="246"/>
      <c r="D59" s="246"/>
      <c r="E59" s="246"/>
      <c r="F59" s="246"/>
      <c r="G59" s="312" t="s">
        <v>516</v>
      </c>
      <c r="H59" s="313"/>
      <c r="I59" s="321">
        <v>2577217</v>
      </c>
      <c r="J59" s="322">
        <v>34528</v>
      </c>
      <c r="K59" s="323">
        <v>-44.1</v>
      </c>
      <c r="L59" s="324">
        <v>57295</v>
      </c>
      <c r="M59" s="325">
        <v>5.7</v>
      </c>
      <c r="N59" s="326">
        <v>-49.8</v>
      </c>
    </row>
    <row r="60" spans="1:14" x14ac:dyDescent="0.15">
      <c r="A60" s="250"/>
      <c r="B60" s="246"/>
      <c r="C60" s="246"/>
      <c r="D60" s="246"/>
      <c r="E60" s="246"/>
      <c r="F60" s="246"/>
      <c r="G60" s="327"/>
      <c r="H60" s="328" t="s">
        <v>512</v>
      </c>
      <c r="I60" s="335">
        <v>1399640</v>
      </c>
      <c r="J60" s="330">
        <v>18751</v>
      </c>
      <c r="K60" s="331">
        <v>-3.6</v>
      </c>
      <c r="L60" s="332">
        <v>32771</v>
      </c>
      <c r="M60" s="333">
        <v>10.4</v>
      </c>
      <c r="N60" s="334">
        <v>-14</v>
      </c>
    </row>
    <row r="61" spans="1:14" x14ac:dyDescent="0.15">
      <c r="A61" s="250"/>
      <c r="B61" s="246"/>
      <c r="C61" s="246"/>
      <c r="D61" s="246"/>
      <c r="E61" s="246"/>
      <c r="F61" s="246"/>
      <c r="G61" s="312" t="s">
        <v>517</v>
      </c>
      <c r="H61" s="336"/>
      <c r="I61" s="337">
        <v>3406111</v>
      </c>
      <c r="J61" s="338">
        <v>45434</v>
      </c>
      <c r="K61" s="339">
        <v>10.9</v>
      </c>
      <c r="L61" s="340">
        <v>58523</v>
      </c>
      <c r="M61" s="341">
        <v>4.8</v>
      </c>
      <c r="N61" s="326">
        <v>6.1</v>
      </c>
    </row>
    <row r="62" spans="1:14" x14ac:dyDescent="0.15">
      <c r="A62" s="250"/>
      <c r="B62" s="246"/>
      <c r="C62" s="246"/>
      <c r="D62" s="246"/>
      <c r="E62" s="246"/>
      <c r="F62" s="246"/>
      <c r="G62" s="327"/>
      <c r="H62" s="328" t="s">
        <v>512</v>
      </c>
      <c r="I62" s="329">
        <v>1342761</v>
      </c>
      <c r="J62" s="330">
        <v>17913</v>
      </c>
      <c r="K62" s="331">
        <v>5.2</v>
      </c>
      <c r="L62" s="332">
        <v>30081</v>
      </c>
      <c r="M62" s="333">
        <v>4.7</v>
      </c>
      <c r="N62" s="334">
        <v>0.5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5.6</v>
      </c>
      <c r="G47" s="12">
        <v>7.29</v>
      </c>
      <c r="H47" s="12">
        <v>10.31</v>
      </c>
      <c r="I47" s="12">
        <v>10.27</v>
      </c>
      <c r="J47" s="13">
        <v>10.99</v>
      </c>
    </row>
    <row r="48" spans="2:10" ht="57.75" customHeight="1" x14ac:dyDescent="0.15">
      <c r="B48" s="14"/>
      <c r="C48" s="1174" t="s">
        <v>4</v>
      </c>
      <c r="D48" s="1174"/>
      <c r="E48" s="1175"/>
      <c r="F48" s="15">
        <v>9.2200000000000006</v>
      </c>
      <c r="G48" s="16">
        <v>10.7</v>
      </c>
      <c r="H48" s="16">
        <v>8.6300000000000008</v>
      </c>
      <c r="I48" s="16">
        <v>7.62</v>
      </c>
      <c r="J48" s="17">
        <v>7.93</v>
      </c>
    </row>
    <row r="49" spans="2:10" ht="57.75" customHeight="1" thickBot="1" x14ac:dyDescent="0.2">
      <c r="B49" s="18"/>
      <c r="C49" s="1176" t="s">
        <v>5</v>
      </c>
      <c r="D49" s="1176"/>
      <c r="E49" s="1177"/>
      <c r="F49" s="19" t="s">
        <v>524</v>
      </c>
      <c r="G49" s="20">
        <v>3.44</v>
      </c>
      <c r="H49" s="20">
        <v>0.92</v>
      </c>
      <c r="I49" s="20" t="s">
        <v>525</v>
      </c>
      <c r="J49" s="21">
        <v>1.03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2018-10-19T01:11:12Z</cp:lastPrinted>
  <dcterms:created xsi:type="dcterms:W3CDTF">2018-01-24T05:14:57Z</dcterms:created>
  <dcterms:modified xsi:type="dcterms:W3CDTF">2018-10-23T07:54:15Z</dcterms:modified>
  <cp:category/>
</cp:coreProperties>
</file>