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7500" tabRatio="5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C35" i="9"/>
  <c r="CO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W34" i="9" l="1"/>
  <c r="BW35" i="9" s="1"/>
  <c r="BW36" i="9" s="1"/>
  <c r="BW37" i="9" s="1"/>
  <c r="BW38" i="9" s="1"/>
  <c r="BW39" i="9" s="1"/>
  <c r="BW40" i="9" s="1"/>
  <c r="BW41" i="9" s="1"/>
  <c r="BW42" i="9" s="1"/>
</calcChain>
</file>

<file path=xl/sharedStrings.xml><?xml version="1.0" encoding="utf-8"?>
<sst xmlns="http://schemas.openxmlformats.org/spreadsheetml/2006/main" count="1083" uniqueCount="566">
  <si>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</si>
  <si>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</si>
  <si>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</si>
  <si>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</si>
  <si>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</si>
  <si>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</si>
  <si>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</si>
  <si>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</si>
  <si>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</si>
  <si>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</si>
  <si>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</si>
  <si>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</si>
  <si>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</si>
  <si>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</si>
  <si>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</si>
  <si>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</si>
  <si>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</si>
  <si>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</si>
  <si>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</si>
  <si>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</si>
  <si>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</si>
  <si>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</si>
  <si>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</si>
  <si>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</si>
  <si>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</si>
  <si>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</si>
  <si>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</si>
  <si>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</si>
  <si>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</si>
  <si>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</si>
  <si>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</si>
  <si>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</si>
  <si>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</si>
  <si>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</si>
  <si>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</si>
  <si>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</si>
  <si>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</si>
  <si>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</si>
  <si>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</si>
  <si>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</si>
  <si>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</si>
  <si>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</si>
  <si>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</si>
  <si>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</si>
  <si>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</si>
  <si>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</si>
  <si>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</si>
  <si>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</si>
  <si>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</si>
  <si>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</si>
  <si>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</si>
  <si>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</si>
  <si>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</si>
  <si>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</si>
  <si>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</si>
  <si>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</si>
  <si>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</si>
  <si>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</si>
  <si>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</si>
  <si>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</si>
  <si>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</si>
  <si>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</si>
  <si>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</si>
  <si>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</si>
  <si>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</si>
  <si>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</si>
  <si>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</si>
  <si>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</si>
  <si>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</si>
  <si>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</si>
  <si>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</si>
  <si>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</si>
  <si>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</si>
  <si>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</si>
  <si>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</si>
  <si>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</si>
  <si>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</si>
  <si>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</si>
  <si>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</si>
  <si>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</si>
  <si>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</si>
  <si>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</si>
  <si>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知多市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</si>
  <si>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</si>
  <si>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</si>
  <si>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</si>
  <si>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</si>
  <si>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</si>
  <si>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</si>
  <si>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</si>
  <si>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</si>
  <si>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</si>
  <si>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</si>
  <si>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</si>
  <si>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</si>
  <si>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</si>
  <si>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</si>
  <si>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</si>
  <si>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</si>
  <si>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</si>
  <si>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</si>
  <si>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</si>
  <si>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</si>
  <si>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</si>
  <si>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</si>
  <si>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</si>
  <si>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</si>
  <si>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</si>
  <si>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</si>
  <si>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</si>
  <si>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</si>
  <si>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</si>
  <si>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</si>
  <si>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</si>
  <si>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</si>
  <si>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</si>
  <si>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</si>
  <si>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</si>
  <si>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</si>
  <si>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</si>
  <si>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</si>
  <si>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</si>
  <si>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</si>
  <si>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</si>
  <si>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</si>
  <si>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</si>
  <si>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</si>
  <si>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</si>
  <si>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</si>
  <si>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</si>
  <si>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</si>
  <si>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</si>
  <si>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</si>
  <si>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</si>
  <si>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</si>
  <si>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</si>
  <si>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</si>
  <si>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</si>
  <si>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</si>
  <si>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</si>
  <si>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</si>
  <si>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</si>
  <si>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</si>
  <si>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</si>
  <si>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</si>
  <si>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</si>
  <si>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</si>
  <si>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</si>
  <si>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</si>
  <si>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</si>
  <si>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</si>
  <si>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</si>
  <si>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</si>
  <si>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</si>
  <si>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</si>
  <si>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</si>
  <si>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</si>
  <si>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</si>
  <si>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</si>
  <si>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</si>
  <si>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</si>
  <si>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</si>
  <si>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</si>
  <si>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</si>
  <si>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</si>
  <si>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</si>
  <si>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</si>
  <si>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</si>
  <si>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</si>
  <si>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</si>
  <si>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</si>
  <si>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</si>
  <si>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</si>
  <si>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</si>
  <si>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</si>
  <si>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</si>
  <si>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</si>
  <si>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</si>
  <si>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</si>
  <si>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</si>
  <si>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</si>
  <si>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</si>
  <si>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</si>
  <si>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</si>
  <si>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</si>
  <si>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</si>
  <si>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</si>
  <si>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</si>
  <si>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</si>
  <si>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</si>
  <si>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</si>
  <si>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</si>
  <si>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</si>
  <si>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</si>
  <si>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</si>
  <si>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</si>
  <si>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</si>
  <si>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愛知県知多市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</si>
  <si>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</si>
  <si>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</si>
  <si>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</si>
  <si>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</si>
  <si>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</si>
  <si>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</si>
  <si>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</si>
  <si>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</si>
  <si>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</si>
  <si>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</si>
  <si>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</si>
  <si>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</si>
  <si>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</si>
  <si>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</si>
  <si>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</si>
  <si>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</si>
  <si>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</si>
  <si>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</si>
  <si>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</si>
  <si>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</si>
  <si>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</si>
  <si>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</si>
  <si>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</si>
  <si>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</si>
  <si>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</si>
  <si>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</si>
  <si>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</si>
  <si>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</si>
  <si>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</si>
  <si>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</si>
  <si>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</si>
  <si>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</si>
  <si>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</si>
  <si>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</si>
  <si>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</si>
  <si>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</si>
  <si>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</si>
  <si>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</si>
  <si>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</si>
  <si>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</si>
  <si>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</si>
  <si>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</si>
  <si>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</si>
  <si>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</si>
  <si>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</si>
  <si>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</si>
  <si>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</si>
  <si>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</si>
  <si>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</si>
  <si>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</si>
  <si>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</si>
  <si>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</si>
  <si>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</si>
  <si>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</si>
  <si>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</si>
  <si>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</si>
  <si>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</si>
  <si>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</si>
  <si>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</si>
  <si>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</si>
  <si>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</si>
  <si>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</si>
  <si>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</si>
  <si>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</si>
  <si>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</si>
  <si>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</si>
  <si>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</si>
  <si>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</si>
  <si>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</si>
  <si>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</si>
  <si>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</si>
  <si>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</si>
  <si>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</si>
  <si>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</si>
  <si>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</si>
  <si>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</si>
  <si>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</si>
  <si>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</si>
  <si>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</si>
  <si>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</si>
  <si>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</si>
  <si>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</si>
  <si>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</si>
  <si>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</si>
  <si>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</si>
  <si>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</si>
  <si>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</si>
  <si>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</si>
  <si>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</si>
  <si>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</si>
  <si>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</si>
  <si>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</si>
  <si>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</si>
  <si>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</si>
  <si>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</si>
  <si>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</si>
  <si>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</si>
  <si>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</si>
  <si>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</si>
  <si>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</si>
  <si>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</si>
  <si>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</si>
  <si>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</si>
  <si>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</si>
  <si>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</si>
  <si>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</si>
  <si>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</si>
  <si>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</si>
  <si>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</si>
  <si>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</si>
  <si>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</si>
  <si>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</si>
  <si>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</si>
  <si>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</si>
  <si>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</si>
  <si>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</si>
  <si>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</si>
  <si>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</si>
  <si>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</si>
  <si>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</si>
  <si>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</si>
  <si>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</si>
  <si>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</si>
  <si>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</si>
  <si>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</si>
  <si>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</si>
  <si>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</si>
  <si>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</si>
  <si>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</si>
  <si>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</si>
  <si>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</si>
  <si>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</si>
  <si>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</si>
  <si>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</si>
  <si>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</si>
  <si>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</si>
  <si>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</si>
  <si>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</si>
  <si>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</si>
  <si>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</si>
  <si>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</si>
  <si>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</si>
  <si>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</si>
  <si>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</si>
  <si>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</si>
  <si>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</si>
  <si>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</si>
  <si>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</si>
  <si>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愛知県知多市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</si>
  <si>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</si>
  <si>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</si>
  <si>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</si>
  <si>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</si>
  <si>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</si>
  <si>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</si>
  <si>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</si>
  <si>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</si>
  <si>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</si>
  <si>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</si>
  <si>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</si>
  <si>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</si>
  <si>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</si>
  <si>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</si>
  <si>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</si>
  <si>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</si>
  <si>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</si>
  <si>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</si>
  <si>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</si>
  <si>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</si>
  <si>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</si>
  <si>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</si>
  <si>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</si>
  <si>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</si>
  <si>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</si>
  <si>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</si>
  <si>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</si>
  <si>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</si>
  <si>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</si>
  <si>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</si>
  <si>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</si>
  <si>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</si>
  <si>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</si>
  <si>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</si>
  <si>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</si>
  <si>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</si>
  <si>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</si>
  <si>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</si>
  <si>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</si>
  <si>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</si>
  <si>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</si>
  <si>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</si>
  <si>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</si>
  <si>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</si>
  <si>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</si>
  <si>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</si>
  <si>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</si>
  <si>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</si>
  <si>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</si>
  <si>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</si>
  <si>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</si>
  <si>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</si>
  <si>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</si>
  <si>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</si>
  <si>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</si>
  <si>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</si>
  <si>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</si>
  <si>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</si>
  <si>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</si>
  <si>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</si>
  <si>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</si>
  <si>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</si>
  <si>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</si>
  <si>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</si>
  <si>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</si>
  <si>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</si>
  <si>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</si>
  <si>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</si>
  <si>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</si>
  <si>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</si>
  <si>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</si>
  <si>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</si>
  <si>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</si>
  <si>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</si>
  <si>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</si>
  <si>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</si>
  <si>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</si>
  <si>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</si>
  <si>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</si>
  <si>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</si>
  <si>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</si>
  <si>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</si>
  <si>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</si>
  <si>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</si>
  <si>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</si>
  <si>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</si>
  <si>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</si>
  <si>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</si>
  <si>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</si>
  <si>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</si>
  <si>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</si>
  <si>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</si>
  <si>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</si>
  <si>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</si>
  <si>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</si>
  <si>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</si>
  <si>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</si>
  <si>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</si>
  <si>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</si>
  <si>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</si>
  <si>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</si>
  <si>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</si>
  <si>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</si>
  <si>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</si>
  <si>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</si>
  <si>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</si>
  <si>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</si>
  <si>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</si>
  <si>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</si>
  <si>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</si>
  <si>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</si>
  <si>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</si>
  <si>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</si>
  <si>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</si>
  <si>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</si>
  <si>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</si>
  <si>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</si>
  <si>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</si>
  <si>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</si>
  <si>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</si>
  <si>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</si>
  <si>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</si>
  <si>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</si>
  <si>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</si>
  <si>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</si>
  <si>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</si>
  <si>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</si>
  <si>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</si>
  <si>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</si>
  <si>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</si>
  <si>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</si>
  <si>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</si>
  <si>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</si>
  <si>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</si>
  <si>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</si>
  <si>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</si>
  <si>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</si>
  <si>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</si>
  <si>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</si>
  <si>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</si>
  <si>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</si>
  <si>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</si>
  <si>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</si>
  <si>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</si>
  <si>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</si>
  <si>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</si>
  <si>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</si>
  <si>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</si>
  <si>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</si>
  <si>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</si>
  <si>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</si>
  <si>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</si>
  <si>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</si>
  <si>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</si>
  <si>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</si>
  <si>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</si>
  <si>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</si>
  <si>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</si>
  <si>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</si>
  <si>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</si>
  <si>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</si>
  <si>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</si>
  <si>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</si>
  <si>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</si>
  <si>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</si>
  <si>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</si>
  <si>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</si>
  <si>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</si>
  <si>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</si>
  <si>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</si>
  <si>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</si>
  <si>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</si>
  <si>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</si>
  <si>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</si>
  <si>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</si>
  <si>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0.51</t>
  </si>
  <si>
    <t>▲ 7.40</t>
  </si>
  <si>
    <t>▲ 4.56</t>
  </si>
  <si>
    <t>下水道事業会計</t>
  </si>
  <si>
    <t>一般会計</t>
  </si>
  <si>
    <t>水道事業会計</t>
  </si>
  <si>
    <t>国民健康保険事業特別会計</t>
  </si>
  <si>
    <t>農業集落排水事業特別会計</t>
  </si>
  <si>
    <t>後期高齢者医療事業特別会計</t>
  </si>
  <si>
    <t>▲ 0.01</t>
  </si>
  <si>
    <t>その他会計（赤字）</t>
  </si>
  <si>
    <t>その他会計（黒字）</t>
  </si>
  <si>
    <t>西知多医療厚生組合（一般会計）</t>
    <rPh sb="0" eb="1">
      <t>ニシ</t>
    </rPh>
    <rPh sb="1" eb="3">
      <t>チタ</t>
    </rPh>
    <rPh sb="3" eb="5">
      <t>イリョウ</t>
    </rPh>
    <rPh sb="5" eb="7">
      <t>コウセイ</t>
    </rPh>
    <rPh sb="7" eb="9">
      <t>クミアイ</t>
    </rPh>
    <rPh sb="10" eb="12">
      <t>イッパン</t>
    </rPh>
    <rPh sb="12" eb="14">
      <t>カイケイ</t>
    </rPh>
    <phoneticPr fontId="2"/>
  </si>
  <si>
    <t>西知多医療厚生組合（病院事業会計）</t>
    <rPh sb="0" eb="1">
      <t>ニシ</t>
    </rPh>
    <rPh sb="1" eb="3">
      <t>チタ</t>
    </rPh>
    <rPh sb="3" eb="5">
      <t>イリョウ</t>
    </rPh>
    <rPh sb="5" eb="7">
      <t>コウセイ</t>
    </rPh>
    <rPh sb="7" eb="9">
      <t>クミアイ</t>
    </rPh>
    <rPh sb="10" eb="12">
      <t>ビョウイン</t>
    </rPh>
    <rPh sb="12" eb="14">
      <t>ジギョウ</t>
    </rPh>
    <rPh sb="14" eb="16">
      <t>カイケイ</t>
    </rPh>
    <phoneticPr fontId="2"/>
  </si>
  <si>
    <t>西知多医療厚生組合（ごみ処理事業特別会計）</t>
    <rPh sb="0" eb="1">
      <t>ニシ</t>
    </rPh>
    <rPh sb="1" eb="3">
      <t>チタ</t>
    </rPh>
    <rPh sb="3" eb="5">
      <t>イリョウ</t>
    </rPh>
    <rPh sb="5" eb="7">
      <t>コウセイ</t>
    </rPh>
    <rPh sb="7" eb="9">
      <t>クミアイ</t>
    </rPh>
    <rPh sb="12" eb="14">
      <t>ショリ</t>
    </rPh>
    <rPh sb="14" eb="16">
      <t>ジギョウ</t>
    </rPh>
    <rPh sb="16" eb="18">
      <t>トクベツ</t>
    </rPh>
    <rPh sb="18" eb="20">
      <t>カイケイ</t>
    </rPh>
    <phoneticPr fontId="2"/>
  </si>
  <si>
    <t>西知多医療厚生組合（看護専門学校事業特別会計）</t>
    <rPh sb="0" eb="1">
      <t>ニシ</t>
    </rPh>
    <rPh sb="1" eb="3">
      <t>チタ</t>
    </rPh>
    <rPh sb="3" eb="5">
      <t>イリョウ</t>
    </rPh>
    <rPh sb="5" eb="7">
      <t>コウセイ</t>
    </rPh>
    <rPh sb="7" eb="9">
      <t>クミアイ</t>
    </rPh>
    <rPh sb="10" eb="12">
      <t>カンゴ</t>
    </rPh>
    <rPh sb="12" eb="14">
      <t>センモン</t>
    </rPh>
    <rPh sb="14" eb="16">
      <t>ガッコウ</t>
    </rPh>
    <rPh sb="16" eb="18">
      <t>ジギョウ</t>
    </rPh>
    <rPh sb="18" eb="20">
      <t>トクベツ</t>
    </rPh>
    <rPh sb="20" eb="22">
      <t>カイケイ</t>
    </rPh>
    <phoneticPr fontId="2"/>
  </si>
  <si>
    <t>西知多医療厚生組合（し尿処理事業特別会計）</t>
    <rPh sb="0" eb="1">
      <t>ニシ</t>
    </rPh>
    <rPh sb="1" eb="3">
      <t>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2"/>
  </si>
  <si>
    <t>知多北部広域連合（一般会計）</t>
    <rPh sb="0" eb="2">
      <t>チタ</t>
    </rPh>
    <rPh sb="2" eb="4">
      <t>ホクブ</t>
    </rPh>
    <rPh sb="4" eb="6">
      <t>コウイキ</t>
    </rPh>
    <rPh sb="6" eb="8">
      <t>レンゴウ</t>
    </rPh>
    <rPh sb="9" eb="11">
      <t>イッパン</t>
    </rPh>
    <rPh sb="11" eb="13">
      <t>カイケイ</t>
    </rPh>
    <phoneticPr fontId="2"/>
  </si>
  <si>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</si>
  <si>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</si>
  <si>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</si>
  <si>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</si>
  <si>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</si>
  <si>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</si>
  <si>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</si>
  <si>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</si>
  <si>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</si>
  <si>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</si>
  <si>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</si>
  <si>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</si>
  <si>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</si>
  <si>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</si>
  <si>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</si>
  <si>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</si>
  <si>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</si>
  <si>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及び実質公債費比率共に、類似団体と比較して低い水準にありますが、実質公債費比率が前年度と比べて上昇しました。これは、下水道事業債などの償還は進んでいるものの、公立西知多総合病院建設に伴う起債の償還開始により、同組合の起こした地方債に充てた負担金の額が増となったことなどによるものです。今後の見通しとしては、下水道事業や西知多医療厚生組合の病院事業に係る起債の償還が進み、将来負担額が減少していくことから、将来負担比率は減少していくことが予想されますが、財源不足を補うための臨時財政対策債及び公共施設等の大規模改修などに係る地方債の発行を予定していることから、実質公債費比率は上昇していくことが見込まれます。これまで、類似団体平均を下回る水準を維持してきたため、引き続き節度ある借入れに努めていき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</si>
  <si>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</si>
  <si>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</si>
  <si>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</si>
  <si>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</si>
  <si>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</si>
  <si>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は、知多市と東海市の２市で建設し、平成27年度に運営を開始した公立西知多総合病院の建設に伴う地方債発行額の大幅な増加などにより、26年度に大幅に上昇しましたが、これまで節度ある借入れを行ってきたことなどから、類似団体平均を下回っています。また、平成27年度から平成28年度にかけて、将来負担比率が8.4ポイント減少しました。これは、下水道事業債の償還が進んだことによる地方債残高の減や、西知多医療厚生組合の病院事業に係る起債の償還が進んだことによる組合負担等見込み額の減、市職員の若い世代の割合の増に伴う退職手当負担見込額の減などにより、将来負担額が減となったことによるものです。今後も下水道事業債や西知多医療厚生組合の病院事業に係る起債の償還が更に進み、将来負担額が減少していくことから、将来負担比率は減少していく見込みです。一方で、有形固定資産減価償却率は類似団体平均を上回っていることから、今後中期的に大規模改修や更新などが必要となる公共施設等が数多く存在していることがわかります。公共施設等総合管理計画で掲げる公共建築物の延床面積削減目標の達成に向けた取組を進めるとともに、計画的な公共施設等の老朽化対策を実施することにより、将来負担比率の適正水準維持に努め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</si>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</sst>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
      <sz val="8"/>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33" fillId="0" borderId="41" xfId="34" applyFont="1" applyFill="1" applyBorder="1" applyAlignment="1" applyProtection="1">
      <alignment horizontal="left" vertical="top" wrapText="1"/>
      <protection locked="0"/>
    </xf>
    <xf numFmtId="0" fontId="33" fillId="0" borderId="12" xfId="34" applyFont="1" applyFill="1" applyBorder="1" applyAlignment="1" applyProtection="1">
      <alignment horizontal="left" vertical="top" wrapText="1"/>
      <protection locked="0"/>
    </xf>
    <xf numFmtId="0" fontId="33" fillId="0" borderId="46" xfId="34" applyFont="1" applyFill="1" applyBorder="1" applyAlignment="1" applyProtection="1">
      <alignment horizontal="left" vertical="top" wrapText="1"/>
      <protection locked="0"/>
    </xf>
    <xf numFmtId="0" fontId="33" fillId="0" borderId="60" xfId="34" applyFont="1" applyFill="1" applyBorder="1" applyAlignment="1" applyProtection="1">
      <alignment horizontal="left" vertical="top" wrapText="1"/>
      <protection locked="0"/>
    </xf>
    <xf numFmtId="0" fontId="33" fillId="0" borderId="0" xfId="34" applyFont="1" applyFill="1" applyBorder="1" applyAlignment="1" applyProtection="1">
      <alignment horizontal="left" vertical="top" wrapText="1"/>
      <protection locked="0"/>
    </xf>
    <xf numFmtId="0" fontId="33" fillId="0" borderId="38" xfId="34" applyFont="1" applyFill="1" applyBorder="1" applyAlignment="1" applyProtection="1">
      <alignment horizontal="left" vertical="top" wrapText="1"/>
      <protection locked="0"/>
    </xf>
    <xf numFmtId="0" fontId="33" fillId="0" borderId="37" xfId="34" applyFont="1" applyFill="1" applyBorder="1" applyAlignment="1" applyProtection="1">
      <alignment horizontal="left" vertical="top" wrapText="1"/>
      <protection locked="0"/>
    </xf>
    <xf numFmtId="0" fontId="33" fillId="0" borderId="49" xfId="34" applyFont="1" applyFill="1" applyBorder="1" applyAlignment="1" applyProtection="1">
      <alignment horizontal="left" vertical="top" wrapText="1"/>
      <protection locked="0"/>
    </xf>
    <xf numFmtId="0" fontId="33"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FAAE-4FE2-A8CD-42ED1DAC19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19484</c:v>
                </c:pt>
                <c:pt idx="1">
                  <c:v>15526</c:v>
                </c:pt>
                <c:pt idx="2">
                  <c:v>15820</c:v>
                </c:pt>
                <c:pt idx="3">
                  <c:v>20997</c:v>
                </c:pt>
                <c:pt idx="4">
                  <c:v>18320</c:v>
                </c:pt>
              </c:numCache>
            </c:numRef>
          </c:val>
          <c:smooth val="0"/>
          <c:extLst>
            <c:ext xmlns:c16="http://schemas.microsoft.com/office/drawing/2014/chart" uri="{C3380CC4-5D6E-409C-BE32-E72D297353CC}">
              <c16:uniqueId val="{00000001-FAAE-4FE2-A8CD-42ED1DAC19F5}"/>
            </c:ext>
          </c:extLst>
        </c:ser>
        <c:dLbls>
          <c:showLegendKey val="0"/>
          <c:showVal val="0"/>
          <c:showCatName val="0"/>
          <c:showSerName val="0"/>
          <c:showPercent val="0"/>
          <c:showBubbleSize val="0"/>
        </c:dLbls>
        <c:marker val="1"/>
        <c:smooth val="0"/>
        <c:axId val="449933456"/>
        <c:axId val="449934632"/>
      </c:lineChart>
      <c:catAx>
        <c:axId val="449933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934632"/>
        <c:crosses val="autoZero"/>
        <c:auto val="1"/>
        <c:lblAlgn val="ctr"/>
        <c:lblOffset val="100"/>
        <c:tickLblSkip val="1"/>
        <c:tickMarkSkip val="1"/>
        <c:noMultiLvlLbl val="0"/>
      </c:catAx>
      <c:valAx>
        <c:axId val="4499346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93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5.82</c:v>
                </c:pt>
                <c:pt idx="1">
                  <c:v>7.13</c:v>
                </c:pt>
                <c:pt idx="2">
                  <c:v>6.13</c:v>
                </c:pt>
                <c:pt idx="3">
                  <c:v>7.51</c:v>
                </c:pt>
                <c:pt idx="4">
                  <c:v>5.93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9.7200000000000006</c:v>
                </c:pt>
                <c:pt idx="1">
                  <c:v>11.79</c:v>
                </c:pt>
                <c:pt idx="2">
                  <c:v>9.07</c:v>
                </c:pt>
                <c:pt idx="3">
                  <c:v>13.45</c:v>
                </c:pt>
                <c:pt idx="4">
                  <c:v>14.03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9935024"/>
        <c:axId val="449944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-0.51</c:v>
                </c:pt>
                <c:pt idx="1">
                  <c:v>0.69</c:v>
                </c:pt>
                <c:pt idx="2">
                  <c:v>-7.4</c:v>
                </c:pt>
                <c:pt idx="3">
                  <c:v>3.14</c:v>
                </c:pt>
                <c:pt idx="4">
                  <c:v>-4.5599999999999996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9935024"/>
        <c:axId val="449944824"/>
      </c:lineChart>
      <c:catAx>
        <c:axId val="44993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9944824"/>
        <c:crosses val="autoZero"/>
        <c:auto val="1"/>
        <c:lblAlgn val="ctr"/>
        <c:lblOffset val="100"/>
        <c:tickLblSkip val="1"/>
        <c:tickMarkSkip val="1"/>
        <c:noMultiLvlLbl val="0"/>
      </c:catAx>
      <c:valAx>
        <c:axId val="449944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93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0.01</c:v>
                </c:pt>
                <c:pt idx="4">
                  <c:v>#N/A</c:v>
                </c:pt>
                <c:pt idx="5">
                  <c:v>0.04</c:v>
                </c:pt>
                <c:pt idx="6">
                  <c:v>0.01</c:v>
                </c:pt>
                <c:pt idx="7">
                  <c:v>#N/A</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2.4</c:v>
                </c:pt>
                <c:pt idx="2">
                  <c:v>#N/A</c:v>
                </c:pt>
                <c:pt idx="3">
                  <c:v>2.15</c:v>
                </c:pt>
                <c:pt idx="4">
                  <c:v>#N/A</c:v>
                </c:pt>
                <c:pt idx="5">
                  <c:v>2.4700000000000002</c:v>
                </c:pt>
                <c:pt idx="6">
                  <c:v>#N/A</c:v>
                </c:pt>
                <c:pt idx="7">
                  <c:v>1.32</c:v>
                </c:pt>
                <c:pt idx="8">
                  <c:v>#N/A</c:v>
                </c:pt>
                <c:pt idx="9">
                  <c:v>1.49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3.25</c:v>
                </c:pt>
                <c:pt idx="2">
                  <c:v>#N/A</c:v>
                </c:pt>
                <c:pt idx="3">
                  <c:v>3.53</c:v>
                </c:pt>
                <c:pt idx="4">
                  <c:v>#N/A</c:v>
                </c:pt>
                <c:pt idx="5">
                  <c:v>3.5</c:v>
                </c:pt>
                <c:pt idx="6">
                  <c:v>#N/A</c:v>
                </c:pt>
                <c:pt idx="7">
                  <c:v>3.43</c:v>
                </c:pt>
                <c:pt idx="8">
                  <c:v>#N/A</c:v>
                </c:pt>
                <c:pt idx="9">
                  <c:v>3.49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5.81</c:v>
                </c:pt>
                <c:pt idx="2">
                  <c:v>#N/A</c:v>
                </c:pt>
                <c:pt idx="3">
                  <c:v>7.12</c:v>
                </c:pt>
                <c:pt idx="4">
                  <c:v>#N/A</c:v>
                </c:pt>
                <c:pt idx="5">
                  <c:v>6.13</c:v>
                </c:pt>
                <c:pt idx="6">
                  <c:v>#N/A</c:v>
                </c:pt>
                <c:pt idx="7">
                  <c:v>7.51</c:v>
                </c:pt>
                <c:pt idx="8">
                  <c:v>#N/A</c:v>
                </c:pt>
                <c:pt idx="9">
                  <c:v>5.92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7.73</c:v>
                </c:pt>
                <c:pt idx="2">
                  <c:v>#N/A</c:v>
                </c:pt>
                <c:pt idx="3">
                  <c:v>7.75</c:v>
                </c:pt>
                <c:pt idx="4">
                  <c:v>#N/A</c:v>
                </c:pt>
                <c:pt idx="5">
                  <c:v>7.71</c:v>
                </c:pt>
                <c:pt idx="6">
                  <c:v>#N/A</c:v>
                </c:pt>
                <c:pt idx="7">
                  <c:v>7.18</c:v>
                </c:pt>
                <c:pt idx="8">
                  <c:v>#N/A</c:v>
                </c:pt>
                <c:pt idx="9">
                  <c:v>6.74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1718352"/>
        <c:axId val="441721880"/>
      </c:barChart>
      <c:catAx>
        <c:axId val="44171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721880"/>
        <c:crosses val="autoZero"/>
        <c:auto val="1"/>
        <c:lblAlgn val="ctr"/>
        <c:lblOffset val="100"/>
        <c:tickLblSkip val="1"/>
        <c:tickMarkSkip val="1"/>
        <c:noMultiLvlLbl val="0"/>
      </c:catAx>
      <c:valAx>
        <c:axId val="441721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71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2590</c:v>
                </c:pt>
                <c:pt idx="5">
                  <c:v>2630</c:v>
                </c:pt>
                <c:pt idx="8">
                  <c:v>2683</c:v>
                </c:pt>
                <c:pt idx="11">
                  <c:v>2490</c:v>
                </c:pt>
                <c:pt idx="14">
                  <c:v>2580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33</c:v>
                </c:pt>
                <c:pt idx="6">
                  <c:v>51</c:v>
                </c:pt>
                <c:pt idx="9">
                  <c:v>45</c:v>
                </c:pt>
                <c:pt idx="12">
                  <c:v>257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728</c:v>
                </c:pt>
                <c:pt idx="3">
                  <c:v>583</c:v>
                </c:pt>
                <c:pt idx="6">
                  <c:v>526</c:v>
                </c:pt>
                <c:pt idx="9">
                  <c:v>527</c:v>
                </c:pt>
                <c:pt idx="12">
                  <c:v>510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1776</c:v>
                </c:pt>
                <c:pt idx="3">
                  <c:v>1690</c:v>
                </c:pt>
                <c:pt idx="6">
                  <c:v>1599</c:v>
                </c:pt>
                <c:pt idx="9">
                  <c:v>1481</c:v>
                </c:pt>
                <c:pt idx="12">
                  <c:v>1518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1717176"/>
        <c:axId val="441718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-75</c:v>
                </c:pt>
                <c:pt idx="2">
                  <c:v>#N/A</c:v>
                </c:pt>
                <c:pt idx="3">
                  <c:v>#N/A</c:v>
                </c:pt>
                <c:pt idx="4">
                  <c:v>-324</c:v>
                </c:pt>
                <c:pt idx="5">
                  <c:v>#N/A</c:v>
                </c:pt>
                <c:pt idx="6">
                  <c:v>#N/A</c:v>
                </c:pt>
                <c:pt idx="7">
                  <c:v>-507</c:v>
                </c:pt>
                <c:pt idx="8">
                  <c:v>#N/A</c:v>
                </c:pt>
                <c:pt idx="9">
                  <c:v>#N/A</c:v>
                </c:pt>
                <c:pt idx="10">
                  <c:v>-437</c:v>
                </c:pt>
                <c:pt idx="11">
                  <c:v>#N/A</c:v>
                </c:pt>
                <c:pt idx="12">
                  <c:v>#N/A</c:v>
                </c:pt>
                <c:pt idx="13">
                  <c:v>-295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1717176"/>
        <c:axId val="441718744"/>
      </c:lineChart>
      <c:catAx>
        <c:axId val="44171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718744"/>
        <c:crosses val="autoZero"/>
        <c:auto val="1"/>
        <c:lblAlgn val="ctr"/>
        <c:lblOffset val="100"/>
        <c:tickLblSkip val="1"/>
        <c:tickMarkSkip val="1"/>
        <c:noMultiLvlLbl val="0"/>
      </c:catAx>
      <c:valAx>
        <c:axId val="441718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717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16738</c:v>
                </c:pt>
                <c:pt idx="5">
                  <c:v>16531</c:v>
                </c:pt>
                <c:pt idx="8">
                  <c:v>17405</c:v>
                </c:pt>
                <c:pt idx="11">
                  <c:v>17191</c:v>
                </c:pt>
                <c:pt idx="14">
                  <c:v>16697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5631</c:v>
                </c:pt>
                <c:pt idx="5">
                  <c:v>6534</c:v>
                </c:pt>
                <c:pt idx="8">
                  <c:v>5734</c:v>
                </c:pt>
                <c:pt idx="11">
                  <c:v>4999</c:v>
                </c:pt>
                <c:pt idx="14">
                  <c:v>4619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3772</c:v>
                </c:pt>
                <c:pt idx="5">
                  <c:v>4010</c:v>
                </c:pt>
                <c:pt idx="8">
                  <c:v>3509</c:v>
                </c:pt>
                <c:pt idx="11">
                  <c:v>4377</c:v>
                </c:pt>
                <c:pt idx="14">
                  <c:v>5685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292</c:v>
                </c:pt>
                <c:pt idx="3">
                  <c:v>98</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6392</c:v>
                </c:pt>
                <c:pt idx="3">
                  <c:v>5796</c:v>
                </c:pt>
                <c:pt idx="6">
                  <c:v>5149</c:v>
                </c:pt>
                <c:pt idx="9">
                  <c:v>4996</c:v>
                </c:pt>
                <c:pt idx="12">
                  <c:v>4857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313</c:v>
                </c:pt>
                <c:pt idx="3">
                  <c:v>603</c:v>
                </c:pt>
                <c:pt idx="6">
                  <c:v>6863</c:v>
                </c:pt>
                <c:pt idx="9">
                  <c:v>6297</c:v>
                </c:pt>
                <c:pt idx="12">
                  <c:v>5833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4914</c:v>
                </c:pt>
                <c:pt idx="3">
                  <c:v>4788</c:v>
                </c:pt>
                <c:pt idx="6">
                  <c:v>4348</c:v>
                </c:pt>
                <c:pt idx="9">
                  <c:v>3849</c:v>
                </c:pt>
                <c:pt idx="12">
                  <c:v>3607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16248</c:v>
                </c:pt>
                <c:pt idx="3">
                  <c:v>16274</c:v>
                </c:pt>
                <c:pt idx="6">
                  <c:v>16245</c:v>
                </c:pt>
                <c:pt idx="9">
                  <c:v>16509</c:v>
                </c:pt>
                <c:pt idx="12">
                  <c:v>16500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1721488"/>
        <c:axId val="44172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2018</c:v>
                </c:pt>
                <c:pt idx="2">
                  <c:v>#N/A</c:v>
                </c:pt>
                <c:pt idx="3">
                  <c:v>#N/A</c:v>
                </c:pt>
                <c:pt idx="4">
                  <c:v>482</c:v>
                </c:pt>
                <c:pt idx="5">
                  <c:v>#N/A</c:v>
                </c:pt>
                <c:pt idx="6">
                  <c:v>#N/A</c:v>
                </c:pt>
                <c:pt idx="7">
                  <c:v>5957</c:v>
                </c:pt>
                <c:pt idx="8">
                  <c:v>#N/A</c:v>
                </c:pt>
                <c:pt idx="9">
                  <c:v>#N/A</c:v>
                </c:pt>
                <c:pt idx="10">
                  <c:v>5083</c:v>
                </c:pt>
                <c:pt idx="11">
                  <c:v>#N/A</c:v>
                </c:pt>
                <c:pt idx="12">
                  <c:v>#N/A</c:v>
                </c:pt>
                <c:pt idx="13">
                  <c:v>3795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1721488"/>
        <c:axId val="441722272"/>
      </c:lineChart>
      <c:catAx>
        <c:axId val="44172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722272"/>
        <c:crosses val="autoZero"/>
        <c:auto val="1"/>
        <c:lblAlgn val="ctr"/>
        <c:lblOffset val="100"/>
        <c:tickLblSkip val="1"/>
        <c:tickMarkSkip val="1"/>
        <c:noMultiLvlLbl val="0"/>
      </c:catAx>
      <c:valAx>
        <c:axId val="44172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72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{D1DD3E61-F696-4620-822B-871825086A77}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{CAC8DB3D-458C-4492-80D9-3368CBC25947}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{36E2EBEC-AF02-43E7-8E9C-9B5DBDE065CD}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{2ED93686-7863-449C-852B-8469A469B04E}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{A6177EC7-57CB-48F6-8C20-94CE0B72DE3B}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63.7</c:v>
                </c:pt>
                <c:pt idx="4">
                  <c:v>63.8</c:v>
                </c:pt>
              </c:numCache>
            </c:numRef>
          </c:xVal>
          <c:yVal>
            <c:numRef>
              <c:f>公会計指標分析・財政指標組合せ分析表!$K$51:$O$51</c:f>
              <c:numCache>
                <c:formatCode>#,##0.0;"▲ "#,##0.0</c:formatCode>
                <c:ptCount val="5"/>
                <c:pt idx="3">
                  <c:v>33.200000000000003</c:v>
                </c:pt>
                <c:pt idx="4">
                  <c:v>24.8</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{719A8A3E-A4B6-4BF7-8413-6A3D6B1C1721}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{B26C866A-AE46-41B6-A1A9-15C4284FAE51}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{E1F07FD8-05AB-4388-90C0-60D4EB02228E}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{BCD745CA-95D2-4AE7-A02D-8861696E2F54}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{309536CA-DC89-43F3-9A83-BD82F26904C6}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41715608"/>
        <c:axId val="415087888"/>
      </c:scatterChart>
      <c:valAx>
        <c:axId val="441715608"/>
        <c:scaling>
          <c:orientation val="minMax"/>
          <c:max val="64.599999999999994"/>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087888"/>
        <c:crosses val="autoZero"/>
        <c:crossBetween val="midCat"/>
      </c:valAx>
      <c:valAx>
        <c:axId val="415087888"/>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715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{197F2982-9CBF-4D88-8E6F-78D3EDE8B0AD}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{04D5364B-AD8F-41A0-A8FA-BCBE098498CE}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{528CC96E-3F4A-4337-8674-73E260950106}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{10AE8A51-3D65-4BFB-9866-5F2448F5DD8E}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{78B157FD-2F19-4B4D-ADC3-5D1E064C3BB7}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c:v>
                </c:pt>
                <c:pt idx="1">
                  <c:v>-0.9</c:v>
                </c:pt>
                <c:pt idx="2">
                  <c:v>-2</c:v>
                </c:pt>
                <c:pt idx="3">
                  <c:v>-2.8</c:v>
                </c:pt>
                <c:pt idx="4">
                  <c:v>-2.7</c:v>
                </c:pt>
              </c:numCache>
            </c:numRef>
          </c:xVal>
          <c:yVal>
            <c:numRef>
              <c:f>公会計指標分析・財政指標組合せ分析表!$K$73:$O$73</c:f>
              <c:numCache>
                <c:formatCode>#,##0.0;"▲ "#,##0.0</c:formatCode>
                <c:ptCount val="5"/>
                <c:pt idx="0">
                  <c:v>13.7</c:v>
                </c:pt>
                <c:pt idx="1">
                  <c:v>3.2</c:v>
                </c:pt>
                <c:pt idx="2">
                  <c:v>40.4</c:v>
                </c:pt>
                <c:pt idx="3">
                  <c:v>33.200000000000003</c:v>
                </c:pt>
                <c:pt idx="4">
                  <c:v>24.8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{8FF76BFD-5F33-4DC0-8D4D-C103E622C113}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{FABA8D9F-D2A7-49E5-A63E-74790690329A}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{2A5D3E90-0AF1-4DDF-9B51-B5A1108A574C}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{187B38FE-46BE-448E-A599-8C20924573E7}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{F551FE6E-0015-4EF4-8A6F-015A997D8B51}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5088672"/>
        <c:axId val="415093376"/>
      </c:scatterChart>
      <c:valAx>
        <c:axId val="415088672"/>
        <c:scaling>
          <c:orientation val="minMax"/>
          <c:max val="12"/>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093376"/>
        <c:crosses val="autoZero"/>
        <c:crossBetween val="midCat"/>
      </c:valAx>
      <c:valAx>
        <c:axId val="415093376"/>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5088672"/>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実質公債費比率は良好な数値を維持しています。平成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ついては、下水道事業債や病院事業債などの償還は進みましたが、公立西知多総合病院建設に伴う起債の償還開始により、組合等が起こした地方債の元利償還金に対する負担金等が増となったことから、実質公債費比率の分子は増となりました。今後の見通しとしては、下水道事業債の償還ピークが過ぎ、償還額が減少しているなど減少要因はあるものの、財源不足を補うための臨時財政対策債及び公共施設等の大規模改修などに係る地方債の発行を予定していることから、実質公債費比率も上昇していくことが見込まれます。そのため、引き続き節度ある借入れに努めるとともに、普通交付税で財政措置のある事業を中心に起債することにより、実質公債費比率の適正な水準の維持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将来負担額は前年度に比べ</a:t>
          </a:r>
          <a:r>
            <a:rPr kumimoji="1" lang="en-US" altLang="ja-JP" sz="1100">
              <a:latin typeface="ＭＳ ゴシック" pitchFamily="49" charset="-128"/>
              <a:ea typeface="ＭＳ ゴシック" pitchFamily="49" charset="-128"/>
            </a:rPr>
            <a:t>854</a:t>
          </a:r>
          <a:r>
            <a:rPr kumimoji="1" lang="ja-JP" altLang="en-US" sz="1100">
              <a:latin typeface="ＭＳ ゴシック" pitchFamily="49" charset="-128"/>
              <a:ea typeface="ＭＳ ゴシック" pitchFamily="49" charset="-128"/>
            </a:rPr>
            <a:t>百万円の減となりました。これは、下水道事業に係る地方債の償還が進んだことによる地方債残高の減や西知多医療厚生組合の病院事業に係る起債の償還が進んだことによる組合負担等見込額の減、退職手当負担見込額が減少したことなどによるものです。また、充当可能財源等についても、公共施設等整備基金の新設及び積立により充当可能基金が増となり、将来負担比率の分子は前年度に比べ</a:t>
          </a:r>
          <a:r>
            <a:rPr kumimoji="1" lang="en-US" altLang="ja-JP" sz="1100">
              <a:latin typeface="ＭＳ ゴシック" pitchFamily="49" charset="-128"/>
              <a:ea typeface="ＭＳ ゴシック" pitchFamily="49" charset="-128"/>
            </a:rPr>
            <a:t>1,288</a:t>
          </a:r>
          <a:r>
            <a:rPr kumimoji="1" lang="ja-JP" altLang="en-US" sz="1100">
              <a:latin typeface="ＭＳ ゴシック" pitchFamily="49" charset="-128"/>
              <a:ea typeface="ＭＳ ゴシック" pitchFamily="49" charset="-128"/>
            </a:rPr>
            <a:t>百万円の減となりました。今後の見込みとしては、充当可能基金である退職手当基金が退職者数の増に伴い減少していくものの、下水道事業債や西知多医療厚生組合の病院事業に係る起債の償還が進み、将来負担額が減少していくことから、将来負担比率は減少していくことが予測されますが、将来負担比率全体への影響を見極めながら、一般会計等に係る地方債の発行額を適正に管理していく必要があ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愛知県知多市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86,076
84,125
45.90
27,321,969
26,306,843
1,008,045
17,005,789
15,721,579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本市の公共建築物及びインフラ施設の多くは、市制施行の昭和</a:t>
          </a:r>
          <a:r>
            <a:rPr kumimoji="1" lang="en-US" altLang="ja-JP" sz="1050">
              <a:latin typeface="ＭＳ Ｐゴシック"/>
            </a:rPr>
            <a:t>45</a:t>
          </a:r>
          <a:r>
            <a:rPr kumimoji="1" lang="ja-JP" altLang="en-US" sz="1050">
              <a:latin typeface="ＭＳ Ｐゴシック"/>
            </a:rPr>
            <a:t>年から</a:t>
          </a:r>
          <a:r>
            <a:rPr kumimoji="1" lang="en-US" altLang="ja-JP" sz="1050">
              <a:latin typeface="ＭＳ Ｐゴシック"/>
            </a:rPr>
            <a:t>61</a:t>
          </a:r>
          <a:r>
            <a:rPr kumimoji="1" lang="ja-JP" altLang="en-US" sz="1050">
              <a:latin typeface="ＭＳ Ｐゴシック"/>
            </a:rPr>
            <a:t>年までにかけて一斉に整備しており、整備後</a:t>
          </a:r>
          <a:r>
            <a:rPr kumimoji="1" lang="en-US" altLang="ja-JP" sz="1050">
              <a:latin typeface="ＭＳ Ｐゴシック"/>
            </a:rPr>
            <a:t>30</a:t>
          </a:r>
          <a:r>
            <a:rPr kumimoji="1" lang="ja-JP" altLang="en-US" sz="1050">
              <a:latin typeface="ＭＳ Ｐゴシック"/>
            </a:rPr>
            <a:t>年以上が経過しているため、有形固定資産減価償却率は</a:t>
          </a:r>
          <a:r>
            <a:rPr kumimoji="1" lang="en-US" altLang="ja-JP" sz="1050">
              <a:latin typeface="ＭＳ Ｐゴシック"/>
            </a:rPr>
            <a:t>63.8</a:t>
          </a:r>
          <a:r>
            <a:rPr kumimoji="1" lang="ja-JP" altLang="en-US" sz="1050">
              <a:latin typeface="ＭＳ Ｐゴシック"/>
            </a:rPr>
            <a:t>％と、全国・愛知県・類似団体内平均に比べると高くなっており、全国的に見ると、本市の施設は老朽化が進んでいることがわかります。そのため、平成</a:t>
          </a:r>
          <a:r>
            <a:rPr kumimoji="1" lang="en-US" altLang="ja-JP" sz="1050">
              <a:latin typeface="ＭＳ Ｐゴシック"/>
            </a:rPr>
            <a:t>28</a:t>
          </a:r>
          <a:r>
            <a:rPr kumimoji="1" lang="ja-JP" altLang="en-US" sz="1050">
              <a:latin typeface="ＭＳ Ｐゴシック"/>
            </a:rPr>
            <a:t>年度に策定した公共施設等総合管理計画に基づく公共施設再配置計画を</a:t>
          </a:r>
          <a:r>
            <a:rPr kumimoji="1" lang="en-US" altLang="ja-JP" sz="1050">
              <a:latin typeface="ＭＳ Ｐゴシック"/>
            </a:rPr>
            <a:t>30</a:t>
          </a:r>
          <a:r>
            <a:rPr kumimoji="1" lang="ja-JP" altLang="en-US" sz="1050">
              <a:latin typeface="ＭＳ Ｐゴシック"/>
            </a:rPr>
            <a:t>年度までに策定することとしており、老朽化した施設や機能・利用圏域の重複する施設の統廃合、複合化、多機能化等に向けた取組を進めていきます。</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461454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43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46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0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0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0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74930</xdr:rowOff>
    </xdr:from>
    <xdr:to>
      <xdr:col>3</xdr:col>
      <xdr:colOff>1222375</xdr:colOff>
      <xdr:row>28</xdr:row>
      <xdr:rowOff>5080</xdr:rowOff>
    </xdr:to>
    <xdr:sp macro="" textlink="">
      <xdr:nvSpPr>
        <xdr:cNvPr id="77" name="円/楕円 76"/>
        <xdr:cNvSpPr/>
      </xdr:nvSpPr>
      <xdr:spPr>
        <a:xfrm>
          <a:off x="4711700" y="47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97807</xdr:rowOff>
    </xdr:from>
    <xdr:ext cx="405111" cy="259045"/>
    <xdr:sp macro="" textlink="">
      <xdr:nvSpPr>
        <xdr:cNvPr id="78" name="有形固定資産減価償却率該当値テキスト"/>
        <xdr:cNvSpPr txBox="1"/>
      </xdr:nvSpPr>
      <xdr:spPr>
        <a:xfrm>
          <a:off x="4813300" y="455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78528</xdr:rowOff>
    </xdr:from>
    <xdr:to>
      <xdr:col>3</xdr:col>
      <xdr:colOff>511175</xdr:colOff>
      <xdr:row>28</xdr:row>
      <xdr:rowOff>8678</xdr:rowOff>
    </xdr:to>
    <xdr:sp macro="" textlink="">
      <xdr:nvSpPr>
        <xdr:cNvPr id="79" name="円/楕円 78"/>
        <xdr:cNvSpPr/>
      </xdr:nvSpPr>
      <xdr:spPr>
        <a:xfrm>
          <a:off x="4000500" y="47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125730</xdr:rowOff>
    </xdr:from>
    <xdr:to>
      <xdr:col>3</xdr:col>
      <xdr:colOff>1171575</xdr:colOff>
      <xdr:row>27</xdr:row>
      <xdr:rowOff>129328</xdr:rowOff>
    </xdr:to>
    <xdr:cxnSp macro="">
      <xdr:nvCxnSpPr>
        <xdr:cNvPr id="80" name="直線コネクタ 79"/>
        <xdr:cNvCxnSpPr/>
      </xdr:nvCxnSpPr>
      <xdr:spPr>
        <a:xfrm flipV="1">
          <a:off x="4051300" y="4754880"/>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134214</xdr:rowOff>
    </xdr:from>
    <xdr:ext cx="405111" cy="259045"/>
    <xdr:sp macro="" textlink="">
      <xdr:nvSpPr>
        <xdr:cNvPr id="81" name="n_1aveValue有形固定資産減価償却率"/>
        <xdr:cNvSpPr txBox="1"/>
      </xdr:nvSpPr>
      <xdr:spPr>
        <a:xfrm>
          <a:off x="3836043" y="5106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25205</xdr:rowOff>
    </xdr:from>
    <xdr:ext cx="405111" cy="259045"/>
    <xdr:sp macro="" textlink="">
      <xdr:nvSpPr>
        <xdr:cNvPr id="82" name="n_1mainValue有形固定資産減価償却率"/>
        <xdr:cNvSpPr txBox="1"/>
      </xdr:nvSpPr>
      <xdr:spPr>
        <a:xfrm>
          <a:off x="3836043" y="448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86,076
84,125
45.90
27,321,969
26,306,843
1,008,045
17,005,789
15,721,579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162560</xdr:rowOff>
    </xdr:from>
    <xdr:to>
      <xdr:col>6</xdr:col>
      <xdr:colOff>561975</xdr:colOff>
      <xdr:row>38</xdr:row>
      <xdr:rowOff>92710</xdr:rowOff>
    </xdr:to>
    <xdr:sp macro="" textlink="">
      <xdr:nvSpPr>
        <xdr:cNvPr id="70" name="円/楕円 69"/>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13987</xdr:rowOff>
    </xdr:from>
    <xdr:ext cx="405111" cy="259045"/>
    <xdr:sp macro="" textlink="">
      <xdr:nvSpPr>
        <xdr:cNvPr id="71" name="【道路】&#10;有形固定資産減価償却率該当値テキスト"/>
        <xdr:cNvSpPr txBox="1"/>
      </xdr:nvSpPr>
      <xdr:spPr>
        <a:xfrm>
          <a:off x="47244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78740</xdr:rowOff>
    </xdr:from>
    <xdr:to>
      <xdr:col>5</xdr:col>
      <xdr:colOff>409575</xdr:colOff>
      <xdr:row>38</xdr:row>
      <xdr:rowOff>8890</xdr:rowOff>
    </xdr:to>
    <xdr:sp macro="" textlink="">
      <xdr:nvSpPr>
        <xdr:cNvPr id="72" name="円/楕円 71"/>
        <xdr:cNvSpPr/>
      </xdr:nvSpPr>
      <xdr:spPr>
        <a:xfrm>
          <a:off x="3746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129540</xdr:rowOff>
    </xdr:from>
    <xdr:to>
      <xdr:col>6</xdr:col>
      <xdr:colOff>511175</xdr:colOff>
      <xdr:row>38</xdr:row>
      <xdr:rowOff>41910</xdr:rowOff>
    </xdr:to>
    <xdr:cxnSp macro="">
      <xdr:nvCxnSpPr>
        <xdr:cNvPr id="73" name="直線コネクタ 72"/>
        <xdr:cNvCxnSpPr/>
      </xdr:nvCxnSpPr>
      <xdr:spPr>
        <a:xfrm>
          <a:off x="3797300" y="647319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121937</xdr:rowOff>
    </xdr:from>
    <xdr:ext cx="405111" cy="259045"/>
    <xdr:sp macro="" textlink="">
      <xdr:nvSpPr>
        <xdr:cNvPr id="74"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25417</xdr:rowOff>
    </xdr:from>
    <xdr:ext cx="405111" cy="259045"/>
    <xdr:sp macro="" textlink="">
      <xdr:nvSpPr>
        <xdr:cNvPr id="75" name="n_1mainValue【道路】&#10;有形固定資産減価償却率"/>
        <xdr:cNvSpPr txBox="1"/>
      </xdr:nvSpPr>
      <xdr:spPr>
        <a:xfrm>
          <a:off x="3582043"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4"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70930</xdr:rowOff>
    </xdr:from>
    <xdr:to>
      <xdr:col>15</xdr:col>
      <xdr:colOff>231775</xdr:colOff>
      <xdr:row>41</xdr:row>
      <xdr:rowOff>1080</xdr:rowOff>
    </xdr:to>
    <xdr:sp macro="" textlink="">
      <xdr:nvSpPr>
        <xdr:cNvPr id="112" name="円/楕円 111"/>
        <xdr:cNvSpPr/>
      </xdr:nvSpPr>
      <xdr:spPr>
        <a:xfrm>
          <a:off x="10426700" y="69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49357</xdr:rowOff>
    </xdr:from>
    <xdr:ext cx="469744" cy="259045"/>
    <xdr:sp macro="" textlink="">
      <xdr:nvSpPr>
        <xdr:cNvPr id="113" name="【道路】&#10;一人当たり延長該当値テキスト"/>
        <xdr:cNvSpPr txBox="1"/>
      </xdr:nvSpPr>
      <xdr:spPr>
        <a:xfrm>
          <a:off x="10566400" y="69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6.805</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70815</xdr:rowOff>
    </xdr:from>
    <xdr:to>
      <xdr:col>14</xdr:col>
      <xdr:colOff>79375</xdr:colOff>
      <xdr:row>41</xdr:row>
      <xdr:rowOff>965</xdr:rowOff>
    </xdr:to>
    <xdr:sp macro="" textlink="">
      <xdr:nvSpPr>
        <xdr:cNvPr id="114" name="円/楕円 113"/>
        <xdr:cNvSpPr/>
      </xdr:nvSpPr>
      <xdr:spPr>
        <a:xfrm>
          <a:off x="9588500" y="69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121615</xdr:rowOff>
    </xdr:from>
    <xdr:to>
      <xdr:col>15</xdr:col>
      <xdr:colOff>180975</xdr:colOff>
      <xdr:row>40</xdr:row>
      <xdr:rowOff>121730</xdr:rowOff>
    </xdr:to>
    <xdr:cxnSp macro="">
      <xdr:nvCxnSpPr>
        <xdr:cNvPr id="115" name="直線コネクタ 114"/>
        <xdr:cNvCxnSpPr/>
      </xdr:nvCxnSpPr>
      <xdr:spPr>
        <a:xfrm>
          <a:off x="9639300" y="6979615"/>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112247</xdr:rowOff>
    </xdr:from>
    <xdr:ext cx="534377" cy="259045"/>
    <xdr:sp macro="" textlink="">
      <xdr:nvSpPr>
        <xdr:cNvPr id="116"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163542</xdr:rowOff>
    </xdr:from>
    <xdr:ext cx="469744" cy="259045"/>
    <xdr:sp macro="" textlink="">
      <xdr:nvSpPr>
        <xdr:cNvPr id="117" name="n_1mainValue【道路】&#10;一人当たり延長"/>
        <xdr:cNvSpPr txBox="1"/>
      </xdr:nvSpPr>
      <xdr:spPr>
        <a:xfrm>
          <a:off x="9391727" y="702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36830</xdr:rowOff>
    </xdr:from>
    <xdr:to>
      <xdr:col>6</xdr:col>
      <xdr:colOff>561975</xdr:colOff>
      <xdr:row>59</xdr:row>
      <xdr:rowOff>138430</xdr:rowOff>
    </xdr:to>
    <xdr:sp macro="" textlink="">
      <xdr:nvSpPr>
        <xdr:cNvPr id="155" name="円/楕円 154"/>
        <xdr:cNvSpPr/>
      </xdr:nvSpPr>
      <xdr:spPr>
        <a:xfrm>
          <a:off x="4584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59707</xdr:rowOff>
    </xdr:from>
    <xdr:ext cx="405111" cy="259045"/>
    <xdr:sp macro="" textlink="">
      <xdr:nvSpPr>
        <xdr:cNvPr id="156" name="【橋りょう・トンネル】&#10;有形固定資産減価償却率該当値テキスト"/>
        <xdr:cNvSpPr txBox="1"/>
      </xdr:nvSpPr>
      <xdr:spPr>
        <a:xfrm>
          <a:off x="47244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23495</xdr:rowOff>
    </xdr:from>
    <xdr:to>
      <xdr:col>5</xdr:col>
      <xdr:colOff>409575</xdr:colOff>
      <xdr:row>59</xdr:row>
      <xdr:rowOff>125095</xdr:rowOff>
    </xdr:to>
    <xdr:sp macro="" textlink="">
      <xdr:nvSpPr>
        <xdr:cNvPr id="157" name="円/楕円 156"/>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74295</xdr:rowOff>
    </xdr:from>
    <xdr:to>
      <xdr:col>6</xdr:col>
      <xdr:colOff>511175</xdr:colOff>
      <xdr:row>59</xdr:row>
      <xdr:rowOff>87630</xdr:rowOff>
    </xdr:to>
    <xdr:cxnSp macro="">
      <xdr:nvCxnSpPr>
        <xdr:cNvPr id="158" name="直線コネクタ 157"/>
        <xdr:cNvCxnSpPr/>
      </xdr:nvCxnSpPr>
      <xdr:spPr>
        <a:xfrm>
          <a:off x="3797300" y="101898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150512</xdr:rowOff>
    </xdr:from>
    <xdr:ext cx="405111" cy="259045"/>
    <xdr:sp macro="" textlink="">
      <xdr:nvSpPr>
        <xdr:cNvPr id="159"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141622</xdr:rowOff>
    </xdr:from>
    <xdr:ext cx="405111" cy="259045"/>
    <xdr:sp macro="" textlink="">
      <xdr:nvSpPr>
        <xdr:cNvPr id="160" name="n_1mainValue【橋りょう・トンネル】&#10;有形固定資産減価償却率"/>
        <xdr:cNvSpPr txBox="1"/>
      </xdr:nvSpPr>
      <xdr:spPr>
        <a:xfrm>
          <a:off x="3582043"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77273</xdr:rowOff>
    </xdr:from>
    <xdr:to>
      <xdr:col>15</xdr:col>
      <xdr:colOff>231775</xdr:colOff>
      <xdr:row>64</xdr:row>
      <xdr:rowOff>7423</xdr:rowOff>
    </xdr:to>
    <xdr:sp macro="" textlink="">
      <xdr:nvSpPr>
        <xdr:cNvPr id="195" name="円/楕円 194"/>
        <xdr:cNvSpPr/>
      </xdr:nvSpPr>
      <xdr:spPr>
        <a:xfrm>
          <a:off x="10426700" y="108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163650</xdr:rowOff>
    </xdr:from>
    <xdr:ext cx="534377" cy="259045"/>
    <xdr:sp macro="" textlink="">
      <xdr:nvSpPr>
        <xdr:cNvPr id="196" name="【橋りょう・トンネル】&#10;一人当たり有形固定資産（償却資産）額該当値テキスト"/>
        <xdr:cNvSpPr txBox="1"/>
      </xdr:nvSpPr>
      <xdr:spPr>
        <a:xfrm>
          <a:off x="10566400" y="1079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18,975</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78873</xdr:rowOff>
    </xdr:from>
    <xdr:to>
      <xdr:col>14</xdr:col>
      <xdr:colOff>79375</xdr:colOff>
      <xdr:row>64</xdr:row>
      <xdr:rowOff>9023</xdr:rowOff>
    </xdr:to>
    <xdr:sp macro="" textlink="">
      <xdr:nvSpPr>
        <xdr:cNvPr id="197" name="円/楕円 196"/>
        <xdr:cNvSpPr/>
      </xdr:nvSpPr>
      <xdr:spPr>
        <a:xfrm>
          <a:off x="9588500" y="10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128073</xdr:rowOff>
    </xdr:from>
    <xdr:to>
      <xdr:col>15</xdr:col>
      <xdr:colOff>180975</xdr:colOff>
      <xdr:row>63</xdr:row>
      <xdr:rowOff>129673</xdr:rowOff>
    </xdr:to>
    <xdr:cxnSp macro="">
      <xdr:nvCxnSpPr>
        <xdr:cNvPr id="198" name="直線コネクタ 197"/>
        <xdr:cNvCxnSpPr/>
      </xdr:nvCxnSpPr>
      <xdr:spPr>
        <a:xfrm flipV="1">
          <a:off x="9639300" y="1092942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150</xdr:rowOff>
    </xdr:from>
    <xdr:ext cx="534377" cy="259045"/>
    <xdr:sp macro="" textlink="">
      <xdr:nvSpPr>
        <xdr:cNvPr id="200" name="n_1mainValue【橋りょう・トンネル】&#10;一人当たり有形固定資産（償却資産）額"/>
        <xdr:cNvSpPr txBox="1"/>
      </xdr:nvSpPr>
      <xdr:spPr>
        <a:xfrm>
          <a:off x="9359411" y="10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29"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61595</xdr:rowOff>
    </xdr:from>
    <xdr:to>
      <xdr:col>6</xdr:col>
      <xdr:colOff>561975</xdr:colOff>
      <xdr:row>78</xdr:row>
      <xdr:rowOff>163195</xdr:rowOff>
    </xdr:to>
    <xdr:sp macro="" textlink="">
      <xdr:nvSpPr>
        <xdr:cNvPr id="237" name="円/楕円 236"/>
        <xdr:cNvSpPr/>
      </xdr:nvSpPr>
      <xdr:spPr>
        <a:xfrm>
          <a:off x="45847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84472</xdr:rowOff>
    </xdr:from>
    <xdr:ext cx="405111" cy="259045"/>
    <xdr:sp macro="" textlink="">
      <xdr:nvSpPr>
        <xdr:cNvPr id="238" name="【公営住宅】&#10;有形固定資産減価償却率該当値テキスト"/>
        <xdr:cNvSpPr txBox="1"/>
      </xdr:nvSpPr>
      <xdr:spPr>
        <a:xfrm>
          <a:off x="4724400"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80645</xdr:rowOff>
    </xdr:from>
    <xdr:to>
      <xdr:col>5</xdr:col>
      <xdr:colOff>409575</xdr:colOff>
      <xdr:row>79</xdr:row>
      <xdr:rowOff>10795</xdr:rowOff>
    </xdr:to>
    <xdr:sp macro="" textlink="">
      <xdr:nvSpPr>
        <xdr:cNvPr id="239" name="円/楕円 238"/>
        <xdr:cNvSpPr/>
      </xdr:nvSpPr>
      <xdr:spPr>
        <a:xfrm>
          <a:off x="3746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112395</xdr:rowOff>
    </xdr:from>
    <xdr:to>
      <xdr:col>6</xdr:col>
      <xdr:colOff>511175</xdr:colOff>
      <xdr:row>78</xdr:row>
      <xdr:rowOff>131445</xdr:rowOff>
    </xdr:to>
    <xdr:cxnSp macro="">
      <xdr:nvCxnSpPr>
        <xdr:cNvPr id="240" name="直線コネクタ 239"/>
        <xdr:cNvCxnSpPr/>
      </xdr:nvCxnSpPr>
      <xdr:spPr>
        <a:xfrm flipV="1">
          <a:off x="3797300" y="134854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40022</xdr:rowOff>
    </xdr:from>
    <xdr:ext cx="405111" cy="259045"/>
    <xdr:sp macro="" textlink="">
      <xdr:nvSpPr>
        <xdr:cNvPr id="241"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27322</xdr:rowOff>
    </xdr:from>
    <xdr:ext cx="405111" cy="259045"/>
    <xdr:sp macro="" textlink="">
      <xdr:nvSpPr>
        <xdr:cNvPr id="242" name="n_1mainValue【公営住宅】&#10;有形固定資産減価償却率"/>
        <xdr:cNvSpPr txBox="1"/>
      </xdr:nvSpPr>
      <xdr:spPr>
        <a:xfrm>
          <a:off x="3582043"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69"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82855</xdr:rowOff>
    </xdr:from>
    <xdr:to>
      <xdr:col>15</xdr:col>
      <xdr:colOff>231775</xdr:colOff>
      <xdr:row>86</xdr:row>
      <xdr:rowOff>13005</xdr:rowOff>
    </xdr:to>
    <xdr:sp macro="" textlink="">
      <xdr:nvSpPr>
        <xdr:cNvPr id="277" name="円/楕円 276"/>
        <xdr:cNvSpPr/>
      </xdr:nvSpPr>
      <xdr:spPr>
        <a:xfrm>
          <a:off x="104267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169232</xdr:rowOff>
    </xdr:from>
    <xdr:ext cx="469744" cy="259045"/>
    <xdr:sp macro="" textlink="">
      <xdr:nvSpPr>
        <xdr:cNvPr id="278" name="【公営住宅】&#10;一人当たり面積該当値テキスト"/>
        <xdr:cNvSpPr txBox="1"/>
      </xdr:nvSpPr>
      <xdr:spPr>
        <a:xfrm>
          <a:off x="10566400" y="145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82855</xdr:rowOff>
    </xdr:from>
    <xdr:to>
      <xdr:col>14</xdr:col>
      <xdr:colOff>79375</xdr:colOff>
      <xdr:row>86</xdr:row>
      <xdr:rowOff>13005</xdr:rowOff>
    </xdr:to>
    <xdr:sp macro="" textlink="">
      <xdr:nvSpPr>
        <xdr:cNvPr id="279" name="円/楕円 278"/>
        <xdr:cNvSpPr/>
      </xdr:nvSpPr>
      <xdr:spPr>
        <a:xfrm>
          <a:off x="9588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133655</xdr:rowOff>
    </xdr:from>
    <xdr:to>
      <xdr:col>15</xdr:col>
      <xdr:colOff>180975</xdr:colOff>
      <xdr:row>85</xdr:row>
      <xdr:rowOff>133655</xdr:rowOff>
    </xdr:to>
    <xdr:cxnSp macro="">
      <xdr:nvCxnSpPr>
        <xdr:cNvPr id="280" name="直線コネクタ 279"/>
        <xdr:cNvCxnSpPr/>
      </xdr:nvCxnSpPr>
      <xdr:spPr>
        <a:xfrm>
          <a:off x="9639300" y="14706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139716</xdr:rowOff>
    </xdr:from>
    <xdr:ext cx="469744" cy="259045"/>
    <xdr:sp macro="" textlink="">
      <xdr:nvSpPr>
        <xdr:cNvPr id="281"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4132</xdr:rowOff>
    </xdr:from>
    <xdr:ext cx="469744" cy="259045"/>
    <xdr:sp macro="" textlink="">
      <xdr:nvSpPr>
        <xdr:cNvPr id="282" name="n_1mainValue【公営住宅】&#10;一人当たり面積"/>
        <xdr:cNvSpPr txBox="1"/>
      </xdr:nvSpPr>
      <xdr:spPr>
        <a:xfrm>
          <a:off x="93917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26"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87122</xdr:rowOff>
    </xdr:from>
    <xdr:to>
      <xdr:col>23</xdr:col>
      <xdr:colOff>568325</xdr:colOff>
      <xdr:row>36</xdr:row>
      <xdr:rowOff>17272</xdr:rowOff>
    </xdr:to>
    <xdr:sp macro="" textlink="">
      <xdr:nvSpPr>
        <xdr:cNvPr id="334" name="円/楕円 333"/>
        <xdr:cNvSpPr/>
      </xdr:nvSpPr>
      <xdr:spPr>
        <a:xfrm>
          <a:off x="162687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109999</xdr:rowOff>
    </xdr:from>
    <xdr:ext cx="405111" cy="259045"/>
    <xdr:sp macro="" textlink="">
      <xdr:nvSpPr>
        <xdr:cNvPr id="335" name="【認定こども園・幼稚園・保育所】&#10;有形固定資産減価償却率該当値テキスト"/>
        <xdr:cNvSpPr txBox="1"/>
      </xdr:nvSpPr>
      <xdr:spPr>
        <a:xfrm>
          <a:off x="16408400" y="593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125984</xdr:rowOff>
    </xdr:from>
    <xdr:to>
      <xdr:col>22</xdr:col>
      <xdr:colOff>415925</xdr:colOff>
      <xdr:row>36</xdr:row>
      <xdr:rowOff>56134</xdr:rowOff>
    </xdr:to>
    <xdr:sp macro="" textlink="">
      <xdr:nvSpPr>
        <xdr:cNvPr id="336" name="円/楕円 335"/>
        <xdr:cNvSpPr/>
      </xdr:nvSpPr>
      <xdr:spPr>
        <a:xfrm>
          <a:off x="15430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137922</xdr:rowOff>
    </xdr:from>
    <xdr:to>
      <xdr:col>23</xdr:col>
      <xdr:colOff>517525</xdr:colOff>
      <xdr:row>36</xdr:row>
      <xdr:rowOff>5334</xdr:rowOff>
    </xdr:to>
    <xdr:cxnSp macro="">
      <xdr:nvCxnSpPr>
        <xdr:cNvPr id="337" name="直線コネクタ 336"/>
        <xdr:cNvCxnSpPr/>
      </xdr:nvCxnSpPr>
      <xdr:spPr>
        <a:xfrm flipV="1">
          <a:off x="15481300" y="613867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338"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72661</xdr:rowOff>
    </xdr:from>
    <xdr:ext cx="405111" cy="259045"/>
    <xdr:sp macro="" textlink="">
      <xdr:nvSpPr>
        <xdr:cNvPr id="339" name="n_1mainValue【認定こども園・幼稚園・保育所】&#10;有形固定資産減価償却率"/>
        <xdr:cNvSpPr txBox="1"/>
      </xdr:nvSpPr>
      <xdr:spPr>
        <a:xfrm>
          <a:off x="15266043"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68"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6350</xdr:rowOff>
    </xdr:from>
    <xdr:to>
      <xdr:col>32</xdr:col>
      <xdr:colOff>238125</xdr:colOff>
      <xdr:row>37</xdr:row>
      <xdr:rowOff>107950</xdr:rowOff>
    </xdr:to>
    <xdr:sp macro="" textlink="">
      <xdr:nvSpPr>
        <xdr:cNvPr id="376" name="円/楕円 375"/>
        <xdr:cNvSpPr/>
      </xdr:nvSpPr>
      <xdr:spPr>
        <a:xfrm>
          <a:off x="22110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29227</xdr:rowOff>
    </xdr:from>
    <xdr:ext cx="469744" cy="259045"/>
    <xdr:sp macro="" textlink="">
      <xdr:nvSpPr>
        <xdr:cNvPr id="377" name="【認定こども園・幼稚園・保育所】&#10;一人当たり面積該当値テキスト"/>
        <xdr:cNvSpPr txBox="1"/>
      </xdr:nvSpPr>
      <xdr:spPr>
        <a:xfrm>
          <a:off x="222504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6350</xdr:rowOff>
    </xdr:from>
    <xdr:to>
      <xdr:col>31</xdr:col>
      <xdr:colOff>85725</xdr:colOff>
      <xdr:row>37</xdr:row>
      <xdr:rowOff>107950</xdr:rowOff>
    </xdr:to>
    <xdr:sp macro="" textlink="">
      <xdr:nvSpPr>
        <xdr:cNvPr id="378" name="円/楕円 377"/>
        <xdr:cNvSpPr/>
      </xdr:nvSpPr>
      <xdr:spPr>
        <a:xfrm>
          <a:off x="2127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57150</xdr:rowOff>
    </xdr:from>
    <xdr:to>
      <xdr:col>32</xdr:col>
      <xdr:colOff>187325</xdr:colOff>
      <xdr:row>37</xdr:row>
      <xdr:rowOff>57150</xdr:rowOff>
    </xdr:to>
    <xdr:cxnSp macro="">
      <xdr:nvCxnSpPr>
        <xdr:cNvPr id="379" name="直線コネクタ 378"/>
        <xdr:cNvCxnSpPr/>
      </xdr:nvCxnSpPr>
      <xdr:spPr>
        <a:xfrm>
          <a:off x="21323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45737</xdr:rowOff>
    </xdr:from>
    <xdr:ext cx="469744" cy="259045"/>
    <xdr:sp macro="" textlink="">
      <xdr:nvSpPr>
        <xdr:cNvPr id="380"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124477</xdr:rowOff>
    </xdr:from>
    <xdr:ext cx="469744" cy="259045"/>
    <xdr:sp macro="" textlink="">
      <xdr:nvSpPr>
        <xdr:cNvPr id="381" name="n_1mainValue【認定こども園・幼稚園・保育所】&#10;一人当たり面積"/>
        <xdr:cNvSpPr txBox="1"/>
      </xdr:nvSpPr>
      <xdr:spPr>
        <a:xfrm>
          <a:off x="21075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11"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59690</xdr:rowOff>
    </xdr:from>
    <xdr:to>
      <xdr:col>23</xdr:col>
      <xdr:colOff>568325</xdr:colOff>
      <xdr:row>58</xdr:row>
      <xdr:rowOff>161290</xdr:rowOff>
    </xdr:to>
    <xdr:sp macro="" textlink="">
      <xdr:nvSpPr>
        <xdr:cNvPr id="419" name="円/楕円 418"/>
        <xdr:cNvSpPr/>
      </xdr:nvSpPr>
      <xdr:spPr>
        <a:xfrm>
          <a:off x="16268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82567</xdr:rowOff>
    </xdr:from>
    <xdr:ext cx="405111" cy="259045"/>
    <xdr:sp macro="" textlink="">
      <xdr:nvSpPr>
        <xdr:cNvPr id="420" name="【学校施設】&#10;有形固定資産減価償却率該当値テキスト"/>
        <xdr:cNvSpPr txBox="1"/>
      </xdr:nvSpPr>
      <xdr:spPr>
        <a:xfrm>
          <a:off x="164084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109220</xdr:rowOff>
    </xdr:from>
    <xdr:to>
      <xdr:col>22</xdr:col>
      <xdr:colOff>415925</xdr:colOff>
      <xdr:row>59</xdr:row>
      <xdr:rowOff>39370</xdr:rowOff>
    </xdr:to>
    <xdr:sp macro="" textlink="">
      <xdr:nvSpPr>
        <xdr:cNvPr id="421" name="円/楕円 420"/>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110490</xdr:rowOff>
    </xdr:from>
    <xdr:to>
      <xdr:col>23</xdr:col>
      <xdr:colOff>517525</xdr:colOff>
      <xdr:row>58</xdr:row>
      <xdr:rowOff>160020</xdr:rowOff>
    </xdr:to>
    <xdr:cxnSp macro="">
      <xdr:nvCxnSpPr>
        <xdr:cNvPr id="422" name="直線コネクタ 421"/>
        <xdr:cNvCxnSpPr/>
      </xdr:nvCxnSpPr>
      <xdr:spPr>
        <a:xfrm flipV="1">
          <a:off x="15481300" y="100545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53357</xdr:rowOff>
    </xdr:from>
    <xdr:ext cx="405111" cy="259045"/>
    <xdr:sp macro="" textlink="">
      <xdr:nvSpPr>
        <xdr:cNvPr id="423"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55897</xdr:rowOff>
    </xdr:from>
    <xdr:ext cx="405111" cy="259045"/>
    <xdr:sp macro="" textlink="">
      <xdr:nvSpPr>
        <xdr:cNvPr id="424" name="n_1mainValue【学校施設】&#10;有形固定資産減価償却率"/>
        <xdr:cNvSpPr txBox="1"/>
      </xdr:nvSpPr>
      <xdr:spPr>
        <a:xfrm>
          <a:off x="15266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54"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100838</xdr:rowOff>
    </xdr:from>
    <xdr:to>
      <xdr:col>32</xdr:col>
      <xdr:colOff>238125</xdr:colOff>
      <xdr:row>60</xdr:row>
      <xdr:rowOff>30988</xdr:rowOff>
    </xdr:to>
    <xdr:sp macro="" textlink="">
      <xdr:nvSpPr>
        <xdr:cNvPr id="462" name="円/楕円 461"/>
        <xdr:cNvSpPr/>
      </xdr:nvSpPr>
      <xdr:spPr>
        <a:xfrm>
          <a:off x="22110700" y="102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79265</xdr:rowOff>
    </xdr:from>
    <xdr:ext cx="469744" cy="259045"/>
    <xdr:sp macro="" textlink="">
      <xdr:nvSpPr>
        <xdr:cNvPr id="463" name="【学校施設】&#10;一人当たり面積該当値テキスト"/>
        <xdr:cNvSpPr txBox="1"/>
      </xdr:nvSpPr>
      <xdr:spPr>
        <a:xfrm>
          <a:off x="22250400" y="1019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100838</xdr:rowOff>
    </xdr:from>
    <xdr:to>
      <xdr:col>31</xdr:col>
      <xdr:colOff>85725</xdr:colOff>
      <xdr:row>60</xdr:row>
      <xdr:rowOff>30988</xdr:rowOff>
    </xdr:to>
    <xdr:sp macro="" textlink="">
      <xdr:nvSpPr>
        <xdr:cNvPr id="464" name="円/楕円 463"/>
        <xdr:cNvSpPr/>
      </xdr:nvSpPr>
      <xdr:spPr>
        <a:xfrm>
          <a:off x="21272500" y="102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151638</xdr:rowOff>
    </xdr:from>
    <xdr:to>
      <xdr:col>32</xdr:col>
      <xdr:colOff>187325</xdr:colOff>
      <xdr:row>59</xdr:row>
      <xdr:rowOff>151638</xdr:rowOff>
    </xdr:to>
    <xdr:cxnSp macro="">
      <xdr:nvCxnSpPr>
        <xdr:cNvPr id="465" name="直線コネクタ 464"/>
        <xdr:cNvCxnSpPr/>
      </xdr:nvCxnSpPr>
      <xdr:spPr>
        <a:xfrm>
          <a:off x="21323300" y="10267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6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22115</xdr:rowOff>
    </xdr:from>
    <xdr:ext cx="469744" cy="259045"/>
    <xdr:sp macro="" textlink="">
      <xdr:nvSpPr>
        <xdr:cNvPr id="467" name="n_1mainValue【学校施設】&#10;一人当たり面積"/>
        <xdr:cNvSpPr txBox="1"/>
      </xdr:nvSpPr>
      <xdr:spPr>
        <a:xfrm>
          <a:off x="21075727" y="103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52088</xdr:rowOff>
    </xdr:from>
    <xdr:ext cx="405111" cy="259045"/>
    <xdr:sp macro="" textlink="">
      <xdr:nvSpPr>
        <xdr:cNvPr id="497" name="【児童館】&#10;有形固定資産減価償却率平均値テキスト"/>
        <xdr:cNvSpPr txBox="1"/>
      </xdr:nvSpPr>
      <xdr:spPr>
        <a:xfrm>
          <a:off x="16408400" y="13939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149225</xdr:rowOff>
    </xdr:from>
    <xdr:to>
      <xdr:col>23</xdr:col>
      <xdr:colOff>568325</xdr:colOff>
      <xdr:row>86</xdr:row>
      <xdr:rowOff>79375</xdr:rowOff>
    </xdr:to>
    <xdr:sp macro="" textlink="">
      <xdr:nvSpPr>
        <xdr:cNvPr id="505" name="円/楕円 504"/>
        <xdr:cNvSpPr/>
      </xdr:nvSpPr>
      <xdr:spPr>
        <a:xfrm>
          <a:off x="162687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64152</xdr:rowOff>
    </xdr:from>
    <xdr:ext cx="405111" cy="259045"/>
    <xdr:sp macro="" textlink="">
      <xdr:nvSpPr>
        <xdr:cNvPr id="506" name="【児童館】&#10;有形固定資産減価償却率該当値テキスト"/>
        <xdr:cNvSpPr txBox="1"/>
      </xdr:nvSpPr>
      <xdr:spPr>
        <a:xfrm>
          <a:off x="16408400" y="1463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15875</xdr:rowOff>
    </xdr:from>
    <xdr:to>
      <xdr:col>22</xdr:col>
      <xdr:colOff>415925</xdr:colOff>
      <xdr:row>86</xdr:row>
      <xdr:rowOff>117475</xdr:rowOff>
    </xdr:to>
    <xdr:sp macro="" textlink="">
      <xdr:nvSpPr>
        <xdr:cNvPr id="507" name="円/楕円 506"/>
        <xdr:cNvSpPr/>
      </xdr:nvSpPr>
      <xdr:spPr>
        <a:xfrm>
          <a:off x="15430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28575</xdr:rowOff>
    </xdr:from>
    <xdr:to>
      <xdr:col>23</xdr:col>
      <xdr:colOff>517525</xdr:colOff>
      <xdr:row>86</xdr:row>
      <xdr:rowOff>66675</xdr:rowOff>
    </xdr:to>
    <xdr:cxnSp macro="">
      <xdr:nvCxnSpPr>
        <xdr:cNvPr id="508" name="直線コネクタ 507"/>
        <xdr:cNvCxnSpPr/>
      </xdr:nvCxnSpPr>
      <xdr:spPr>
        <a:xfrm flipV="1">
          <a:off x="15481300" y="14773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67327</xdr:rowOff>
    </xdr:from>
    <xdr:ext cx="405111" cy="259045"/>
    <xdr:sp macro="" textlink="">
      <xdr:nvSpPr>
        <xdr:cNvPr id="509"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108602</xdr:rowOff>
    </xdr:from>
    <xdr:ext cx="405111" cy="259045"/>
    <xdr:sp macro="" textlink="">
      <xdr:nvSpPr>
        <xdr:cNvPr id="510" name="n_1mainValue【児童館】&#10;有形固定資産減価償却率"/>
        <xdr:cNvSpPr txBox="1"/>
      </xdr:nvSpPr>
      <xdr:spPr>
        <a:xfrm>
          <a:off x="15266043"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7"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10161</xdr:rowOff>
    </xdr:from>
    <xdr:to>
      <xdr:col>32</xdr:col>
      <xdr:colOff>238125</xdr:colOff>
      <xdr:row>84</xdr:row>
      <xdr:rowOff>111761</xdr:rowOff>
    </xdr:to>
    <xdr:sp macro="" textlink="">
      <xdr:nvSpPr>
        <xdr:cNvPr id="545" name="円/楕円 544"/>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160038</xdr:rowOff>
    </xdr:from>
    <xdr:ext cx="469744" cy="259045"/>
    <xdr:sp macro="" textlink="">
      <xdr:nvSpPr>
        <xdr:cNvPr id="546" name="【児童館】&#10;一人当たり面積該当値テキスト"/>
        <xdr:cNvSpPr txBox="1"/>
      </xdr:nvSpPr>
      <xdr:spPr>
        <a:xfrm>
          <a:off x="222504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10161</xdr:rowOff>
    </xdr:from>
    <xdr:to>
      <xdr:col>31</xdr:col>
      <xdr:colOff>85725</xdr:colOff>
      <xdr:row>84</xdr:row>
      <xdr:rowOff>111761</xdr:rowOff>
    </xdr:to>
    <xdr:sp macro="" textlink="">
      <xdr:nvSpPr>
        <xdr:cNvPr id="547" name="円/楕円 546"/>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60961</xdr:rowOff>
    </xdr:from>
    <xdr:to>
      <xdr:col>32</xdr:col>
      <xdr:colOff>187325</xdr:colOff>
      <xdr:row>84</xdr:row>
      <xdr:rowOff>60961</xdr:rowOff>
    </xdr:to>
    <xdr:cxnSp macro="">
      <xdr:nvCxnSpPr>
        <xdr:cNvPr id="548" name="直線コネクタ 547"/>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549"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102888</xdr:rowOff>
    </xdr:from>
    <xdr:ext cx="469744" cy="259045"/>
    <xdr:sp macro="" textlink="">
      <xdr:nvSpPr>
        <xdr:cNvPr id="550"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75" name="直線コネクタ 574"/>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76"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77" name="直線コネクタ 576"/>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78"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79" name="直線コネクタ 578"/>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80"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1" name="フローチャート : 判断 58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82" name="フローチャート : 判断 581"/>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55880</xdr:rowOff>
    </xdr:from>
    <xdr:to>
      <xdr:col>23</xdr:col>
      <xdr:colOff>568325</xdr:colOff>
      <xdr:row>103</xdr:row>
      <xdr:rowOff>157480</xdr:rowOff>
    </xdr:to>
    <xdr:sp macro="" textlink="">
      <xdr:nvSpPr>
        <xdr:cNvPr id="588" name="円/楕円 587"/>
        <xdr:cNvSpPr/>
      </xdr:nvSpPr>
      <xdr:spPr>
        <a:xfrm>
          <a:off x="16268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78757</xdr:rowOff>
    </xdr:from>
    <xdr:ext cx="405111" cy="259045"/>
    <xdr:sp macro="" textlink="">
      <xdr:nvSpPr>
        <xdr:cNvPr id="589" name="【公民館】&#10;有形固定資産減価償却率該当値テキスト"/>
        <xdr:cNvSpPr txBox="1"/>
      </xdr:nvSpPr>
      <xdr:spPr>
        <a:xfrm>
          <a:off x="164084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93980</xdr:rowOff>
    </xdr:from>
    <xdr:to>
      <xdr:col>22</xdr:col>
      <xdr:colOff>415925</xdr:colOff>
      <xdr:row>104</xdr:row>
      <xdr:rowOff>24130</xdr:rowOff>
    </xdr:to>
    <xdr:sp macro="" textlink="">
      <xdr:nvSpPr>
        <xdr:cNvPr id="590" name="円/楕円 589"/>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106680</xdr:rowOff>
    </xdr:from>
    <xdr:to>
      <xdr:col>23</xdr:col>
      <xdr:colOff>517525</xdr:colOff>
      <xdr:row>103</xdr:row>
      <xdr:rowOff>144780</xdr:rowOff>
    </xdr:to>
    <xdr:cxnSp macro="">
      <xdr:nvCxnSpPr>
        <xdr:cNvPr id="591" name="直線コネクタ 590"/>
        <xdr:cNvCxnSpPr/>
      </xdr:nvCxnSpPr>
      <xdr:spPr>
        <a:xfrm flipV="1">
          <a:off x="15481300" y="177660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68597</xdr:rowOff>
    </xdr:from>
    <xdr:ext cx="405111" cy="259045"/>
    <xdr:sp macro="" textlink="">
      <xdr:nvSpPr>
        <xdr:cNvPr id="592"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40657</xdr:rowOff>
    </xdr:from>
    <xdr:ext cx="405111" cy="259045"/>
    <xdr:sp macro="" textlink="">
      <xdr:nvSpPr>
        <xdr:cNvPr id="593" name="n_1mainValue【公民館】&#10;有形固定資産減価償却率"/>
        <xdr:cNvSpPr txBox="1"/>
      </xdr:nvSpPr>
      <xdr:spPr>
        <a:xfrm>
          <a:off x="15266043"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17" name="直線コネクタ 6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19" name="直線コネクタ 6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21" name="直線コネクタ 6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622"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23" name="フローチャート : 判断 6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24" name="フローチャート : 判断 6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154939</xdr:rowOff>
    </xdr:from>
    <xdr:to>
      <xdr:col>32</xdr:col>
      <xdr:colOff>238125</xdr:colOff>
      <xdr:row>107</xdr:row>
      <xdr:rowOff>85089</xdr:rowOff>
    </xdr:to>
    <xdr:sp macro="" textlink="">
      <xdr:nvSpPr>
        <xdr:cNvPr id="630" name="円/楕円 629"/>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133366</xdr:rowOff>
    </xdr:from>
    <xdr:ext cx="469744" cy="259045"/>
    <xdr:sp macro="" textlink="">
      <xdr:nvSpPr>
        <xdr:cNvPr id="631" name="【公民館】&#10;一人当たり面積該当値テキスト"/>
        <xdr:cNvSpPr txBox="1"/>
      </xdr:nvSpPr>
      <xdr:spPr>
        <a:xfrm>
          <a:off x="222504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154939</xdr:rowOff>
    </xdr:from>
    <xdr:to>
      <xdr:col>31</xdr:col>
      <xdr:colOff>85725</xdr:colOff>
      <xdr:row>107</xdr:row>
      <xdr:rowOff>85089</xdr:rowOff>
    </xdr:to>
    <xdr:sp macro="" textlink="">
      <xdr:nvSpPr>
        <xdr:cNvPr id="632" name="円/楕円 631"/>
        <xdr:cNvSpPr/>
      </xdr:nvSpPr>
      <xdr:spPr>
        <a:xfrm>
          <a:off x="2127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34289</xdr:rowOff>
    </xdr:from>
    <xdr:to>
      <xdr:col>32</xdr:col>
      <xdr:colOff>187325</xdr:colOff>
      <xdr:row>107</xdr:row>
      <xdr:rowOff>34289</xdr:rowOff>
    </xdr:to>
    <xdr:cxnSp macro="">
      <xdr:nvCxnSpPr>
        <xdr:cNvPr id="633" name="直線コネクタ 632"/>
        <xdr:cNvCxnSpPr/>
      </xdr:nvCxnSpPr>
      <xdr:spPr>
        <a:xfrm>
          <a:off x="21323300" y="1837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25416</xdr:rowOff>
    </xdr:from>
    <xdr:ext cx="469744" cy="259045"/>
    <xdr:sp macro="" textlink="">
      <xdr:nvSpPr>
        <xdr:cNvPr id="634"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76216</xdr:rowOff>
    </xdr:from>
    <xdr:ext cx="469744" cy="259045"/>
    <xdr:sp macro="" textlink="">
      <xdr:nvSpPr>
        <xdr:cNvPr id="635" name="n_1mainValue【公民館】&#10;一人当たり面積"/>
        <xdr:cNvSpPr txBox="1"/>
      </xdr:nvSpPr>
      <xdr:spPr>
        <a:xfrm>
          <a:off x="21075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本市の公共建築物及びインフラ施設の多くは、市制施行の昭和</a:t>
          </a:r>
          <a:r>
            <a:rPr kumimoji="1" lang="en-US" altLang="ja-JP" sz="1200">
              <a:latin typeface="ＭＳ Ｐゴシック"/>
            </a:rPr>
            <a:t>45</a:t>
          </a:r>
          <a:r>
            <a:rPr kumimoji="1" lang="ja-JP" altLang="en-US" sz="1200">
              <a:latin typeface="ＭＳ Ｐゴシック"/>
            </a:rPr>
            <a:t>年から</a:t>
          </a:r>
          <a:r>
            <a:rPr kumimoji="1" lang="en-US" altLang="ja-JP" sz="1200">
              <a:latin typeface="ＭＳ Ｐゴシック"/>
            </a:rPr>
            <a:t>61</a:t>
          </a:r>
          <a:r>
            <a:rPr kumimoji="1" lang="ja-JP" altLang="en-US" sz="1200">
              <a:latin typeface="ＭＳ Ｐゴシック"/>
            </a:rPr>
            <a:t>年までにかけて一斉に整備をしており、整備後</a:t>
          </a:r>
          <a:r>
            <a:rPr kumimoji="1" lang="en-US" altLang="ja-JP" sz="1200">
              <a:latin typeface="ＭＳ Ｐゴシック"/>
            </a:rPr>
            <a:t>30</a:t>
          </a:r>
          <a:r>
            <a:rPr kumimoji="1" lang="ja-JP" altLang="en-US" sz="1200">
              <a:latin typeface="ＭＳ Ｐゴシック"/>
            </a:rPr>
            <a:t>年以上が経過しているため、有形固定資産減価償却率が５割以上の施設類型が多いと考えられます。</a:t>
          </a:r>
        </a:p>
        <a:p>
          <a:r>
            <a:rPr kumimoji="1" lang="ja-JP" altLang="en-US" sz="1200">
              <a:latin typeface="ＭＳ Ｐゴシック"/>
            </a:rPr>
            <a:t>有形固定資産減価償却率は、全国・愛知県・類似団体の平均と比較するとやや高めの傾向があるため、全国的に見て、本市は施設の老朽化が進んでいます。</a:t>
          </a:r>
        </a:p>
        <a:p>
          <a:r>
            <a:rPr kumimoji="1" lang="ja-JP" altLang="en-US" sz="1200">
              <a:latin typeface="ＭＳ Ｐゴシック"/>
            </a:rPr>
            <a:t>特に</a:t>
          </a:r>
          <a:r>
            <a:rPr kumimoji="1" lang="en-US" altLang="ja-JP" sz="1200">
              <a:latin typeface="ＭＳ Ｐゴシック"/>
            </a:rPr>
            <a:t>【</a:t>
          </a:r>
          <a:r>
            <a:rPr kumimoji="1" lang="ja-JP" altLang="en-US" sz="1200">
              <a:latin typeface="ＭＳ Ｐゴシック"/>
            </a:rPr>
            <a:t>公営住宅</a:t>
          </a:r>
          <a:r>
            <a:rPr kumimoji="1" lang="en-US" altLang="ja-JP" sz="1200">
              <a:latin typeface="ＭＳ Ｐゴシック"/>
            </a:rPr>
            <a:t>】</a:t>
          </a:r>
          <a:r>
            <a:rPr kumimoji="1" lang="ja-JP" altLang="en-US" sz="1200">
              <a:latin typeface="ＭＳ Ｐゴシック"/>
            </a:rPr>
            <a:t>の有形固定資産減価償却率は、７割を超えていますが、「知多市公営住宅等長寿命化計画」に基づき、計画的な修繕を確実に実施することで長寿命化を図ります。</a:t>
          </a:r>
        </a:p>
        <a:p>
          <a:r>
            <a:rPr kumimoji="1" lang="ja-JP" altLang="en-US" sz="1200">
              <a:latin typeface="ＭＳ Ｐゴシック"/>
            </a:rPr>
            <a:t>有形固定減価償却率が低い</a:t>
          </a:r>
          <a:r>
            <a:rPr kumimoji="1" lang="en-US" altLang="ja-JP" sz="1200">
              <a:latin typeface="ＭＳ Ｐゴシック"/>
            </a:rPr>
            <a:t>【</a:t>
          </a:r>
          <a:r>
            <a:rPr kumimoji="1" lang="ja-JP" altLang="en-US" sz="1200">
              <a:latin typeface="ＭＳ Ｐゴシック"/>
            </a:rPr>
            <a:t>児童館</a:t>
          </a:r>
          <a:r>
            <a:rPr kumimoji="1" lang="en-US" altLang="ja-JP" sz="1200">
              <a:latin typeface="ＭＳ Ｐゴシック"/>
            </a:rPr>
            <a:t>】</a:t>
          </a:r>
          <a:r>
            <a:rPr kumimoji="1" lang="ja-JP" altLang="en-US" sz="1200">
              <a:latin typeface="ＭＳ Ｐゴシック"/>
            </a:rPr>
            <a:t>については、対象の２施設の児童センター及び子育て総合支援センターが、それぞれ平成</a:t>
          </a:r>
          <a:r>
            <a:rPr kumimoji="1" lang="en-US" altLang="ja-JP" sz="1200">
              <a:latin typeface="ＭＳ Ｐゴシック"/>
            </a:rPr>
            <a:t>11</a:t>
          </a:r>
          <a:r>
            <a:rPr kumimoji="1" lang="ja-JP" altLang="en-US" sz="1200">
              <a:latin typeface="ＭＳ Ｐゴシック"/>
            </a:rPr>
            <a:t>年度及び平成</a:t>
          </a:r>
          <a:r>
            <a:rPr kumimoji="1" lang="en-US" altLang="ja-JP" sz="1200">
              <a:latin typeface="ＭＳ Ｐゴシック"/>
            </a:rPr>
            <a:t>25</a:t>
          </a:r>
          <a:r>
            <a:rPr kumimoji="1" lang="ja-JP" altLang="en-US" sz="1200">
              <a:latin typeface="ＭＳ Ｐゴシック"/>
            </a:rPr>
            <a:t>年度に整備しており、比較的新しい施設のためであると考えられます。</a:t>
          </a:r>
        </a:p>
        <a:p>
          <a:r>
            <a:rPr kumimoji="1" lang="en-US" altLang="ja-JP" sz="1200">
              <a:latin typeface="ＭＳ Ｐゴシック"/>
            </a:rPr>
            <a:t>【</a:t>
          </a:r>
          <a:r>
            <a:rPr kumimoji="1" lang="ja-JP" altLang="en-US" sz="1200">
              <a:latin typeface="ＭＳ Ｐゴシック"/>
            </a:rPr>
            <a:t>道路</a:t>
          </a:r>
          <a:r>
            <a:rPr kumimoji="1" lang="en-US" altLang="ja-JP" sz="1200">
              <a:latin typeface="ＭＳ Ｐゴシック"/>
            </a:rPr>
            <a:t>】</a:t>
          </a:r>
          <a:r>
            <a:rPr kumimoji="1" lang="ja-JP" altLang="en-US" sz="1200">
              <a:latin typeface="ＭＳ Ｐゴシック"/>
            </a:rPr>
            <a:t>の一人当たり延長、</a:t>
          </a:r>
          <a:r>
            <a:rPr kumimoji="1" lang="en-US" altLang="ja-JP" sz="1200">
              <a:latin typeface="ＭＳ Ｐゴシック"/>
            </a:rPr>
            <a:t>【</a:t>
          </a:r>
          <a:r>
            <a:rPr kumimoji="1" lang="ja-JP" altLang="en-US" sz="1200">
              <a:latin typeface="ＭＳ Ｐゴシック"/>
            </a:rPr>
            <a:t>橋りょう・トンネル</a:t>
          </a:r>
          <a:r>
            <a:rPr kumimoji="1" lang="en-US" altLang="ja-JP" sz="1200">
              <a:latin typeface="ＭＳ Ｐゴシック"/>
            </a:rPr>
            <a:t>】</a:t>
          </a:r>
          <a:r>
            <a:rPr kumimoji="1" lang="ja-JP" altLang="en-US" sz="1200">
              <a:latin typeface="ＭＳ Ｐゴシック"/>
            </a:rPr>
            <a:t>の一人当たり有形固定資産（償却資産）額、</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公営住宅</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公民館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学校施設</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及び</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児童館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00">
              <a:latin typeface="ＭＳ Ｐゴシック"/>
            </a:rPr>
            <a:t>の一人当たり面積は、類似団体と比較すると低いことがわかります。</a:t>
          </a:r>
        </a:p>
        <a:p>
          <a:r>
            <a:rPr kumimoji="1" lang="en-US" altLang="ja-JP" sz="1200">
              <a:latin typeface="ＭＳ Ｐゴシック"/>
            </a:rPr>
            <a:t>【</a:t>
          </a:r>
          <a:r>
            <a:rPr kumimoji="1" lang="ja-JP" altLang="en-US" sz="1200">
              <a:latin typeface="ＭＳ Ｐゴシック"/>
            </a:rPr>
            <a:t>認定こども園・幼稚園・保育所</a:t>
          </a:r>
          <a:r>
            <a:rPr kumimoji="1" lang="en-US" altLang="ja-JP" sz="1200">
              <a:latin typeface="ＭＳ Ｐゴシック"/>
            </a:rPr>
            <a:t>】</a:t>
          </a:r>
          <a:r>
            <a:rPr kumimoji="1" lang="ja-JP" altLang="en-US" sz="1200">
              <a:latin typeface="ＭＳ Ｐゴシック"/>
            </a:rPr>
            <a:t>の一人当たり面積は、類似団体と比較するとやや高いことがわかります。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86,076
84,125
45.90
27,321,969
26,306,843
1,008,045
17,005,789
15,721,579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33564</xdr:rowOff>
    </xdr:from>
    <xdr:to>
      <xdr:col>6</xdr:col>
      <xdr:colOff>561975</xdr:colOff>
      <xdr:row>35</xdr:row>
      <xdr:rowOff>135164</xdr:rowOff>
    </xdr:to>
    <xdr:sp macro="" textlink="">
      <xdr:nvSpPr>
        <xdr:cNvPr id="71" name="円/楕円 70"/>
        <xdr:cNvSpPr/>
      </xdr:nvSpPr>
      <xdr:spPr>
        <a:xfrm>
          <a:off x="4584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56441</xdr:rowOff>
    </xdr:from>
    <xdr:ext cx="405111" cy="259045"/>
    <xdr:sp macro="" textlink="">
      <xdr:nvSpPr>
        <xdr:cNvPr id="72" name="【図書館】&#10;有形固定資産減価償却率該当値テキスト"/>
        <xdr:cNvSpPr txBox="1"/>
      </xdr:nvSpPr>
      <xdr:spPr>
        <a:xfrm>
          <a:off x="47244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66222</xdr:rowOff>
    </xdr:from>
    <xdr:to>
      <xdr:col>5</xdr:col>
      <xdr:colOff>409575</xdr:colOff>
      <xdr:row>35</xdr:row>
      <xdr:rowOff>167822</xdr:rowOff>
    </xdr:to>
    <xdr:sp macro="" textlink="">
      <xdr:nvSpPr>
        <xdr:cNvPr id="73" name="円/楕円 72"/>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84364</xdr:rowOff>
    </xdr:from>
    <xdr:to>
      <xdr:col>6</xdr:col>
      <xdr:colOff>511175</xdr:colOff>
      <xdr:row>35</xdr:row>
      <xdr:rowOff>117022</xdr:rowOff>
    </xdr:to>
    <xdr:cxnSp macro="">
      <xdr:nvCxnSpPr>
        <xdr:cNvPr id="74" name="直線コネクタ 73"/>
        <xdr:cNvCxnSpPr/>
      </xdr:nvCxnSpPr>
      <xdr:spPr>
        <a:xfrm flipV="1">
          <a:off x="3797300" y="60851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11992</xdr:rowOff>
    </xdr:from>
    <xdr:ext cx="405111" cy="259045"/>
    <xdr:sp macro="" textlink="">
      <xdr:nvSpPr>
        <xdr:cNvPr id="75"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12899</xdr:rowOff>
    </xdr:from>
    <xdr:ext cx="405111" cy="259045"/>
    <xdr:sp macro="" textlink="">
      <xdr:nvSpPr>
        <xdr:cNvPr id="76" name="n_1mainValue【図書館】&#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19050</xdr:rowOff>
    </xdr:from>
    <xdr:to>
      <xdr:col>15</xdr:col>
      <xdr:colOff>231775</xdr:colOff>
      <xdr:row>39</xdr:row>
      <xdr:rowOff>120650</xdr:rowOff>
    </xdr:to>
    <xdr:sp macro="" textlink="">
      <xdr:nvSpPr>
        <xdr:cNvPr id="113" name="円/楕円 112"/>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168927</xdr:rowOff>
    </xdr:from>
    <xdr:ext cx="469744" cy="259045"/>
    <xdr:sp macro="" textlink="">
      <xdr:nvSpPr>
        <xdr:cNvPr id="114" name="【図書館】&#10;一人当たり面積該当値テキスト"/>
        <xdr:cNvSpPr txBox="1"/>
      </xdr:nvSpPr>
      <xdr:spPr>
        <a:xfrm>
          <a:off x="105664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19050</xdr:rowOff>
    </xdr:from>
    <xdr:to>
      <xdr:col>14</xdr:col>
      <xdr:colOff>79375</xdr:colOff>
      <xdr:row>39</xdr:row>
      <xdr:rowOff>120650</xdr:rowOff>
    </xdr:to>
    <xdr:sp macro="" textlink="">
      <xdr:nvSpPr>
        <xdr:cNvPr id="115" name="円/楕円 114"/>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69850</xdr:rowOff>
    </xdr:from>
    <xdr:to>
      <xdr:col>15</xdr:col>
      <xdr:colOff>180975</xdr:colOff>
      <xdr:row>39</xdr:row>
      <xdr:rowOff>69850</xdr:rowOff>
    </xdr:to>
    <xdr:cxnSp macro="">
      <xdr:nvCxnSpPr>
        <xdr:cNvPr id="116" name="直線コネクタ 115"/>
        <xdr:cNvCxnSpPr/>
      </xdr:nvCxnSpPr>
      <xdr:spPr>
        <a:xfrm>
          <a:off x="96393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10177</xdr:rowOff>
    </xdr:from>
    <xdr:ext cx="469744" cy="259045"/>
    <xdr:sp macro="" textlink="">
      <xdr:nvSpPr>
        <xdr:cNvPr id="117"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111777</xdr:rowOff>
    </xdr:from>
    <xdr:ext cx="469744" cy="259045"/>
    <xdr:sp macro="" textlink="">
      <xdr:nvSpPr>
        <xdr:cNvPr id="118"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6"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54" name="円/楕円 153"/>
        <xdr:cNvSpPr/>
      </xdr:nvSpPr>
      <xdr:spPr>
        <a:xfrm>
          <a:off x="45847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164101</xdr:rowOff>
    </xdr:from>
    <xdr:ext cx="405111" cy="259045"/>
    <xdr:sp macro="" textlink="">
      <xdr:nvSpPr>
        <xdr:cNvPr id="155" name="【体育館・プール】&#10;有形固定資産減価償却率該当値テキスト"/>
        <xdr:cNvSpPr txBox="1"/>
      </xdr:nvSpPr>
      <xdr:spPr>
        <a:xfrm>
          <a:off x="4724400" y="993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129794</xdr:rowOff>
    </xdr:from>
    <xdr:to>
      <xdr:col>5</xdr:col>
      <xdr:colOff>409575</xdr:colOff>
      <xdr:row>59</xdr:row>
      <xdr:rowOff>59944</xdr:rowOff>
    </xdr:to>
    <xdr:sp macro="" textlink="">
      <xdr:nvSpPr>
        <xdr:cNvPr id="156" name="円/楕円 155"/>
        <xdr:cNvSpPr/>
      </xdr:nvSpPr>
      <xdr:spPr>
        <a:xfrm>
          <a:off x="3746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9144</xdr:rowOff>
    </xdr:from>
    <xdr:to>
      <xdr:col>6</xdr:col>
      <xdr:colOff>511175</xdr:colOff>
      <xdr:row>59</xdr:row>
      <xdr:rowOff>20574</xdr:rowOff>
    </xdr:to>
    <xdr:cxnSp macro="">
      <xdr:nvCxnSpPr>
        <xdr:cNvPr id="157" name="直線コネクタ 156"/>
        <xdr:cNvCxnSpPr/>
      </xdr:nvCxnSpPr>
      <xdr:spPr>
        <a:xfrm>
          <a:off x="3797300" y="101246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128795</xdr:rowOff>
    </xdr:from>
    <xdr:ext cx="405111" cy="259045"/>
    <xdr:sp macro="" textlink="">
      <xdr:nvSpPr>
        <xdr:cNvPr id="158"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76471</xdr:rowOff>
    </xdr:from>
    <xdr:ext cx="405111" cy="259045"/>
    <xdr:sp macro="" textlink="">
      <xdr:nvSpPr>
        <xdr:cNvPr id="159" name="n_1mainValue【体育館・プール】&#10;有形固定資産減価償却率"/>
        <xdr:cNvSpPr txBox="1"/>
      </xdr:nvSpPr>
      <xdr:spPr>
        <a:xfrm>
          <a:off x="3582043"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88"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76835</xdr:rowOff>
    </xdr:from>
    <xdr:to>
      <xdr:col>15</xdr:col>
      <xdr:colOff>231775</xdr:colOff>
      <xdr:row>63</xdr:row>
      <xdr:rowOff>6985</xdr:rowOff>
    </xdr:to>
    <xdr:sp macro="" textlink="">
      <xdr:nvSpPr>
        <xdr:cNvPr id="196" name="円/楕円 195"/>
        <xdr:cNvSpPr/>
      </xdr:nvSpPr>
      <xdr:spPr>
        <a:xfrm>
          <a:off x="10426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55262</xdr:rowOff>
    </xdr:from>
    <xdr:ext cx="469744" cy="259045"/>
    <xdr:sp macro="" textlink="">
      <xdr:nvSpPr>
        <xdr:cNvPr id="197" name="【体育館・プール】&#10;一人当たり面積該当値テキスト"/>
        <xdr:cNvSpPr txBox="1"/>
      </xdr:nvSpPr>
      <xdr:spPr>
        <a:xfrm>
          <a:off x="10566400" y="1068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76835</xdr:rowOff>
    </xdr:from>
    <xdr:to>
      <xdr:col>14</xdr:col>
      <xdr:colOff>79375</xdr:colOff>
      <xdr:row>63</xdr:row>
      <xdr:rowOff>6985</xdr:rowOff>
    </xdr:to>
    <xdr:sp macro="" textlink="">
      <xdr:nvSpPr>
        <xdr:cNvPr id="198" name="円/楕円 197"/>
        <xdr:cNvSpPr/>
      </xdr:nvSpPr>
      <xdr:spPr>
        <a:xfrm>
          <a:off x="9588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127635</xdr:rowOff>
    </xdr:from>
    <xdr:to>
      <xdr:col>15</xdr:col>
      <xdr:colOff>180975</xdr:colOff>
      <xdr:row>62</xdr:row>
      <xdr:rowOff>127635</xdr:rowOff>
    </xdr:to>
    <xdr:cxnSp macro="">
      <xdr:nvCxnSpPr>
        <xdr:cNvPr id="199" name="直線コネクタ 198"/>
        <xdr:cNvCxnSpPr/>
      </xdr:nvCxnSpPr>
      <xdr:spPr>
        <a:xfrm>
          <a:off x="9639300" y="10757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137812</xdr:rowOff>
    </xdr:from>
    <xdr:ext cx="469744" cy="259045"/>
    <xdr:sp macro="" textlink="">
      <xdr:nvSpPr>
        <xdr:cNvPr id="200"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169562</xdr:rowOff>
    </xdr:from>
    <xdr:ext cx="469744" cy="259045"/>
    <xdr:sp macro="" textlink="">
      <xdr:nvSpPr>
        <xdr:cNvPr id="201" name="n_1mainValue【体育館・プール】&#10;一人当たり面積"/>
        <xdr:cNvSpPr txBox="1"/>
      </xdr:nvSpPr>
      <xdr:spPr>
        <a:xfrm>
          <a:off x="93917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74930</xdr:rowOff>
    </xdr:from>
    <xdr:to>
      <xdr:col>6</xdr:col>
      <xdr:colOff>561975</xdr:colOff>
      <xdr:row>82</xdr:row>
      <xdr:rowOff>5080</xdr:rowOff>
    </xdr:to>
    <xdr:sp macro="" textlink="">
      <xdr:nvSpPr>
        <xdr:cNvPr id="239" name="円/楕円 238"/>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97807</xdr:rowOff>
    </xdr:from>
    <xdr:ext cx="405111" cy="259045"/>
    <xdr:sp macro="" textlink="">
      <xdr:nvSpPr>
        <xdr:cNvPr id="240" name="【福祉施設】&#10;有形固定資産減価償却率該当値テキスト"/>
        <xdr:cNvSpPr txBox="1"/>
      </xdr:nvSpPr>
      <xdr:spPr>
        <a:xfrm>
          <a:off x="47244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97789</xdr:rowOff>
    </xdr:from>
    <xdr:to>
      <xdr:col>5</xdr:col>
      <xdr:colOff>409575</xdr:colOff>
      <xdr:row>82</xdr:row>
      <xdr:rowOff>27939</xdr:rowOff>
    </xdr:to>
    <xdr:sp macro="" textlink="">
      <xdr:nvSpPr>
        <xdr:cNvPr id="241" name="円/楕円 240"/>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125730</xdr:rowOff>
    </xdr:from>
    <xdr:to>
      <xdr:col>6</xdr:col>
      <xdr:colOff>511175</xdr:colOff>
      <xdr:row>81</xdr:row>
      <xdr:rowOff>148589</xdr:rowOff>
    </xdr:to>
    <xdr:cxnSp macro="">
      <xdr:nvCxnSpPr>
        <xdr:cNvPr id="242" name="直線コネクタ 241"/>
        <xdr:cNvCxnSpPr/>
      </xdr:nvCxnSpPr>
      <xdr:spPr>
        <a:xfrm flipV="1">
          <a:off x="3797300" y="14013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44466</xdr:rowOff>
    </xdr:from>
    <xdr:ext cx="405111" cy="259045"/>
    <xdr:sp macro="" textlink="">
      <xdr:nvSpPr>
        <xdr:cNvPr id="244" name="n_1mainValue【福祉施設】&#10;有形固定資産減価償却率"/>
        <xdr:cNvSpPr txBox="1"/>
      </xdr:nvSpPr>
      <xdr:spPr>
        <a:xfrm>
          <a:off x="3582043"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34652</xdr:rowOff>
    </xdr:from>
    <xdr:to>
      <xdr:col>15</xdr:col>
      <xdr:colOff>231775</xdr:colOff>
      <xdr:row>85</xdr:row>
      <xdr:rowOff>136252</xdr:rowOff>
    </xdr:to>
    <xdr:sp macro="" textlink="">
      <xdr:nvSpPr>
        <xdr:cNvPr id="283" name="円/楕円 282"/>
        <xdr:cNvSpPr/>
      </xdr:nvSpPr>
      <xdr:spPr>
        <a:xfrm>
          <a:off x="10426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13079</xdr:rowOff>
    </xdr:from>
    <xdr:ext cx="469744" cy="259045"/>
    <xdr:sp macro="" textlink="">
      <xdr:nvSpPr>
        <xdr:cNvPr id="284" name="【福祉施設】&#10;一人当たり面積該当値テキスト"/>
        <xdr:cNvSpPr txBox="1"/>
      </xdr:nvSpPr>
      <xdr:spPr>
        <a:xfrm>
          <a:off x="105664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34652</xdr:rowOff>
    </xdr:from>
    <xdr:to>
      <xdr:col>14</xdr:col>
      <xdr:colOff>79375</xdr:colOff>
      <xdr:row>85</xdr:row>
      <xdr:rowOff>136252</xdr:rowOff>
    </xdr:to>
    <xdr:sp macro="" textlink="">
      <xdr:nvSpPr>
        <xdr:cNvPr id="285" name="円/楕円 284"/>
        <xdr:cNvSpPr/>
      </xdr:nvSpPr>
      <xdr:spPr>
        <a:xfrm>
          <a:off x="9588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85452</xdr:rowOff>
    </xdr:from>
    <xdr:to>
      <xdr:col>15</xdr:col>
      <xdr:colOff>180975</xdr:colOff>
      <xdr:row>85</xdr:row>
      <xdr:rowOff>85452</xdr:rowOff>
    </xdr:to>
    <xdr:cxnSp macro="">
      <xdr:nvCxnSpPr>
        <xdr:cNvPr id="286" name="直線コネクタ 285"/>
        <xdr:cNvCxnSpPr/>
      </xdr:nvCxnSpPr>
      <xdr:spPr>
        <a:xfrm>
          <a:off x="9639300" y="146587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87"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127379</xdr:rowOff>
    </xdr:from>
    <xdr:ext cx="469744" cy="259045"/>
    <xdr:sp macro="" textlink="">
      <xdr:nvSpPr>
        <xdr:cNvPr id="288" name="n_1mainValue【福祉施設】&#10;一人当たり面積"/>
        <xdr:cNvSpPr txBox="1"/>
      </xdr:nvSpPr>
      <xdr:spPr>
        <a:xfrm>
          <a:off x="9391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326" name="円/楕円 325"/>
        <xdr:cNvSpPr/>
      </xdr:nvSpPr>
      <xdr:spPr>
        <a:xfrm>
          <a:off x="4584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124477</xdr:rowOff>
    </xdr:from>
    <xdr:ext cx="405111" cy="259045"/>
    <xdr:sp macro="" textlink="">
      <xdr:nvSpPr>
        <xdr:cNvPr id="327" name="【市民会館】&#10;有形固定資産減価償却率該当値テキスト"/>
        <xdr:cNvSpPr txBox="1"/>
      </xdr:nvSpPr>
      <xdr:spPr>
        <a:xfrm>
          <a:off x="4724400"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139700</xdr:rowOff>
    </xdr:from>
    <xdr:to>
      <xdr:col>5</xdr:col>
      <xdr:colOff>409575</xdr:colOff>
      <xdr:row>105</xdr:row>
      <xdr:rowOff>69850</xdr:rowOff>
    </xdr:to>
    <xdr:sp macro="" textlink="">
      <xdr:nvSpPr>
        <xdr:cNvPr id="328" name="円/楕円 327"/>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152400</xdr:rowOff>
    </xdr:from>
    <xdr:to>
      <xdr:col>6</xdr:col>
      <xdr:colOff>511175</xdr:colOff>
      <xdr:row>105</xdr:row>
      <xdr:rowOff>19050</xdr:rowOff>
    </xdr:to>
    <xdr:cxnSp macro="">
      <xdr:nvCxnSpPr>
        <xdr:cNvPr id="329" name="直線コネクタ 328"/>
        <xdr:cNvCxnSpPr/>
      </xdr:nvCxnSpPr>
      <xdr:spPr>
        <a:xfrm flipV="1">
          <a:off x="3797300" y="1798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125747</xdr:rowOff>
    </xdr:from>
    <xdr:ext cx="405111" cy="259045"/>
    <xdr:sp macro="" textlink="">
      <xdr:nvSpPr>
        <xdr:cNvPr id="330"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86377</xdr:rowOff>
    </xdr:from>
    <xdr:ext cx="405111" cy="259045"/>
    <xdr:sp macro="" textlink="">
      <xdr:nvSpPr>
        <xdr:cNvPr id="331" name="n_1mainValue【市民会館】&#10;有形固定資産減価償却率"/>
        <xdr:cNvSpPr txBox="1"/>
      </xdr:nvSpPr>
      <xdr:spPr>
        <a:xfrm>
          <a:off x="3582043"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58"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66" name="円/楕円 365"/>
        <xdr:cNvSpPr/>
      </xdr:nvSpPr>
      <xdr:spPr>
        <a:xfrm>
          <a:off x="10426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75709</xdr:rowOff>
    </xdr:from>
    <xdr:ext cx="469744" cy="259045"/>
    <xdr:sp macro="" textlink="">
      <xdr:nvSpPr>
        <xdr:cNvPr id="367" name="【市民会館】&#10;一人当たり面積該当値テキスト"/>
        <xdr:cNvSpPr txBox="1"/>
      </xdr:nvSpPr>
      <xdr:spPr>
        <a:xfrm>
          <a:off x="105664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52832</xdr:rowOff>
    </xdr:from>
    <xdr:to>
      <xdr:col>14</xdr:col>
      <xdr:colOff>79375</xdr:colOff>
      <xdr:row>104</xdr:row>
      <xdr:rowOff>154432</xdr:rowOff>
    </xdr:to>
    <xdr:sp macro="" textlink="">
      <xdr:nvSpPr>
        <xdr:cNvPr id="368" name="円/楕円 367"/>
        <xdr:cNvSpPr/>
      </xdr:nvSpPr>
      <xdr:spPr>
        <a:xfrm>
          <a:off x="9588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103632</xdr:rowOff>
    </xdr:from>
    <xdr:to>
      <xdr:col>15</xdr:col>
      <xdr:colOff>180975</xdr:colOff>
      <xdr:row>104</xdr:row>
      <xdr:rowOff>103632</xdr:rowOff>
    </xdr:to>
    <xdr:cxnSp macro="">
      <xdr:nvCxnSpPr>
        <xdr:cNvPr id="369" name="直線コネクタ 368"/>
        <xdr:cNvCxnSpPr/>
      </xdr:nvCxnSpPr>
      <xdr:spPr>
        <a:xfrm>
          <a:off x="9639300" y="17934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15257</xdr:rowOff>
    </xdr:from>
    <xdr:ext cx="469744" cy="259045"/>
    <xdr:sp macro="" textlink="">
      <xdr:nvSpPr>
        <xdr:cNvPr id="37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102</xdr:row>
      <xdr:rowOff>170959</xdr:rowOff>
    </xdr:from>
    <xdr:ext cx="469744" cy="259045"/>
    <xdr:sp macro="" textlink="">
      <xdr:nvSpPr>
        <xdr:cNvPr id="371" name="n_1mainValue【市民会館】&#10;一人当たり面積"/>
        <xdr:cNvSpPr txBox="1"/>
      </xdr:nvSpPr>
      <xdr:spPr>
        <a:xfrm>
          <a:off x="93917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21607</xdr:rowOff>
    </xdr:from>
    <xdr:ext cx="405111" cy="259045"/>
    <xdr:sp macro="" textlink="">
      <xdr:nvSpPr>
        <xdr:cNvPr id="401" name="【一般廃棄物処理施設】&#10;有形固定資産減価償却率平均値テキスト"/>
        <xdr:cNvSpPr txBox="1"/>
      </xdr:nvSpPr>
      <xdr:spPr>
        <a:xfrm>
          <a:off x="164084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403" name="フローチャート : 判断 402"/>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133985</xdr:rowOff>
    </xdr:from>
    <xdr:to>
      <xdr:col>23</xdr:col>
      <xdr:colOff>568325</xdr:colOff>
      <xdr:row>41</xdr:row>
      <xdr:rowOff>64135</xdr:rowOff>
    </xdr:to>
    <xdr:sp macro="" textlink="">
      <xdr:nvSpPr>
        <xdr:cNvPr id="409" name="円/楕円 408"/>
        <xdr:cNvSpPr/>
      </xdr:nvSpPr>
      <xdr:spPr>
        <a:xfrm>
          <a:off x="162687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48912</xdr:rowOff>
    </xdr:from>
    <xdr:ext cx="405111" cy="259045"/>
    <xdr:sp macro="" textlink="">
      <xdr:nvSpPr>
        <xdr:cNvPr id="410" name="【一般廃棄物処理施設】&#10;有形固定資産減価償却率該当値テキスト"/>
        <xdr:cNvSpPr txBox="1"/>
      </xdr:nvSpPr>
      <xdr:spPr>
        <a:xfrm>
          <a:off x="16408400" y="690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8255</xdr:rowOff>
    </xdr:from>
    <xdr:to>
      <xdr:col>22</xdr:col>
      <xdr:colOff>415925</xdr:colOff>
      <xdr:row>41</xdr:row>
      <xdr:rowOff>109855</xdr:rowOff>
    </xdr:to>
    <xdr:sp macro="" textlink="">
      <xdr:nvSpPr>
        <xdr:cNvPr id="411" name="円/楕円 410"/>
        <xdr:cNvSpPr/>
      </xdr:nvSpPr>
      <xdr:spPr>
        <a:xfrm>
          <a:off x="15430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13335</xdr:rowOff>
    </xdr:from>
    <xdr:to>
      <xdr:col>23</xdr:col>
      <xdr:colOff>517525</xdr:colOff>
      <xdr:row>41</xdr:row>
      <xdr:rowOff>59055</xdr:rowOff>
    </xdr:to>
    <xdr:cxnSp macro="">
      <xdr:nvCxnSpPr>
        <xdr:cNvPr id="412" name="直線コネクタ 411"/>
        <xdr:cNvCxnSpPr/>
      </xdr:nvCxnSpPr>
      <xdr:spPr>
        <a:xfrm flipV="1">
          <a:off x="15481300" y="70427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42562</xdr:rowOff>
    </xdr:from>
    <xdr:ext cx="405111" cy="259045"/>
    <xdr:sp macro="" textlink="">
      <xdr:nvSpPr>
        <xdr:cNvPr id="413"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100982</xdr:rowOff>
    </xdr:from>
    <xdr:ext cx="405111" cy="259045"/>
    <xdr:sp macro="" textlink="">
      <xdr:nvSpPr>
        <xdr:cNvPr id="414" name="n_1mainValue【一般廃棄物処理施設】&#10;有形固定資産減価償却率"/>
        <xdr:cNvSpPr txBox="1"/>
      </xdr:nvSpPr>
      <xdr:spPr>
        <a:xfrm>
          <a:off x="15266043"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5" name="直線コネクタ 42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6" name="テキスト ボックス 42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8" name="テキスト ボックス 4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9" name="直線コネクタ 42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30" name="テキスト ボックス 42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4" name="直線コネクタ 433"/>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5"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6" name="直線コネクタ 435"/>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7"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8" name="直線コネクタ 437"/>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30680</xdr:rowOff>
    </xdr:from>
    <xdr:ext cx="534377" cy="259045"/>
    <xdr:sp macro="" textlink="">
      <xdr:nvSpPr>
        <xdr:cNvPr id="439" name="【一般廃棄物処理施設】&#10;一人当たり有形固定資産（償却資産）額平均値テキスト"/>
        <xdr:cNvSpPr txBox="1"/>
      </xdr:nvSpPr>
      <xdr:spPr>
        <a:xfrm>
          <a:off x="22250400" y="6374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40" name="フローチャート : 判断 439"/>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41" name="フローチャート : 判断 440"/>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115148</xdr:rowOff>
    </xdr:from>
    <xdr:to>
      <xdr:col>32</xdr:col>
      <xdr:colOff>238125</xdr:colOff>
      <xdr:row>40</xdr:row>
      <xdr:rowOff>45298</xdr:rowOff>
    </xdr:to>
    <xdr:sp macro="" textlink="">
      <xdr:nvSpPr>
        <xdr:cNvPr id="447" name="円/楕円 446"/>
        <xdr:cNvSpPr/>
      </xdr:nvSpPr>
      <xdr:spPr>
        <a:xfrm>
          <a:off x="22110700" y="68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30075</xdr:rowOff>
    </xdr:from>
    <xdr:ext cx="534377" cy="259045"/>
    <xdr:sp macro="" textlink="">
      <xdr:nvSpPr>
        <xdr:cNvPr id="448" name="【一般廃棄物処理施設】&#10;一人当たり有形固定資産（償却資産）額該当値テキスト"/>
        <xdr:cNvSpPr txBox="1"/>
      </xdr:nvSpPr>
      <xdr:spPr>
        <a:xfrm>
          <a:off x="22250400" y="671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34,296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100769</xdr:rowOff>
    </xdr:from>
    <xdr:to>
      <xdr:col>31</xdr:col>
      <xdr:colOff>85725</xdr:colOff>
      <xdr:row>40</xdr:row>
      <xdr:rowOff>30919</xdr:rowOff>
    </xdr:to>
    <xdr:sp macro="" textlink="">
      <xdr:nvSpPr>
        <xdr:cNvPr id="449" name="円/楕円 448"/>
        <xdr:cNvSpPr/>
      </xdr:nvSpPr>
      <xdr:spPr>
        <a:xfrm>
          <a:off x="21272500" y="67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151569</xdr:rowOff>
    </xdr:from>
    <xdr:to>
      <xdr:col>32</xdr:col>
      <xdr:colOff>187325</xdr:colOff>
      <xdr:row>39</xdr:row>
      <xdr:rowOff>165948</xdr:rowOff>
    </xdr:to>
    <xdr:cxnSp macro="">
      <xdr:nvCxnSpPr>
        <xdr:cNvPr id="450" name="直線コネクタ 449"/>
        <xdr:cNvCxnSpPr/>
      </xdr:nvCxnSpPr>
      <xdr:spPr>
        <a:xfrm>
          <a:off x="21323300" y="6838119"/>
          <a:ext cx="8382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36</xdr:row>
      <xdr:rowOff>148665</xdr:rowOff>
    </xdr:from>
    <xdr:ext cx="534377" cy="259045"/>
    <xdr:sp macro="" textlink="">
      <xdr:nvSpPr>
        <xdr:cNvPr id="451"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22046</xdr:rowOff>
    </xdr:from>
    <xdr:ext cx="534377" cy="259045"/>
    <xdr:sp macro="" textlink="">
      <xdr:nvSpPr>
        <xdr:cNvPr id="452" name="n_1mainValue【一般廃棄物処理施設】&#10;一人当たり有形固定資産（償却資産）額"/>
        <xdr:cNvSpPr txBox="1"/>
      </xdr:nvSpPr>
      <xdr:spPr>
        <a:xfrm>
          <a:off x="21043411" y="68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64" name="テキスト ボックス 4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74" name="テキスト ボックス 4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78" name="直線コネクタ 47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7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80" name="直線コネクタ 47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8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82" name="直線コネクタ 48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8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84" name="フローチャート : 判断 48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85" name="フローチャート : 判断 48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37374</xdr:rowOff>
    </xdr:from>
    <xdr:to>
      <xdr:col>23</xdr:col>
      <xdr:colOff>568325</xdr:colOff>
      <xdr:row>57</xdr:row>
      <xdr:rowOff>138974</xdr:rowOff>
    </xdr:to>
    <xdr:sp macro="" textlink="">
      <xdr:nvSpPr>
        <xdr:cNvPr id="491" name="円/楕円 490"/>
        <xdr:cNvSpPr/>
      </xdr:nvSpPr>
      <xdr:spPr>
        <a:xfrm>
          <a:off x="162687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60251</xdr:rowOff>
    </xdr:from>
    <xdr:ext cx="405111" cy="259045"/>
    <xdr:sp macro="" textlink="">
      <xdr:nvSpPr>
        <xdr:cNvPr id="492" name="【保健センター・保健所】&#10;有形固定資産減価償却率該当値テキスト"/>
        <xdr:cNvSpPr txBox="1"/>
      </xdr:nvSpPr>
      <xdr:spPr>
        <a:xfrm>
          <a:off x="16408400" y="966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70031</xdr:rowOff>
    </xdr:from>
    <xdr:to>
      <xdr:col>22</xdr:col>
      <xdr:colOff>415925</xdr:colOff>
      <xdr:row>58</xdr:row>
      <xdr:rowOff>181</xdr:rowOff>
    </xdr:to>
    <xdr:sp macro="" textlink="">
      <xdr:nvSpPr>
        <xdr:cNvPr id="493" name="円/楕円 492"/>
        <xdr:cNvSpPr/>
      </xdr:nvSpPr>
      <xdr:spPr>
        <a:xfrm>
          <a:off x="15430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88174</xdr:rowOff>
    </xdr:from>
    <xdr:to>
      <xdr:col>23</xdr:col>
      <xdr:colOff>517525</xdr:colOff>
      <xdr:row>57</xdr:row>
      <xdr:rowOff>120831</xdr:rowOff>
    </xdr:to>
    <xdr:cxnSp macro="">
      <xdr:nvCxnSpPr>
        <xdr:cNvPr id="494" name="直線コネクタ 493"/>
        <xdr:cNvCxnSpPr/>
      </xdr:nvCxnSpPr>
      <xdr:spPr>
        <a:xfrm flipV="1">
          <a:off x="15481300" y="98608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74584</xdr:rowOff>
    </xdr:from>
    <xdr:ext cx="405111" cy="259045"/>
    <xdr:sp macro="" textlink="">
      <xdr:nvSpPr>
        <xdr:cNvPr id="495"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16708</xdr:rowOff>
    </xdr:from>
    <xdr:ext cx="405111" cy="259045"/>
    <xdr:sp macro="" textlink="">
      <xdr:nvSpPr>
        <xdr:cNvPr id="496" name="n_1mainValue【保健センター・保健所】&#10;有形固定資産減価償却率"/>
        <xdr:cNvSpPr txBox="1"/>
      </xdr:nvSpPr>
      <xdr:spPr>
        <a:xfrm>
          <a:off x="15266043"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520" name="直線コネクタ 519"/>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1"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2" name="直線コネクタ 521"/>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523"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524" name="直線コネクタ 523"/>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525"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26" name="フローチャート : 判断 525"/>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527" name="フローチャート : 判断 526"/>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25400</xdr:rowOff>
    </xdr:from>
    <xdr:to>
      <xdr:col>32</xdr:col>
      <xdr:colOff>238125</xdr:colOff>
      <xdr:row>62</xdr:row>
      <xdr:rowOff>127000</xdr:rowOff>
    </xdr:to>
    <xdr:sp macro="" textlink="">
      <xdr:nvSpPr>
        <xdr:cNvPr id="533" name="円/楕円 532"/>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3827</xdr:rowOff>
    </xdr:from>
    <xdr:ext cx="469744" cy="259045"/>
    <xdr:sp macro="" textlink="">
      <xdr:nvSpPr>
        <xdr:cNvPr id="534" name="【保健センター・保健所】&#10;一人当たり面積該当値テキスト"/>
        <xdr:cNvSpPr txBox="1"/>
      </xdr:nvSpPr>
      <xdr:spPr>
        <a:xfrm>
          <a:off x="222504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25400</xdr:rowOff>
    </xdr:from>
    <xdr:to>
      <xdr:col>31</xdr:col>
      <xdr:colOff>85725</xdr:colOff>
      <xdr:row>62</xdr:row>
      <xdr:rowOff>127000</xdr:rowOff>
    </xdr:to>
    <xdr:sp macro="" textlink="">
      <xdr:nvSpPr>
        <xdr:cNvPr id="535" name="円/楕円 534"/>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76200</xdr:rowOff>
    </xdr:from>
    <xdr:to>
      <xdr:col>32</xdr:col>
      <xdr:colOff>187325</xdr:colOff>
      <xdr:row>62</xdr:row>
      <xdr:rowOff>76200</xdr:rowOff>
    </xdr:to>
    <xdr:cxnSp macro="">
      <xdr:nvCxnSpPr>
        <xdr:cNvPr id="536" name="直線コネクタ 535"/>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137177</xdr:rowOff>
    </xdr:from>
    <xdr:ext cx="469744" cy="259045"/>
    <xdr:sp macro="" textlink="">
      <xdr:nvSpPr>
        <xdr:cNvPr id="537"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118127</xdr:rowOff>
    </xdr:from>
    <xdr:ext cx="469744" cy="259045"/>
    <xdr:sp macro="" textlink="">
      <xdr:nvSpPr>
        <xdr:cNvPr id="538"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0" name="直線コネクタ 5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1" name="テキスト ボックス 5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2" name="直線コネクタ 5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3" name="テキスト ボックス 5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4" name="直線コネクタ 5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5" name="テキスト ボックス 5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6" name="直線コネクタ 5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7" name="テキスト ボックス 55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61" name="直線コネクタ 560"/>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62"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63" name="直線コネクタ 562"/>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64"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65" name="直線コネクタ 56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566"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67" name="フローチャート : 判断 566"/>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68" name="フローチャート : 判断 567"/>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142748</xdr:rowOff>
    </xdr:from>
    <xdr:to>
      <xdr:col>23</xdr:col>
      <xdr:colOff>568325</xdr:colOff>
      <xdr:row>82</xdr:row>
      <xdr:rowOff>72898</xdr:rowOff>
    </xdr:to>
    <xdr:sp macro="" textlink="">
      <xdr:nvSpPr>
        <xdr:cNvPr id="574" name="円/楕円 573"/>
        <xdr:cNvSpPr/>
      </xdr:nvSpPr>
      <xdr:spPr>
        <a:xfrm>
          <a:off x="162687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121175</xdr:rowOff>
    </xdr:from>
    <xdr:ext cx="405111" cy="259045"/>
    <xdr:sp macro="" textlink="">
      <xdr:nvSpPr>
        <xdr:cNvPr id="575" name="【消防施設】&#10;有形固定資産減価償却率該当値テキスト"/>
        <xdr:cNvSpPr txBox="1"/>
      </xdr:nvSpPr>
      <xdr:spPr>
        <a:xfrm>
          <a:off x="16408400"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108458</xdr:rowOff>
    </xdr:from>
    <xdr:to>
      <xdr:col>22</xdr:col>
      <xdr:colOff>415925</xdr:colOff>
      <xdr:row>82</xdr:row>
      <xdr:rowOff>38608</xdr:rowOff>
    </xdr:to>
    <xdr:sp macro="" textlink="">
      <xdr:nvSpPr>
        <xdr:cNvPr id="576" name="円/楕円 575"/>
        <xdr:cNvSpPr/>
      </xdr:nvSpPr>
      <xdr:spPr>
        <a:xfrm>
          <a:off x="15430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159258</xdr:rowOff>
    </xdr:from>
    <xdr:to>
      <xdr:col>23</xdr:col>
      <xdr:colOff>517525</xdr:colOff>
      <xdr:row>82</xdr:row>
      <xdr:rowOff>22098</xdr:rowOff>
    </xdr:to>
    <xdr:cxnSp macro="">
      <xdr:nvCxnSpPr>
        <xdr:cNvPr id="577" name="直線コネクタ 576"/>
        <xdr:cNvCxnSpPr/>
      </xdr:nvCxnSpPr>
      <xdr:spPr>
        <a:xfrm>
          <a:off x="15481300" y="140467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271</xdr:rowOff>
    </xdr:from>
    <xdr:ext cx="405111" cy="259045"/>
    <xdr:sp macro="" textlink="">
      <xdr:nvSpPr>
        <xdr:cNvPr id="578"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29735</xdr:rowOff>
    </xdr:from>
    <xdr:ext cx="405111" cy="259045"/>
    <xdr:sp macro="" textlink="">
      <xdr:nvSpPr>
        <xdr:cNvPr id="579" name="n_1mainValue【消防施設】&#10;有形固定資産減価償却率"/>
        <xdr:cNvSpPr txBox="1"/>
      </xdr:nvSpPr>
      <xdr:spPr>
        <a:xfrm>
          <a:off x="15266043"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605" name="直線コネクタ 604"/>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606"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607" name="直線コネクタ 606"/>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608"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609" name="直線コネクタ 608"/>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170741</xdr:rowOff>
    </xdr:from>
    <xdr:ext cx="469744" cy="259045"/>
    <xdr:sp macro="" textlink="">
      <xdr:nvSpPr>
        <xdr:cNvPr id="610" name="【消防施設】&#10;一人当たり面積平均値テキスト"/>
        <xdr:cNvSpPr txBox="1"/>
      </xdr:nvSpPr>
      <xdr:spPr>
        <a:xfrm>
          <a:off x="222504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611" name="フローチャート : 判断 610"/>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612" name="フローチャート : 判断 611"/>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22679</xdr:rowOff>
    </xdr:from>
    <xdr:to>
      <xdr:col>32</xdr:col>
      <xdr:colOff>238125</xdr:colOff>
      <xdr:row>83</xdr:row>
      <xdr:rowOff>124279</xdr:rowOff>
    </xdr:to>
    <xdr:sp macro="" textlink="">
      <xdr:nvSpPr>
        <xdr:cNvPr id="618" name="円/楕円 617"/>
        <xdr:cNvSpPr/>
      </xdr:nvSpPr>
      <xdr:spPr>
        <a:xfrm>
          <a:off x="221107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1106</xdr:rowOff>
    </xdr:from>
    <xdr:ext cx="469744" cy="259045"/>
    <xdr:sp macro="" textlink="">
      <xdr:nvSpPr>
        <xdr:cNvPr id="619" name="【消防施設】&#10;一人当たり面積該当値テキスト"/>
        <xdr:cNvSpPr txBox="1"/>
      </xdr:nvSpPr>
      <xdr:spPr>
        <a:xfrm>
          <a:off x="22250400" y="1423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22679</xdr:rowOff>
    </xdr:from>
    <xdr:to>
      <xdr:col>31</xdr:col>
      <xdr:colOff>85725</xdr:colOff>
      <xdr:row>83</xdr:row>
      <xdr:rowOff>124279</xdr:rowOff>
    </xdr:to>
    <xdr:sp macro="" textlink="">
      <xdr:nvSpPr>
        <xdr:cNvPr id="620" name="円/楕円 619"/>
        <xdr:cNvSpPr/>
      </xdr:nvSpPr>
      <xdr:spPr>
        <a:xfrm>
          <a:off x="21272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73479</xdr:rowOff>
    </xdr:from>
    <xdr:to>
      <xdr:col>32</xdr:col>
      <xdr:colOff>187325</xdr:colOff>
      <xdr:row>83</xdr:row>
      <xdr:rowOff>73479</xdr:rowOff>
    </xdr:to>
    <xdr:cxnSp macro="">
      <xdr:nvCxnSpPr>
        <xdr:cNvPr id="621" name="直線コネクタ 620"/>
        <xdr:cNvCxnSpPr/>
      </xdr:nvCxnSpPr>
      <xdr:spPr>
        <a:xfrm>
          <a:off x="21323300" y="14303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157134</xdr:rowOff>
    </xdr:from>
    <xdr:ext cx="469744" cy="259045"/>
    <xdr:sp macro="" textlink="">
      <xdr:nvSpPr>
        <xdr:cNvPr id="622"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115406</xdr:rowOff>
    </xdr:from>
    <xdr:ext cx="469744" cy="259045"/>
    <xdr:sp macro="" textlink="">
      <xdr:nvSpPr>
        <xdr:cNvPr id="623" name="n_1mainValue【消防施設】&#10;一人当たり面積"/>
        <xdr:cNvSpPr txBox="1"/>
      </xdr:nvSpPr>
      <xdr:spPr>
        <a:xfrm>
          <a:off x="210757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48" name="直線コネクタ 64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4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50" name="直線コネクタ 64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5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52" name="直線コネクタ 65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53"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54" name="フローチャート : 判断 65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55" name="フローチャート : 判断 654"/>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61595</xdr:rowOff>
    </xdr:from>
    <xdr:to>
      <xdr:col>23</xdr:col>
      <xdr:colOff>568325</xdr:colOff>
      <xdr:row>101</xdr:row>
      <xdr:rowOff>163195</xdr:rowOff>
    </xdr:to>
    <xdr:sp macro="" textlink="">
      <xdr:nvSpPr>
        <xdr:cNvPr id="661" name="円/楕円 660"/>
        <xdr:cNvSpPr/>
      </xdr:nvSpPr>
      <xdr:spPr>
        <a:xfrm>
          <a:off x="162687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147972</xdr:rowOff>
    </xdr:from>
    <xdr:ext cx="405111" cy="259045"/>
    <xdr:sp macro="" textlink="">
      <xdr:nvSpPr>
        <xdr:cNvPr id="662" name="【庁舎】&#10;有形固定資産減価償却率該当値テキスト"/>
        <xdr:cNvSpPr txBox="1"/>
      </xdr:nvSpPr>
      <xdr:spPr>
        <a:xfrm>
          <a:off x="16408400" y="17292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107314</xdr:rowOff>
    </xdr:from>
    <xdr:to>
      <xdr:col>22</xdr:col>
      <xdr:colOff>415925</xdr:colOff>
      <xdr:row>102</xdr:row>
      <xdr:rowOff>37464</xdr:rowOff>
    </xdr:to>
    <xdr:sp macro="" textlink="">
      <xdr:nvSpPr>
        <xdr:cNvPr id="663" name="円/楕円 662"/>
        <xdr:cNvSpPr/>
      </xdr:nvSpPr>
      <xdr:spPr>
        <a:xfrm>
          <a:off x="154305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112395</xdr:rowOff>
    </xdr:from>
    <xdr:to>
      <xdr:col>23</xdr:col>
      <xdr:colOff>517525</xdr:colOff>
      <xdr:row>101</xdr:row>
      <xdr:rowOff>158114</xdr:rowOff>
    </xdr:to>
    <xdr:cxnSp macro="">
      <xdr:nvCxnSpPr>
        <xdr:cNvPr id="664" name="直線コネクタ 663"/>
        <xdr:cNvCxnSpPr/>
      </xdr:nvCxnSpPr>
      <xdr:spPr>
        <a:xfrm flipV="1">
          <a:off x="15481300" y="174288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165752</xdr:rowOff>
    </xdr:from>
    <xdr:ext cx="405111" cy="259045"/>
    <xdr:sp macro="" textlink="">
      <xdr:nvSpPr>
        <xdr:cNvPr id="665"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53991</xdr:rowOff>
    </xdr:from>
    <xdr:ext cx="405111" cy="259045"/>
    <xdr:sp macro="" textlink="">
      <xdr:nvSpPr>
        <xdr:cNvPr id="666" name="n_1mainValue【庁舎】&#10;有形固定資産減価償却率"/>
        <xdr:cNvSpPr txBox="1"/>
      </xdr:nvSpPr>
      <xdr:spPr>
        <a:xfrm>
          <a:off x="15266043" y="171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7" name="テキスト ボックス 6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8" name="直線コネクタ 6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9" name="テキスト ボックス 6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0" name="直線コネクタ 6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1" name="テキスト ボックス 6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2" name="直線コネクタ 6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3" name="テキスト ボックス 6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4" name="直線コネクタ 6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5" name="テキスト ボックス 6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6" name="直線コネクタ 6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7" name="テキスト ボックス 6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8" name="直線コネクタ 6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9" name="テキスト ボックス 6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93" name="直線コネクタ 692"/>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94"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95" name="直線コネクタ 69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96"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97" name="直線コネクタ 69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98"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99" name="フローチャート : 判断 69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700" name="フローチャート : 判断 699"/>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67855</xdr:rowOff>
    </xdr:from>
    <xdr:to>
      <xdr:col>32</xdr:col>
      <xdr:colOff>238125</xdr:colOff>
      <xdr:row>108</xdr:row>
      <xdr:rowOff>169455</xdr:rowOff>
    </xdr:to>
    <xdr:sp macro="" textlink="">
      <xdr:nvSpPr>
        <xdr:cNvPr id="706" name="円/楕円 705"/>
        <xdr:cNvSpPr/>
      </xdr:nvSpPr>
      <xdr:spPr>
        <a:xfrm>
          <a:off x="22110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154232</xdr:rowOff>
    </xdr:from>
    <xdr:ext cx="469744" cy="259045"/>
    <xdr:sp macro="" textlink="">
      <xdr:nvSpPr>
        <xdr:cNvPr id="707" name="【庁舎】&#10;一人当たり面積該当値テキスト"/>
        <xdr:cNvSpPr txBox="1"/>
      </xdr:nvSpPr>
      <xdr:spPr>
        <a:xfrm>
          <a:off x="22250400" y="184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67855</xdr:rowOff>
    </xdr:from>
    <xdr:to>
      <xdr:col>31</xdr:col>
      <xdr:colOff>85725</xdr:colOff>
      <xdr:row>108</xdr:row>
      <xdr:rowOff>169455</xdr:rowOff>
    </xdr:to>
    <xdr:sp macro="" textlink="">
      <xdr:nvSpPr>
        <xdr:cNvPr id="708" name="円/楕円 707"/>
        <xdr:cNvSpPr/>
      </xdr:nvSpPr>
      <xdr:spPr>
        <a:xfrm>
          <a:off x="21272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118655</xdr:rowOff>
    </xdr:from>
    <xdr:to>
      <xdr:col>32</xdr:col>
      <xdr:colOff>187325</xdr:colOff>
      <xdr:row>108</xdr:row>
      <xdr:rowOff>118655</xdr:rowOff>
    </xdr:to>
    <xdr:cxnSp macro="">
      <xdr:nvCxnSpPr>
        <xdr:cNvPr id="709" name="直線コネクタ 708"/>
        <xdr:cNvCxnSpPr/>
      </xdr:nvCxnSpPr>
      <xdr:spPr>
        <a:xfrm>
          <a:off x="21323300" y="18635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66783</xdr:rowOff>
    </xdr:from>
    <xdr:ext cx="469744" cy="259045"/>
    <xdr:sp macro="" textlink="">
      <xdr:nvSpPr>
        <xdr:cNvPr id="710"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160582</xdr:rowOff>
    </xdr:from>
    <xdr:ext cx="469744" cy="259045"/>
    <xdr:sp macro="" textlink="">
      <xdr:nvSpPr>
        <xdr:cNvPr id="711" name="n_1mainValue【庁舎】&#10;一人当たり面積"/>
        <xdr:cNvSpPr txBox="1"/>
      </xdr:nvSpPr>
      <xdr:spPr>
        <a:xfrm>
          <a:off x="210757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本市の公共建築物の多くは、市制施行の昭和</a:t>
          </a:r>
          <a:r>
            <a:rPr kumimoji="1" lang="en-US" altLang="ja-JP" sz="1050">
              <a:latin typeface="ＭＳ Ｐゴシック"/>
            </a:rPr>
            <a:t>45</a:t>
          </a:r>
          <a:r>
            <a:rPr kumimoji="1" lang="ja-JP" altLang="en-US" sz="1050">
              <a:latin typeface="ＭＳ Ｐゴシック"/>
            </a:rPr>
            <a:t>年から</a:t>
          </a:r>
          <a:r>
            <a:rPr kumimoji="1" lang="en-US" altLang="ja-JP" sz="1050">
              <a:latin typeface="ＭＳ Ｐゴシック"/>
            </a:rPr>
            <a:t>61</a:t>
          </a:r>
          <a:r>
            <a:rPr kumimoji="1" lang="ja-JP" altLang="en-US" sz="1050">
              <a:latin typeface="ＭＳ Ｐゴシック"/>
            </a:rPr>
            <a:t>年までにかけて一斉に整備をしており整備後</a:t>
          </a:r>
          <a:r>
            <a:rPr kumimoji="1" lang="en-US" altLang="ja-JP" sz="1050">
              <a:latin typeface="ＭＳ Ｐゴシック"/>
            </a:rPr>
            <a:t>30</a:t>
          </a:r>
          <a:r>
            <a:rPr kumimoji="1" lang="ja-JP" altLang="en-US" sz="1050">
              <a:latin typeface="ＭＳ Ｐゴシック"/>
            </a:rPr>
            <a:t>年以上が経過しているため、有形固定資産減価償却率が５割以上の施設類型が多いと考えられます。</a:t>
          </a:r>
        </a:p>
        <a:p>
          <a:r>
            <a:rPr kumimoji="1" lang="ja-JP" altLang="en-US" sz="1050">
              <a:latin typeface="ＭＳ Ｐゴシック"/>
            </a:rPr>
            <a:t>有形固定資産減価償却率は、全国・愛知県・類似団体の平均と比較するとやや高めの傾向があるため、全国的に見て、本市は施設の老朽化が進んでいます。</a:t>
          </a:r>
        </a:p>
        <a:p>
          <a:r>
            <a:rPr kumimoji="1" lang="ja-JP" altLang="en-US" sz="1050">
              <a:latin typeface="ＭＳ Ｐゴシック"/>
            </a:rPr>
            <a:t>特に</a:t>
          </a:r>
          <a:r>
            <a:rPr kumimoji="1" lang="en-US" altLang="ja-JP" sz="1050">
              <a:latin typeface="ＭＳ Ｐゴシック"/>
            </a:rPr>
            <a:t>【</a:t>
          </a:r>
          <a:r>
            <a:rPr kumimoji="1" lang="ja-JP" altLang="en-US" sz="1050">
              <a:latin typeface="ＭＳ Ｐゴシック"/>
            </a:rPr>
            <a:t>図書館</a:t>
          </a:r>
          <a:r>
            <a:rPr kumimoji="1" lang="en-US" altLang="ja-JP" sz="1050">
              <a:latin typeface="ＭＳ Ｐゴシック"/>
            </a:rPr>
            <a:t>】</a:t>
          </a:r>
          <a:r>
            <a:rPr kumimoji="1" lang="ja-JP" altLang="en-US" sz="1050">
              <a:latin typeface="ＭＳ Ｐゴシック"/>
            </a:rPr>
            <a:t>、</a:t>
          </a:r>
          <a:r>
            <a:rPr kumimoji="1" lang="en-US" altLang="ja-JP" sz="1050">
              <a:latin typeface="ＭＳ Ｐゴシック"/>
            </a:rPr>
            <a:t>【</a:t>
          </a:r>
          <a:r>
            <a:rPr kumimoji="1" lang="ja-JP" altLang="en-US" sz="1050">
              <a:latin typeface="ＭＳ Ｐゴシック"/>
            </a:rPr>
            <a:t>体育館・プール</a:t>
          </a:r>
          <a:r>
            <a:rPr kumimoji="1" lang="en-US" altLang="ja-JP" sz="1050">
              <a:latin typeface="ＭＳ Ｐゴシック"/>
            </a:rPr>
            <a:t>】</a:t>
          </a:r>
          <a:r>
            <a:rPr kumimoji="1" lang="ja-JP" altLang="en-US" sz="1050">
              <a:latin typeface="ＭＳ Ｐゴシック"/>
            </a:rPr>
            <a:t>、</a:t>
          </a:r>
          <a:r>
            <a:rPr kumimoji="1" lang="en-US" altLang="ja-JP" sz="1050">
              <a:latin typeface="ＭＳ Ｐゴシック"/>
            </a:rPr>
            <a:t>【</a:t>
          </a:r>
          <a:r>
            <a:rPr kumimoji="1" lang="ja-JP" altLang="en-US" sz="1050">
              <a:latin typeface="ＭＳ Ｐゴシック"/>
            </a:rPr>
            <a:t>保健センター・保健所</a:t>
          </a:r>
          <a:r>
            <a:rPr kumimoji="1" lang="en-US" altLang="ja-JP" sz="1050">
              <a:latin typeface="ＭＳ Ｐゴシック"/>
            </a:rPr>
            <a:t>】</a:t>
          </a:r>
          <a:r>
            <a:rPr kumimoji="1" lang="ja-JP" altLang="en-US" sz="1050">
              <a:latin typeface="ＭＳ Ｐゴシック"/>
            </a:rPr>
            <a:t>の有形固定資産減価償却率は、７割を超えており、</a:t>
          </a:r>
          <a:r>
            <a:rPr kumimoji="1" lang="en-US" altLang="ja-JP" sz="1050">
              <a:latin typeface="ＭＳ Ｐゴシック"/>
            </a:rPr>
            <a:t>【</a:t>
          </a:r>
          <a:r>
            <a:rPr kumimoji="1" lang="ja-JP" altLang="en-US" sz="1050">
              <a:latin typeface="ＭＳ Ｐゴシック"/>
            </a:rPr>
            <a:t>庁舎</a:t>
          </a:r>
          <a:r>
            <a:rPr kumimoji="1" lang="en-US" altLang="ja-JP" sz="1050">
              <a:latin typeface="ＭＳ Ｐゴシック"/>
            </a:rPr>
            <a:t>】</a:t>
          </a:r>
          <a:r>
            <a:rPr kumimoji="1" lang="ja-JP" altLang="en-US" sz="1050">
              <a:latin typeface="ＭＳ Ｐゴシック"/>
            </a:rPr>
            <a:t>の有形固定資産減価償却率にいたっては、８割を超えています。</a:t>
          </a:r>
        </a:p>
        <a:p>
          <a:r>
            <a:rPr kumimoji="1" lang="en-US" altLang="ja-JP" sz="1050">
              <a:latin typeface="ＭＳ Ｐゴシック"/>
            </a:rPr>
            <a:t>【</a:t>
          </a:r>
          <a:r>
            <a:rPr kumimoji="1" lang="ja-JP" altLang="en-US" sz="1050">
              <a:latin typeface="ＭＳ Ｐゴシック"/>
            </a:rPr>
            <a:t>図書館</a:t>
          </a:r>
          <a:r>
            <a:rPr kumimoji="1" lang="en-US" altLang="ja-JP" sz="1050">
              <a:latin typeface="ＭＳ Ｐゴシック"/>
            </a:rPr>
            <a:t>】</a:t>
          </a:r>
          <a:r>
            <a:rPr kumimoji="1" lang="ja-JP" altLang="en-US" sz="1050">
              <a:latin typeface="ＭＳ Ｐゴシック"/>
            </a:rPr>
            <a:t>及び</a:t>
          </a:r>
          <a:r>
            <a:rPr kumimoji="1" lang="en-US" altLang="ja-JP" sz="1050">
              <a:latin typeface="ＭＳ Ｐゴシック"/>
            </a:rPr>
            <a:t>【</a:t>
          </a:r>
          <a:r>
            <a:rPr kumimoji="1" lang="ja-JP" altLang="en-US" sz="1050">
              <a:latin typeface="ＭＳ Ｐゴシック"/>
            </a:rPr>
            <a:t>庁舎</a:t>
          </a:r>
          <a:r>
            <a:rPr kumimoji="1" lang="en-US" altLang="ja-JP" sz="1050">
              <a:latin typeface="ＭＳ Ｐゴシック"/>
            </a:rPr>
            <a:t>】</a:t>
          </a:r>
          <a:r>
            <a:rPr kumimoji="1" lang="ja-JP" altLang="en-US" sz="1050">
              <a:latin typeface="ＭＳ Ｐゴシック"/>
            </a:rPr>
            <a:t>については、朝倉駅周辺整備計画において、建替えや移転等を検討しています。</a:t>
          </a:r>
          <a:r>
            <a:rPr kumimoji="1" lang="en-US" altLang="ja-JP" sz="1050">
              <a:latin typeface="ＭＳ Ｐゴシック"/>
            </a:rPr>
            <a:t>【</a:t>
          </a:r>
          <a:r>
            <a:rPr kumimoji="1" lang="ja-JP" altLang="en-US" sz="1050">
              <a:latin typeface="ＭＳ Ｐゴシック"/>
            </a:rPr>
            <a:t>体育館・プール</a:t>
          </a:r>
          <a:r>
            <a:rPr kumimoji="1" lang="en-US" altLang="ja-JP" sz="1050">
              <a:latin typeface="ＭＳ Ｐゴシック"/>
            </a:rPr>
            <a:t>】</a:t>
          </a:r>
          <a:r>
            <a:rPr kumimoji="1" lang="ja-JP" altLang="en-US" sz="1050">
              <a:latin typeface="ＭＳ Ｐゴシック"/>
            </a:rPr>
            <a:t>及び</a:t>
          </a:r>
          <a:r>
            <a:rPr kumimoji="1" lang="en-US" altLang="ja-JP" sz="1050">
              <a:latin typeface="ＭＳ Ｐゴシック"/>
            </a:rPr>
            <a:t>【</a:t>
          </a:r>
          <a:r>
            <a:rPr kumimoji="1" lang="ja-JP" altLang="en-US" sz="1050">
              <a:latin typeface="ＭＳ Ｐゴシック"/>
            </a:rPr>
            <a:t>保健センター・保健所</a:t>
          </a:r>
          <a:r>
            <a:rPr kumimoji="1" lang="en-US" altLang="ja-JP" sz="1050">
              <a:latin typeface="ＭＳ Ｐゴシック"/>
            </a:rPr>
            <a:t>】</a:t>
          </a:r>
          <a:r>
            <a:rPr kumimoji="1" lang="ja-JP" altLang="en-US" sz="1050">
              <a:latin typeface="ＭＳ Ｐゴシック"/>
            </a:rPr>
            <a:t>については、現在策定を進めている「知多市公共施設再配置計画」において、耐用年数を迎えた際の長寿命化や統廃合、複合化などの再配置方策を検討しています。</a:t>
          </a:r>
        </a:p>
        <a:p>
          <a:r>
            <a:rPr kumimoji="1" lang="ja-JP" altLang="en-US" sz="1050">
              <a:latin typeface="ＭＳ Ｐゴシック"/>
            </a:rPr>
            <a:t>有形固定資産減価償却率が低い</a:t>
          </a:r>
          <a:r>
            <a:rPr kumimoji="1" lang="en-US" altLang="ja-JP" sz="1050">
              <a:latin typeface="ＭＳ Ｐゴシック"/>
            </a:rPr>
            <a:t>【</a:t>
          </a:r>
          <a:r>
            <a:rPr kumimoji="1" lang="ja-JP" altLang="en-US" sz="1050">
              <a:latin typeface="ＭＳ Ｐゴシック"/>
            </a:rPr>
            <a:t>一般廃棄物処理施設</a:t>
          </a:r>
          <a:r>
            <a:rPr kumimoji="1" lang="en-US" altLang="ja-JP" sz="1050">
              <a:latin typeface="ＭＳ Ｐゴシック"/>
            </a:rPr>
            <a:t>】</a:t>
          </a:r>
          <a:r>
            <a:rPr kumimoji="1" lang="ja-JP" altLang="en-US" sz="1050">
              <a:latin typeface="ＭＳ Ｐゴシック"/>
            </a:rPr>
            <a:t>については、対象の２施設の清掃センター及び東鴻之巣最終処分場が、それぞれ平成</a:t>
          </a:r>
          <a:r>
            <a:rPr kumimoji="1" lang="en-US" altLang="ja-JP" sz="1050">
              <a:latin typeface="ＭＳ Ｐゴシック"/>
            </a:rPr>
            <a:t>15</a:t>
          </a:r>
          <a:r>
            <a:rPr kumimoji="1" lang="ja-JP" altLang="en-US" sz="1050">
              <a:latin typeface="ＭＳ Ｐゴシック"/>
            </a:rPr>
            <a:t>年度及び平成</a:t>
          </a:r>
          <a:r>
            <a:rPr kumimoji="1" lang="en-US" altLang="ja-JP" sz="1050">
              <a:latin typeface="ＭＳ Ｐゴシック"/>
            </a:rPr>
            <a:t>21</a:t>
          </a:r>
          <a:r>
            <a:rPr kumimoji="1" lang="ja-JP" altLang="en-US" sz="1050">
              <a:latin typeface="ＭＳ Ｐゴシック"/>
            </a:rPr>
            <a:t>年度に整備しており、比較的新しい施設のためであると考えられます。</a:t>
          </a:r>
        </a:p>
        <a:p>
          <a:r>
            <a:rPr kumimoji="1" lang="ja-JP" altLang="en-US" sz="1050">
              <a:latin typeface="ＭＳ Ｐゴシック"/>
            </a:rPr>
            <a:t>どの施設類型も一人当たり面積は、全体的に同程度もしくはやや低いことがわかります。</a:t>
          </a:r>
        </a:p>
        <a:p>
          <a:r>
            <a:rPr kumimoji="1" lang="en-US" altLang="ja-JP" sz="1050">
              <a:latin typeface="ＭＳ Ｐゴシック"/>
            </a:rPr>
            <a:t>【</a:t>
          </a:r>
          <a:r>
            <a:rPr kumimoji="1" lang="ja-JP" altLang="en-US" sz="1050">
              <a:latin typeface="ＭＳ Ｐゴシック"/>
            </a:rPr>
            <a:t>一般廃棄処理施設</a:t>
          </a:r>
          <a:r>
            <a:rPr kumimoji="1" lang="en-US" altLang="ja-JP" sz="1050">
              <a:latin typeface="ＭＳ Ｐゴシック"/>
            </a:rPr>
            <a:t>】</a:t>
          </a:r>
          <a:r>
            <a:rPr kumimoji="1" lang="ja-JP" altLang="en-US" sz="1050">
              <a:latin typeface="ＭＳ Ｐゴシック"/>
            </a:rPr>
            <a:t>の一人当たり有形固定資産（償却資産）額は、全国平均、愛知県平均、類似団体内平均に比べると、低いことがわかります。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86,076
84,125
45.90
27,321,969
26,306,843
1,008,045
17,005,789
15,721,579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年度の財政力指数は前年度に比べて</a:t>
          </a:r>
          <a:r>
            <a:rPr kumimoji="1" lang="en-US" altLang="ja-JP" sz="1100">
              <a:latin typeface="ＭＳ Ｐゴシック"/>
            </a:rPr>
            <a:t>0.01</a:t>
          </a:r>
          <a:r>
            <a:rPr kumimoji="1" lang="ja-JP" altLang="en-US" sz="1100">
              <a:latin typeface="ＭＳ Ｐゴシック"/>
            </a:rPr>
            <a:t>ポイント増の</a:t>
          </a:r>
          <a:r>
            <a:rPr kumimoji="1" lang="en-US" altLang="ja-JP" sz="1100">
              <a:latin typeface="ＭＳ Ｐゴシック"/>
            </a:rPr>
            <a:t>0.97</a:t>
          </a:r>
          <a:r>
            <a:rPr kumimoji="1" lang="ja-JP" altLang="en-US" sz="1100">
              <a:latin typeface="ＭＳ Ｐゴシック"/>
            </a:rPr>
            <a:t>となりました。社会福祉費や保健衛生費の増などにより基準財政需要額が増加したものの、地方消費税交付金や固定資産税などに係る基準財政収入額の伸びが大きかったため、財政力指数は微増となりました。しかしながら、今後市税収入の減や社会保障関係費などの増が見込まれるため、財政力指数は減少していくことが予想されることから、</a:t>
          </a:r>
          <a:r>
            <a:rPr kumimoji="1" lang="en-US" altLang="ja-JP" sz="1100">
              <a:latin typeface="ＭＳ Ｐゴシック"/>
            </a:rPr>
            <a:t>27</a:t>
          </a:r>
          <a:r>
            <a:rPr kumimoji="1" lang="ja-JP" altLang="en-US" sz="1100">
              <a:latin typeface="ＭＳ Ｐゴシック"/>
            </a:rPr>
            <a:t>年度に策定した「知多市行財政改革プラン</a:t>
          </a:r>
          <a:r>
            <a:rPr kumimoji="1" lang="en-US" altLang="ja-JP" sz="1100">
              <a:latin typeface="ＭＳ Ｐゴシック"/>
            </a:rPr>
            <a:t>2016</a:t>
          </a:r>
          <a:r>
            <a:rPr kumimoji="1" lang="ja-JP" altLang="en-US" sz="1100">
              <a:latin typeface="ＭＳ Ｐゴシック"/>
            </a:rPr>
            <a:t>」に基づき、新たな自主財源の確保等による財政基盤の強化と行財政運営の効率化を図ります。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23585</xdr:rowOff>
    </xdr:to>
    <xdr:cxnSp macro="">
      <xdr:nvCxnSpPr>
        <xdr:cNvPr id="70" name="直線コネクタ 69"/>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23585</xdr:rowOff>
    </xdr:to>
    <xdr:cxnSp macro="">
      <xdr:nvCxnSpPr>
        <xdr:cNvPr id="73" name="直線コネクタ 72"/>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23585</xdr:rowOff>
    </xdr:to>
    <xdr:cxnSp macro="">
      <xdr:nvCxnSpPr>
        <xdr:cNvPr id="76" name="直線コネクタ 75"/>
        <xdr:cNvCxnSpPr/>
      </xdr:nvCxnSpPr>
      <xdr:spPr>
        <a:xfrm>
          <a:off x="2336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40</xdr:row>
      <xdr:rowOff>6350</xdr:rowOff>
    </xdr:to>
    <xdr:cxnSp macro="">
      <xdr:nvCxnSpPr>
        <xdr:cNvPr id="79" name="直線コネクタ 78"/>
        <xdr:cNvCxnSpPr/>
      </xdr:nvCxnSpPr>
      <xdr:spPr>
        <a:xfrm>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9" name="円/楕円 88"/>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90"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144235</xdr:rowOff>
    </xdr:from>
    <xdr:to>
      <xdr:col>4</xdr:col>
      <xdr:colOff>533400</xdr:colOff>
      <xdr:row>40</xdr:row>
      <xdr:rowOff>74385</xdr:rowOff>
    </xdr:to>
    <xdr:sp macro="" textlink="">
      <xdr:nvSpPr>
        <xdr:cNvPr id="93" name="円/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5" name="円/楕円 94"/>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6" name="テキスト ボックス 95"/>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7" name="円/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年度は人件費をはじめとする経常的経費に充当した一般財源が増となったほか、各種交付金の減による経常一般財源等の減などにより、前年度に比べて</a:t>
          </a:r>
          <a:r>
            <a:rPr kumimoji="1" lang="en-US" altLang="ja-JP" sz="1100">
              <a:latin typeface="ＭＳ Ｐゴシック"/>
            </a:rPr>
            <a:t>4.9</a:t>
          </a:r>
          <a:r>
            <a:rPr kumimoji="1" lang="ja-JP" altLang="en-US" sz="1100">
              <a:latin typeface="ＭＳ Ｐゴシック"/>
            </a:rPr>
            <a:t>ポイントの増となりました。主な増の要因は、人件費、扶助費、補助費等にかかる経常的経費の増であり、詳細は「（</a:t>
          </a:r>
          <a:r>
            <a:rPr kumimoji="1" lang="en-US" altLang="ja-JP" sz="1100">
              <a:latin typeface="ＭＳ Ｐゴシック"/>
            </a:rPr>
            <a:t>4</a:t>
          </a:r>
          <a:r>
            <a:rPr kumimoji="1" lang="ja-JP" altLang="en-US" sz="1100">
              <a:latin typeface="ＭＳ Ｐゴシック"/>
            </a:rPr>
            <a:t>）</a:t>
          </a:r>
          <a:r>
            <a:rPr kumimoji="1" lang="en-US" altLang="ja-JP" sz="1100">
              <a:latin typeface="ＭＳ Ｐゴシック"/>
            </a:rPr>
            <a:t>-1</a:t>
          </a:r>
          <a:r>
            <a:rPr kumimoji="1" lang="ja-JP" altLang="en-US" sz="1100">
              <a:latin typeface="ＭＳ Ｐゴシック"/>
            </a:rPr>
            <a:t>市町村経常経費分析表（普通会計決算）」のとおりです。今後も市税収入の減や社会保障関係費の増などが見込まれるため、経常収支比率の改善は困難な状況にあります。このような状況を解消するため、「知多市行財政改革プラン</a:t>
          </a:r>
          <a:r>
            <a:rPr kumimoji="1" lang="en-US" altLang="ja-JP" sz="1100">
              <a:latin typeface="ＭＳ Ｐゴシック"/>
            </a:rPr>
            <a:t>2016</a:t>
          </a:r>
          <a:r>
            <a:rPr kumimoji="1" lang="ja-JP" altLang="en-US" sz="1100">
              <a:latin typeface="ＭＳ Ｐゴシック"/>
            </a:rPr>
            <a:t>」の取組を確実に実施することにより、経常経費の削減に努めます。</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8255</xdr:rowOff>
    </xdr:from>
    <xdr:to>
      <xdr:col>7</xdr:col>
      <xdr:colOff>152400</xdr:colOff>
      <xdr:row>63</xdr:row>
      <xdr:rowOff>33867</xdr:rowOff>
    </xdr:to>
    <xdr:cxnSp macro="">
      <xdr:nvCxnSpPr>
        <xdr:cNvPr id="133" name="直線コネクタ 132"/>
        <xdr:cNvCxnSpPr/>
      </xdr:nvCxnSpPr>
      <xdr:spPr>
        <a:xfrm>
          <a:off x="4114800" y="10638155"/>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8255</xdr:rowOff>
    </xdr:from>
    <xdr:to>
      <xdr:col>6</xdr:col>
      <xdr:colOff>0</xdr:colOff>
      <xdr:row>63</xdr:row>
      <xdr:rowOff>130387</xdr:rowOff>
    </xdr:to>
    <xdr:cxnSp macro="">
      <xdr:nvCxnSpPr>
        <xdr:cNvPr id="136" name="直線コネクタ 135"/>
        <xdr:cNvCxnSpPr/>
      </xdr:nvCxnSpPr>
      <xdr:spPr>
        <a:xfrm flipV="1">
          <a:off x="3225800" y="10638155"/>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130387</xdr:rowOff>
    </xdr:to>
    <xdr:cxnSp macro="">
      <xdr:nvCxnSpPr>
        <xdr:cNvPr id="139" name="直線コネクタ 138"/>
        <xdr:cNvCxnSpPr/>
      </xdr:nvCxnSpPr>
      <xdr:spPr>
        <a:xfrm>
          <a:off x="2336800" y="108432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134408</xdr:rowOff>
    </xdr:to>
    <xdr:cxnSp macro="">
      <xdr:nvCxnSpPr>
        <xdr:cNvPr id="142" name="直線コネクタ 141"/>
        <xdr:cNvCxnSpPr/>
      </xdr:nvCxnSpPr>
      <xdr:spPr>
        <a:xfrm flipV="1">
          <a:off x="1447800" y="1084326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52" name="円/楕円 151"/>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171044</xdr:rowOff>
    </xdr:from>
    <xdr:ext cx="762000" cy="259045"/>
    <xdr:sp macro="" textlink="">
      <xdr:nvSpPr>
        <xdr:cNvPr id="153" name="財政構造の弾力性該当値テキスト"/>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128905</xdr:rowOff>
    </xdr:from>
    <xdr:to>
      <xdr:col>6</xdr:col>
      <xdr:colOff>50800</xdr:colOff>
      <xdr:row>62</xdr:row>
      <xdr:rowOff>59055</xdr:rowOff>
    </xdr:to>
    <xdr:sp macro="" textlink="">
      <xdr:nvSpPr>
        <xdr:cNvPr id="154" name="円/楕円 153"/>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55" name="テキスト ボックス 154"/>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6" name="円/楕円 155"/>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57" name="テキスト ボックス 156"/>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8" name="円/楕円 157"/>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9" name="テキスト ボックス 158"/>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60" name="円/楕円 159"/>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61" name="テキスト ボックス 160"/>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[122,229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人件費は、人事院勧告等に基づく地域手当の支給率引上げ、期末勤勉手当の支給月数引上げ及び行財政改革に基づく減額措置の終了などにより増となりました。今後も、平成</a:t>
          </a:r>
          <a:r>
            <a:rPr kumimoji="1" lang="en-US" altLang="ja-JP" sz="1050">
              <a:latin typeface="ＭＳ Ｐゴシック"/>
            </a:rPr>
            <a:t>29</a:t>
          </a:r>
          <a:r>
            <a:rPr kumimoji="1" lang="ja-JP" altLang="en-US" sz="1050">
              <a:latin typeface="ＭＳ Ｐゴシック"/>
            </a:rPr>
            <a:t>年度、</a:t>
          </a:r>
          <a:r>
            <a:rPr kumimoji="1" lang="en-US" altLang="ja-JP" sz="1050">
              <a:latin typeface="ＭＳ Ｐゴシック"/>
            </a:rPr>
            <a:t>30</a:t>
          </a:r>
          <a:r>
            <a:rPr kumimoji="1" lang="ja-JP" altLang="en-US" sz="1050">
              <a:latin typeface="ＭＳ Ｐゴシック"/>
            </a:rPr>
            <a:t>年度に定年退職数のピークを迎えるため、退職手当の増額が見込まれることから、退職手当基金の活用などによる財政負担の平準化を図るとともに、効率的な組織運営などによる職員定数の適正化などに取り組み、人件費の抑制を図ります。</a:t>
          </a:r>
          <a:endParaRPr kumimoji="1" lang="en-US" altLang="ja-JP" sz="1050">
            <a:latin typeface="ＭＳ Ｐゴシック"/>
          </a:endParaRPr>
        </a:p>
        <a:p>
          <a:r>
            <a:rPr kumimoji="1" lang="ja-JP" altLang="en-US" sz="1050">
              <a:latin typeface="ＭＳ Ｐゴシック"/>
            </a:rPr>
            <a:t>物件費及び維持補修費の総額は、前年度から減となりました。しかしながら、物件費は全国平均を大きく上回っており、その要因としては、ごみ処理業務や消防業務などについて、一部事務組合を設置せずに市単独で行っていることが挙げられます。ごみ処理業務については、施設の更新に合わせて東海市と共同実施する準備を進めてい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63210</xdr:rowOff>
    </xdr:from>
    <xdr:to>
      <xdr:col>7</xdr:col>
      <xdr:colOff>152400</xdr:colOff>
      <xdr:row>81</xdr:row>
      <xdr:rowOff>66435</xdr:rowOff>
    </xdr:to>
    <xdr:cxnSp macro="">
      <xdr:nvCxnSpPr>
        <xdr:cNvPr id="197" name="直線コネクタ 196"/>
        <xdr:cNvCxnSpPr/>
      </xdr:nvCxnSpPr>
      <xdr:spPr>
        <a:xfrm>
          <a:off x="4114800" y="13950660"/>
          <a:ext cx="8382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51211</xdr:rowOff>
    </xdr:from>
    <xdr:ext cx="762000" cy="259045"/>
    <xdr:sp macro="" textlink="">
      <xdr:nvSpPr>
        <xdr:cNvPr id="198" name="人件費・物件費等の状況平均値テキスト"/>
        <xdr:cNvSpPr txBox="1"/>
      </xdr:nvSpPr>
      <xdr:spPr>
        <a:xfrm>
          <a:off x="5041900" y="13938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63210</xdr:rowOff>
    </xdr:from>
    <xdr:to>
      <xdr:col>6</xdr:col>
      <xdr:colOff>0</xdr:colOff>
      <xdr:row>81</xdr:row>
      <xdr:rowOff>63815</xdr:rowOff>
    </xdr:to>
    <xdr:cxnSp macro="">
      <xdr:nvCxnSpPr>
        <xdr:cNvPr id="200" name="直線コネクタ 199"/>
        <xdr:cNvCxnSpPr/>
      </xdr:nvCxnSpPr>
      <xdr:spPr>
        <a:xfrm flipV="1">
          <a:off x="3225800" y="13950660"/>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59427</xdr:rowOff>
    </xdr:from>
    <xdr:to>
      <xdr:col>4</xdr:col>
      <xdr:colOff>482600</xdr:colOff>
      <xdr:row>81</xdr:row>
      <xdr:rowOff>63815</xdr:rowOff>
    </xdr:to>
    <xdr:cxnSp macro="">
      <xdr:nvCxnSpPr>
        <xdr:cNvPr id="203" name="直線コネクタ 202"/>
        <xdr:cNvCxnSpPr/>
      </xdr:nvCxnSpPr>
      <xdr:spPr>
        <a:xfrm>
          <a:off x="2336800" y="13946877"/>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59427</xdr:rowOff>
    </xdr:from>
    <xdr:to>
      <xdr:col>3</xdr:col>
      <xdr:colOff>279400</xdr:colOff>
      <xdr:row>81</xdr:row>
      <xdr:rowOff>62584</xdr:rowOff>
    </xdr:to>
    <xdr:cxnSp macro="">
      <xdr:nvCxnSpPr>
        <xdr:cNvPr id="206" name="直線コネクタ 205"/>
        <xdr:cNvCxnSpPr/>
      </xdr:nvCxnSpPr>
      <xdr:spPr>
        <a:xfrm flipV="1">
          <a:off x="1447800" y="13946877"/>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121535</xdr:rowOff>
    </xdr:from>
    <xdr:ext cx="762000" cy="259045"/>
    <xdr:sp macro="" textlink="">
      <xdr:nvSpPr>
        <xdr:cNvPr id="210" name="テキスト ボックス 209"/>
        <xdr:cNvSpPr txBox="1"/>
      </xdr:nvSpPr>
      <xdr:spPr>
        <a:xfrm>
          <a:off x="1066800" y="1366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15635</xdr:rowOff>
    </xdr:from>
    <xdr:to>
      <xdr:col>7</xdr:col>
      <xdr:colOff>203200</xdr:colOff>
      <xdr:row>81</xdr:row>
      <xdr:rowOff>117235</xdr:rowOff>
    </xdr:to>
    <xdr:sp macro="" textlink="">
      <xdr:nvSpPr>
        <xdr:cNvPr id="216" name="円/楕円 215"/>
        <xdr:cNvSpPr/>
      </xdr:nvSpPr>
      <xdr:spPr>
        <a:xfrm>
          <a:off x="4902200" y="139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108362</xdr:rowOff>
    </xdr:from>
    <xdr:ext cx="762000" cy="259045"/>
    <xdr:sp macro="" textlink="">
      <xdr:nvSpPr>
        <xdr:cNvPr id="217" name="人件費・物件費等の状況該当値テキスト"/>
        <xdr:cNvSpPr txBox="1"/>
      </xdr:nvSpPr>
      <xdr:spPr>
        <a:xfrm>
          <a:off x="5041900" y="1382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12410</xdr:rowOff>
    </xdr:from>
    <xdr:to>
      <xdr:col>6</xdr:col>
      <xdr:colOff>50800</xdr:colOff>
      <xdr:row>81</xdr:row>
      <xdr:rowOff>114010</xdr:rowOff>
    </xdr:to>
    <xdr:sp macro="" textlink="">
      <xdr:nvSpPr>
        <xdr:cNvPr id="218" name="円/楕円 217"/>
        <xdr:cNvSpPr/>
      </xdr:nvSpPr>
      <xdr:spPr>
        <a:xfrm>
          <a:off x="4064000" y="138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98787</xdr:rowOff>
    </xdr:from>
    <xdr:ext cx="736600" cy="259045"/>
    <xdr:sp macro="" textlink="">
      <xdr:nvSpPr>
        <xdr:cNvPr id="219" name="テキスト ボックス 218"/>
        <xdr:cNvSpPr txBox="1"/>
      </xdr:nvSpPr>
      <xdr:spPr>
        <a:xfrm>
          <a:off x="3733800" y="139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13015</xdr:rowOff>
    </xdr:from>
    <xdr:to>
      <xdr:col>4</xdr:col>
      <xdr:colOff>533400</xdr:colOff>
      <xdr:row>81</xdr:row>
      <xdr:rowOff>114615</xdr:rowOff>
    </xdr:to>
    <xdr:sp macro="" textlink="">
      <xdr:nvSpPr>
        <xdr:cNvPr id="220" name="円/楕円 219"/>
        <xdr:cNvSpPr/>
      </xdr:nvSpPr>
      <xdr:spPr>
        <a:xfrm>
          <a:off x="3175000" y="139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124792</xdr:rowOff>
    </xdr:from>
    <xdr:ext cx="762000" cy="259045"/>
    <xdr:sp macro="" textlink="">
      <xdr:nvSpPr>
        <xdr:cNvPr id="221" name="テキスト ボックス 220"/>
        <xdr:cNvSpPr txBox="1"/>
      </xdr:nvSpPr>
      <xdr:spPr>
        <a:xfrm>
          <a:off x="2844800" y="136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8627</xdr:rowOff>
    </xdr:from>
    <xdr:to>
      <xdr:col>3</xdr:col>
      <xdr:colOff>330200</xdr:colOff>
      <xdr:row>81</xdr:row>
      <xdr:rowOff>110227</xdr:rowOff>
    </xdr:to>
    <xdr:sp macro="" textlink="">
      <xdr:nvSpPr>
        <xdr:cNvPr id="222" name="円/楕円 221"/>
        <xdr:cNvSpPr/>
      </xdr:nvSpPr>
      <xdr:spPr>
        <a:xfrm>
          <a:off x="2286000" y="138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120404</xdr:rowOff>
    </xdr:from>
    <xdr:ext cx="762000" cy="259045"/>
    <xdr:sp macro="" textlink="">
      <xdr:nvSpPr>
        <xdr:cNvPr id="223" name="テキスト ボックス 222"/>
        <xdr:cNvSpPr txBox="1"/>
      </xdr:nvSpPr>
      <xdr:spPr>
        <a:xfrm>
          <a:off x="1955800" y="1366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11784</xdr:rowOff>
    </xdr:from>
    <xdr:to>
      <xdr:col>2</xdr:col>
      <xdr:colOff>127000</xdr:colOff>
      <xdr:row>81</xdr:row>
      <xdr:rowOff>113384</xdr:rowOff>
    </xdr:to>
    <xdr:sp macro="" textlink="">
      <xdr:nvSpPr>
        <xdr:cNvPr id="224" name="円/楕円 223"/>
        <xdr:cNvSpPr/>
      </xdr:nvSpPr>
      <xdr:spPr>
        <a:xfrm>
          <a:off x="1397000" y="138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98161</xdr:rowOff>
    </xdr:from>
    <xdr:ext cx="762000" cy="259045"/>
    <xdr:sp macro="" textlink="">
      <xdr:nvSpPr>
        <xdr:cNvPr id="225" name="テキスト ボックス 224"/>
        <xdr:cNvSpPr txBox="1"/>
      </xdr:nvSpPr>
      <xdr:spPr>
        <a:xfrm>
          <a:off x="1066800" y="1398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経験年数階層における職員分布の変動等により、前年度から</a:t>
          </a:r>
          <a:r>
            <a:rPr kumimoji="1" lang="en-US" altLang="ja-JP" sz="1100">
              <a:latin typeface="ＭＳ Ｐゴシック"/>
            </a:rPr>
            <a:t>0.6</a:t>
          </a:r>
          <a:r>
            <a:rPr kumimoji="1" lang="ja-JP" altLang="en-US" sz="1100">
              <a:latin typeface="ＭＳ Ｐゴシック"/>
            </a:rPr>
            <a:t>ポイント上昇しました。本市は、ラスパイレス指数の上昇要因の一つである、経験年数</a:t>
          </a:r>
          <a:r>
            <a:rPr kumimoji="1" lang="en-US" altLang="ja-JP" sz="1100">
              <a:latin typeface="ＭＳ Ｐゴシック"/>
            </a:rPr>
            <a:t>35</a:t>
          </a:r>
          <a:r>
            <a:rPr kumimoji="1" lang="ja-JP" altLang="en-US" sz="1100">
              <a:latin typeface="ＭＳ Ｐゴシック"/>
            </a:rPr>
            <a:t>年以上の経験豊富な職員が非常に多い状況ですが、今後は、これらの職員の退職に伴い、ラスパイレス指数は下降していく見込みです。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111277</xdr:rowOff>
    </xdr:to>
    <xdr:cxnSp macro="">
      <xdr:nvCxnSpPr>
        <xdr:cNvPr id="261" name="直線コネクタ 260"/>
        <xdr:cNvCxnSpPr/>
      </xdr:nvCxnSpPr>
      <xdr:spPr>
        <a:xfrm>
          <a:off x="16179800" y="1444413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84</xdr:row>
      <xdr:rowOff>42334</xdr:rowOff>
    </xdr:to>
    <xdr:cxnSp macro="">
      <xdr:nvCxnSpPr>
        <xdr:cNvPr id="264" name="直線コネクタ 263"/>
        <xdr:cNvCxnSpPr/>
      </xdr:nvCxnSpPr>
      <xdr:spPr>
        <a:xfrm>
          <a:off x="15290800" y="14294757"/>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84</xdr:row>
      <xdr:rowOff>168729</xdr:rowOff>
    </xdr:to>
    <xdr:cxnSp macro="">
      <xdr:nvCxnSpPr>
        <xdr:cNvPr id="267" name="直線コネクタ 266"/>
        <xdr:cNvCxnSpPr/>
      </xdr:nvCxnSpPr>
      <xdr:spPr>
        <a:xfrm flipV="1">
          <a:off x="14401800" y="1429475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168729</xdr:rowOff>
    </xdr:from>
    <xdr:to>
      <xdr:col>21</xdr:col>
      <xdr:colOff>0</xdr:colOff>
      <xdr:row>89</xdr:row>
      <xdr:rowOff>161773</xdr:rowOff>
    </xdr:to>
    <xdr:cxnSp macro="">
      <xdr:nvCxnSpPr>
        <xdr:cNvPr id="270" name="直線コネクタ 269"/>
        <xdr:cNvCxnSpPr/>
      </xdr:nvCxnSpPr>
      <xdr:spPr>
        <a:xfrm flipV="1">
          <a:off x="13512800" y="14570529"/>
          <a:ext cx="889000" cy="85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80" name="円/楕円 279"/>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81"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82" name="円/楕円 281"/>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83" name="テキスト ボックス 282"/>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84" name="円/楕円 283"/>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85" name="テキスト ボックス 284"/>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117929</xdr:rowOff>
    </xdr:from>
    <xdr:to>
      <xdr:col>21</xdr:col>
      <xdr:colOff>50800</xdr:colOff>
      <xdr:row>85</xdr:row>
      <xdr:rowOff>48079</xdr:rowOff>
    </xdr:to>
    <xdr:sp macro="" textlink="">
      <xdr:nvSpPr>
        <xdr:cNvPr id="286" name="円/楕円 285"/>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32856</xdr:rowOff>
    </xdr:from>
    <xdr:ext cx="762000" cy="259045"/>
    <xdr:sp macro="" textlink="">
      <xdr:nvSpPr>
        <xdr:cNvPr id="287" name="テキスト ボックス 286"/>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8" name="円/楕円 287"/>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9" name="テキスト ボックス 28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を上回っている要因としては、類似団体と比較して一部事務組合等の設置が少なく、単独で実施している事業が多いことなどが挙げられます。今後も業務の広域化及び民間活力の導入に関する検討を進めるとともに、全庁的な事務事業の見直し、業務量に合わせた職員配置、再任用職員の活用などにより、職員定数の適正化に努めます。</a:t>
          </a:r>
          <a:endParaRPr kumimoji="1" lang="en-US" altLang="ja-JP"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32385</xdr:rowOff>
    </xdr:from>
    <xdr:to>
      <xdr:col>24</xdr:col>
      <xdr:colOff>558800</xdr:colOff>
      <xdr:row>62</xdr:row>
      <xdr:rowOff>62547</xdr:rowOff>
    </xdr:to>
    <xdr:cxnSp macro="">
      <xdr:nvCxnSpPr>
        <xdr:cNvPr id="324" name="直線コネクタ 323"/>
        <xdr:cNvCxnSpPr/>
      </xdr:nvCxnSpPr>
      <xdr:spPr>
        <a:xfrm>
          <a:off x="16179800" y="1066228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212</xdr:rowOff>
    </xdr:from>
    <xdr:to>
      <xdr:col>23</xdr:col>
      <xdr:colOff>406400</xdr:colOff>
      <xdr:row>62</xdr:row>
      <xdr:rowOff>32385</xdr:rowOff>
    </xdr:to>
    <xdr:cxnSp macro="">
      <xdr:nvCxnSpPr>
        <xdr:cNvPr id="327" name="直線コネクタ 326"/>
        <xdr:cNvCxnSpPr/>
      </xdr:nvCxnSpPr>
      <xdr:spPr>
        <a:xfrm>
          <a:off x="15290800" y="1063011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167640</xdr:rowOff>
    </xdr:from>
    <xdr:to>
      <xdr:col>22</xdr:col>
      <xdr:colOff>203200</xdr:colOff>
      <xdr:row>62</xdr:row>
      <xdr:rowOff>212</xdr:rowOff>
    </xdr:to>
    <xdr:cxnSp macro="">
      <xdr:nvCxnSpPr>
        <xdr:cNvPr id="330" name="直線コネクタ 329"/>
        <xdr:cNvCxnSpPr/>
      </xdr:nvCxnSpPr>
      <xdr:spPr>
        <a:xfrm>
          <a:off x="14401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32" name="テキスト ボックス 331"/>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167640</xdr:rowOff>
    </xdr:from>
    <xdr:to>
      <xdr:col>21</xdr:col>
      <xdr:colOff>0</xdr:colOff>
      <xdr:row>62</xdr:row>
      <xdr:rowOff>14288</xdr:rowOff>
    </xdr:to>
    <xdr:cxnSp macro="">
      <xdr:nvCxnSpPr>
        <xdr:cNvPr id="333" name="直線コネクタ 332"/>
        <xdr:cNvCxnSpPr/>
      </xdr:nvCxnSpPr>
      <xdr:spPr>
        <a:xfrm flipV="1">
          <a:off x="13512800" y="106260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7" name="テキスト ボックス 336"/>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11747</xdr:rowOff>
    </xdr:from>
    <xdr:to>
      <xdr:col>24</xdr:col>
      <xdr:colOff>609600</xdr:colOff>
      <xdr:row>62</xdr:row>
      <xdr:rowOff>113347</xdr:rowOff>
    </xdr:to>
    <xdr:sp macro="" textlink="">
      <xdr:nvSpPr>
        <xdr:cNvPr id="343" name="円/楕円 342"/>
        <xdr:cNvSpPr/>
      </xdr:nvSpPr>
      <xdr:spPr>
        <a:xfrm>
          <a:off x="16967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155274</xdr:rowOff>
    </xdr:from>
    <xdr:ext cx="762000" cy="259045"/>
    <xdr:sp macro="" textlink="">
      <xdr:nvSpPr>
        <xdr:cNvPr id="344" name="定員管理の状況該当値テキスト"/>
        <xdr:cNvSpPr txBox="1"/>
      </xdr:nvSpPr>
      <xdr:spPr>
        <a:xfrm>
          <a:off x="17106900" y="1061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153035</xdr:rowOff>
    </xdr:from>
    <xdr:to>
      <xdr:col>23</xdr:col>
      <xdr:colOff>457200</xdr:colOff>
      <xdr:row>62</xdr:row>
      <xdr:rowOff>83185</xdr:rowOff>
    </xdr:to>
    <xdr:sp macro="" textlink="">
      <xdr:nvSpPr>
        <xdr:cNvPr id="345" name="円/楕円 344"/>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46" name="テキスト ボックス 345"/>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120862</xdr:rowOff>
    </xdr:from>
    <xdr:to>
      <xdr:col>22</xdr:col>
      <xdr:colOff>254000</xdr:colOff>
      <xdr:row>62</xdr:row>
      <xdr:rowOff>51012</xdr:rowOff>
    </xdr:to>
    <xdr:sp macro="" textlink="">
      <xdr:nvSpPr>
        <xdr:cNvPr id="347" name="円/楕円 346"/>
        <xdr:cNvSpPr/>
      </xdr:nvSpPr>
      <xdr:spPr>
        <a:xfrm>
          <a:off x="15240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35789</xdr:rowOff>
    </xdr:from>
    <xdr:ext cx="762000" cy="259045"/>
    <xdr:sp macro="" textlink="">
      <xdr:nvSpPr>
        <xdr:cNvPr id="348" name="テキスト ボックス 347"/>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116840</xdr:rowOff>
    </xdr:from>
    <xdr:to>
      <xdr:col>21</xdr:col>
      <xdr:colOff>50800</xdr:colOff>
      <xdr:row>62</xdr:row>
      <xdr:rowOff>46990</xdr:rowOff>
    </xdr:to>
    <xdr:sp macro="" textlink="">
      <xdr:nvSpPr>
        <xdr:cNvPr id="349" name="円/楕円 348"/>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50" name="テキスト ボックス 349"/>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51" name="円/楕円 350"/>
        <xdr:cNvSpPr/>
      </xdr:nvSpPr>
      <xdr:spPr>
        <a:xfrm>
          <a:off x="13462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52" name="テキスト ボックス 351"/>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年度の実質公債費比率は前年度から</a:t>
          </a:r>
          <a:r>
            <a:rPr kumimoji="1" lang="en-US" altLang="ja-JP" sz="1100">
              <a:latin typeface="ＭＳ Ｐゴシック"/>
            </a:rPr>
            <a:t>0.1</a:t>
          </a:r>
          <a:r>
            <a:rPr kumimoji="1" lang="ja-JP" altLang="en-US" sz="1100">
              <a:latin typeface="ＭＳ Ｐゴシック"/>
            </a:rPr>
            <a:t>ポイント増加しました。増の主な理由としては、西知多医療厚生組合の公立西知多総合病院建設に伴う起債の償還開始により、同組合の起こした地方債に充てた負担金の額が増となったことなどが挙げられます。今後の見通しとしては、下水道事業債の償還のピークが過ぎ、償還額が減少しているなど減少要因はあるものの、財源不足を補うための臨時財政対策債及び公共施設等の大規模改修などに係る地方債の発行を予定していることから、実質公債費比率も上昇していくことが見込まれます。そのため、引き続き節度ある借入れに努めるとともに、普通交付税で財政措置のある事業を中心に起債することにより、実質公債費比率の適正な水準の維持に努めます。</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102689</xdr:rowOff>
    </xdr:from>
    <xdr:to>
      <xdr:col>24</xdr:col>
      <xdr:colOff>558800</xdr:colOff>
      <xdr:row>36</xdr:row>
      <xdr:rowOff>109583</xdr:rowOff>
    </xdr:to>
    <xdr:cxnSp macro="">
      <xdr:nvCxnSpPr>
        <xdr:cNvPr id="387" name="直線コネクタ 386"/>
        <xdr:cNvCxnSpPr/>
      </xdr:nvCxnSpPr>
      <xdr:spPr>
        <a:xfrm>
          <a:off x="16179800" y="627488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102689</xdr:rowOff>
    </xdr:from>
    <xdr:to>
      <xdr:col>23</xdr:col>
      <xdr:colOff>406400</xdr:colOff>
      <xdr:row>36</xdr:row>
      <xdr:rowOff>157843</xdr:rowOff>
    </xdr:to>
    <xdr:cxnSp macro="">
      <xdr:nvCxnSpPr>
        <xdr:cNvPr id="390" name="直線コネクタ 389"/>
        <xdr:cNvCxnSpPr/>
      </xdr:nvCxnSpPr>
      <xdr:spPr>
        <a:xfrm flipV="1">
          <a:off x="15290800" y="627488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157843</xdr:rowOff>
    </xdr:from>
    <xdr:to>
      <xdr:col>22</xdr:col>
      <xdr:colOff>203200</xdr:colOff>
      <xdr:row>37</xdr:row>
      <xdr:rowOff>62230</xdr:rowOff>
    </xdr:to>
    <xdr:cxnSp macro="">
      <xdr:nvCxnSpPr>
        <xdr:cNvPr id="393" name="直線コネクタ 392"/>
        <xdr:cNvCxnSpPr/>
      </xdr:nvCxnSpPr>
      <xdr:spPr>
        <a:xfrm flipV="1">
          <a:off x="14401800" y="633004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62230</xdr:rowOff>
    </xdr:from>
    <xdr:to>
      <xdr:col>21</xdr:col>
      <xdr:colOff>0</xdr:colOff>
      <xdr:row>37</xdr:row>
      <xdr:rowOff>124278</xdr:rowOff>
    </xdr:to>
    <xdr:cxnSp macro="">
      <xdr:nvCxnSpPr>
        <xdr:cNvPr id="396" name="直線コネクタ 395"/>
        <xdr:cNvCxnSpPr/>
      </xdr:nvCxnSpPr>
      <xdr:spPr>
        <a:xfrm flipV="1">
          <a:off x="13512800" y="64058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58783</xdr:rowOff>
    </xdr:from>
    <xdr:to>
      <xdr:col>24</xdr:col>
      <xdr:colOff>609600</xdr:colOff>
      <xdr:row>36</xdr:row>
      <xdr:rowOff>160383</xdr:rowOff>
    </xdr:to>
    <xdr:sp macro="" textlink="">
      <xdr:nvSpPr>
        <xdr:cNvPr id="406" name="円/楕円 405"/>
        <xdr:cNvSpPr/>
      </xdr:nvSpPr>
      <xdr:spPr>
        <a:xfrm>
          <a:off x="16967200" y="62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151510</xdr:rowOff>
    </xdr:from>
    <xdr:ext cx="762000" cy="259045"/>
    <xdr:sp macro="" textlink="">
      <xdr:nvSpPr>
        <xdr:cNvPr id="407" name="公債費負担の状況該当値テキスト"/>
        <xdr:cNvSpPr txBox="1"/>
      </xdr:nvSpPr>
      <xdr:spPr>
        <a:xfrm>
          <a:off x="17106900" y="615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51889</xdr:rowOff>
    </xdr:from>
    <xdr:to>
      <xdr:col>23</xdr:col>
      <xdr:colOff>457200</xdr:colOff>
      <xdr:row>36</xdr:row>
      <xdr:rowOff>153489</xdr:rowOff>
    </xdr:to>
    <xdr:sp macro="" textlink="">
      <xdr:nvSpPr>
        <xdr:cNvPr id="408" name="円/楕円 407"/>
        <xdr:cNvSpPr/>
      </xdr:nvSpPr>
      <xdr:spPr>
        <a:xfrm>
          <a:off x="161290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163666</xdr:rowOff>
    </xdr:from>
    <xdr:ext cx="736600" cy="259045"/>
    <xdr:sp macro="" textlink="">
      <xdr:nvSpPr>
        <xdr:cNvPr id="409" name="テキスト ボックス 408"/>
        <xdr:cNvSpPr txBox="1"/>
      </xdr:nvSpPr>
      <xdr:spPr>
        <a:xfrm>
          <a:off x="15798800" y="599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107043</xdr:rowOff>
    </xdr:from>
    <xdr:to>
      <xdr:col>22</xdr:col>
      <xdr:colOff>254000</xdr:colOff>
      <xdr:row>37</xdr:row>
      <xdr:rowOff>37193</xdr:rowOff>
    </xdr:to>
    <xdr:sp macro="" textlink="">
      <xdr:nvSpPr>
        <xdr:cNvPr id="410" name="円/楕円 409"/>
        <xdr:cNvSpPr/>
      </xdr:nvSpPr>
      <xdr:spPr>
        <a:xfrm>
          <a:off x="15240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47370</xdr:rowOff>
    </xdr:from>
    <xdr:ext cx="762000" cy="259045"/>
    <xdr:sp macro="" textlink="">
      <xdr:nvSpPr>
        <xdr:cNvPr id="411" name="テキスト ボックス 410"/>
        <xdr:cNvSpPr txBox="1"/>
      </xdr:nvSpPr>
      <xdr:spPr>
        <a:xfrm>
          <a:off x="14909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11430</xdr:rowOff>
    </xdr:from>
    <xdr:to>
      <xdr:col>21</xdr:col>
      <xdr:colOff>50800</xdr:colOff>
      <xdr:row>37</xdr:row>
      <xdr:rowOff>113030</xdr:rowOff>
    </xdr:to>
    <xdr:sp macro="" textlink="">
      <xdr:nvSpPr>
        <xdr:cNvPr id="412" name="円/楕円 411"/>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123207</xdr:rowOff>
    </xdr:from>
    <xdr:ext cx="762000" cy="259045"/>
    <xdr:sp macro="" textlink="">
      <xdr:nvSpPr>
        <xdr:cNvPr id="413" name="テキスト ボックス 412"/>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73478</xdr:rowOff>
    </xdr:from>
    <xdr:to>
      <xdr:col>19</xdr:col>
      <xdr:colOff>533400</xdr:colOff>
      <xdr:row>38</xdr:row>
      <xdr:rowOff>3628</xdr:rowOff>
    </xdr:to>
    <xdr:sp macro="" textlink="">
      <xdr:nvSpPr>
        <xdr:cNvPr id="414" name="円/楕円 413"/>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13805</xdr:rowOff>
    </xdr:from>
    <xdr:ext cx="762000" cy="259045"/>
    <xdr:sp macro="" textlink="">
      <xdr:nvSpPr>
        <xdr:cNvPr id="415" name="テキスト ボックス 414"/>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年度の将来負担比率は前年度から</a:t>
          </a:r>
          <a:r>
            <a:rPr kumimoji="1" lang="en-US" altLang="ja-JP" sz="1100">
              <a:latin typeface="ＭＳ Ｐゴシック"/>
            </a:rPr>
            <a:t>8.4</a:t>
          </a:r>
          <a:r>
            <a:rPr kumimoji="1" lang="ja-JP" altLang="en-US" sz="1100">
              <a:latin typeface="ＭＳ Ｐゴシック"/>
            </a:rPr>
            <a:t>ポイント減少しました。これは、下水道事業債の償還が進んだことによる地方債残高の減や、西知多医療厚生組合の病院事業に係る起債の償還が進んだことによる組合負担等見込額の減、定年退職者数の増などに伴う退職手当負担見込額の減などにより、将来負担額が減となったことによるものです。また、充当可能財源等は、公共施設等整備基金を新設し、積立を行ったことなどにより増加しました。今後の見込みとしては、充当可能基金である退職手当基金が退職者数の増に伴い減少していくものの、下水道事業債や西知多医療厚生組合の病院事業に係る起債の償還が進み、将来負担額が減少していくことから、将来負担比率は減少していく見込みです。</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169841</xdr:rowOff>
    </xdr:from>
    <xdr:to>
      <xdr:col>24</xdr:col>
      <xdr:colOff>558800</xdr:colOff>
      <xdr:row>15</xdr:row>
      <xdr:rowOff>65955</xdr:rowOff>
    </xdr:to>
    <xdr:cxnSp macro="">
      <xdr:nvCxnSpPr>
        <xdr:cNvPr id="449" name="直線コネクタ 448"/>
        <xdr:cNvCxnSpPr/>
      </xdr:nvCxnSpPr>
      <xdr:spPr>
        <a:xfrm flipV="1">
          <a:off x="16179800" y="2570141"/>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65955</xdr:rowOff>
    </xdr:from>
    <xdr:to>
      <xdr:col>23</xdr:col>
      <xdr:colOff>406400</xdr:colOff>
      <xdr:row>15</xdr:row>
      <xdr:rowOff>123867</xdr:rowOff>
    </xdr:to>
    <xdr:cxnSp macro="">
      <xdr:nvCxnSpPr>
        <xdr:cNvPr id="452" name="直線コネクタ 451"/>
        <xdr:cNvCxnSpPr/>
      </xdr:nvCxnSpPr>
      <xdr:spPr>
        <a:xfrm flipV="1">
          <a:off x="15290800" y="263770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167555</xdr:rowOff>
    </xdr:from>
    <xdr:to>
      <xdr:col>22</xdr:col>
      <xdr:colOff>203200</xdr:colOff>
      <xdr:row>15</xdr:row>
      <xdr:rowOff>123867</xdr:rowOff>
    </xdr:to>
    <xdr:cxnSp macro="">
      <xdr:nvCxnSpPr>
        <xdr:cNvPr id="455" name="直線コネクタ 454"/>
        <xdr:cNvCxnSpPr/>
      </xdr:nvCxnSpPr>
      <xdr:spPr>
        <a:xfrm>
          <a:off x="14401800" y="2396405"/>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167555</xdr:rowOff>
    </xdr:from>
    <xdr:to>
      <xdr:col>21</xdr:col>
      <xdr:colOff>0</xdr:colOff>
      <xdr:row>14</xdr:row>
      <xdr:rowOff>80560</xdr:rowOff>
    </xdr:to>
    <xdr:cxnSp macro="">
      <xdr:nvCxnSpPr>
        <xdr:cNvPr id="458" name="直線コネクタ 457"/>
        <xdr:cNvCxnSpPr/>
      </xdr:nvCxnSpPr>
      <xdr:spPr>
        <a:xfrm flipV="1">
          <a:off x="13512800" y="239640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119041</xdr:rowOff>
    </xdr:from>
    <xdr:to>
      <xdr:col>24</xdr:col>
      <xdr:colOff>609600</xdr:colOff>
      <xdr:row>15</xdr:row>
      <xdr:rowOff>49191</xdr:rowOff>
    </xdr:to>
    <xdr:sp macro="" textlink="">
      <xdr:nvSpPr>
        <xdr:cNvPr id="468" name="円/楕円 467"/>
        <xdr:cNvSpPr/>
      </xdr:nvSpPr>
      <xdr:spPr>
        <a:xfrm>
          <a:off x="16967200" y="2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135568</xdr:rowOff>
    </xdr:from>
    <xdr:ext cx="762000" cy="259045"/>
    <xdr:sp macro="" textlink="">
      <xdr:nvSpPr>
        <xdr:cNvPr id="469" name="将来負担の状況該当値テキスト"/>
        <xdr:cNvSpPr txBox="1"/>
      </xdr:nvSpPr>
      <xdr:spPr>
        <a:xfrm>
          <a:off x="17106900" y="236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15155</xdr:rowOff>
    </xdr:from>
    <xdr:to>
      <xdr:col>23</xdr:col>
      <xdr:colOff>457200</xdr:colOff>
      <xdr:row>15</xdr:row>
      <xdr:rowOff>116755</xdr:rowOff>
    </xdr:to>
    <xdr:sp macro="" textlink="">
      <xdr:nvSpPr>
        <xdr:cNvPr id="470" name="円/楕円 469"/>
        <xdr:cNvSpPr/>
      </xdr:nvSpPr>
      <xdr:spPr>
        <a:xfrm>
          <a:off x="16129000" y="25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126932</xdr:rowOff>
    </xdr:from>
    <xdr:ext cx="736600" cy="259045"/>
    <xdr:sp macro="" textlink="">
      <xdr:nvSpPr>
        <xdr:cNvPr id="471" name="テキスト ボックス 470"/>
        <xdr:cNvSpPr txBox="1"/>
      </xdr:nvSpPr>
      <xdr:spPr>
        <a:xfrm>
          <a:off x="15798800" y="235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73067</xdr:rowOff>
    </xdr:from>
    <xdr:to>
      <xdr:col>22</xdr:col>
      <xdr:colOff>254000</xdr:colOff>
      <xdr:row>16</xdr:row>
      <xdr:rowOff>3217</xdr:rowOff>
    </xdr:to>
    <xdr:sp macro="" textlink="">
      <xdr:nvSpPr>
        <xdr:cNvPr id="472" name="円/楕円 471"/>
        <xdr:cNvSpPr/>
      </xdr:nvSpPr>
      <xdr:spPr>
        <a:xfrm>
          <a:off x="15240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13394</xdr:rowOff>
    </xdr:from>
    <xdr:ext cx="762000" cy="259045"/>
    <xdr:sp macro="" textlink="">
      <xdr:nvSpPr>
        <xdr:cNvPr id="473" name="テキスト ボックス 472"/>
        <xdr:cNvSpPr txBox="1"/>
      </xdr:nvSpPr>
      <xdr:spPr>
        <a:xfrm>
          <a:off x="14909800" y="241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116755</xdr:rowOff>
    </xdr:from>
    <xdr:to>
      <xdr:col>21</xdr:col>
      <xdr:colOff>50800</xdr:colOff>
      <xdr:row>14</xdr:row>
      <xdr:rowOff>46905</xdr:rowOff>
    </xdr:to>
    <xdr:sp macro="" textlink="">
      <xdr:nvSpPr>
        <xdr:cNvPr id="474" name="円/楕円 473"/>
        <xdr:cNvSpPr/>
      </xdr:nvSpPr>
      <xdr:spPr>
        <a:xfrm>
          <a:off x="14351000" y="23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57082</xdr:rowOff>
    </xdr:from>
    <xdr:ext cx="762000" cy="259045"/>
    <xdr:sp macro="" textlink="">
      <xdr:nvSpPr>
        <xdr:cNvPr id="475" name="テキスト ボックス 474"/>
        <xdr:cNvSpPr txBox="1"/>
      </xdr:nvSpPr>
      <xdr:spPr>
        <a:xfrm>
          <a:off x="14020800" y="211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29760</xdr:rowOff>
    </xdr:from>
    <xdr:to>
      <xdr:col>19</xdr:col>
      <xdr:colOff>533400</xdr:colOff>
      <xdr:row>14</xdr:row>
      <xdr:rowOff>131360</xdr:rowOff>
    </xdr:to>
    <xdr:sp macro="" textlink="">
      <xdr:nvSpPr>
        <xdr:cNvPr id="476" name="円/楕円 475"/>
        <xdr:cNvSpPr/>
      </xdr:nvSpPr>
      <xdr:spPr>
        <a:xfrm>
          <a:off x="13462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141537</xdr:rowOff>
    </xdr:from>
    <xdr:ext cx="762000" cy="259045"/>
    <xdr:sp macro="" textlink="">
      <xdr:nvSpPr>
        <xdr:cNvPr id="477" name="テキスト ボックス 476"/>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86,076
84,125
45.90
27,321,969
26,306,843
1,008,045
17,005,789
15,721,579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は退職手当が減となったものの、職員給については、人事院勧告等に基づく地域手当の支給率引上げ、期末勤勉手当の支給月数引上げ及び行財政改革に基づく減額措置の終了などにより、前年度に比べて</a:t>
          </a:r>
          <a:r>
            <a:rPr kumimoji="1" lang="en-US" altLang="ja-JP" sz="1100">
              <a:latin typeface="ＭＳ Ｐゴシック"/>
            </a:rPr>
            <a:t>1.9</a:t>
          </a:r>
          <a:r>
            <a:rPr kumimoji="1" lang="ja-JP" altLang="en-US" sz="1100">
              <a:latin typeface="ＭＳ Ｐゴシック"/>
            </a:rPr>
            <a:t>ポイントの増となりました。しかしながら、平成</a:t>
          </a:r>
          <a:r>
            <a:rPr kumimoji="1" lang="en-US" altLang="ja-JP" sz="1100">
              <a:latin typeface="ＭＳ Ｐゴシック"/>
            </a:rPr>
            <a:t>29</a:t>
          </a:r>
          <a:r>
            <a:rPr kumimoji="1" lang="ja-JP" altLang="en-US" sz="1100">
              <a:latin typeface="ＭＳ Ｐゴシック"/>
            </a:rPr>
            <a:t>年度、</a:t>
          </a:r>
          <a:r>
            <a:rPr kumimoji="1" lang="en-US" altLang="ja-JP" sz="1100">
              <a:latin typeface="ＭＳ Ｐゴシック"/>
            </a:rPr>
            <a:t>30</a:t>
          </a:r>
          <a:r>
            <a:rPr kumimoji="1" lang="ja-JP" altLang="en-US" sz="1100">
              <a:latin typeface="ＭＳ Ｐゴシック"/>
            </a:rPr>
            <a:t>年度に定年退職者数のピークを迎えるため、退職手当の大幅な増が見込まれます。そのため、退職手当基金の活用などによる財政負担の平準化を図るとともに、効率的な組織運営などによる職員定数の適正化などに取り組み、人件費の抑制を図る必要があります。</a:t>
          </a:r>
          <a:endParaRPr kumimoji="1" lang="en-US" altLang="ja-JP"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38</xdr:row>
      <xdr:rowOff>96520</xdr:rowOff>
    </xdr:to>
    <xdr:cxnSp macro="">
      <xdr:nvCxnSpPr>
        <xdr:cNvPr id="66" name="直線コネクタ 65"/>
        <xdr:cNvCxnSpPr/>
      </xdr:nvCxnSpPr>
      <xdr:spPr>
        <a:xfrm>
          <a:off x="3987800" y="64668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96520</xdr:rowOff>
    </xdr:to>
    <xdr:cxnSp macro="">
      <xdr:nvCxnSpPr>
        <xdr:cNvPr id="69" name="直線コネクタ 68"/>
        <xdr:cNvCxnSpPr/>
      </xdr:nvCxnSpPr>
      <xdr:spPr>
        <a:xfrm flipV="1">
          <a:off x="3098800" y="646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96520</xdr:rowOff>
    </xdr:to>
    <xdr:cxnSp macro="">
      <xdr:nvCxnSpPr>
        <xdr:cNvPr id="72" name="直線コネクタ 71"/>
        <xdr:cNvCxnSpPr/>
      </xdr:nvCxnSpPr>
      <xdr:spPr>
        <a:xfrm>
          <a:off x="2209800" y="652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96520</xdr:rowOff>
    </xdr:to>
    <xdr:cxnSp macro="">
      <xdr:nvCxnSpPr>
        <xdr:cNvPr id="75" name="直線コネクタ 74"/>
        <xdr:cNvCxnSpPr/>
      </xdr:nvCxnSpPr>
      <xdr:spPr>
        <a:xfrm flipV="1">
          <a:off x="1320800" y="652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45720</xdr:rowOff>
    </xdr:from>
    <xdr:to>
      <xdr:col>7</xdr:col>
      <xdr:colOff>66675</xdr:colOff>
      <xdr:row>38</xdr:row>
      <xdr:rowOff>147320</xdr:rowOff>
    </xdr:to>
    <xdr:sp macro="" textlink="">
      <xdr:nvSpPr>
        <xdr:cNvPr id="85" name="円/楕円 84"/>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17797</xdr:rowOff>
    </xdr:from>
    <xdr:ext cx="762000" cy="259045"/>
    <xdr:sp macro="" textlink="">
      <xdr:nvSpPr>
        <xdr:cNvPr id="86"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91" name="円/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類似団体を大きく上回っている要因は、市単独で行っているごみ処理業務に係る清掃センターの維持管理経費や市内公共施設の管理に係る指定管理料が多額となっていることが挙げられます。平成</a:t>
          </a:r>
          <a:r>
            <a:rPr kumimoji="1" lang="en-US" altLang="ja-JP" sz="1100">
              <a:latin typeface="ＭＳ Ｐゴシック"/>
            </a:rPr>
            <a:t>28</a:t>
          </a:r>
          <a:r>
            <a:rPr kumimoji="1" lang="ja-JP" altLang="en-US" sz="1100">
              <a:latin typeface="ＭＳ Ｐゴシック"/>
            </a:rPr>
            <a:t>年度は、前年度と比較して</a:t>
          </a:r>
          <a:r>
            <a:rPr kumimoji="1" lang="en-US" altLang="ja-JP" sz="1100">
              <a:latin typeface="ＭＳ Ｐゴシック"/>
            </a:rPr>
            <a:t>3.1</a:t>
          </a:r>
          <a:r>
            <a:rPr kumimoji="1" lang="ja-JP" altLang="en-US" sz="1100">
              <a:latin typeface="ＭＳ Ｐゴシック"/>
            </a:rPr>
            <a:t>ポイントの増となりましたが、これは運営の効率化を図るために、清掃センターの施設修繕料などをごみ処理施設運転管理に含めて包括委託化したことによる増です。そのため、維持補修費が物件費の増額分以上に減となっています。今後は、引き続き経常経費の削減に努めるとともに、公共施設の適正配置や管理運営の効率化を進めます。また、ごみ処理業務については、施設の更新に合わせて東海市と共同実施する準備を進めてい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138430</xdr:rowOff>
    </xdr:from>
    <xdr:to>
      <xdr:col>24</xdr:col>
      <xdr:colOff>31750</xdr:colOff>
      <xdr:row>21</xdr:row>
      <xdr:rowOff>31750</xdr:rowOff>
    </xdr:to>
    <xdr:cxnSp macro="">
      <xdr:nvCxnSpPr>
        <xdr:cNvPr id="127" name="直線コネクタ 126"/>
        <xdr:cNvCxnSpPr/>
      </xdr:nvCxnSpPr>
      <xdr:spPr>
        <a:xfrm>
          <a:off x="15671800" y="33959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138430</xdr:rowOff>
    </xdr:from>
    <xdr:to>
      <xdr:col>22</xdr:col>
      <xdr:colOff>565150</xdr:colOff>
      <xdr:row>20</xdr:row>
      <xdr:rowOff>66040</xdr:rowOff>
    </xdr:to>
    <xdr:cxnSp macro="">
      <xdr:nvCxnSpPr>
        <xdr:cNvPr id="130" name="直線コネクタ 129"/>
        <xdr:cNvCxnSpPr/>
      </xdr:nvCxnSpPr>
      <xdr:spPr>
        <a:xfrm flipV="1">
          <a:off x="14782800" y="3395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161290</xdr:rowOff>
    </xdr:from>
    <xdr:to>
      <xdr:col>21</xdr:col>
      <xdr:colOff>361950</xdr:colOff>
      <xdr:row>20</xdr:row>
      <xdr:rowOff>66040</xdr:rowOff>
    </xdr:to>
    <xdr:cxnSp macro="">
      <xdr:nvCxnSpPr>
        <xdr:cNvPr id="133" name="直線コネクタ 132"/>
        <xdr:cNvCxnSpPr/>
      </xdr:nvCxnSpPr>
      <xdr:spPr>
        <a:xfrm>
          <a:off x="13893800" y="3418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161290</xdr:rowOff>
    </xdr:from>
    <xdr:to>
      <xdr:col>20</xdr:col>
      <xdr:colOff>158750</xdr:colOff>
      <xdr:row>20</xdr:row>
      <xdr:rowOff>50800</xdr:rowOff>
    </xdr:to>
    <xdr:cxnSp macro="">
      <xdr:nvCxnSpPr>
        <xdr:cNvPr id="136" name="直線コネクタ 135"/>
        <xdr:cNvCxnSpPr/>
      </xdr:nvCxnSpPr>
      <xdr:spPr>
        <a:xfrm flipV="1">
          <a:off x="13004800" y="3418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152400</xdr:rowOff>
    </xdr:from>
    <xdr:to>
      <xdr:col>24</xdr:col>
      <xdr:colOff>82550</xdr:colOff>
      <xdr:row>21</xdr:row>
      <xdr:rowOff>82550</xdr:rowOff>
    </xdr:to>
    <xdr:sp macro="" textlink="">
      <xdr:nvSpPr>
        <xdr:cNvPr id="146" name="円/楕円 145"/>
        <xdr:cNvSpPr/>
      </xdr:nvSpPr>
      <xdr:spPr>
        <a:xfrm>
          <a:off x="164592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124477</xdr:rowOff>
    </xdr:from>
    <xdr:ext cx="762000" cy="259045"/>
    <xdr:sp macro="" textlink="">
      <xdr:nvSpPr>
        <xdr:cNvPr id="147" name="物件費該当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87630</xdr:rowOff>
    </xdr:from>
    <xdr:to>
      <xdr:col>22</xdr:col>
      <xdr:colOff>615950</xdr:colOff>
      <xdr:row>20</xdr:row>
      <xdr:rowOff>17780</xdr:rowOff>
    </xdr:to>
    <xdr:sp macro="" textlink="">
      <xdr:nvSpPr>
        <xdr:cNvPr id="148" name="円/楕円 147"/>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2557</xdr:rowOff>
    </xdr:from>
    <xdr:ext cx="736600" cy="259045"/>
    <xdr:sp macro="" textlink="">
      <xdr:nvSpPr>
        <xdr:cNvPr id="149" name="テキスト ボックス 148"/>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15240</xdr:rowOff>
    </xdr:from>
    <xdr:to>
      <xdr:col>21</xdr:col>
      <xdr:colOff>412750</xdr:colOff>
      <xdr:row>20</xdr:row>
      <xdr:rowOff>116840</xdr:rowOff>
    </xdr:to>
    <xdr:sp macro="" textlink="">
      <xdr:nvSpPr>
        <xdr:cNvPr id="150" name="円/楕円 149"/>
        <xdr:cNvSpPr/>
      </xdr:nvSpPr>
      <xdr:spPr>
        <a:xfrm>
          <a:off x="14732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101617</xdr:rowOff>
    </xdr:from>
    <xdr:ext cx="762000" cy="259045"/>
    <xdr:sp macro="" textlink="">
      <xdr:nvSpPr>
        <xdr:cNvPr id="151" name="テキスト ボックス 150"/>
        <xdr:cNvSpPr txBox="1"/>
      </xdr:nvSpPr>
      <xdr:spPr>
        <a:xfrm>
          <a:off x="14401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110490</xdr:rowOff>
    </xdr:from>
    <xdr:to>
      <xdr:col>20</xdr:col>
      <xdr:colOff>209550</xdr:colOff>
      <xdr:row>20</xdr:row>
      <xdr:rowOff>40640</xdr:rowOff>
    </xdr:to>
    <xdr:sp macro="" textlink="">
      <xdr:nvSpPr>
        <xdr:cNvPr id="152" name="円/楕円 151"/>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25417</xdr:rowOff>
    </xdr:from>
    <xdr:ext cx="762000" cy="259045"/>
    <xdr:sp macro="" textlink="">
      <xdr:nvSpPr>
        <xdr:cNvPr id="153" name="テキスト ボックス 152"/>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0</xdr:rowOff>
    </xdr:from>
    <xdr:to>
      <xdr:col>19</xdr:col>
      <xdr:colOff>6350</xdr:colOff>
      <xdr:row>20</xdr:row>
      <xdr:rowOff>101600</xdr:rowOff>
    </xdr:to>
    <xdr:sp macro="" textlink="">
      <xdr:nvSpPr>
        <xdr:cNvPr id="154" name="円/楕円 153"/>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86377</xdr:rowOff>
    </xdr:from>
    <xdr:ext cx="762000" cy="259045"/>
    <xdr:sp macro="" textlink="">
      <xdr:nvSpPr>
        <xdr:cNvPr id="155" name="テキスト ボックス 154"/>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扶助費については年々増加傾向にあり、平成</a:t>
          </a:r>
          <a:r>
            <a:rPr kumimoji="1" lang="en-US" altLang="ja-JP" sz="1100">
              <a:latin typeface="ＭＳ Ｐゴシック"/>
            </a:rPr>
            <a:t>28</a:t>
          </a:r>
          <a:r>
            <a:rPr kumimoji="1" lang="ja-JP" altLang="en-US" sz="1100">
              <a:latin typeface="ＭＳ Ｐゴシック"/>
            </a:rPr>
            <a:t>年度についても障害者自立支援給付費や児童発達支援給付費の増などにより前年度に比べて</a:t>
          </a:r>
          <a:r>
            <a:rPr kumimoji="1" lang="en-US" altLang="ja-JP" sz="1100">
              <a:latin typeface="ＭＳ Ｐゴシック"/>
            </a:rPr>
            <a:t>0.8</a:t>
          </a:r>
          <a:r>
            <a:rPr kumimoji="1" lang="ja-JP" altLang="en-US" sz="1100">
              <a:latin typeface="ＭＳ Ｐゴシック"/>
            </a:rPr>
            <a:t>ポイントの増となりました。</a:t>
          </a:r>
          <a:endParaRPr kumimoji="1" lang="en-US" altLang="ja-JP" sz="1100">
            <a:latin typeface="ＭＳ Ｐゴシック"/>
          </a:endParaRPr>
        </a:p>
        <a:p>
          <a:r>
            <a:rPr kumimoji="1" lang="ja-JP" altLang="en-US" sz="1100">
              <a:latin typeface="ＭＳ Ｐゴシック"/>
            </a:rPr>
            <a:t>また、本市は、子ども医療費を始めとする市単独の扶助費に係る事業を多く実施していることから、類似団体と比較しても高い数値となっています。市単独事業を手厚く実施することにより市の独自性を発揮することができるものの、非常に重い財政負担となっているため、市民ニーズの変化に対応しながら、事業の見直しを行っていきます。</a:t>
          </a:r>
          <a:endParaRPr kumimoji="1" lang="en-US" altLang="ja-JP"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154215</xdr:rowOff>
    </xdr:to>
    <xdr:cxnSp macro="">
      <xdr:nvCxnSpPr>
        <xdr:cNvPr id="190" name="直線コネクタ 189"/>
        <xdr:cNvCxnSpPr/>
      </xdr:nvCxnSpPr>
      <xdr:spPr>
        <a:xfrm>
          <a:off x="3987800" y="9668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67128</xdr:rowOff>
    </xdr:from>
    <xdr:to>
      <xdr:col>5</xdr:col>
      <xdr:colOff>549275</xdr:colOff>
      <xdr:row>56</xdr:row>
      <xdr:rowOff>132443</xdr:rowOff>
    </xdr:to>
    <xdr:cxnSp macro="">
      <xdr:nvCxnSpPr>
        <xdr:cNvPr id="193" name="直線コネクタ 192"/>
        <xdr:cNvCxnSpPr/>
      </xdr:nvCxnSpPr>
      <xdr:spPr>
        <a:xfrm flipV="1">
          <a:off x="3098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132443</xdr:rowOff>
    </xdr:to>
    <xdr:cxnSp macro="">
      <xdr:nvCxnSpPr>
        <xdr:cNvPr id="196" name="直線コネクタ 195"/>
        <xdr:cNvCxnSpPr/>
      </xdr:nvCxnSpPr>
      <xdr:spPr>
        <a:xfrm>
          <a:off x="2209800" y="9646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99785</xdr:rowOff>
    </xdr:to>
    <xdr:cxnSp macro="">
      <xdr:nvCxnSpPr>
        <xdr:cNvPr id="199" name="直線コネクタ 198"/>
        <xdr:cNvCxnSpPr/>
      </xdr:nvCxnSpPr>
      <xdr:spPr>
        <a:xfrm flipV="1">
          <a:off x="1320800" y="9646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209" name="円/楕円 208"/>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75492</xdr:rowOff>
    </xdr:from>
    <xdr:ext cx="762000" cy="259045"/>
    <xdr:sp macro="" textlink="">
      <xdr:nvSpPr>
        <xdr:cNvPr id="210"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16328</xdr:rowOff>
    </xdr:from>
    <xdr:to>
      <xdr:col>5</xdr:col>
      <xdr:colOff>600075</xdr:colOff>
      <xdr:row>56</xdr:row>
      <xdr:rowOff>117928</xdr:rowOff>
    </xdr:to>
    <xdr:sp macro="" textlink="">
      <xdr:nvSpPr>
        <xdr:cNvPr id="211" name="円/楕円 210"/>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102705</xdr:rowOff>
    </xdr:from>
    <xdr:ext cx="736600" cy="259045"/>
    <xdr:sp macro="" textlink="">
      <xdr:nvSpPr>
        <xdr:cNvPr id="212" name="テキスト ボックス 211"/>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81643</xdr:rowOff>
    </xdr:from>
    <xdr:to>
      <xdr:col>4</xdr:col>
      <xdr:colOff>396875</xdr:colOff>
      <xdr:row>57</xdr:row>
      <xdr:rowOff>11793</xdr:rowOff>
    </xdr:to>
    <xdr:sp macro="" textlink="">
      <xdr:nvSpPr>
        <xdr:cNvPr id="213" name="円/楕円 212"/>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168020</xdr:rowOff>
    </xdr:from>
    <xdr:ext cx="762000" cy="259045"/>
    <xdr:sp macro="" textlink="">
      <xdr:nvSpPr>
        <xdr:cNvPr id="214" name="テキスト ボックス 213"/>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48985</xdr:rowOff>
    </xdr:from>
    <xdr:to>
      <xdr:col>1</xdr:col>
      <xdr:colOff>676275</xdr:colOff>
      <xdr:row>56</xdr:row>
      <xdr:rowOff>150585</xdr:rowOff>
    </xdr:to>
    <xdr:sp macro="" textlink="">
      <xdr:nvSpPr>
        <xdr:cNvPr id="217" name="円/楕円 216"/>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135362</xdr:rowOff>
    </xdr:from>
    <xdr:ext cx="762000" cy="259045"/>
    <xdr:sp macro="" textlink="">
      <xdr:nvSpPr>
        <xdr:cNvPr id="218" name="テキスト ボックス 217"/>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類似団体を大きく下回っている要因としては、下水道事業会計を企業会計として実施していることから、下水道事業会計への繰出しを、繰出金ではなく補助費等として支出していることが挙げられます。全体として、</a:t>
          </a:r>
          <a:r>
            <a:rPr kumimoji="1" lang="en-US" altLang="ja-JP" sz="1000">
              <a:latin typeface="ＭＳ Ｐゴシック"/>
            </a:rPr>
            <a:t>2.1</a:t>
          </a:r>
          <a:r>
            <a:rPr kumimoji="1" lang="ja-JP" altLang="en-US" sz="1000">
              <a:latin typeface="ＭＳ Ｐゴシック"/>
            </a:rPr>
            <a:t>％の減となりましたが、これは主に維持補修費について、清掃センターの施設修繕などを包括運転管理に移行したことによるものです。今後は、市内公共施設の老朽化から施設修繕料などの増加が見込まれるため、計画的に修繕を行うことに加え、公共施設の適正配置や管理運営の効率化を進めます。繰出金についても、高齢化などにより、後期高齢者医療事業や国民健康保険事業に対する繰出しが増加する見込みであるため、疾病予防事業や健康増進事業の取組などにより医療費の抑制に努めます。</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15422</xdr:rowOff>
    </xdr:from>
    <xdr:to>
      <xdr:col>24</xdr:col>
      <xdr:colOff>31750</xdr:colOff>
      <xdr:row>54</xdr:row>
      <xdr:rowOff>72572</xdr:rowOff>
    </xdr:to>
    <xdr:cxnSp macro="">
      <xdr:nvCxnSpPr>
        <xdr:cNvPr id="253" name="直線コネクタ 252"/>
        <xdr:cNvCxnSpPr/>
      </xdr:nvCxnSpPr>
      <xdr:spPr>
        <a:xfrm flipV="1">
          <a:off x="15671800" y="91022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61685</xdr:rowOff>
    </xdr:from>
    <xdr:to>
      <xdr:col>22</xdr:col>
      <xdr:colOff>565150</xdr:colOff>
      <xdr:row>54</xdr:row>
      <xdr:rowOff>72572</xdr:rowOff>
    </xdr:to>
    <xdr:cxnSp macro="">
      <xdr:nvCxnSpPr>
        <xdr:cNvPr id="256" name="直線コネクタ 255"/>
        <xdr:cNvCxnSpPr/>
      </xdr:nvCxnSpPr>
      <xdr:spPr>
        <a:xfrm>
          <a:off x="14782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61685</xdr:rowOff>
    </xdr:from>
    <xdr:to>
      <xdr:col>21</xdr:col>
      <xdr:colOff>361950</xdr:colOff>
      <xdr:row>54</xdr:row>
      <xdr:rowOff>72572</xdr:rowOff>
    </xdr:to>
    <xdr:cxnSp macro="">
      <xdr:nvCxnSpPr>
        <xdr:cNvPr id="259" name="直線コネクタ 258"/>
        <xdr:cNvCxnSpPr/>
      </xdr:nvCxnSpPr>
      <xdr:spPr>
        <a:xfrm flipV="1">
          <a:off x="13893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29028</xdr:rowOff>
    </xdr:from>
    <xdr:to>
      <xdr:col>20</xdr:col>
      <xdr:colOff>158750</xdr:colOff>
      <xdr:row>54</xdr:row>
      <xdr:rowOff>72572</xdr:rowOff>
    </xdr:to>
    <xdr:cxnSp macro="">
      <xdr:nvCxnSpPr>
        <xdr:cNvPr id="262" name="直線コネクタ 261"/>
        <xdr:cNvCxnSpPr/>
      </xdr:nvCxnSpPr>
      <xdr:spPr>
        <a:xfrm>
          <a:off x="13004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136072</xdr:rowOff>
    </xdr:from>
    <xdr:to>
      <xdr:col>24</xdr:col>
      <xdr:colOff>82550</xdr:colOff>
      <xdr:row>53</xdr:row>
      <xdr:rowOff>66222</xdr:rowOff>
    </xdr:to>
    <xdr:sp macro="" textlink="">
      <xdr:nvSpPr>
        <xdr:cNvPr id="272" name="円/楕円 271"/>
        <xdr:cNvSpPr/>
      </xdr:nvSpPr>
      <xdr:spPr>
        <a:xfrm>
          <a:off x="16459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44649</xdr:rowOff>
    </xdr:from>
    <xdr:ext cx="762000" cy="259045"/>
    <xdr:sp macro="" textlink="">
      <xdr:nvSpPr>
        <xdr:cNvPr id="273" name="その他該当値テキスト"/>
        <xdr:cNvSpPr txBox="1"/>
      </xdr:nvSpPr>
      <xdr:spPr>
        <a:xfrm>
          <a:off x="16598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21772</xdr:rowOff>
    </xdr:from>
    <xdr:to>
      <xdr:col>22</xdr:col>
      <xdr:colOff>615950</xdr:colOff>
      <xdr:row>54</xdr:row>
      <xdr:rowOff>123372</xdr:rowOff>
    </xdr:to>
    <xdr:sp macro="" textlink="">
      <xdr:nvSpPr>
        <xdr:cNvPr id="274" name="円/楕円 273"/>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133549</xdr:rowOff>
    </xdr:from>
    <xdr:ext cx="736600" cy="259045"/>
    <xdr:sp macro="" textlink="">
      <xdr:nvSpPr>
        <xdr:cNvPr id="275" name="テキスト ボックス 274"/>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10885</xdr:rowOff>
    </xdr:from>
    <xdr:to>
      <xdr:col>21</xdr:col>
      <xdr:colOff>412750</xdr:colOff>
      <xdr:row>54</xdr:row>
      <xdr:rowOff>112485</xdr:rowOff>
    </xdr:to>
    <xdr:sp macro="" textlink="">
      <xdr:nvSpPr>
        <xdr:cNvPr id="276" name="円/楕円 275"/>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122662</xdr:rowOff>
    </xdr:from>
    <xdr:ext cx="762000" cy="259045"/>
    <xdr:sp macro="" textlink="">
      <xdr:nvSpPr>
        <xdr:cNvPr id="277" name="テキスト ボックス 276"/>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21772</xdr:rowOff>
    </xdr:from>
    <xdr:to>
      <xdr:col>20</xdr:col>
      <xdr:colOff>209550</xdr:colOff>
      <xdr:row>54</xdr:row>
      <xdr:rowOff>123372</xdr:rowOff>
    </xdr:to>
    <xdr:sp macro="" textlink="">
      <xdr:nvSpPr>
        <xdr:cNvPr id="278" name="円/楕円 277"/>
        <xdr:cNvSpPr/>
      </xdr:nvSpPr>
      <xdr:spPr>
        <a:xfrm>
          <a:off x="13843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133549</xdr:rowOff>
    </xdr:from>
    <xdr:ext cx="762000" cy="259045"/>
    <xdr:sp macro="" textlink="">
      <xdr:nvSpPr>
        <xdr:cNvPr id="279" name="テキスト ボックス 278"/>
        <xdr:cNvSpPr txBox="1"/>
      </xdr:nvSpPr>
      <xdr:spPr>
        <a:xfrm>
          <a:off x="13512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149678</xdr:rowOff>
    </xdr:from>
    <xdr:to>
      <xdr:col>19</xdr:col>
      <xdr:colOff>6350</xdr:colOff>
      <xdr:row>54</xdr:row>
      <xdr:rowOff>79828</xdr:rowOff>
    </xdr:to>
    <xdr:sp macro="" textlink="">
      <xdr:nvSpPr>
        <xdr:cNvPr id="280" name="円/楕円 279"/>
        <xdr:cNvSpPr/>
      </xdr:nvSpPr>
      <xdr:spPr>
        <a:xfrm>
          <a:off x="12954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90005</xdr:rowOff>
    </xdr:from>
    <xdr:ext cx="762000" cy="259045"/>
    <xdr:sp macro="" textlink="">
      <xdr:nvSpPr>
        <xdr:cNvPr id="281" name="テキスト ボックス 280"/>
        <xdr:cNvSpPr txBox="1"/>
      </xdr:nvSpPr>
      <xdr:spPr>
        <a:xfrm>
          <a:off x="12623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補助費等は西知多医療厚生組合の病院事業に対する負担金の増額などにより、前年度に比べて</a:t>
          </a:r>
          <a:r>
            <a:rPr kumimoji="1" lang="en-US" altLang="ja-JP" sz="1100">
              <a:latin typeface="ＭＳ Ｐゴシック"/>
            </a:rPr>
            <a:t>0.8</a:t>
          </a:r>
          <a:r>
            <a:rPr kumimoji="1" lang="ja-JP" altLang="en-US" sz="1100">
              <a:latin typeface="ＭＳ Ｐゴシック"/>
            </a:rPr>
            <a:t>ポイント増となりました。また、下水道事業への負担金なども経常的に大きな額となっていることから、依然として類似団体を上回っています。知多市と東海市の病院を統合して建設した公立西知多総合病院については、西知多医療厚生組合による病院経営について、東海市との統合による効果を発揮できるよう努めます。</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38</xdr:row>
      <xdr:rowOff>12700</xdr:rowOff>
    </xdr:to>
    <xdr:cxnSp macro="">
      <xdr:nvCxnSpPr>
        <xdr:cNvPr id="309" name="直線コネクタ 308"/>
        <xdr:cNvCxnSpPr/>
      </xdr:nvCxnSpPr>
      <xdr:spPr>
        <a:xfrm>
          <a:off x="15671800" y="648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38</xdr:row>
      <xdr:rowOff>115570</xdr:rowOff>
    </xdr:to>
    <xdr:cxnSp macro="">
      <xdr:nvCxnSpPr>
        <xdr:cNvPr id="312" name="直線コネクタ 311"/>
        <xdr:cNvCxnSpPr/>
      </xdr:nvCxnSpPr>
      <xdr:spPr>
        <a:xfrm flipV="1">
          <a:off x="14782800" y="64820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115570</xdr:rowOff>
    </xdr:from>
    <xdr:to>
      <xdr:col>21</xdr:col>
      <xdr:colOff>361950</xdr:colOff>
      <xdr:row>39</xdr:row>
      <xdr:rowOff>1270</xdr:rowOff>
    </xdr:to>
    <xdr:cxnSp macro="">
      <xdr:nvCxnSpPr>
        <xdr:cNvPr id="315" name="直線コネクタ 314"/>
        <xdr:cNvCxnSpPr/>
      </xdr:nvCxnSpPr>
      <xdr:spPr>
        <a:xfrm flipV="1">
          <a:off x="13893800" y="6630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xdr:rowOff>
    </xdr:from>
    <xdr:to>
      <xdr:col>20</xdr:col>
      <xdr:colOff>158750</xdr:colOff>
      <xdr:row>39</xdr:row>
      <xdr:rowOff>46990</xdr:rowOff>
    </xdr:to>
    <xdr:cxnSp macro="">
      <xdr:nvCxnSpPr>
        <xdr:cNvPr id="318" name="直線コネクタ 317"/>
        <xdr:cNvCxnSpPr/>
      </xdr:nvCxnSpPr>
      <xdr:spPr>
        <a:xfrm flipV="1">
          <a:off x="13004800" y="668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28" name="円/楕円 327"/>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29"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30" name="円/楕円 329"/>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31" name="テキスト ボックス 330"/>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64770</xdr:rowOff>
    </xdr:from>
    <xdr:to>
      <xdr:col>21</xdr:col>
      <xdr:colOff>412750</xdr:colOff>
      <xdr:row>38</xdr:row>
      <xdr:rowOff>166370</xdr:rowOff>
    </xdr:to>
    <xdr:sp macro="" textlink="">
      <xdr:nvSpPr>
        <xdr:cNvPr id="332" name="円/楕円 331"/>
        <xdr:cNvSpPr/>
      </xdr:nvSpPr>
      <xdr:spPr>
        <a:xfrm>
          <a:off x="14732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151147</xdr:rowOff>
    </xdr:from>
    <xdr:ext cx="762000" cy="259045"/>
    <xdr:sp macro="" textlink="">
      <xdr:nvSpPr>
        <xdr:cNvPr id="333" name="テキスト ボックス 332"/>
        <xdr:cNvSpPr txBox="1"/>
      </xdr:nvSpPr>
      <xdr:spPr>
        <a:xfrm>
          <a:off x="14401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121920</xdr:rowOff>
    </xdr:from>
    <xdr:to>
      <xdr:col>20</xdr:col>
      <xdr:colOff>209550</xdr:colOff>
      <xdr:row>39</xdr:row>
      <xdr:rowOff>52070</xdr:rowOff>
    </xdr:to>
    <xdr:sp macro="" textlink="">
      <xdr:nvSpPr>
        <xdr:cNvPr id="334" name="円/楕円 333"/>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36847</xdr:rowOff>
    </xdr:from>
    <xdr:ext cx="762000" cy="259045"/>
    <xdr:sp macro="" textlink="">
      <xdr:nvSpPr>
        <xdr:cNvPr id="335" name="テキスト ボックス 334"/>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167640</xdr:rowOff>
    </xdr:from>
    <xdr:to>
      <xdr:col>19</xdr:col>
      <xdr:colOff>6350</xdr:colOff>
      <xdr:row>39</xdr:row>
      <xdr:rowOff>97790</xdr:rowOff>
    </xdr:to>
    <xdr:sp macro="" textlink="">
      <xdr:nvSpPr>
        <xdr:cNvPr id="336" name="円/楕円 335"/>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82567</xdr:rowOff>
    </xdr:from>
    <xdr:ext cx="762000" cy="259045"/>
    <xdr:sp macro="" textlink="">
      <xdr:nvSpPr>
        <xdr:cNvPr id="337" name="テキスト ボックス 336"/>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これまでの節度ある借入れにより、公債費に係る経常収支比率は類似団体平均を下回っています。平成</a:t>
          </a:r>
          <a:r>
            <a:rPr kumimoji="1" lang="en-US" altLang="ja-JP" sz="1000">
              <a:latin typeface="ＭＳ Ｐゴシック"/>
            </a:rPr>
            <a:t>28</a:t>
          </a:r>
          <a:r>
            <a:rPr kumimoji="1" lang="ja-JP" altLang="en-US" sz="1000">
              <a:latin typeface="ＭＳ Ｐゴシック"/>
            </a:rPr>
            <a:t>年度は、元金償還開始となった臨時財政対策債の増による同事業債償還額の増などにより、前年度に比べて</a:t>
          </a:r>
          <a:r>
            <a:rPr kumimoji="1" lang="en-US" altLang="ja-JP" sz="1000">
              <a:latin typeface="ＭＳ Ｐゴシック"/>
            </a:rPr>
            <a:t>0.4</a:t>
          </a:r>
          <a:r>
            <a:rPr kumimoji="1" lang="ja-JP" altLang="en-US" sz="1000">
              <a:latin typeface="ＭＳ Ｐゴシック"/>
            </a:rPr>
            <a:t>ポイントの増となりました。今後は、財源不足を補うための臨時財政対策債や老朽化した公共施設等の大規模改修等に係る地方債の発行により、地方債残高は増加していくことが予想されます。将来に向けた投資的事業を継続的に進めていくため、市税収入の動向や基金残高及び地方債残高の推移に注意を払いながら、適正に地方債を活用していきます。また、新たな歳入確保や事務事業の見直しなどによる経費削減に取り組むことで、臨時財政対策債に依存しない財政構造への転換を図っていきます。</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97282</xdr:rowOff>
    </xdr:from>
    <xdr:to>
      <xdr:col>7</xdr:col>
      <xdr:colOff>15875</xdr:colOff>
      <xdr:row>75</xdr:row>
      <xdr:rowOff>115570</xdr:rowOff>
    </xdr:to>
    <xdr:cxnSp macro="">
      <xdr:nvCxnSpPr>
        <xdr:cNvPr id="367" name="直線コネクタ 366"/>
        <xdr:cNvCxnSpPr/>
      </xdr:nvCxnSpPr>
      <xdr:spPr>
        <a:xfrm>
          <a:off x="3987800" y="129560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97282</xdr:rowOff>
    </xdr:from>
    <xdr:to>
      <xdr:col>5</xdr:col>
      <xdr:colOff>549275</xdr:colOff>
      <xdr:row>75</xdr:row>
      <xdr:rowOff>143002</xdr:rowOff>
    </xdr:to>
    <xdr:cxnSp macro="">
      <xdr:nvCxnSpPr>
        <xdr:cNvPr id="370" name="直線コネクタ 369"/>
        <xdr:cNvCxnSpPr/>
      </xdr:nvCxnSpPr>
      <xdr:spPr>
        <a:xfrm flipV="1">
          <a:off x="3098800" y="12956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129286</xdr:rowOff>
    </xdr:from>
    <xdr:to>
      <xdr:col>4</xdr:col>
      <xdr:colOff>346075</xdr:colOff>
      <xdr:row>75</xdr:row>
      <xdr:rowOff>143002</xdr:rowOff>
    </xdr:to>
    <xdr:cxnSp macro="">
      <xdr:nvCxnSpPr>
        <xdr:cNvPr id="373" name="直線コネクタ 372"/>
        <xdr:cNvCxnSpPr/>
      </xdr:nvCxnSpPr>
      <xdr:spPr>
        <a:xfrm>
          <a:off x="2209800" y="1298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101854</xdr:rowOff>
    </xdr:from>
    <xdr:to>
      <xdr:col>3</xdr:col>
      <xdr:colOff>142875</xdr:colOff>
      <xdr:row>75</xdr:row>
      <xdr:rowOff>129286</xdr:rowOff>
    </xdr:to>
    <xdr:cxnSp macro="">
      <xdr:nvCxnSpPr>
        <xdr:cNvPr id="376" name="直線コネクタ 375"/>
        <xdr:cNvCxnSpPr/>
      </xdr:nvCxnSpPr>
      <xdr:spPr>
        <a:xfrm>
          <a:off x="1320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86" name="円/楕円 385"/>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87"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46482</xdr:rowOff>
    </xdr:from>
    <xdr:to>
      <xdr:col>5</xdr:col>
      <xdr:colOff>600075</xdr:colOff>
      <xdr:row>75</xdr:row>
      <xdr:rowOff>148081</xdr:rowOff>
    </xdr:to>
    <xdr:sp macro="" textlink="">
      <xdr:nvSpPr>
        <xdr:cNvPr id="388" name="円/楕円 387"/>
        <xdr:cNvSpPr/>
      </xdr:nvSpPr>
      <xdr:spPr>
        <a:xfrm>
          <a:off x="3937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158259</xdr:rowOff>
    </xdr:from>
    <xdr:ext cx="736600" cy="259045"/>
    <xdr:sp macro="" textlink="">
      <xdr:nvSpPr>
        <xdr:cNvPr id="389" name="テキスト ボックス 388"/>
        <xdr:cNvSpPr txBox="1"/>
      </xdr:nvSpPr>
      <xdr:spPr>
        <a:xfrm>
          <a:off x="3606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92202</xdr:rowOff>
    </xdr:from>
    <xdr:to>
      <xdr:col>4</xdr:col>
      <xdr:colOff>396875</xdr:colOff>
      <xdr:row>76</xdr:row>
      <xdr:rowOff>22352</xdr:rowOff>
    </xdr:to>
    <xdr:sp macro="" textlink="">
      <xdr:nvSpPr>
        <xdr:cNvPr id="390" name="円/楕円 389"/>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32529</xdr:rowOff>
    </xdr:from>
    <xdr:ext cx="762000" cy="259045"/>
    <xdr:sp macro="" textlink="">
      <xdr:nvSpPr>
        <xdr:cNvPr id="391" name="テキスト ボックス 390"/>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78486</xdr:rowOff>
    </xdr:from>
    <xdr:to>
      <xdr:col>3</xdr:col>
      <xdr:colOff>193675</xdr:colOff>
      <xdr:row>76</xdr:row>
      <xdr:rowOff>8635</xdr:rowOff>
    </xdr:to>
    <xdr:sp macro="" textlink="">
      <xdr:nvSpPr>
        <xdr:cNvPr id="392" name="円/楕円 391"/>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18813</xdr:rowOff>
    </xdr:from>
    <xdr:ext cx="762000" cy="259045"/>
    <xdr:sp macro="" textlink="">
      <xdr:nvSpPr>
        <xdr:cNvPr id="393" name="テキスト ボックス 392"/>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51054</xdr:rowOff>
    </xdr:from>
    <xdr:to>
      <xdr:col>1</xdr:col>
      <xdr:colOff>676275</xdr:colOff>
      <xdr:row>75</xdr:row>
      <xdr:rowOff>152654</xdr:rowOff>
    </xdr:to>
    <xdr:sp macro="" textlink="">
      <xdr:nvSpPr>
        <xdr:cNvPr id="394" name="円/楕円 393"/>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162831</xdr:rowOff>
    </xdr:from>
    <xdr:ext cx="762000" cy="259045"/>
    <xdr:sp macro="" textlink="">
      <xdr:nvSpPr>
        <xdr:cNvPr id="395" name="テキスト ボックス 394"/>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を上回っている要因は、ごみ処理業務や消防業務などを、一部事務組合等を設置せずに市単独で行っていることや子ども医療費を始めとした市単独の扶助費が多額であることなどが挙げられます。平成</a:t>
          </a:r>
          <a:r>
            <a:rPr kumimoji="1" lang="en-US" altLang="ja-JP" sz="1100">
              <a:latin typeface="ＭＳ Ｐゴシック"/>
            </a:rPr>
            <a:t>28</a:t>
          </a:r>
          <a:r>
            <a:rPr kumimoji="1" lang="ja-JP" altLang="en-US" sz="1100">
              <a:latin typeface="ＭＳ Ｐゴシック"/>
            </a:rPr>
            <a:t>年度は、各種交付金の減による経常一般財源等の減、人件費をはじめとする経常経費充当一般財源等の増などにより、</a:t>
          </a:r>
          <a:r>
            <a:rPr kumimoji="1" lang="en-US" altLang="ja-JP" sz="1100">
              <a:latin typeface="ＭＳ Ｐゴシック"/>
            </a:rPr>
            <a:t>4.5</a:t>
          </a:r>
          <a:r>
            <a:rPr kumimoji="1" lang="ja-JP" altLang="en-US" sz="1100">
              <a:latin typeface="ＭＳ Ｐゴシック"/>
            </a:rPr>
            <a:t>ポイントの増となりました。今後も市税収入の減や社会保障関係費の増などが見込まれるため、現状のままでは経常収支比率の上昇は避けられません。そのため、引き続き、事務事業の見直し、公共施設の適正配置と管理運営の効率化を図るなど、経常経費削減に努めます。</a:t>
          </a:r>
          <a:endParaRPr kumimoji="1" lang="en-US" altLang="ja-JP"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165100</xdr:rowOff>
    </xdr:to>
    <xdr:cxnSp macro="">
      <xdr:nvCxnSpPr>
        <xdr:cNvPr id="428" name="直線コネクタ 427"/>
        <xdr:cNvCxnSpPr/>
      </xdr:nvCxnSpPr>
      <xdr:spPr>
        <a:xfrm>
          <a:off x="15671800" y="131953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78</xdr:row>
      <xdr:rowOff>62230</xdr:rowOff>
    </xdr:to>
    <xdr:cxnSp macro="">
      <xdr:nvCxnSpPr>
        <xdr:cNvPr id="431" name="直線コネクタ 430"/>
        <xdr:cNvCxnSpPr/>
      </xdr:nvCxnSpPr>
      <xdr:spPr>
        <a:xfrm flipV="1">
          <a:off x="14782800" y="1319530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62230</xdr:rowOff>
    </xdr:to>
    <xdr:cxnSp macro="">
      <xdr:nvCxnSpPr>
        <xdr:cNvPr id="434" name="直線コネクタ 433"/>
        <xdr:cNvCxnSpPr/>
      </xdr:nvCxnSpPr>
      <xdr:spPr>
        <a:xfrm>
          <a:off x="13893800" y="133629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100330</xdr:rowOff>
    </xdr:to>
    <xdr:cxnSp macro="">
      <xdr:nvCxnSpPr>
        <xdr:cNvPr id="437" name="直線コネクタ 436"/>
        <xdr:cNvCxnSpPr/>
      </xdr:nvCxnSpPr>
      <xdr:spPr>
        <a:xfrm flipV="1">
          <a:off x="13004800" y="133629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114300</xdr:rowOff>
    </xdr:from>
    <xdr:to>
      <xdr:col>24</xdr:col>
      <xdr:colOff>82550</xdr:colOff>
      <xdr:row>78</xdr:row>
      <xdr:rowOff>44450</xdr:rowOff>
    </xdr:to>
    <xdr:sp macro="" textlink="">
      <xdr:nvSpPr>
        <xdr:cNvPr id="447" name="円/楕円 446"/>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86377</xdr:rowOff>
    </xdr:from>
    <xdr:ext cx="762000" cy="259045"/>
    <xdr:sp macro="" textlink="">
      <xdr:nvSpPr>
        <xdr:cNvPr id="448" name="公債費以外該当値テキスト"/>
        <xdr:cNvSpPr txBox="1"/>
      </xdr:nvSpPr>
      <xdr:spPr>
        <a:xfrm>
          <a:off x="16598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49" name="円/楕円 448"/>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50" name="テキスト ボックス 449"/>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xdr:rowOff>
    </xdr:from>
    <xdr:to>
      <xdr:col>21</xdr:col>
      <xdr:colOff>412750</xdr:colOff>
      <xdr:row>78</xdr:row>
      <xdr:rowOff>113030</xdr:rowOff>
    </xdr:to>
    <xdr:sp macro="" textlink="">
      <xdr:nvSpPr>
        <xdr:cNvPr id="451" name="円/楕円 450"/>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97807</xdr:rowOff>
    </xdr:from>
    <xdr:ext cx="762000" cy="259045"/>
    <xdr:sp macro="" textlink="">
      <xdr:nvSpPr>
        <xdr:cNvPr id="452" name="テキスト ボックス 451"/>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3" name="円/楕円 452"/>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4" name="テキスト ボックス 453"/>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49530</xdr:rowOff>
    </xdr:from>
    <xdr:to>
      <xdr:col>19</xdr:col>
      <xdr:colOff>6350</xdr:colOff>
      <xdr:row>78</xdr:row>
      <xdr:rowOff>151130</xdr:rowOff>
    </xdr:to>
    <xdr:sp macro="" textlink="">
      <xdr:nvSpPr>
        <xdr:cNvPr id="455" name="円/楕円 454"/>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135907</xdr:rowOff>
    </xdr:from>
    <xdr:ext cx="762000" cy="259045"/>
    <xdr:sp macro="" textlink="">
      <xdr:nvSpPr>
        <xdr:cNvPr id="456" name="テキスト ボックス 455"/>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愛知県知多市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89471</xdr:rowOff>
    </xdr:from>
    <xdr:to>
      <xdr:col>4</xdr:col>
      <xdr:colOff>1117600</xdr:colOff>
      <xdr:row>17</xdr:row>
      <xdr:rowOff>142888</xdr:rowOff>
    </xdr:to>
    <xdr:cxnSp macro="">
      <xdr:nvCxnSpPr>
        <xdr:cNvPr id="50" name="直線コネクタ 49"/>
        <xdr:cNvCxnSpPr/>
      </xdr:nvCxnSpPr>
      <xdr:spPr bwMode="auto">
        <a:xfrm flipV="1">
          <a:off x="5003800" y="3051746"/>
          <a:ext cx="647700" cy="53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134677</xdr:rowOff>
    </xdr:from>
    <xdr:to>
      <xdr:col>4</xdr:col>
      <xdr:colOff>469900</xdr:colOff>
      <xdr:row>17</xdr:row>
      <xdr:rowOff>142888</xdr:rowOff>
    </xdr:to>
    <xdr:cxnSp macro="">
      <xdr:nvCxnSpPr>
        <xdr:cNvPr id="53" name="直線コネクタ 52"/>
        <xdr:cNvCxnSpPr/>
      </xdr:nvCxnSpPr>
      <xdr:spPr bwMode="auto">
        <a:xfrm>
          <a:off x="4305300" y="3096952"/>
          <a:ext cx="698500" cy="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116846</xdr:rowOff>
    </xdr:from>
    <xdr:to>
      <xdr:col>3</xdr:col>
      <xdr:colOff>904875</xdr:colOff>
      <xdr:row>17</xdr:row>
      <xdr:rowOff>134677</xdr:rowOff>
    </xdr:to>
    <xdr:cxnSp macro="">
      <xdr:nvCxnSpPr>
        <xdr:cNvPr id="56" name="直線コネクタ 55"/>
        <xdr:cNvCxnSpPr/>
      </xdr:nvCxnSpPr>
      <xdr:spPr bwMode="auto">
        <a:xfrm>
          <a:off x="3606800" y="3079121"/>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76194</xdr:rowOff>
    </xdr:from>
    <xdr:to>
      <xdr:col>3</xdr:col>
      <xdr:colOff>206375</xdr:colOff>
      <xdr:row>17</xdr:row>
      <xdr:rowOff>116846</xdr:rowOff>
    </xdr:to>
    <xdr:cxnSp macro="">
      <xdr:nvCxnSpPr>
        <xdr:cNvPr id="59" name="直線コネクタ 58"/>
        <xdr:cNvCxnSpPr/>
      </xdr:nvCxnSpPr>
      <xdr:spPr bwMode="auto">
        <a:xfrm>
          <a:off x="2908300" y="3038469"/>
          <a:ext cx="698500" cy="40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38671</xdr:rowOff>
    </xdr:from>
    <xdr:to>
      <xdr:col>5</xdr:col>
      <xdr:colOff>34925</xdr:colOff>
      <xdr:row>17</xdr:row>
      <xdr:rowOff>140271</xdr:rowOff>
    </xdr:to>
    <xdr:sp macro="" textlink="">
      <xdr:nvSpPr>
        <xdr:cNvPr id="69" name="円/楕円 68"/>
        <xdr:cNvSpPr/>
      </xdr:nvSpPr>
      <xdr:spPr bwMode="auto">
        <a:xfrm>
          <a:off x="5600700" y="300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10748</xdr:rowOff>
    </xdr:from>
    <xdr:ext cx="762000" cy="259045"/>
    <xdr:sp macro="" textlink="">
      <xdr:nvSpPr>
        <xdr:cNvPr id="70" name="人口1人当たり決算額の推移該当値テキスト130"/>
        <xdr:cNvSpPr txBox="1"/>
      </xdr:nvSpPr>
      <xdr:spPr>
        <a:xfrm>
          <a:off x="5740400" y="297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92088</xdr:rowOff>
    </xdr:from>
    <xdr:to>
      <xdr:col>4</xdr:col>
      <xdr:colOff>520700</xdr:colOff>
      <xdr:row>18</xdr:row>
      <xdr:rowOff>22238</xdr:rowOff>
    </xdr:to>
    <xdr:sp macro="" textlink="">
      <xdr:nvSpPr>
        <xdr:cNvPr id="71" name="円/楕円 70"/>
        <xdr:cNvSpPr/>
      </xdr:nvSpPr>
      <xdr:spPr bwMode="auto">
        <a:xfrm>
          <a:off x="4953000" y="305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7015</xdr:rowOff>
    </xdr:from>
    <xdr:ext cx="736600" cy="259045"/>
    <xdr:sp macro="" textlink="">
      <xdr:nvSpPr>
        <xdr:cNvPr id="72" name="テキスト ボックス 71"/>
        <xdr:cNvSpPr txBox="1"/>
      </xdr:nvSpPr>
      <xdr:spPr>
        <a:xfrm>
          <a:off x="4622800" y="314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83877</xdr:rowOff>
    </xdr:from>
    <xdr:to>
      <xdr:col>3</xdr:col>
      <xdr:colOff>955675</xdr:colOff>
      <xdr:row>18</xdr:row>
      <xdr:rowOff>14027</xdr:rowOff>
    </xdr:to>
    <xdr:sp macro="" textlink="">
      <xdr:nvSpPr>
        <xdr:cNvPr id="73" name="円/楕円 72"/>
        <xdr:cNvSpPr/>
      </xdr:nvSpPr>
      <xdr:spPr bwMode="auto">
        <a:xfrm>
          <a:off x="4254500" y="304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170254</xdr:rowOff>
    </xdr:from>
    <xdr:ext cx="762000" cy="259045"/>
    <xdr:sp macro="" textlink="">
      <xdr:nvSpPr>
        <xdr:cNvPr id="74" name="テキスト ボックス 73"/>
        <xdr:cNvSpPr txBox="1"/>
      </xdr:nvSpPr>
      <xdr:spPr>
        <a:xfrm>
          <a:off x="3924300" y="313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66046</xdr:rowOff>
    </xdr:from>
    <xdr:to>
      <xdr:col>3</xdr:col>
      <xdr:colOff>257175</xdr:colOff>
      <xdr:row>17</xdr:row>
      <xdr:rowOff>167646</xdr:rowOff>
    </xdr:to>
    <xdr:sp macro="" textlink="">
      <xdr:nvSpPr>
        <xdr:cNvPr id="75" name="円/楕円 74"/>
        <xdr:cNvSpPr/>
      </xdr:nvSpPr>
      <xdr:spPr bwMode="auto">
        <a:xfrm>
          <a:off x="3556000" y="302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152423</xdr:rowOff>
    </xdr:from>
    <xdr:ext cx="762000" cy="259045"/>
    <xdr:sp macro="" textlink="">
      <xdr:nvSpPr>
        <xdr:cNvPr id="76" name="テキスト ボックス 75"/>
        <xdr:cNvSpPr txBox="1"/>
      </xdr:nvSpPr>
      <xdr:spPr>
        <a:xfrm>
          <a:off x="3225800" y="311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25394</xdr:rowOff>
    </xdr:from>
    <xdr:to>
      <xdr:col>2</xdr:col>
      <xdr:colOff>692150</xdr:colOff>
      <xdr:row>17</xdr:row>
      <xdr:rowOff>126994</xdr:rowOff>
    </xdr:to>
    <xdr:sp macro="" textlink="">
      <xdr:nvSpPr>
        <xdr:cNvPr id="77" name="円/楕円 76"/>
        <xdr:cNvSpPr/>
      </xdr:nvSpPr>
      <xdr:spPr bwMode="auto">
        <a:xfrm>
          <a:off x="2857500" y="298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111771</xdr:rowOff>
    </xdr:from>
    <xdr:ext cx="762000" cy="259045"/>
    <xdr:sp macro="" textlink="">
      <xdr:nvSpPr>
        <xdr:cNvPr id="78" name="テキスト ボックス 77"/>
        <xdr:cNvSpPr txBox="1"/>
      </xdr:nvSpPr>
      <xdr:spPr>
        <a:xfrm>
          <a:off x="2527300" y="307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271475</xdr:rowOff>
    </xdr:from>
    <xdr:to>
      <xdr:col>4</xdr:col>
      <xdr:colOff>1117600</xdr:colOff>
      <xdr:row>37</xdr:row>
      <xdr:rowOff>325555</xdr:rowOff>
    </xdr:to>
    <xdr:cxnSp macro="">
      <xdr:nvCxnSpPr>
        <xdr:cNvPr id="113" name="直線コネクタ 112"/>
        <xdr:cNvCxnSpPr/>
      </xdr:nvCxnSpPr>
      <xdr:spPr bwMode="auto">
        <a:xfrm flipV="1">
          <a:off x="5003800" y="7396175"/>
          <a:ext cx="6477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325555</xdr:rowOff>
    </xdr:from>
    <xdr:to>
      <xdr:col>4</xdr:col>
      <xdr:colOff>469900</xdr:colOff>
      <xdr:row>38</xdr:row>
      <xdr:rowOff>10414</xdr:rowOff>
    </xdr:to>
    <xdr:cxnSp macro="">
      <xdr:nvCxnSpPr>
        <xdr:cNvPr id="116" name="直線コネクタ 115"/>
        <xdr:cNvCxnSpPr/>
      </xdr:nvCxnSpPr>
      <xdr:spPr bwMode="auto">
        <a:xfrm flipV="1">
          <a:off x="4305300" y="7450255"/>
          <a:ext cx="698500" cy="27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282677</xdr:rowOff>
    </xdr:from>
    <xdr:to>
      <xdr:col>3</xdr:col>
      <xdr:colOff>904875</xdr:colOff>
      <xdr:row>38</xdr:row>
      <xdr:rowOff>10414</xdr:rowOff>
    </xdr:to>
    <xdr:cxnSp macro="">
      <xdr:nvCxnSpPr>
        <xdr:cNvPr id="119" name="直線コネクタ 118"/>
        <xdr:cNvCxnSpPr/>
      </xdr:nvCxnSpPr>
      <xdr:spPr bwMode="auto">
        <a:xfrm>
          <a:off x="3606800" y="7407377"/>
          <a:ext cx="698500" cy="70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188395</xdr:rowOff>
    </xdr:from>
    <xdr:to>
      <xdr:col>3</xdr:col>
      <xdr:colOff>206375</xdr:colOff>
      <xdr:row>37</xdr:row>
      <xdr:rowOff>282677</xdr:rowOff>
    </xdr:to>
    <xdr:cxnSp macro="">
      <xdr:nvCxnSpPr>
        <xdr:cNvPr id="122" name="直線コネクタ 121"/>
        <xdr:cNvCxnSpPr/>
      </xdr:nvCxnSpPr>
      <xdr:spPr bwMode="auto">
        <a:xfrm>
          <a:off x="2908300" y="7313095"/>
          <a:ext cx="698500" cy="94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220675</xdr:rowOff>
    </xdr:from>
    <xdr:to>
      <xdr:col>5</xdr:col>
      <xdr:colOff>34925</xdr:colOff>
      <xdr:row>37</xdr:row>
      <xdr:rowOff>322275</xdr:rowOff>
    </xdr:to>
    <xdr:sp macro="" textlink="">
      <xdr:nvSpPr>
        <xdr:cNvPr id="132" name="円/楕円 131"/>
        <xdr:cNvSpPr/>
      </xdr:nvSpPr>
      <xdr:spPr bwMode="auto">
        <a:xfrm>
          <a:off x="5600700" y="734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129252</xdr:rowOff>
    </xdr:from>
    <xdr:ext cx="762000" cy="259045"/>
    <xdr:sp macro="" textlink="">
      <xdr:nvSpPr>
        <xdr:cNvPr id="133" name="人口1人当たり決算額の推移該当値テキスト445"/>
        <xdr:cNvSpPr txBox="1"/>
      </xdr:nvSpPr>
      <xdr:spPr>
        <a:xfrm>
          <a:off x="5740400" y="725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274755</xdr:rowOff>
    </xdr:from>
    <xdr:to>
      <xdr:col>4</xdr:col>
      <xdr:colOff>520700</xdr:colOff>
      <xdr:row>38</xdr:row>
      <xdr:rowOff>33455</xdr:rowOff>
    </xdr:to>
    <xdr:sp macro="" textlink="">
      <xdr:nvSpPr>
        <xdr:cNvPr id="134" name="円/楕円 133"/>
        <xdr:cNvSpPr/>
      </xdr:nvSpPr>
      <xdr:spPr bwMode="auto">
        <a:xfrm>
          <a:off x="4953000" y="739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18232</xdr:rowOff>
    </xdr:from>
    <xdr:ext cx="736600" cy="259045"/>
    <xdr:sp macro="" textlink="">
      <xdr:nvSpPr>
        <xdr:cNvPr id="135" name="テキスト ボックス 134"/>
        <xdr:cNvSpPr txBox="1"/>
      </xdr:nvSpPr>
      <xdr:spPr>
        <a:xfrm>
          <a:off x="4622800" y="748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302514</xdr:rowOff>
    </xdr:from>
    <xdr:to>
      <xdr:col>3</xdr:col>
      <xdr:colOff>955675</xdr:colOff>
      <xdr:row>38</xdr:row>
      <xdr:rowOff>61214</xdr:rowOff>
    </xdr:to>
    <xdr:sp macro="" textlink="">
      <xdr:nvSpPr>
        <xdr:cNvPr id="136" name="円/楕円 135"/>
        <xdr:cNvSpPr/>
      </xdr:nvSpPr>
      <xdr:spPr bwMode="auto">
        <a:xfrm>
          <a:off x="4254500" y="742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45991</xdr:rowOff>
    </xdr:from>
    <xdr:ext cx="762000" cy="259045"/>
    <xdr:sp macro="" textlink="">
      <xdr:nvSpPr>
        <xdr:cNvPr id="137" name="テキスト ボックス 136"/>
        <xdr:cNvSpPr txBox="1"/>
      </xdr:nvSpPr>
      <xdr:spPr>
        <a:xfrm>
          <a:off x="3924300" y="751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231877</xdr:rowOff>
    </xdr:from>
    <xdr:to>
      <xdr:col>3</xdr:col>
      <xdr:colOff>257175</xdr:colOff>
      <xdr:row>37</xdr:row>
      <xdr:rowOff>333477</xdr:rowOff>
    </xdr:to>
    <xdr:sp macro="" textlink="">
      <xdr:nvSpPr>
        <xdr:cNvPr id="138" name="円/楕円 137"/>
        <xdr:cNvSpPr/>
      </xdr:nvSpPr>
      <xdr:spPr bwMode="auto">
        <a:xfrm>
          <a:off x="3556000" y="7356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318254</xdr:rowOff>
    </xdr:from>
    <xdr:ext cx="762000" cy="259045"/>
    <xdr:sp macro="" textlink="">
      <xdr:nvSpPr>
        <xdr:cNvPr id="139" name="テキスト ボックス 138"/>
        <xdr:cNvSpPr txBox="1"/>
      </xdr:nvSpPr>
      <xdr:spPr>
        <a:xfrm>
          <a:off x="3225800" y="744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137595</xdr:rowOff>
    </xdr:from>
    <xdr:to>
      <xdr:col>2</xdr:col>
      <xdr:colOff>692150</xdr:colOff>
      <xdr:row>37</xdr:row>
      <xdr:rowOff>239195</xdr:rowOff>
    </xdr:to>
    <xdr:sp macro="" textlink="">
      <xdr:nvSpPr>
        <xdr:cNvPr id="140" name="円/楕円 139"/>
        <xdr:cNvSpPr/>
      </xdr:nvSpPr>
      <xdr:spPr bwMode="auto">
        <a:xfrm>
          <a:off x="2857500" y="726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223972</xdr:rowOff>
    </xdr:from>
    <xdr:ext cx="762000" cy="259045"/>
    <xdr:sp macro="" textlink="">
      <xdr:nvSpPr>
        <xdr:cNvPr id="141" name="テキスト ボックス 140"/>
        <xdr:cNvSpPr txBox="1"/>
      </xdr:nvSpPr>
      <xdr:spPr>
        <a:xfrm>
          <a:off x="2527300" y="73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86,076
84,125
45.90
27,321,969
26,306,843
1,008,045
17,005,789
15,721,579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168892</xdr:rowOff>
    </xdr:from>
    <xdr:to>
      <xdr:col>6</xdr:col>
      <xdr:colOff>511175</xdr:colOff>
      <xdr:row>36</xdr:row>
      <xdr:rowOff>48146</xdr:rowOff>
    </xdr:to>
    <xdr:cxnSp macro="">
      <xdr:nvCxnSpPr>
        <xdr:cNvPr id="59" name="直線コネクタ 58"/>
        <xdr:cNvCxnSpPr/>
      </xdr:nvCxnSpPr>
      <xdr:spPr>
        <a:xfrm flipV="1">
          <a:off x="3797300" y="6169642"/>
          <a:ext cx="8382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139243</xdr:rowOff>
    </xdr:from>
    <xdr:to>
      <xdr:col>5</xdr:col>
      <xdr:colOff>358775</xdr:colOff>
      <xdr:row>36</xdr:row>
      <xdr:rowOff>48146</xdr:rowOff>
    </xdr:to>
    <xdr:cxnSp macro="">
      <xdr:nvCxnSpPr>
        <xdr:cNvPr id="62" name="直線コネクタ 61"/>
        <xdr:cNvCxnSpPr/>
      </xdr:nvCxnSpPr>
      <xdr:spPr>
        <a:xfrm>
          <a:off x="2908300" y="6139993"/>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139243</xdr:rowOff>
    </xdr:from>
    <xdr:to>
      <xdr:col>4</xdr:col>
      <xdr:colOff>155575</xdr:colOff>
      <xdr:row>35</xdr:row>
      <xdr:rowOff>165600</xdr:rowOff>
    </xdr:to>
    <xdr:cxnSp macro="">
      <xdr:nvCxnSpPr>
        <xdr:cNvPr id="65" name="直線コネクタ 64"/>
        <xdr:cNvCxnSpPr/>
      </xdr:nvCxnSpPr>
      <xdr:spPr>
        <a:xfrm flipV="1">
          <a:off x="2019300" y="6139993"/>
          <a:ext cx="889000" cy="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44579</xdr:rowOff>
    </xdr:from>
    <xdr:to>
      <xdr:col>2</xdr:col>
      <xdr:colOff>638175</xdr:colOff>
      <xdr:row>35</xdr:row>
      <xdr:rowOff>165600</xdr:rowOff>
    </xdr:to>
    <xdr:cxnSp macro="">
      <xdr:nvCxnSpPr>
        <xdr:cNvPr id="68" name="直線コネクタ 67"/>
        <xdr:cNvCxnSpPr/>
      </xdr:nvCxnSpPr>
      <xdr:spPr>
        <a:xfrm>
          <a:off x="1130300" y="6045329"/>
          <a:ext cx="889000" cy="1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118092</xdr:rowOff>
    </xdr:from>
    <xdr:to>
      <xdr:col>6</xdr:col>
      <xdr:colOff>561975</xdr:colOff>
      <xdr:row>36</xdr:row>
      <xdr:rowOff>48242</xdr:rowOff>
    </xdr:to>
    <xdr:sp macro="" textlink="">
      <xdr:nvSpPr>
        <xdr:cNvPr id="78" name="円/楕円 77"/>
        <xdr:cNvSpPr/>
      </xdr:nvSpPr>
      <xdr:spPr>
        <a:xfrm>
          <a:off x="4584700" y="6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96519</xdr:rowOff>
    </xdr:from>
    <xdr:ext cx="534377" cy="259045"/>
    <xdr:sp macro="" textlink="">
      <xdr:nvSpPr>
        <xdr:cNvPr id="79" name="人件費該当値テキスト"/>
        <xdr:cNvSpPr txBox="1"/>
      </xdr:nvSpPr>
      <xdr:spPr>
        <a:xfrm>
          <a:off x="4686300" y="60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168796</xdr:rowOff>
    </xdr:from>
    <xdr:to>
      <xdr:col>5</xdr:col>
      <xdr:colOff>409575</xdr:colOff>
      <xdr:row>36</xdr:row>
      <xdr:rowOff>98946</xdr:rowOff>
    </xdr:to>
    <xdr:sp macro="" textlink="">
      <xdr:nvSpPr>
        <xdr:cNvPr id="80" name="円/楕円 79"/>
        <xdr:cNvSpPr/>
      </xdr:nvSpPr>
      <xdr:spPr>
        <a:xfrm>
          <a:off x="3746500" y="61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90073</xdr:rowOff>
    </xdr:from>
    <xdr:ext cx="534377" cy="259045"/>
    <xdr:sp macro="" textlink="">
      <xdr:nvSpPr>
        <xdr:cNvPr id="81" name="テキスト ボックス 80"/>
        <xdr:cNvSpPr txBox="1"/>
      </xdr:nvSpPr>
      <xdr:spPr>
        <a:xfrm>
          <a:off x="3530111" y="62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88443</xdr:rowOff>
    </xdr:from>
    <xdr:to>
      <xdr:col>4</xdr:col>
      <xdr:colOff>206375</xdr:colOff>
      <xdr:row>36</xdr:row>
      <xdr:rowOff>18593</xdr:rowOff>
    </xdr:to>
    <xdr:sp macro="" textlink="">
      <xdr:nvSpPr>
        <xdr:cNvPr id="82" name="円/楕円 81"/>
        <xdr:cNvSpPr/>
      </xdr:nvSpPr>
      <xdr:spPr>
        <a:xfrm>
          <a:off x="2857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9720</xdr:rowOff>
    </xdr:from>
    <xdr:ext cx="534377" cy="259045"/>
    <xdr:sp macro="" textlink="">
      <xdr:nvSpPr>
        <xdr:cNvPr id="83" name="テキスト ボックス 82"/>
        <xdr:cNvSpPr txBox="1"/>
      </xdr:nvSpPr>
      <xdr:spPr>
        <a:xfrm>
          <a:off x="2641111" y="61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62,520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114800</xdr:rowOff>
    </xdr:from>
    <xdr:to>
      <xdr:col>3</xdr:col>
      <xdr:colOff>3175</xdr:colOff>
      <xdr:row>36</xdr:row>
      <xdr:rowOff>44950</xdr:rowOff>
    </xdr:to>
    <xdr:sp macro="" textlink="">
      <xdr:nvSpPr>
        <xdr:cNvPr id="84" name="円/楕円 83"/>
        <xdr:cNvSpPr/>
      </xdr:nvSpPr>
      <xdr:spPr>
        <a:xfrm>
          <a:off x="1968500" y="6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36077</xdr:rowOff>
    </xdr:from>
    <xdr:ext cx="534377" cy="259045"/>
    <xdr:sp macro="" textlink="">
      <xdr:nvSpPr>
        <xdr:cNvPr id="85" name="テキスト ボックス 84"/>
        <xdr:cNvSpPr txBox="1"/>
      </xdr:nvSpPr>
      <xdr:spPr>
        <a:xfrm>
          <a:off x="1752111" y="62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165229</xdr:rowOff>
    </xdr:from>
    <xdr:to>
      <xdr:col>1</xdr:col>
      <xdr:colOff>485775</xdr:colOff>
      <xdr:row>35</xdr:row>
      <xdr:rowOff>95379</xdr:rowOff>
    </xdr:to>
    <xdr:sp macro="" textlink="">
      <xdr:nvSpPr>
        <xdr:cNvPr id="86" name="円/楕円 85"/>
        <xdr:cNvSpPr/>
      </xdr:nvSpPr>
      <xdr:spPr>
        <a:xfrm>
          <a:off x="1079500" y="599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86506</xdr:rowOff>
    </xdr:from>
    <xdr:ext cx="534377" cy="259045"/>
    <xdr:sp macro="" textlink="">
      <xdr:nvSpPr>
        <xdr:cNvPr id="87" name="テキスト ボックス 86"/>
        <xdr:cNvSpPr txBox="1"/>
      </xdr:nvSpPr>
      <xdr:spPr>
        <a:xfrm>
          <a:off x="863111" y="6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167660</xdr:rowOff>
    </xdr:from>
    <xdr:to>
      <xdr:col>6</xdr:col>
      <xdr:colOff>511175</xdr:colOff>
      <xdr:row>59</xdr:row>
      <xdr:rowOff>4258</xdr:rowOff>
    </xdr:to>
    <xdr:cxnSp macro="">
      <xdr:nvCxnSpPr>
        <xdr:cNvPr id="118" name="直線コネクタ 117"/>
        <xdr:cNvCxnSpPr/>
      </xdr:nvCxnSpPr>
      <xdr:spPr>
        <a:xfrm flipV="1">
          <a:off x="3797300" y="10111760"/>
          <a:ext cx="8382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4258</xdr:rowOff>
    </xdr:from>
    <xdr:to>
      <xdr:col>5</xdr:col>
      <xdr:colOff>358775</xdr:colOff>
      <xdr:row>59</xdr:row>
      <xdr:rowOff>4376</xdr:rowOff>
    </xdr:to>
    <xdr:cxnSp macro="">
      <xdr:nvCxnSpPr>
        <xdr:cNvPr id="121" name="直線コネクタ 120"/>
        <xdr:cNvCxnSpPr/>
      </xdr:nvCxnSpPr>
      <xdr:spPr>
        <a:xfrm flipV="1">
          <a:off x="2908300" y="1011980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4376</xdr:rowOff>
    </xdr:from>
    <xdr:to>
      <xdr:col>4</xdr:col>
      <xdr:colOff>155575</xdr:colOff>
      <xdr:row>59</xdr:row>
      <xdr:rowOff>10600</xdr:rowOff>
    </xdr:to>
    <xdr:cxnSp macro="">
      <xdr:nvCxnSpPr>
        <xdr:cNvPr id="124" name="直線コネクタ 123"/>
        <xdr:cNvCxnSpPr/>
      </xdr:nvCxnSpPr>
      <xdr:spPr>
        <a:xfrm flipV="1">
          <a:off x="2019300" y="10119926"/>
          <a:ext cx="889000" cy="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9886</xdr:rowOff>
    </xdr:from>
    <xdr:to>
      <xdr:col>2</xdr:col>
      <xdr:colOff>638175</xdr:colOff>
      <xdr:row>59</xdr:row>
      <xdr:rowOff>10600</xdr:rowOff>
    </xdr:to>
    <xdr:cxnSp macro="">
      <xdr:nvCxnSpPr>
        <xdr:cNvPr id="127" name="直線コネクタ 126"/>
        <xdr:cNvCxnSpPr/>
      </xdr:nvCxnSpPr>
      <xdr:spPr>
        <a:xfrm>
          <a:off x="1130300" y="10125436"/>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52564</xdr:rowOff>
    </xdr:from>
    <xdr:ext cx="534377" cy="259045"/>
    <xdr:sp macro="" textlink="">
      <xdr:nvSpPr>
        <xdr:cNvPr id="131" name="テキスト ボックス 130"/>
        <xdr:cNvSpPr txBox="1"/>
      </xdr:nvSpPr>
      <xdr:spPr>
        <a:xfrm>
          <a:off x="863111" y="101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116860</xdr:rowOff>
    </xdr:from>
    <xdr:to>
      <xdr:col>6</xdr:col>
      <xdr:colOff>561975</xdr:colOff>
      <xdr:row>59</xdr:row>
      <xdr:rowOff>47010</xdr:rowOff>
    </xdr:to>
    <xdr:sp macro="" textlink="">
      <xdr:nvSpPr>
        <xdr:cNvPr id="137" name="円/楕円 136"/>
        <xdr:cNvSpPr/>
      </xdr:nvSpPr>
      <xdr:spPr>
        <a:xfrm>
          <a:off x="4584700" y="100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88111</xdr:rowOff>
    </xdr:from>
    <xdr:ext cx="534377" cy="259045"/>
    <xdr:sp macro="" textlink="">
      <xdr:nvSpPr>
        <xdr:cNvPr id="138" name="物件費該当値テキスト"/>
        <xdr:cNvSpPr txBox="1"/>
      </xdr:nvSpPr>
      <xdr:spPr>
        <a:xfrm>
          <a:off x="4686300" y="100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62,877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124908</xdr:rowOff>
    </xdr:from>
    <xdr:to>
      <xdr:col>5</xdr:col>
      <xdr:colOff>409575</xdr:colOff>
      <xdr:row>59</xdr:row>
      <xdr:rowOff>55058</xdr:rowOff>
    </xdr:to>
    <xdr:sp macro="" textlink="">
      <xdr:nvSpPr>
        <xdr:cNvPr id="139" name="円/楕円 138"/>
        <xdr:cNvSpPr/>
      </xdr:nvSpPr>
      <xdr:spPr>
        <a:xfrm>
          <a:off x="3746500" y="1006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71585</xdr:rowOff>
    </xdr:from>
    <xdr:ext cx="534377" cy="259045"/>
    <xdr:sp macro="" textlink="">
      <xdr:nvSpPr>
        <xdr:cNvPr id="140" name="テキスト ボックス 139"/>
        <xdr:cNvSpPr txBox="1"/>
      </xdr:nvSpPr>
      <xdr:spPr>
        <a:xfrm>
          <a:off x="3530111" y="984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125026</xdr:rowOff>
    </xdr:from>
    <xdr:to>
      <xdr:col>4</xdr:col>
      <xdr:colOff>206375</xdr:colOff>
      <xdr:row>59</xdr:row>
      <xdr:rowOff>55176</xdr:rowOff>
    </xdr:to>
    <xdr:sp macro="" textlink="">
      <xdr:nvSpPr>
        <xdr:cNvPr id="141" name="円/楕円 140"/>
        <xdr:cNvSpPr/>
      </xdr:nvSpPr>
      <xdr:spPr>
        <a:xfrm>
          <a:off x="2857500" y="100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71703</xdr:rowOff>
    </xdr:from>
    <xdr:ext cx="534377" cy="259045"/>
    <xdr:sp macro="" textlink="">
      <xdr:nvSpPr>
        <xdr:cNvPr id="142" name="テキスト ボックス 141"/>
        <xdr:cNvSpPr txBox="1"/>
      </xdr:nvSpPr>
      <xdr:spPr>
        <a:xfrm>
          <a:off x="2641111" y="98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131250</xdr:rowOff>
    </xdr:from>
    <xdr:to>
      <xdr:col>3</xdr:col>
      <xdr:colOff>3175</xdr:colOff>
      <xdr:row>59</xdr:row>
      <xdr:rowOff>61400</xdr:rowOff>
    </xdr:to>
    <xdr:sp macro="" textlink="">
      <xdr:nvSpPr>
        <xdr:cNvPr id="143" name="円/楕円 142"/>
        <xdr:cNvSpPr/>
      </xdr:nvSpPr>
      <xdr:spPr>
        <a:xfrm>
          <a:off x="1968500" y="100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52527</xdr:rowOff>
    </xdr:from>
    <xdr:ext cx="534377" cy="259045"/>
    <xdr:sp macro="" textlink="">
      <xdr:nvSpPr>
        <xdr:cNvPr id="144" name="テキスト ボックス 143"/>
        <xdr:cNvSpPr txBox="1"/>
      </xdr:nvSpPr>
      <xdr:spPr>
        <a:xfrm>
          <a:off x="1752111" y="101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130536</xdr:rowOff>
    </xdr:from>
    <xdr:to>
      <xdr:col>1</xdr:col>
      <xdr:colOff>485775</xdr:colOff>
      <xdr:row>59</xdr:row>
      <xdr:rowOff>60686</xdr:rowOff>
    </xdr:to>
    <xdr:sp macro="" textlink="">
      <xdr:nvSpPr>
        <xdr:cNvPr id="145" name="円/楕円 144"/>
        <xdr:cNvSpPr/>
      </xdr:nvSpPr>
      <xdr:spPr>
        <a:xfrm>
          <a:off x="1079500" y="100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77213</xdr:rowOff>
    </xdr:from>
    <xdr:ext cx="534377" cy="259045"/>
    <xdr:sp macro="" textlink="">
      <xdr:nvSpPr>
        <xdr:cNvPr id="146" name="テキスト ボックス 145"/>
        <xdr:cNvSpPr txBox="1"/>
      </xdr:nvSpPr>
      <xdr:spPr>
        <a:xfrm>
          <a:off x="863111" y="984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21808</xdr:rowOff>
    </xdr:from>
    <xdr:to>
      <xdr:col>6</xdr:col>
      <xdr:colOff>511175</xdr:colOff>
      <xdr:row>77</xdr:row>
      <xdr:rowOff>103451</xdr:rowOff>
    </xdr:to>
    <xdr:cxnSp macro="">
      <xdr:nvCxnSpPr>
        <xdr:cNvPr id="177" name="直線コネクタ 176"/>
        <xdr:cNvCxnSpPr/>
      </xdr:nvCxnSpPr>
      <xdr:spPr>
        <a:xfrm>
          <a:off x="3797300" y="12709108"/>
          <a:ext cx="8382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21808</xdr:rowOff>
    </xdr:from>
    <xdr:to>
      <xdr:col>5</xdr:col>
      <xdr:colOff>358775</xdr:colOff>
      <xdr:row>74</xdr:row>
      <xdr:rowOff>73515</xdr:rowOff>
    </xdr:to>
    <xdr:cxnSp macro="">
      <xdr:nvCxnSpPr>
        <xdr:cNvPr id="180" name="直線コネクタ 179"/>
        <xdr:cNvCxnSpPr/>
      </xdr:nvCxnSpPr>
      <xdr:spPr>
        <a:xfrm flipV="1">
          <a:off x="2908300" y="1270910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157552</xdr:rowOff>
    </xdr:from>
    <xdr:to>
      <xdr:col>4</xdr:col>
      <xdr:colOff>155575</xdr:colOff>
      <xdr:row>74</xdr:row>
      <xdr:rowOff>73515</xdr:rowOff>
    </xdr:to>
    <xdr:cxnSp macro="">
      <xdr:nvCxnSpPr>
        <xdr:cNvPr id="183" name="直線コネクタ 182"/>
        <xdr:cNvCxnSpPr/>
      </xdr:nvCxnSpPr>
      <xdr:spPr>
        <a:xfrm>
          <a:off x="2019300" y="12673402"/>
          <a:ext cx="889000" cy="8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158985</xdr:rowOff>
    </xdr:from>
    <xdr:ext cx="469744" cy="259045"/>
    <xdr:sp macro="" textlink="">
      <xdr:nvSpPr>
        <xdr:cNvPr id="185" name="テキスト ボックス 184"/>
        <xdr:cNvSpPr txBox="1"/>
      </xdr:nvSpPr>
      <xdr:spPr>
        <a:xfrm>
          <a:off x="2673427" y="131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157552</xdr:rowOff>
    </xdr:from>
    <xdr:to>
      <xdr:col>2</xdr:col>
      <xdr:colOff>638175</xdr:colOff>
      <xdr:row>74</xdr:row>
      <xdr:rowOff>119452</xdr:rowOff>
    </xdr:to>
    <xdr:cxnSp macro="">
      <xdr:nvCxnSpPr>
        <xdr:cNvPr id="186" name="直線コネクタ 185"/>
        <xdr:cNvCxnSpPr/>
      </xdr:nvCxnSpPr>
      <xdr:spPr>
        <a:xfrm flipV="1">
          <a:off x="1130300" y="12673402"/>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8326</xdr:rowOff>
    </xdr:from>
    <xdr:ext cx="469744" cy="259045"/>
    <xdr:sp macro="" textlink="">
      <xdr:nvSpPr>
        <xdr:cNvPr id="188" name="テキスト ボックス 187"/>
        <xdr:cNvSpPr txBox="1"/>
      </xdr:nvSpPr>
      <xdr:spPr>
        <a:xfrm>
          <a:off x="1784427" y="132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169980</xdr:rowOff>
    </xdr:from>
    <xdr:ext cx="469744" cy="259045"/>
    <xdr:sp macro="" textlink="">
      <xdr:nvSpPr>
        <xdr:cNvPr id="190" name="テキスト ボックス 189"/>
        <xdr:cNvSpPr txBox="1"/>
      </xdr:nvSpPr>
      <xdr:spPr>
        <a:xfrm>
          <a:off x="895427" y="132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52651</xdr:rowOff>
    </xdr:from>
    <xdr:to>
      <xdr:col>6</xdr:col>
      <xdr:colOff>561975</xdr:colOff>
      <xdr:row>77</xdr:row>
      <xdr:rowOff>154251</xdr:rowOff>
    </xdr:to>
    <xdr:sp macro="" textlink="">
      <xdr:nvSpPr>
        <xdr:cNvPr id="196" name="円/楕円 195"/>
        <xdr:cNvSpPr/>
      </xdr:nvSpPr>
      <xdr:spPr>
        <a:xfrm>
          <a:off x="4584700" y="132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31078</xdr:rowOff>
    </xdr:from>
    <xdr:ext cx="469744" cy="259045"/>
    <xdr:sp macro="" textlink="">
      <xdr:nvSpPr>
        <xdr:cNvPr id="197" name="維持補修費該当値テキスト"/>
        <xdr:cNvSpPr txBox="1"/>
      </xdr:nvSpPr>
      <xdr:spPr>
        <a:xfrm>
          <a:off x="4686300" y="1323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142458</xdr:rowOff>
    </xdr:from>
    <xdr:to>
      <xdr:col>5</xdr:col>
      <xdr:colOff>409575</xdr:colOff>
      <xdr:row>74</xdr:row>
      <xdr:rowOff>72608</xdr:rowOff>
    </xdr:to>
    <xdr:sp macro="" textlink="">
      <xdr:nvSpPr>
        <xdr:cNvPr id="198" name="円/楕円 197"/>
        <xdr:cNvSpPr/>
      </xdr:nvSpPr>
      <xdr:spPr>
        <a:xfrm>
          <a:off x="3746500" y="126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89135</xdr:rowOff>
    </xdr:from>
    <xdr:ext cx="469744" cy="259045"/>
    <xdr:sp macro="" textlink="">
      <xdr:nvSpPr>
        <xdr:cNvPr id="199" name="テキスト ボックス 198"/>
        <xdr:cNvSpPr txBox="1"/>
      </xdr:nvSpPr>
      <xdr:spPr>
        <a:xfrm>
          <a:off x="3562427" y="124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22715</xdr:rowOff>
    </xdr:from>
    <xdr:to>
      <xdr:col>4</xdr:col>
      <xdr:colOff>206375</xdr:colOff>
      <xdr:row>74</xdr:row>
      <xdr:rowOff>124315</xdr:rowOff>
    </xdr:to>
    <xdr:sp macro="" textlink="">
      <xdr:nvSpPr>
        <xdr:cNvPr id="200" name="円/楕円 199"/>
        <xdr:cNvSpPr/>
      </xdr:nvSpPr>
      <xdr:spPr>
        <a:xfrm>
          <a:off x="2857500" y="1271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140842</xdr:rowOff>
    </xdr:from>
    <xdr:ext cx="469744" cy="259045"/>
    <xdr:sp macro="" textlink="">
      <xdr:nvSpPr>
        <xdr:cNvPr id="201" name="テキスト ボックス 200"/>
        <xdr:cNvSpPr txBox="1"/>
      </xdr:nvSpPr>
      <xdr:spPr>
        <a:xfrm>
          <a:off x="2673427" y="1248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106752</xdr:rowOff>
    </xdr:from>
    <xdr:to>
      <xdr:col>3</xdr:col>
      <xdr:colOff>3175</xdr:colOff>
      <xdr:row>74</xdr:row>
      <xdr:rowOff>36902</xdr:rowOff>
    </xdr:to>
    <xdr:sp macro="" textlink="">
      <xdr:nvSpPr>
        <xdr:cNvPr id="202" name="円/楕円 201"/>
        <xdr:cNvSpPr/>
      </xdr:nvSpPr>
      <xdr:spPr>
        <a:xfrm>
          <a:off x="1968500" y="126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53429</xdr:rowOff>
    </xdr:from>
    <xdr:ext cx="469744" cy="259045"/>
    <xdr:sp macro="" textlink="">
      <xdr:nvSpPr>
        <xdr:cNvPr id="203" name="テキスト ボックス 202"/>
        <xdr:cNvSpPr txBox="1"/>
      </xdr:nvSpPr>
      <xdr:spPr>
        <a:xfrm>
          <a:off x="1784427" y="123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68652</xdr:rowOff>
    </xdr:from>
    <xdr:to>
      <xdr:col>1</xdr:col>
      <xdr:colOff>485775</xdr:colOff>
      <xdr:row>74</xdr:row>
      <xdr:rowOff>170252</xdr:rowOff>
    </xdr:to>
    <xdr:sp macro="" textlink="">
      <xdr:nvSpPr>
        <xdr:cNvPr id="204" name="円/楕円 203"/>
        <xdr:cNvSpPr/>
      </xdr:nvSpPr>
      <xdr:spPr>
        <a:xfrm>
          <a:off x="1079500" y="127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15329</xdr:rowOff>
    </xdr:from>
    <xdr:ext cx="469744" cy="259045"/>
    <xdr:sp macro="" textlink="">
      <xdr:nvSpPr>
        <xdr:cNvPr id="205" name="テキスト ボックス 204"/>
        <xdr:cNvSpPr txBox="1"/>
      </xdr:nvSpPr>
      <xdr:spPr>
        <a:xfrm>
          <a:off x="895427" y="1253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98679</xdr:rowOff>
    </xdr:from>
    <xdr:to>
      <xdr:col>6</xdr:col>
      <xdr:colOff>511175</xdr:colOff>
      <xdr:row>96</xdr:row>
      <xdr:rowOff>138125</xdr:rowOff>
    </xdr:to>
    <xdr:cxnSp macro="">
      <xdr:nvCxnSpPr>
        <xdr:cNvPr id="235" name="直線コネクタ 234"/>
        <xdr:cNvCxnSpPr/>
      </xdr:nvCxnSpPr>
      <xdr:spPr>
        <a:xfrm flipV="1">
          <a:off x="3797300" y="16557879"/>
          <a:ext cx="8382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109359</xdr:rowOff>
    </xdr:from>
    <xdr:to>
      <xdr:col>5</xdr:col>
      <xdr:colOff>358775</xdr:colOff>
      <xdr:row>96</xdr:row>
      <xdr:rowOff>138125</xdr:rowOff>
    </xdr:to>
    <xdr:cxnSp macro="">
      <xdr:nvCxnSpPr>
        <xdr:cNvPr id="238" name="直線コネクタ 237"/>
        <xdr:cNvCxnSpPr/>
      </xdr:nvCxnSpPr>
      <xdr:spPr>
        <a:xfrm>
          <a:off x="2908300" y="1656855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109359</xdr:rowOff>
    </xdr:from>
    <xdr:to>
      <xdr:col>4</xdr:col>
      <xdr:colOff>155575</xdr:colOff>
      <xdr:row>97</xdr:row>
      <xdr:rowOff>20777</xdr:rowOff>
    </xdr:to>
    <xdr:cxnSp macro="">
      <xdr:nvCxnSpPr>
        <xdr:cNvPr id="241" name="直線コネクタ 240"/>
        <xdr:cNvCxnSpPr/>
      </xdr:nvCxnSpPr>
      <xdr:spPr>
        <a:xfrm flipV="1">
          <a:off x="2019300" y="16568559"/>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10337</xdr:rowOff>
    </xdr:from>
    <xdr:to>
      <xdr:col>2</xdr:col>
      <xdr:colOff>638175</xdr:colOff>
      <xdr:row>97</xdr:row>
      <xdr:rowOff>20777</xdr:rowOff>
    </xdr:to>
    <xdr:cxnSp macro="">
      <xdr:nvCxnSpPr>
        <xdr:cNvPr id="244" name="直線コネクタ 243"/>
        <xdr:cNvCxnSpPr/>
      </xdr:nvCxnSpPr>
      <xdr:spPr>
        <a:xfrm>
          <a:off x="1130300" y="16640987"/>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47879</xdr:rowOff>
    </xdr:from>
    <xdr:to>
      <xdr:col>6</xdr:col>
      <xdr:colOff>561975</xdr:colOff>
      <xdr:row>96</xdr:row>
      <xdr:rowOff>149479</xdr:rowOff>
    </xdr:to>
    <xdr:sp macro="" textlink="">
      <xdr:nvSpPr>
        <xdr:cNvPr id="254" name="円/楕円 253"/>
        <xdr:cNvSpPr/>
      </xdr:nvSpPr>
      <xdr:spPr>
        <a:xfrm>
          <a:off x="4584700" y="165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26306</xdr:rowOff>
    </xdr:from>
    <xdr:ext cx="534377" cy="259045"/>
    <xdr:sp macro="" textlink="">
      <xdr:nvSpPr>
        <xdr:cNvPr id="255" name="扶助費該当値テキスト"/>
        <xdr:cNvSpPr txBox="1"/>
      </xdr:nvSpPr>
      <xdr:spPr>
        <a:xfrm>
          <a:off x="4686300" y="164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87325</xdr:rowOff>
    </xdr:from>
    <xdr:to>
      <xdr:col>5</xdr:col>
      <xdr:colOff>409575</xdr:colOff>
      <xdr:row>97</xdr:row>
      <xdr:rowOff>17475</xdr:rowOff>
    </xdr:to>
    <xdr:sp macro="" textlink="">
      <xdr:nvSpPr>
        <xdr:cNvPr id="256" name="円/楕円 255"/>
        <xdr:cNvSpPr/>
      </xdr:nvSpPr>
      <xdr:spPr>
        <a:xfrm>
          <a:off x="3746500" y="165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8602</xdr:rowOff>
    </xdr:from>
    <xdr:ext cx="534377" cy="259045"/>
    <xdr:sp macro="" textlink="">
      <xdr:nvSpPr>
        <xdr:cNvPr id="257" name="テキスト ボックス 256"/>
        <xdr:cNvSpPr txBox="1"/>
      </xdr:nvSpPr>
      <xdr:spPr>
        <a:xfrm>
          <a:off x="3530111" y="166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58559</xdr:rowOff>
    </xdr:from>
    <xdr:to>
      <xdr:col>4</xdr:col>
      <xdr:colOff>206375</xdr:colOff>
      <xdr:row>96</xdr:row>
      <xdr:rowOff>160159</xdr:rowOff>
    </xdr:to>
    <xdr:sp macro="" textlink="">
      <xdr:nvSpPr>
        <xdr:cNvPr id="258" name="円/楕円 257"/>
        <xdr:cNvSpPr/>
      </xdr:nvSpPr>
      <xdr:spPr>
        <a:xfrm>
          <a:off x="2857500" y="16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151286</xdr:rowOff>
    </xdr:from>
    <xdr:ext cx="534377" cy="259045"/>
    <xdr:sp macro="" textlink="">
      <xdr:nvSpPr>
        <xdr:cNvPr id="259" name="テキスト ボックス 258"/>
        <xdr:cNvSpPr txBox="1"/>
      </xdr:nvSpPr>
      <xdr:spPr>
        <a:xfrm>
          <a:off x="2641111" y="166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141427</xdr:rowOff>
    </xdr:from>
    <xdr:to>
      <xdr:col>3</xdr:col>
      <xdr:colOff>3175</xdr:colOff>
      <xdr:row>97</xdr:row>
      <xdr:rowOff>71577</xdr:rowOff>
    </xdr:to>
    <xdr:sp macro="" textlink="">
      <xdr:nvSpPr>
        <xdr:cNvPr id="260" name="円/楕円 259"/>
        <xdr:cNvSpPr/>
      </xdr:nvSpPr>
      <xdr:spPr>
        <a:xfrm>
          <a:off x="1968500" y="1660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62704</xdr:rowOff>
    </xdr:from>
    <xdr:ext cx="534377" cy="259045"/>
    <xdr:sp macro="" textlink="">
      <xdr:nvSpPr>
        <xdr:cNvPr id="261" name="テキスト ボックス 260"/>
        <xdr:cNvSpPr txBox="1"/>
      </xdr:nvSpPr>
      <xdr:spPr>
        <a:xfrm>
          <a:off x="1752111" y="166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130987</xdr:rowOff>
    </xdr:from>
    <xdr:to>
      <xdr:col>1</xdr:col>
      <xdr:colOff>485775</xdr:colOff>
      <xdr:row>97</xdr:row>
      <xdr:rowOff>61137</xdr:rowOff>
    </xdr:to>
    <xdr:sp macro="" textlink="">
      <xdr:nvSpPr>
        <xdr:cNvPr id="262" name="円/楕円 261"/>
        <xdr:cNvSpPr/>
      </xdr:nvSpPr>
      <xdr:spPr>
        <a:xfrm>
          <a:off x="1079500" y="165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52264</xdr:rowOff>
    </xdr:from>
    <xdr:ext cx="534377" cy="259045"/>
    <xdr:sp macro="" textlink="">
      <xdr:nvSpPr>
        <xdr:cNvPr id="263" name="テキスト ボックス 262"/>
        <xdr:cNvSpPr txBox="1"/>
      </xdr:nvSpPr>
      <xdr:spPr>
        <a:xfrm>
          <a:off x="863111" y="166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9195</xdr:rowOff>
    </xdr:from>
    <xdr:to>
      <xdr:col>15</xdr:col>
      <xdr:colOff>180975</xdr:colOff>
      <xdr:row>36</xdr:row>
      <xdr:rowOff>34125</xdr:rowOff>
    </xdr:to>
    <xdr:cxnSp macro="">
      <xdr:nvCxnSpPr>
        <xdr:cNvPr id="292" name="直線コネクタ 291"/>
        <xdr:cNvCxnSpPr/>
      </xdr:nvCxnSpPr>
      <xdr:spPr>
        <a:xfrm flipV="1">
          <a:off x="9639300" y="6181395"/>
          <a:ext cx="8382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82410</xdr:rowOff>
    </xdr:from>
    <xdr:to>
      <xdr:col>14</xdr:col>
      <xdr:colOff>28575</xdr:colOff>
      <xdr:row>36</xdr:row>
      <xdr:rowOff>34125</xdr:rowOff>
    </xdr:to>
    <xdr:cxnSp macro="">
      <xdr:nvCxnSpPr>
        <xdr:cNvPr id="295" name="直線コネクタ 294"/>
        <xdr:cNvCxnSpPr/>
      </xdr:nvCxnSpPr>
      <xdr:spPr>
        <a:xfrm>
          <a:off x="8750300" y="6083160"/>
          <a:ext cx="889000" cy="1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82410</xdr:rowOff>
    </xdr:from>
    <xdr:to>
      <xdr:col>12</xdr:col>
      <xdr:colOff>511175</xdr:colOff>
      <xdr:row>36</xdr:row>
      <xdr:rowOff>13729</xdr:rowOff>
    </xdr:to>
    <xdr:cxnSp macro="">
      <xdr:nvCxnSpPr>
        <xdr:cNvPr id="298" name="直線コネクタ 297"/>
        <xdr:cNvCxnSpPr/>
      </xdr:nvCxnSpPr>
      <xdr:spPr>
        <a:xfrm flipV="1">
          <a:off x="7861300" y="6083160"/>
          <a:ext cx="889000" cy="10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97041</xdr:rowOff>
    </xdr:from>
    <xdr:to>
      <xdr:col>11</xdr:col>
      <xdr:colOff>307975</xdr:colOff>
      <xdr:row>36</xdr:row>
      <xdr:rowOff>13729</xdr:rowOff>
    </xdr:to>
    <xdr:cxnSp macro="">
      <xdr:nvCxnSpPr>
        <xdr:cNvPr id="301" name="直線コネクタ 300"/>
        <xdr:cNvCxnSpPr/>
      </xdr:nvCxnSpPr>
      <xdr:spPr>
        <a:xfrm>
          <a:off x="6972300" y="6097791"/>
          <a:ext cx="889000" cy="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129845</xdr:rowOff>
    </xdr:from>
    <xdr:to>
      <xdr:col>15</xdr:col>
      <xdr:colOff>231775</xdr:colOff>
      <xdr:row>36</xdr:row>
      <xdr:rowOff>59995</xdr:rowOff>
    </xdr:to>
    <xdr:sp macro="" textlink="">
      <xdr:nvSpPr>
        <xdr:cNvPr id="311" name="円/楕円 310"/>
        <xdr:cNvSpPr/>
      </xdr:nvSpPr>
      <xdr:spPr>
        <a:xfrm>
          <a:off x="10426700" y="61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108272</xdr:rowOff>
    </xdr:from>
    <xdr:ext cx="534377" cy="259045"/>
    <xdr:sp macro="" textlink="">
      <xdr:nvSpPr>
        <xdr:cNvPr id="312" name="補助費等該当値テキスト"/>
        <xdr:cNvSpPr txBox="1"/>
      </xdr:nvSpPr>
      <xdr:spPr>
        <a:xfrm>
          <a:off x="10528300" y="61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154775</xdr:rowOff>
    </xdr:from>
    <xdr:to>
      <xdr:col>14</xdr:col>
      <xdr:colOff>79375</xdr:colOff>
      <xdr:row>36</xdr:row>
      <xdr:rowOff>84925</xdr:rowOff>
    </xdr:to>
    <xdr:sp macro="" textlink="">
      <xdr:nvSpPr>
        <xdr:cNvPr id="313" name="円/楕円 312"/>
        <xdr:cNvSpPr/>
      </xdr:nvSpPr>
      <xdr:spPr>
        <a:xfrm>
          <a:off x="9588500" y="61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76052</xdr:rowOff>
    </xdr:from>
    <xdr:ext cx="534377" cy="259045"/>
    <xdr:sp macro="" textlink="">
      <xdr:nvSpPr>
        <xdr:cNvPr id="314" name="テキスト ボックス 313"/>
        <xdr:cNvSpPr txBox="1"/>
      </xdr:nvSpPr>
      <xdr:spPr>
        <a:xfrm>
          <a:off x="9372111" y="624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31610</xdr:rowOff>
    </xdr:from>
    <xdr:to>
      <xdr:col>12</xdr:col>
      <xdr:colOff>561975</xdr:colOff>
      <xdr:row>35</xdr:row>
      <xdr:rowOff>133210</xdr:rowOff>
    </xdr:to>
    <xdr:sp macro="" textlink="">
      <xdr:nvSpPr>
        <xdr:cNvPr id="315" name="円/楕円 314"/>
        <xdr:cNvSpPr/>
      </xdr:nvSpPr>
      <xdr:spPr>
        <a:xfrm>
          <a:off x="8699500" y="6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149737</xdr:rowOff>
    </xdr:from>
    <xdr:ext cx="534377" cy="259045"/>
    <xdr:sp macro="" textlink="">
      <xdr:nvSpPr>
        <xdr:cNvPr id="316" name="テキスト ボックス 315"/>
        <xdr:cNvSpPr txBox="1"/>
      </xdr:nvSpPr>
      <xdr:spPr>
        <a:xfrm>
          <a:off x="8483111" y="58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134379</xdr:rowOff>
    </xdr:from>
    <xdr:to>
      <xdr:col>11</xdr:col>
      <xdr:colOff>358775</xdr:colOff>
      <xdr:row>36</xdr:row>
      <xdr:rowOff>64529</xdr:rowOff>
    </xdr:to>
    <xdr:sp macro="" textlink="">
      <xdr:nvSpPr>
        <xdr:cNvPr id="317" name="円/楕円 316"/>
        <xdr:cNvSpPr/>
      </xdr:nvSpPr>
      <xdr:spPr>
        <a:xfrm>
          <a:off x="7810500" y="61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81056</xdr:rowOff>
    </xdr:from>
    <xdr:ext cx="534377" cy="259045"/>
    <xdr:sp macro="" textlink="">
      <xdr:nvSpPr>
        <xdr:cNvPr id="318" name="テキスト ボックス 317"/>
        <xdr:cNvSpPr txBox="1"/>
      </xdr:nvSpPr>
      <xdr:spPr>
        <a:xfrm>
          <a:off x="7594111" y="5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46241</xdr:rowOff>
    </xdr:from>
    <xdr:to>
      <xdr:col>10</xdr:col>
      <xdr:colOff>155575</xdr:colOff>
      <xdr:row>35</xdr:row>
      <xdr:rowOff>147841</xdr:rowOff>
    </xdr:to>
    <xdr:sp macro="" textlink="">
      <xdr:nvSpPr>
        <xdr:cNvPr id="319" name="円/楕円 318"/>
        <xdr:cNvSpPr/>
      </xdr:nvSpPr>
      <xdr:spPr>
        <a:xfrm>
          <a:off x="6921500" y="60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164368</xdr:rowOff>
    </xdr:from>
    <xdr:ext cx="534377" cy="259045"/>
    <xdr:sp macro="" textlink="">
      <xdr:nvSpPr>
        <xdr:cNvPr id="320" name="テキスト ボックス 319"/>
        <xdr:cNvSpPr txBox="1"/>
      </xdr:nvSpPr>
      <xdr:spPr>
        <a:xfrm>
          <a:off x="6705111" y="582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76022</xdr:rowOff>
    </xdr:from>
    <xdr:to>
      <xdr:col>15</xdr:col>
      <xdr:colOff>180975</xdr:colOff>
      <xdr:row>59</xdr:row>
      <xdr:rowOff>78936</xdr:rowOff>
    </xdr:to>
    <xdr:cxnSp macro="">
      <xdr:nvCxnSpPr>
        <xdr:cNvPr id="351" name="直線コネクタ 350"/>
        <xdr:cNvCxnSpPr/>
      </xdr:nvCxnSpPr>
      <xdr:spPr>
        <a:xfrm>
          <a:off x="9639300" y="10191572"/>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76022</xdr:rowOff>
    </xdr:from>
    <xdr:to>
      <xdr:col>14</xdr:col>
      <xdr:colOff>28575</xdr:colOff>
      <xdr:row>59</xdr:row>
      <xdr:rowOff>81657</xdr:rowOff>
    </xdr:to>
    <xdr:cxnSp macro="">
      <xdr:nvCxnSpPr>
        <xdr:cNvPr id="354" name="直線コネクタ 353"/>
        <xdr:cNvCxnSpPr/>
      </xdr:nvCxnSpPr>
      <xdr:spPr>
        <a:xfrm flipV="1">
          <a:off x="8750300" y="10191572"/>
          <a:ext cx="8890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81657</xdr:rowOff>
    </xdr:from>
    <xdr:to>
      <xdr:col>12</xdr:col>
      <xdr:colOff>511175</xdr:colOff>
      <xdr:row>59</xdr:row>
      <xdr:rowOff>81977</xdr:rowOff>
    </xdr:to>
    <xdr:cxnSp macro="">
      <xdr:nvCxnSpPr>
        <xdr:cNvPr id="357" name="直線コネクタ 356"/>
        <xdr:cNvCxnSpPr/>
      </xdr:nvCxnSpPr>
      <xdr:spPr>
        <a:xfrm flipV="1">
          <a:off x="7861300" y="1019720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77669</xdr:rowOff>
    </xdr:from>
    <xdr:to>
      <xdr:col>11</xdr:col>
      <xdr:colOff>307975</xdr:colOff>
      <xdr:row>59</xdr:row>
      <xdr:rowOff>81977</xdr:rowOff>
    </xdr:to>
    <xdr:cxnSp macro="">
      <xdr:nvCxnSpPr>
        <xdr:cNvPr id="360" name="直線コネクタ 359"/>
        <xdr:cNvCxnSpPr/>
      </xdr:nvCxnSpPr>
      <xdr:spPr>
        <a:xfrm>
          <a:off x="6972300" y="10193219"/>
          <a:ext cx="8890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28136</xdr:rowOff>
    </xdr:from>
    <xdr:to>
      <xdr:col>15</xdr:col>
      <xdr:colOff>231775</xdr:colOff>
      <xdr:row>59</xdr:row>
      <xdr:rowOff>129736</xdr:rowOff>
    </xdr:to>
    <xdr:sp macro="" textlink="">
      <xdr:nvSpPr>
        <xdr:cNvPr id="370" name="円/楕円 369"/>
        <xdr:cNvSpPr/>
      </xdr:nvSpPr>
      <xdr:spPr>
        <a:xfrm>
          <a:off x="10426700" y="101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25222</xdr:rowOff>
    </xdr:from>
    <xdr:to>
      <xdr:col>14</xdr:col>
      <xdr:colOff>79375</xdr:colOff>
      <xdr:row>59</xdr:row>
      <xdr:rowOff>126822</xdr:rowOff>
    </xdr:to>
    <xdr:sp macro="" textlink="">
      <xdr:nvSpPr>
        <xdr:cNvPr id="372" name="円/楕円 371"/>
        <xdr:cNvSpPr/>
      </xdr:nvSpPr>
      <xdr:spPr>
        <a:xfrm>
          <a:off x="9588500" y="101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117949</xdr:rowOff>
    </xdr:from>
    <xdr:ext cx="534377" cy="259045"/>
    <xdr:sp macro="" textlink="">
      <xdr:nvSpPr>
        <xdr:cNvPr id="373" name="テキスト ボックス 372"/>
        <xdr:cNvSpPr txBox="1"/>
      </xdr:nvSpPr>
      <xdr:spPr>
        <a:xfrm>
          <a:off x="9372111" y="102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30857</xdr:rowOff>
    </xdr:from>
    <xdr:to>
      <xdr:col>12</xdr:col>
      <xdr:colOff>561975</xdr:colOff>
      <xdr:row>59</xdr:row>
      <xdr:rowOff>132457</xdr:rowOff>
    </xdr:to>
    <xdr:sp macro="" textlink="">
      <xdr:nvSpPr>
        <xdr:cNvPr id="374" name="円/楕円 373"/>
        <xdr:cNvSpPr/>
      </xdr:nvSpPr>
      <xdr:spPr>
        <a:xfrm>
          <a:off x="8699500" y="101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123584</xdr:rowOff>
    </xdr:from>
    <xdr:ext cx="534377" cy="259045"/>
    <xdr:sp macro="" textlink="">
      <xdr:nvSpPr>
        <xdr:cNvPr id="375" name="テキスト ボックス 374"/>
        <xdr:cNvSpPr txBox="1"/>
      </xdr:nvSpPr>
      <xdr:spPr>
        <a:xfrm>
          <a:off x="8483111" y="102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31177</xdr:rowOff>
    </xdr:from>
    <xdr:to>
      <xdr:col>11</xdr:col>
      <xdr:colOff>358775</xdr:colOff>
      <xdr:row>59</xdr:row>
      <xdr:rowOff>132777</xdr:rowOff>
    </xdr:to>
    <xdr:sp macro="" textlink="">
      <xdr:nvSpPr>
        <xdr:cNvPr id="376" name="円/楕円 375"/>
        <xdr:cNvSpPr/>
      </xdr:nvSpPr>
      <xdr:spPr>
        <a:xfrm>
          <a:off x="7810500" y="101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123904</xdr:rowOff>
    </xdr:from>
    <xdr:ext cx="534377" cy="259045"/>
    <xdr:sp macro="" textlink="">
      <xdr:nvSpPr>
        <xdr:cNvPr id="377" name="テキスト ボックス 376"/>
        <xdr:cNvSpPr txBox="1"/>
      </xdr:nvSpPr>
      <xdr:spPr>
        <a:xfrm>
          <a:off x="7594111" y="1023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26869</xdr:rowOff>
    </xdr:from>
    <xdr:to>
      <xdr:col>10</xdr:col>
      <xdr:colOff>155575</xdr:colOff>
      <xdr:row>59</xdr:row>
      <xdr:rowOff>128469</xdr:rowOff>
    </xdr:to>
    <xdr:sp macro="" textlink="">
      <xdr:nvSpPr>
        <xdr:cNvPr id="378" name="円/楕円 377"/>
        <xdr:cNvSpPr/>
      </xdr:nvSpPr>
      <xdr:spPr>
        <a:xfrm>
          <a:off x="6921500" y="101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119596</xdr:rowOff>
    </xdr:from>
    <xdr:ext cx="534377" cy="259045"/>
    <xdr:sp macro="" textlink="">
      <xdr:nvSpPr>
        <xdr:cNvPr id="379" name="テキスト ボックス 378"/>
        <xdr:cNvSpPr txBox="1"/>
      </xdr:nvSpPr>
      <xdr:spPr>
        <a:xfrm>
          <a:off x="6705111" y="102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38201</xdr:rowOff>
    </xdr:from>
    <xdr:to>
      <xdr:col>15</xdr:col>
      <xdr:colOff>180975</xdr:colOff>
      <xdr:row>79</xdr:row>
      <xdr:rowOff>42458</xdr:rowOff>
    </xdr:to>
    <xdr:cxnSp macro="">
      <xdr:nvCxnSpPr>
        <xdr:cNvPr id="408" name="直線コネクタ 407"/>
        <xdr:cNvCxnSpPr/>
      </xdr:nvCxnSpPr>
      <xdr:spPr>
        <a:xfrm>
          <a:off x="9639300" y="13582751"/>
          <a:ext cx="8382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38201</xdr:rowOff>
    </xdr:from>
    <xdr:to>
      <xdr:col>14</xdr:col>
      <xdr:colOff>28575</xdr:colOff>
      <xdr:row>79</xdr:row>
      <xdr:rowOff>43137</xdr:rowOff>
    </xdr:to>
    <xdr:cxnSp macro="">
      <xdr:nvCxnSpPr>
        <xdr:cNvPr id="411" name="直線コネクタ 410"/>
        <xdr:cNvCxnSpPr/>
      </xdr:nvCxnSpPr>
      <xdr:spPr>
        <a:xfrm flipV="1">
          <a:off x="8750300" y="13582751"/>
          <a:ext cx="8890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163108</xdr:rowOff>
    </xdr:from>
    <xdr:to>
      <xdr:col>15</xdr:col>
      <xdr:colOff>231775</xdr:colOff>
      <xdr:row>79</xdr:row>
      <xdr:rowOff>93258</xdr:rowOff>
    </xdr:to>
    <xdr:sp macro="" textlink="">
      <xdr:nvSpPr>
        <xdr:cNvPr id="421" name="円/楕円 420"/>
        <xdr:cNvSpPr/>
      </xdr:nvSpPr>
      <xdr:spPr>
        <a:xfrm>
          <a:off x="10426700" y="135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118622</xdr:rowOff>
    </xdr:from>
    <xdr:ext cx="469744" cy="259045"/>
    <xdr:sp macro="" textlink="">
      <xdr:nvSpPr>
        <xdr:cNvPr id="422" name="普通建設事業費 （ うち新規整備　）該当値テキスト"/>
        <xdr:cNvSpPr txBox="1"/>
      </xdr:nvSpPr>
      <xdr:spPr>
        <a:xfrm>
          <a:off x="10528300" y="134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158851</xdr:rowOff>
    </xdr:from>
    <xdr:to>
      <xdr:col>14</xdr:col>
      <xdr:colOff>79375</xdr:colOff>
      <xdr:row>79</xdr:row>
      <xdr:rowOff>89001</xdr:rowOff>
    </xdr:to>
    <xdr:sp macro="" textlink="">
      <xdr:nvSpPr>
        <xdr:cNvPr id="423" name="円/楕円 422"/>
        <xdr:cNvSpPr/>
      </xdr:nvSpPr>
      <xdr:spPr>
        <a:xfrm>
          <a:off x="9588500" y="135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80128</xdr:rowOff>
    </xdr:from>
    <xdr:ext cx="469744" cy="259045"/>
    <xdr:sp macro="" textlink="">
      <xdr:nvSpPr>
        <xdr:cNvPr id="424" name="テキスト ボックス 423"/>
        <xdr:cNvSpPr txBox="1"/>
      </xdr:nvSpPr>
      <xdr:spPr>
        <a:xfrm>
          <a:off x="9404427" y="136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163787</xdr:rowOff>
    </xdr:from>
    <xdr:to>
      <xdr:col>12</xdr:col>
      <xdr:colOff>561975</xdr:colOff>
      <xdr:row>79</xdr:row>
      <xdr:rowOff>93937</xdr:rowOff>
    </xdr:to>
    <xdr:sp macro="" textlink="">
      <xdr:nvSpPr>
        <xdr:cNvPr id="425" name="円/楕円 424"/>
        <xdr:cNvSpPr/>
      </xdr:nvSpPr>
      <xdr:spPr>
        <a:xfrm>
          <a:off x="8699500" y="135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85064</xdr:rowOff>
    </xdr:from>
    <xdr:ext cx="469744" cy="259045"/>
    <xdr:sp macro="" textlink="">
      <xdr:nvSpPr>
        <xdr:cNvPr id="426" name="テキスト ボックス 425"/>
        <xdr:cNvSpPr txBox="1"/>
      </xdr:nvSpPr>
      <xdr:spPr>
        <a:xfrm>
          <a:off x="8515427" y="136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13246</xdr:rowOff>
    </xdr:from>
    <xdr:to>
      <xdr:col>15</xdr:col>
      <xdr:colOff>180975</xdr:colOff>
      <xdr:row>98</xdr:row>
      <xdr:rowOff>91567</xdr:rowOff>
    </xdr:to>
    <xdr:cxnSp macro="">
      <xdr:nvCxnSpPr>
        <xdr:cNvPr id="455" name="直線コネクタ 454"/>
        <xdr:cNvCxnSpPr/>
      </xdr:nvCxnSpPr>
      <xdr:spPr>
        <a:xfrm flipV="1">
          <a:off x="9639300" y="16815346"/>
          <a:ext cx="838200" cy="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57620</xdr:rowOff>
    </xdr:from>
    <xdr:to>
      <xdr:col>14</xdr:col>
      <xdr:colOff>28575</xdr:colOff>
      <xdr:row>98</xdr:row>
      <xdr:rowOff>91567</xdr:rowOff>
    </xdr:to>
    <xdr:cxnSp macro="">
      <xdr:nvCxnSpPr>
        <xdr:cNvPr id="458" name="直線コネクタ 457"/>
        <xdr:cNvCxnSpPr/>
      </xdr:nvCxnSpPr>
      <xdr:spPr>
        <a:xfrm>
          <a:off x="8750300" y="16859720"/>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133896</xdr:rowOff>
    </xdr:from>
    <xdr:to>
      <xdr:col>15</xdr:col>
      <xdr:colOff>231775</xdr:colOff>
      <xdr:row>98</xdr:row>
      <xdr:rowOff>64046</xdr:rowOff>
    </xdr:to>
    <xdr:sp macro="" textlink="">
      <xdr:nvSpPr>
        <xdr:cNvPr id="468" name="円/楕円 467"/>
        <xdr:cNvSpPr/>
      </xdr:nvSpPr>
      <xdr:spPr>
        <a:xfrm>
          <a:off x="10426700" y="167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112323</xdr:rowOff>
    </xdr:from>
    <xdr:ext cx="534377" cy="259045"/>
    <xdr:sp macro="" textlink="">
      <xdr:nvSpPr>
        <xdr:cNvPr id="469" name="普通建設事業費 （ うち更新整備　）該当値テキスト"/>
        <xdr:cNvSpPr txBox="1"/>
      </xdr:nvSpPr>
      <xdr:spPr>
        <a:xfrm>
          <a:off x="10528300" y="167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40767</xdr:rowOff>
    </xdr:from>
    <xdr:to>
      <xdr:col>14</xdr:col>
      <xdr:colOff>79375</xdr:colOff>
      <xdr:row>98</xdr:row>
      <xdr:rowOff>142367</xdr:rowOff>
    </xdr:to>
    <xdr:sp macro="" textlink="">
      <xdr:nvSpPr>
        <xdr:cNvPr id="470" name="円/楕円 469"/>
        <xdr:cNvSpPr/>
      </xdr:nvSpPr>
      <xdr:spPr>
        <a:xfrm>
          <a:off x="9588500" y="1684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133494</xdr:rowOff>
    </xdr:from>
    <xdr:ext cx="469744" cy="259045"/>
    <xdr:sp macro="" textlink="">
      <xdr:nvSpPr>
        <xdr:cNvPr id="471" name="テキスト ボックス 470"/>
        <xdr:cNvSpPr txBox="1"/>
      </xdr:nvSpPr>
      <xdr:spPr>
        <a:xfrm>
          <a:off x="9404427" y="1693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6820</xdr:rowOff>
    </xdr:from>
    <xdr:to>
      <xdr:col>12</xdr:col>
      <xdr:colOff>561975</xdr:colOff>
      <xdr:row>98</xdr:row>
      <xdr:rowOff>108420</xdr:rowOff>
    </xdr:to>
    <xdr:sp macro="" textlink="">
      <xdr:nvSpPr>
        <xdr:cNvPr id="472" name="円/楕円 471"/>
        <xdr:cNvSpPr/>
      </xdr:nvSpPr>
      <xdr:spPr>
        <a:xfrm>
          <a:off x="8699500" y="168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99547</xdr:rowOff>
    </xdr:from>
    <xdr:ext cx="534377" cy="259045"/>
    <xdr:sp macro="" textlink="">
      <xdr:nvSpPr>
        <xdr:cNvPr id="473" name="テキスト ボックス 472"/>
        <xdr:cNvSpPr txBox="1"/>
      </xdr:nvSpPr>
      <xdr:spPr>
        <a:xfrm>
          <a:off x="8483111" y="1690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43726</xdr:rowOff>
    </xdr:from>
    <xdr:to>
      <xdr:col>23</xdr:col>
      <xdr:colOff>517525</xdr:colOff>
      <xdr:row>39</xdr:row>
      <xdr:rowOff>44450</xdr:rowOff>
    </xdr:to>
    <xdr:cxnSp macro="">
      <xdr:nvCxnSpPr>
        <xdr:cNvPr id="502" name="直線コネクタ 501"/>
        <xdr:cNvCxnSpPr/>
      </xdr:nvCxnSpPr>
      <xdr:spPr>
        <a:xfrm>
          <a:off x="15481300" y="673027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43726</xdr:rowOff>
    </xdr:from>
    <xdr:to>
      <xdr:col>22</xdr:col>
      <xdr:colOff>365125</xdr:colOff>
      <xdr:row>39</xdr:row>
      <xdr:rowOff>43993</xdr:rowOff>
    </xdr:to>
    <xdr:cxnSp macro="">
      <xdr:nvCxnSpPr>
        <xdr:cNvPr id="505" name="直線コネクタ 504"/>
        <xdr:cNvCxnSpPr/>
      </xdr:nvCxnSpPr>
      <xdr:spPr>
        <a:xfrm flipV="1">
          <a:off x="14592300" y="673027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43129</xdr:rowOff>
    </xdr:from>
    <xdr:to>
      <xdr:col>21</xdr:col>
      <xdr:colOff>161925</xdr:colOff>
      <xdr:row>39</xdr:row>
      <xdr:rowOff>43993</xdr:rowOff>
    </xdr:to>
    <xdr:cxnSp macro="">
      <xdr:nvCxnSpPr>
        <xdr:cNvPr id="508" name="直線コネクタ 507"/>
        <xdr:cNvCxnSpPr/>
      </xdr:nvCxnSpPr>
      <xdr:spPr>
        <a:xfrm>
          <a:off x="13703300" y="6729679"/>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43129</xdr:rowOff>
    </xdr:from>
    <xdr:to>
      <xdr:col>19</xdr:col>
      <xdr:colOff>644525</xdr:colOff>
      <xdr:row>39</xdr:row>
      <xdr:rowOff>44450</xdr:rowOff>
    </xdr:to>
    <xdr:cxnSp macro="">
      <xdr:nvCxnSpPr>
        <xdr:cNvPr id="511" name="直線コネクタ 510"/>
        <xdr:cNvCxnSpPr/>
      </xdr:nvCxnSpPr>
      <xdr:spPr>
        <a:xfrm flipV="1">
          <a:off x="12814300" y="6729679"/>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164376</xdr:rowOff>
    </xdr:from>
    <xdr:to>
      <xdr:col>22</xdr:col>
      <xdr:colOff>415925</xdr:colOff>
      <xdr:row>39</xdr:row>
      <xdr:rowOff>94526</xdr:rowOff>
    </xdr:to>
    <xdr:sp macro="" textlink="">
      <xdr:nvSpPr>
        <xdr:cNvPr id="523" name="円/楕円 522"/>
        <xdr:cNvSpPr/>
      </xdr:nvSpPr>
      <xdr:spPr>
        <a:xfrm>
          <a:off x="15430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85653</xdr:rowOff>
    </xdr:from>
    <xdr:ext cx="313932" cy="259045"/>
    <xdr:sp macro="" textlink="">
      <xdr:nvSpPr>
        <xdr:cNvPr id="524" name="テキスト ボックス 523"/>
        <xdr:cNvSpPr txBox="1"/>
      </xdr:nvSpPr>
      <xdr:spPr>
        <a:xfrm>
          <a:off x="15324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164643</xdr:rowOff>
    </xdr:from>
    <xdr:to>
      <xdr:col>21</xdr:col>
      <xdr:colOff>212725</xdr:colOff>
      <xdr:row>39</xdr:row>
      <xdr:rowOff>94793</xdr:rowOff>
    </xdr:to>
    <xdr:sp macro="" textlink="">
      <xdr:nvSpPr>
        <xdr:cNvPr id="525" name="円/楕円 524"/>
        <xdr:cNvSpPr/>
      </xdr:nvSpPr>
      <xdr:spPr>
        <a:xfrm>
          <a:off x="14541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85920</xdr:rowOff>
    </xdr:from>
    <xdr:ext cx="313932" cy="259045"/>
    <xdr:sp macro="" textlink="">
      <xdr:nvSpPr>
        <xdr:cNvPr id="526" name="テキスト ボックス 525"/>
        <xdr:cNvSpPr txBox="1"/>
      </xdr:nvSpPr>
      <xdr:spPr>
        <a:xfrm>
          <a:off x="14435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163779</xdr:rowOff>
    </xdr:from>
    <xdr:to>
      <xdr:col>20</xdr:col>
      <xdr:colOff>9525</xdr:colOff>
      <xdr:row>39</xdr:row>
      <xdr:rowOff>93929</xdr:rowOff>
    </xdr:to>
    <xdr:sp macro="" textlink="">
      <xdr:nvSpPr>
        <xdr:cNvPr id="527" name="円/楕円 526"/>
        <xdr:cNvSpPr/>
      </xdr:nvSpPr>
      <xdr:spPr>
        <a:xfrm>
          <a:off x="13652500" y="66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85056</xdr:rowOff>
    </xdr:from>
    <xdr:ext cx="378565" cy="259045"/>
    <xdr:sp macro="" textlink="">
      <xdr:nvSpPr>
        <xdr:cNvPr id="528" name="テキスト ボックス 527"/>
        <xdr:cNvSpPr txBox="1"/>
      </xdr:nvSpPr>
      <xdr:spPr>
        <a:xfrm>
          <a:off x="13514017" y="677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164111</xdr:rowOff>
    </xdr:from>
    <xdr:to>
      <xdr:col>23</xdr:col>
      <xdr:colOff>517525</xdr:colOff>
      <xdr:row>77</xdr:row>
      <xdr:rowOff>171132</xdr:rowOff>
    </xdr:to>
    <xdr:cxnSp macro="">
      <xdr:nvCxnSpPr>
        <xdr:cNvPr id="610" name="直線コネクタ 609"/>
        <xdr:cNvCxnSpPr/>
      </xdr:nvCxnSpPr>
      <xdr:spPr>
        <a:xfrm flipV="1">
          <a:off x="15481300" y="13365761"/>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151833</xdr:rowOff>
    </xdr:from>
    <xdr:to>
      <xdr:col>22</xdr:col>
      <xdr:colOff>365125</xdr:colOff>
      <xdr:row>77</xdr:row>
      <xdr:rowOff>171132</xdr:rowOff>
    </xdr:to>
    <xdr:cxnSp macro="">
      <xdr:nvCxnSpPr>
        <xdr:cNvPr id="613" name="直線コネクタ 612"/>
        <xdr:cNvCxnSpPr/>
      </xdr:nvCxnSpPr>
      <xdr:spPr>
        <a:xfrm>
          <a:off x="14592300" y="13353483"/>
          <a:ext cx="889000" cy="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151833</xdr:rowOff>
    </xdr:from>
    <xdr:to>
      <xdr:col>21</xdr:col>
      <xdr:colOff>161925</xdr:colOff>
      <xdr:row>77</xdr:row>
      <xdr:rowOff>162674</xdr:rowOff>
    </xdr:to>
    <xdr:cxnSp macro="">
      <xdr:nvCxnSpPr>
        <xdr:cNvPr id="616" name="直線コネクタ 615"/>
        <xdr:cNvCxnSpPr/>
      </xdr:nvCxnSpPr>
      <xdr:spPr>
        <a:xfrm flipV="1">
          <a:off x="13703300" y="13353483"/>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162674</xdr:rowOff>
    </xdr:from>
    <xdr:to>
      <xdr:col>19</xdr:col>
      <xdr:colOff>644525</xdr:colOff>
      <xdr:row>78</xdr:row>
      <xdr:rowOff>12108</xdr:rowOff>
    </xdr:to>
    <xdr:cxnSp macro="">
      <xdr:nvCxnSpPr>
        <xdr:cNvPr id="619" name="直線コネクタ 618"/>
        <xdr:cNvCxnSpPr/>
      </xdr:nvCxnSpPr>
      <xdr:spPr>
        <a:xfrm flipV="1">
          <a:off x="12814300" y="13364324"/>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113311</xdr:rowOff>
    </xdr:from>
    <xdr:to>
      <xdr:col>23</xdr:col>
      <xdr:colOff>568325</xdr:colOff>
      <xdr:row>78</xdr:row>
      <xdr:rowOff>43461</xdr:rowOff>
    </xdr:to>
    <xdr:sp macro="" textlink="">
      <xdr:nvSpPr>
        <xdr:cNvPr id="629" name="円/楕円 628"/>
        <xdr:cNvSpPr/>
      </xdr:nvSpPr>
      <xdr:spPr>
        <a:xfrm>
          <a:off x="16268700" y="133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28238</xdr:rowOff>
    </xdr:from>
    <xdr:ext cx="534377" cy="259045"/>
    <xdr:sp macro="" textlink="">
      <xdr:nvSpPr>
        <xdr:cNvPr id="630" name="公債費該当値テキスト"/>
        <xdr:cNvSpPr txBox="1"/>
      </xdr:nvSpPr>
      <xdr:spPr>
        <a:xfrm>
          <a:off x="16370300" y="132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120332</xdr:rowOff>
    </xdr:from>
    <xdr:to>
      <xdr:col>22</xdr:col>
      <xdr:colOff>415925</xdr:colOff>
      <xdr:row>78</xdr:row>
      <xdr:rowOff>50482</xdr:rowOff>
    </xdr:to>
    <xdr:sp macro="" textlink="">
      <xdr:nvSpPr>
        <xdr:cNvPr id="631" name="円/楕円 630"/>
        <xdr:cNvSpPr/>
      </xdr:nvSpPr>
      <xdr:spPr>
        <a:xfrm>
          <a:off x="154305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41609</xdr:rowOff>
    </xdr:from>
    <xdr:ext cx="534377" cy="259045"/>
    <xdr:sp macro="" textlink="">
      <xdr:nvSpPr>
        <xdr:cNvPr id="632" name="テキスト ボックス 631"/>
        <xdr:cNvSpPr txBox="1"/>
      </xdr:nvSpPr>
      <xdr:spPr>
        <a:xfrm>
          <a:off x="15214111" y="1341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101033</xdr:rowOff>
    </xdr:from>
    <xdr:to>
      <xdr:col>21</xdr:col>
      <xdr:colOff>212725</xdr:colOff>
      <xdr:row>78</xdr:row>
      <xdr:rowOff>31183</xdr:rowOff>
    </xdr:to>
    <xdr:sp macro="" textlink="">
      <xdr:nvSpPr>
        <xdr:cNvPr id="633" name="円/楕円 632"/>
        <xdr:cNvSpPr/>
      </xdr:nvSpPr>
      <xdr:spPr>
        <a:xfrm>
          <a:off x="14541500" y="133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22310</xdr:rowOff>
    </xdr:from>
    <xdr:ext cx="534377" cy="259045"/>
    <xdr:sp macro="" textlink="">
      <xdr:nvSpPr>
        <xdr:cNvPr id="634" name="テキスト ボックス 633"/>
        <xdr:cNvSpPr txBox="1"/>
      </xdr:nvSpPr>
      <xdr:spPr>
        <a:xfrm>
          <a:off x="14325111" y="1339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111874</xdr:rowOff>
    </xdr:from>
    <xdr:to>
      <xdr:col>20</xdr:col>
      <xdr:colOff>9525</xdr:colOff>
      <xdr:row>78</xdr:row>
      <xdr:rowOff>42024</xdr:rowOff>
    </xdr:to>
    <xdr:sp macro="" textlink="">
      <xdr:nvSpPr>
        <xdr:cNvPr id="635" name="円/楕円 634"/>
        <xdr:cNvSpPr/>
      </xdr:nvSpPr>
      <xdr:spPr>
        <a:xfrm>
          <a:off x="13652500" y="133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33151</xdr:rowOff>
    </xdr:from>
    <xdr:ext cx="534377" cy="259045"/>
    <xdr:sp macro="" textlink="">
      <xdr:nvSpPr>
        <xdr:cNvPr id="636" name="テキスト ボックス 635"/>
        <xdr:cNvSpPr txBox="1"/>
      </xdr:nvSpPr>
      <xdr:spPr>
        <a:xfrm>
          <a:off x="13436111" y="1340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132758</xdr:rowOff>
    </xdr:from>
    <xdr:to>
      <xdr:col>18</xdr:col>
      <xdr:colOff>492125</xdr:colOff>
      <xdr:row>78</xdr:row>
      <xdr:rowOff>62908</xdr:rowOff>
    </xdr:to>
    <xdr:sp macro="" textlink="">
      <xdr:nvSpPr>
        <xdr:cNvPr id="637" name="円/楕円 636"/>
        <xdr:cNvSpPr/>
      </xdr:nvSpPr>
      <xdr:spPr>
        <a:xfrm>
          <a:off x="12763500" y="133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54035</xdr:rowOff>
    </xdr:from>
    <xdr:ext cx="534377" cy="259045"/>
    <xdr:sp macro="" textlink="">
      <xdr:nvSpPr>
        <xdr:cNvPr id="638" name="テキスト ボックス 637"/>
        <xdr:cNvSpPr txBox="1"/>
      </xdr:nvSpPr>
      <xdr:spPr>
        <a:xfrm>
          <a:off x="12547111" y="1342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168061</xdr:rowOff>
    </xdr:from>
    <xdr:to>
      <xdr:col>23</xdr:col>
      <xdr:colOff>517525</xdr:colOff>
      <xdr:row>99</xdr:row>
      <xdr:rowOff>25617</xdr:rowOff>
    </xdr:to>
    <xdr:cxnSp macro="">
      <xdr:nvCxnSpPr>
        <xdr:cNvPr id="667" name="直線コネクタ 666"/>
        <xdr:cNvCxnSpPr/>
      </xdr:nvCxnSpPr>
      <xdr:spPr>
        <a:xfrm flipV="1">
          <a:off x="15481300" y="16970161"/>
          <a:ext cx="838200" cy="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25617</xdr:rowOff>
    </xdr:from>
    <xdr:to>
      <xdr:col>22</xdr:col>
      <xdr:colOff>365125</xdr:colOff>
      <xdr:row>99</xdr:row>
      <xdr:rowOff>39501</xdr:rowOff>
    </xdr:to>
    <xdr:cxnSp macro="">
      <xdr:nvCxnSpPr>
        <xdr:cNvPr id="670" name="直線コネクタ 669"/>
        <xdr:cNvCxnSpPr/>
      </xdr:nvCxnSpPr>
      <xdr:spPr>
        <a:xfrm flipV="1">
          <a:off x="14592300" y="16999167"/>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36556</xdr:rowOff>
    </xdr:from>
    <xdr:to>
      <xdr:col>21</xdr:col>
      <xdr:colOff>161925</xdr:colOff>
      <xdr:row>99</xdr:row>
      <xdr:rowOff>39501</xdr:rowOff>
    </xdr:to>
    <xdr:cxnSp macro="">
      <xdr:nvCxnSpPr>
        <xdr:cNvPr id="673" name="直線コネクタ 672"/>
        <xdr:cNvCxnSpPr/>
      </xdr:nvCxnSpPr>
      <xdr:spPr>
        <a:xfrm>
          <a:off x="13703300" y="17010106"/>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36556</xdr:rowOff>
    </xdr:from>
    <xdr:to>
      <xdr:col>19</xdr:col>
      <xdr:colOff>644525</xdr:colOff>
      <xdr:row>99</xdr:row>
      <xdr:rowOff>40043</xdr:rowOff>
    </xdr:to>
    <xdr:cxnSp macro="">
      <xdr:nvCxnSpPr>
        <xdr:cNvPr id="676" name="直線コネクタ 675"/>
        <xdr:cNvCxnSpPr/>
      </xdr:nvCxnSpPr>
      <xdr:spPr>
        <a:xfrm flipV="1">
          <a:off x="12814300" y="17010106"/>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117261</xdr:rowOff>
    </xdr:from>
    <xdr:to>
      <xdr:col>23</xdr:col>
      <xdr:colOff>568325</xdr:colOff>
      <xdr:row>99</xdr:row>
      <xdr:rowOff>47411</xdr:rowOff>
    </xdr:to>
    <xdr:sp macro="" textlink="">
      <xdr:nvSpPr>
        <xdr:cNvPr id="686" name="円/楕円 685"/>
        <xdr:cNvSpPr/>
      </xdr:nvSpPr>
      <xdr:spPr>
        <a:xfrm>
          <a:off x="16268700" y="169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534377" cy="259045"/>
    <xdr:sp macro="" textlink="">
      <xdr:nvSpPr>
        <xdr:cNvPr id="687" name="積立金該当値テキスト"/>
        <xdr:cNvSpPr txBox="1"/>
      </xdr:nvSpPr>
      <xdr:spPr>
        <a:xfrm>
          <a:off x="16370300" y="168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146267</xdr:rowOff>
    </xdr:from>
    <xdr:to>
      <xdr:col>22</xdr:col>
      <xdr:colOff>415925</xdr:colOff>
      <xdr:row>99</xdr:row>
      <xdr:rowOff>76417</xdr:rowOff>
    </xdr:to>
    <xdr:sp macro="" textlink="">
      <xdr:nvSpPr>
        <xdr:cNvPr id="688" name="円/楕円 687"/>
        <xdr:cNvSpPr/>
      </xdr:nvSpPr>
      <xdr:spPr>
        <a:xfrm>
          <a:off x="15430500" y="169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67544</xdr:rowOff>
    </xdr:from>
    <xdr:ext cx="469744" cy="259045"/>
    <xdr:sp macro="" textlink="">
      <xdr:nvSpPr>
        <xdr:cNvPr id="689" name="テキスト ボックス 688"/>
        <xdr:cNvSpPr txBox="1"/>
      </xdr:nvSpPr>
      <xdr:spPr>
        <a:xfrm>
          <a:off x="15246427" y="1704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160151</xdr:rowOff>
    </xdr:from>
    <xdr:to>
      <xdr:col>21</xdr:col>
      <xdr:colOff>212725</xdr:colOff>
      <xdr:row>99</xdr:row>
      <xdr:rowOff>90301</xdr:rowOff>
    </xdr:to>
    <xdr:sp macro="" textlink="">
      <xdr:nvSpPr>
        <xdr:cNvPr id="690" name="円/楕円 689"/>
        <xdr:cNvSpPr/>
      </xdr:nvSpPr>
      <xdr:spPr>
        <a:xfrm>
          <a:off x="14541500" y="1696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81428</xdr:rowOff>
    </xdr:from>
    <xdr:ext cx="469744" cy="259045"/>
    <xdr:sp macro="" textlink="">
      <xdr:nvSpPr>
        <xdr:cNvPr id="691" name="テキスト ボックス 690"/>
        <xdr:cNvSpPr txBox="1"/>
      </xdr:nvSpPr>
      <xdr:spPr>
        <a:xfrm>
          <a:off x="14357427" y="1705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157206</xdr:rowOff>
    </xdr:from>
    <xdr:to>
      <xdr:col>20</xdr:col>
      <xdr:colOff>9525</xdr:colOff>
      <xdr:row>99</xdr:row>
      <xdr:rowOff>87356</xdr:rowOff>
    </xdr:to>
    <xdr:sp macro="" textlink="">
      <xdr:nvSpPr>
        <xdr:cNvPr id="692" name="円/楕円 691"/>
        <xdr:cNvSpPr/>
      </xdr:nvSpPr>
      <xdr:spPr>
        <a:xfrm>
          <a:off x="13652500" y="1695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78483</xdr:rowOff>
    </xdr:from>
    <xdr:ext cx="469744" cy="259045"/>
    <xdr:sp macro="" textlink="">
      <xdr:nvSpPr>
        <xdr:cNvPr id="693" name="テキスト ボックス 692"/>
        <xdr:cNvSpPr txBox="1"/>
      </xdr:nvSpPr>
      <xdr:spPr>
        <a:xfrm>
          <a:off x="13468427" y="1705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160693</xdr:rowOff>
    </xdr:from>
    <xdr:to>
      <xdr:col>18</xdr:col>
      <xdr:colOff>492125</xdr:colOff>
      <xdr:row>99</xdr:row>
      <xdr:rowOff>90843</xdr:rowOff>
    </xdr:to>
    <xdr:sp macro="" textlink="">
      <xdr:nvSpPr>
        <xdr:cNvPr id="694" name="円/楕円 693"/>
        <xdr:cNvSpPr/>
      </xdr:nvSpPr>
      <xdr:spPr>
        <a:xfrm>
          <a:off x="12763500" y="169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81970</xdr:rowOff>
    </xdr:from>
    <xdr:ext cx="469744" cy="259045"/>
    <xdr:sp macro="" textlink="">
      <xdr:nvSpPr>
        <xdr:cNvPr id="695" name="テキスト ボックス 694"/>
        <xdr:cNvSpPr txBox="1"/>
      </xdr:nvSpPr>
      <xdr:spPr>
        <a:xfrm>
          <a:off x="12579427" y="1705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31344</xdr:rowOff>
    </xdr:from>
    <xdr:to>
      <xdr:col>32</xdr:col>
      <xdr:colOff>187325</xdr:colOff>
      <xdr:row>59</xdr:row>
      <xdr:rowOff>37059</xdr:rowOff>
    </xdr:to>
    <xdr:cxnSp macro="">
      <xdr:nvCxnSpPr>
        <xdr:cNvPr id="785" name="直線コネクタ 784"/>
        <xdr:cNvCxnSpPr/>
      </xdr:nvCxnSpPr>
      <xdr:spPr>
        <a:xfrm flipV="1">
          <a:off x="21323300" y="1014689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36308</xdr:rowOff>
    </xdr:from>
    <xdr:to>
      <xdr:col>31</xdr:col>
      <xdr:colOff>34925</xdr:colOff>
      <xdr:row>59</xdr:row>
      <xdr:rowOff>37059</xdr:rowOff>
    </xdr:to>
    <xdr:cxnSp macro="">
      <xdr:nvCxnSpPr>
        <xdr:cNvPr id="788" name="直線コネクタ 787"/>
        <xdr:cNvCxnSpPr/>
      </xdr:nvCxnSpPr>
      <xdr:spPr>
        <a:xfrm>
          <a:off x="20434300" y="1015185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31245</xdr:rowOff>
    </xdr:from>
    <xdr:to>
      <xdr:col>29</xdr:col>
      <xdr:colOff>517525</xdr:colOff>
      <xdr:row>59</xdr:row>
      <xdr:rowOff>36308</xdr:rowOff>
    </xdr:to>
    <xdr:cxnSp macro="">
      <xdr:nvCxnSpPr>
        <xdr:cNvPr id="791" name="直線コネクタ 790"/>
        <xdr:cNvCxnSpPr/>
      </xdr:nvCxnSpPr>
      <xdr:spPr>
        <a:xfrm>
          <a:off x="19545300" y="10146795"/>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23147</xdr:rowOff>
    </xdr:from>
    <xdr:to>
      <xdr:col>28</xdr:col>
      <xdr:colOff>314325</xdr:colOff>
      <xdr:row>59</xdr:row>
      <xdr:rowOff>31245</xdr:rowOff>
    </xdr:to>
    <xdr:cxnSp macro="">
      <xdr:nvCxnSpPr>
        <xdr:cNvPr id="794" name="直線コネクタ 793"/>
        <xdr:cNvCxnSpPr/>
      </xdr:nvCxnSpPr>
      <xdr:spPr>
        <a:xfrm>
          <a:off x="18656300" y="10138697"/>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151994</xdr:rowOff>
    </xdr:from>
    <xdr:to>
      <xdr:col>32</xdr:col>
      <xdr:colOff>238125</xdr:colOff>
      <xdr:row>59</xdr:row>
      <xdr:rowOff>82144</xdr:rowOff>
    </xdr:to>
    <xdr:sp macro="" textlink="">
      <xdr:nvSpPr>
        <xdr:cNvPr id="804" name="円/楕円 803"/>
        <xdr:cNvSpPr/>
      </xdr:nvSpPr>
      <xdr:spPr>
        <a:xfrm>
          <a:off x="221107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66921</xdr:rowOff>
    </xdr:from>
    <xdr:ext cx="469744" cy="259045"/>
    <xdr:sp macro="" textlink="">
      <xdr:nvSpPr>
        <xdr:cNvPr id="805" name="貸付金該当値テキスト"/>
        <xdr:cNvSpPr txBox="1"/>
      </xdr:nvSpPr>
      <xdr:spPr>
        <a:xfrm>
          <a:off x="22212300" y="1001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157709</xdr:rowOff>
    </xdr:from>
    <xdr:to>
      <xdr:col>31</xdr:col>
      <xdr:colOff>85725</xdr:colOff>
      <xdr:row>59</xdr:row>
      <xdr:rowOff>87859</xdr:rowOff>
    </xdr:to>
    <xdr:sp macro="" textlink="">
      <xdr:nvSpPr>
        <xdr:cNvPr id="806" name="円/楕円 805"/>
        <xdr:cNvSpPr/>
      </xdr:nvSpPr>
      <xdr:spPr>
        <a:xfrm>
          <a:off x="21272500" y="10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78986</xdr:rowOff>
    </xdr:from>
    <xdr:ext cx="469744" cy="259045"/>
    <xdr:sp macro="" textlink="">
      <xdr:nvSpPr>
        <xdr:cNvPr id="807" name="テキスト ボックス 806"/>
        <xdr:cNvSpPr txBox="1"/>
      </xdr:nvSpPr>
      <xdr:spPr>
        <a:xfrm>
          <a:off x="21088427" y="1019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156958</xdr:rowOff>
    </xdr:from>
    <xdr:to>
      <xdr:col>29</xdr:col>
      <xdr:colOff>568325</xdr:colOff>
      <xdr:row>59</xdr:row>
      <xdr:rowOff>87108</xdr:rowOff>
    </xdr:to>
    <xdr:sp macro="" textlink="">
      <xdr:nvSpPr>
        <xdr:cNvPr id="808" name="円/楕円 807"/>
        <xdr:cNvSpPr/>
      </xdr:nvSpPr>
      <xdr:spPr>
        <a:xfrm>
          <a:off x="20383500" y="101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78235</xdr:rowOff>
    </xdr:from>
    <xdr:ext cx="469744" cy="259045"/>
    <xdr:sp macro="" textlink="">
      <xdr:nvSpPr>
        <xdr:cNvPr id="809" name="テキスト ボックス 808"/>
        <xdr:cNvSpPr txBox="1"/>
      </xdr:nvSpPr>
      <xdr:spPr>
        <a:xfrm>
          <a:off x="20199427" y="1019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151895</xdr:rowOff>
    </xdr:from>
    <xdr:to>
      <xdr:col>28</xdr:col>
      <xdr:colOff>365125</xdr:colOff>
      <xdr:row>59</xdr:row>
      <xdr:rowOff>82045</xdr:rowOff>
    </xdr:to>
    <xdr:sp macro="" textlink="">
      <xdr:nvSpPr>
        <xdr:cNvPr id="810" name="円/楕円 809"/>
        <xdr:cNvSpPr/>
      </xdr:nvSpPr>
      <xdr:spPr>
        <a:xfrm>
          <a:off x="19494500" y="100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73172</xdr:rowOff>
    </xdr:from>
    <xdr:ext cx="469744" cy="259045"/>
    <xdr:sp macro="" textlink="">
      <xdr:nvSpPr>
        <xdr:cNvPr id="811" name="テキスト ボックス 810"/>
        <xdr:cNvSpPr txBox="1"/>
      </xdr:nvSpPr>
      <xdr:spPr>
        <a:xfrm>
          <a:off x="19310427" y="1018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143797</xdr:rowOff>
    </xdr:from>
    <xdr:to>
      <xdr:col>27</xdr:col>
      <xdr:colOff>161925</xdr:colOff>
      <xdr:row>59</xdr:row>
      <xdr:rowOff>73947</xdr:rowOff>
    </xdr:to>
    <xdr:sp macro="" textlink="">
      <xdr:nvSpPr>
        <xdr:cNvPr id="812" name="円/楕円 811"/>
        <xdr:cNvSpPr/>
      </xdr:nvSpPr>
      <xdr:spPr>
        <a:xfrm>
          <a:off x="18605500" y="100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65074</xdr:rowOff>
    </xdr:from>
    <xdr:ext cx="469744" cy="259045"/>
    <xdr:sp macro="" textlink="">
      <xdr:nvSpPr>
        <xdr:cNvPr id="813" name="テキスト ボックス 812"/>
        <xdr:cNvSpPr txBox="1"/>
      </xdr:nvSpPr>
      <xdr:spPr>
        <a:xfrm>
          <a:off x="18421427" y="101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64281</xdr:rowOff>
    </xdr:from>
    <xdr:to>
      <xdr:col>32</xdr:col>
      <xdr:colOff>187325</xdr:colOff>
      <xdr:row>79</xdr:row>
      <xdr:rowOff>110344</xdr:rowOff>
    </xdr:to>
    <xdr:cxnSp macro="">
      <xdr:nvCxnSpPr>
        <xdr:cNvPr id="843" name="直線コネクタ 842"/>
        <xdr:cNvCxnSpPr/>
      </xdr:nvCxnSpPr>
      <xdr:spPr>
        <a:xfrm flipV="1">
          <a:off x="21323300" y="13608831"/>
          <a:ext cx="8382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110344</xdr:rowOff>
    </xdr:from>
    <xdr:to>
      <xdr:col>31</xdr:col>
      <xdr:colOff>34925</xdr:colOff>
      <xdr:row>79</xdr:row>
      <xdr:rowOff>118802</xdr:rowOff>
    </xdr:to>
    <xdr:cxnSp macro="">
      <xdr:nvCxnSpPr>
        <xdr:cNvPr id="846" name="直線コネクタ 845"/>
        <xdr:cNvCxnSpPr/>
      </xdr:nvCxnSpPr>
      <xdr:spPr>
        <a:xfrm flipV="1">
          <a:off x="20434300" y="1365489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118802</xdr:rowOff>
    </xdr:from>
    <xdr:to>
      <xdr:col>29</xdr:col>
      <xdr:colOff>517525</xdr:colOff>
      <xdr:row>79</xdr:row>
      <xdr:rowOff>136367</xdr:rowOff>
    </xdr:to>
    <xdr:cxnSp macro="">
      <xdr:nvCxnSpPr>
        <xdr:cNvPr id="849" name="直線コネクタ 848"/>
        <xdr:cNvCxnSpPr/>
      </xdr:nvCxnSpPr>
      <xdr:spPr>
        <a:xfrm flipV="1">
          <a:off x="19545300" y="13663352"/>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136367</xdr:rowOff>
    </xdr:from>
    <xdr:to>
      <xdr:col>28</xdr:col>
      <xdr:colOff>314325</xdr:colOff>
      <xdr:row>79</xdr:row>
      <xdr:rowOff>136843</xdr:rowOff>
    </xdr:to>
    <xdr:cxnSp macro="">
      <xdr:nvCxnSpPr>
        <xdr:cNvPr id="852" name="直線コネクタ 851"/>
        <xdr:cNvCxnSpPr/>
      </xdr:nvCxnSpPr>
      <xdr:spPr>
        <a:xfrm flipV="1">
          <a:off x="18656300" y="13680917"/>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13481</xdr:rowOff>
    </xdr:from>
    <xdr:to>
      <xdr:col>32</xdr:col>
      <xdr:colOff>238125</xdr:colOff>
      <xdr:row>79</xdr:row>
      <xdr:rowOff>115081</xdr:rowOff>
    </xdr:to>
    <xdr:sp macro="" textlink="">
      <xdr:nvSpPr>
        <xdr:cNvPr id="862" name="円/楕円 861"/>
        <xdr:cNvSpPr/>
      </xdr:nvSpPr>
      <xdr:spPr>
        <a:xfrm>
          <a:off x="22110700" y="135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99858</xdr:rowOff>
    </xdr:from>
    <xdr:ext cx="534377" cy="259045"/>
    <xdr:sp macro="" textlink="">
      <xdr:nvSpPr>
        <xdr:cNvPr id="863" name="繰出金該当値テキスト"/>
        <xdr:cNvSpPr txBox="1"/>
      </xdr:nvSpPr>
      <xdr:spPr>
        <a:xfrm>
          <a:off x="22212300" y="13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18,959</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59544</xdr:rowOff>
    </xdr:from>
    <xdr:to>
      <xdr:col>31</xdr:col>
      <xdr:colOff>85725</xdr:colOff>
      <xdr:row>79</xdr:row>
      <xdr:rowOff>161144</xdr:rowOff>
    </xdr:to>
    <xdr:sp macro="" textlink="">
      <xdr:nvSpPr>
        <xdr:cNvPr id="864" name="円/楕円 863"/>
        <xdr:cNvSpPr/>
      </xdr:nvSpPr>
      <xdr:spPr>
        <a:xfrm>
          <a:off x="21272500" y="136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152271</xdr:rowOff>
    </xdr:from>
    <xdr:ext cx="534377" cy="259045"/>
    <xdr:sp macro="" textlink="">
      <xdr:nvSpPr>
        <xdr:cNvPr id="865" name="テキスト ボックス 864"/>
        <xdr:cNvSpPr txBox="1"/>
      </xdr:nvSpPr>
      <xdr:spPr>
        <a:xfrm>
          <a:off x="21056111" y="1369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16,541</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68002</xdr:rowOff>
    </xdr:from>
    <xdr:to>
      <xdr:col>29</xdr:col>
      <xdr:colOff>568325</xdr:colOff>
      <xdr:row>79</xdr:row>
      <xdr:rowOff>169602</xdr:rowOff>
    </xdr:to>
    <xdr:sp macro="" textlink="">
      <xdr:nvSpPr>
        <xdr:cNvPr id="866" name="円/楕円 865"/>
        <xdr:cNvSpPr/>
      </xdr:nvSpPr>
      <xdr:spPr>
        <a:xfrm>
          <a:off x="20383500" y="136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160729</xdr:rowOff>
    </xdr:from>
    <xdr:ext cx="534377" cy="259045"/>
    <xdr:sp macro="" textlink="">
      <xdr:nvSpPr>
        <xdr:cNvPr id="867" name="テキスト ボックス 866"/>
        <xdr:cNvSpPr txBox="1"/>
      </xdr:nvSpPr>
      <xdr:spPr>
        <a:xfrm>
          <a:off x="20167111" y="1370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16,097</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85567</xdr:rowOff>
    </xdr:from>
    <xdr:to>
      <xdr:col>28</xdr:col>
      <xdr:colOff>365125</xdr:colOff>
      <xdr:row>80</xdr:row>
      <xdr:rowOff>15717</xdr:rowOff>
    </xdr:to>
    <xdr:sp macro="" textlink="">
      <xdr:nvSpPr>
        <xdr:cNvPr id="868" name="円/楕円 867"/>
        <xdr:cNvSpPr/>
      </xdr:nvSpPr>
      <xdr:spPr>
        <a:xfrm>
          <a:off x="19494500" y="136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80</xdr:row>
      <xdr:rowOff>6844</xdr:rowOff>
    </xdr:from>
    <xdr:ext cx="534377" cy="259045"/>
    <xdr:sp macro="" textlink="">
      <xdr:nvSpPr>
        <xdr:cNvPr id="869" name="テキスト ボックス 868"/>
        <xdr:cNvSpPr txBox="1"/>
      </xdr:nvSpPr>
      <xdr:spPr>
        <a:xfrm>
          <a:off x="19278111" y="137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15,175</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86043</xdr:rowOff>
    </xdr:from>
    <xdr:to>
      <xdr:col>27</xdr:col>
      <xdr:colOff>161925</xdr:colOff>
      <xdr:row>80</xdr:row>
      <xdr:rowOff>16193</xdr:rowOff>
    </xdr:to>
    <xdr:sp macro="" textlink="">
      <xdr:nvSpPr>
        <xdr:cNvPr id="870" name="円/楕円 869"/>
        <xdr:cNvSpPr/>
      </xdr:nvSpPr>
      <xdr:spPr>
        <a:xfrm>
          <a:off x="18605500" y="136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80</xdr:row>
      <xdr:rowOff>7320</xdr:rowOff>
    </xdr:from>
    <xdr:ext cx="534377" cy="259045"/>
    <xdr:sp macro="" textlink="">
      <xdr:nvSpPr>
        <xdr:cNvPr id="871" name="テキスト ボックス 870"/>
        <xdr:cNvSpPr txBox="1"/>
      </xdr:nvSpPr>
      <xdr:spPr>
        <a:xfrm>
          <a:off x="18389111" y="1372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歳出決算総額は、住民一人当たり</a:t>
          </a:r>
          <a:r>
            <a:rPr kumimoji="1" lang="en-US" altLang="ja-JP" sz="1050">
              <a:latin typeface="ＭＳ Ｐゴシック"/>
            </a:rPr>
            <a:t>305,623</a:t>
          </a:r>
          <a:r>
            <a:rPr kumimoji="1" lang="ja-JP" altLang="en-US" sz="1050">
              <a:latin typeface="ＭＳ Ｐゴシック"/>
            </a:rPr>
            <a:t>円となっています。主な構成要素である人件費は減少傾向にありましたが、平成</a:t>
          </a:r>
          <a:r>
            <a:rPr kumimoji="1" lang="en-US" altLang="ja-JP" sz="1050">
              <a:latin typeface="ＭＳ Ｐゴシック"/>
            </a:rPr>
            <a:t>28</a:t>
          </a:r>
          <a:r>
            <a:rPr kumimoji="1" lang="ja-JP" altLang="en-US" sz="1050">
              <a:latin typeface="ＭＳ Ｐゴシック"/>
            </a:rPr>
            <a:t>年度は人事院勧告等に基づく地域手当の支給率引上げ、期末勤勉手当の支給月数引上げ及び行財政改革に基づく減額措置の終了などにより、職員給が増となったため、住民一人当たり</a:t>
          </a:r>
          <a:r>
            <a:rPr kumimoji="1" lang="en-US" altLang="ja-JP" sz="1050">
              <a:latin typeface="ＭＳ Ｐゴシック"/>
            </a:rPr>
            <a:t>61,223</a:t>
          </a:r>
          <a:r>
            <a:rPr kumimoji="1" lang="ja-JP" altLang="en-US" sz="1050">
              <a:latin typeface="ＭＳ Ｐゴシック"/>
            </a:rPr>
            <a:t>円となり、昨年度より増加しました。また、</a:t>
          </a:r>
          <a:r>
            <a:rPr kumimoji="1" lang="en-US" altLang="ja-JP" sz="1050">
              <a:latin typeface="ＭＳ Ｐゴシック"/>
            </a:rPr>
            <a:t>29</a:t>
          </a:r>
          <a:r>
            <a:rPr kumimoji="1" lang="ja-JP" altLang="en-US" sz="1050">
              <a:latin typeface="ＭＳ Ｐゴシック"/>
            </a:rPr>
            <a:t>年度、</a:t>
          </a:r>
          <a:r>
            <a:rPr kumimoji="1" lang="en-US" altLang="ja-JP" sz="1050">
              <a:latin typeface="ＭＳ Ｐゴシック"/>
            </a:rPr>
            <a:t>30</a:t>
          </a:r>
          <a:r>
            <a:rPr kumimoji="1" lang="ja-JP" altLang="en-US" sz="1050">
              <a:latin typeface="ＭＳ Ｐゴシック"/>
            </a:rPr>
            <a:t>年度には定年退職者数のピークを迎えることから、退職手当を含む人件費は一時的に大幅な増額が見込まれます。類似団体の平均の額を下回っているものの、愛知県平均を上回っており、効率的な組織運営などによる職員定数の適正化、各種職員手当の見直しなどに取り組み、人件費の抑制を図る必要があります。本市の性質別歳出決算において特徴的な点として、類似団体と比較して補助費等の額が多く、繰出金の額が少ない状況となっていますが、この主な要因は下水道事業会計を企業会計として実施していることから、下水道事業会計への繰出しを繰出金ではなく、補助費等として支出していることが挙げられます。また、</a:t>
          </a:r>
          <a:r>
            <a:rPr kumimoji="1" lang="en-US" altLang="ja-JP" sz="1050">
              <a:latin typeface="ＭＳ Ｐゴシック"/>
            </a:rPr>
            <a:t>27</a:t>
          </a:r>
          <a:r>
            <a:rPr kumimoji="1" lang="ja-JP" altLang="en-US" sz="1050">
              <a:latin typeface="ＭＳ Ｐゴシック"/>
            </a:rPr>
            <a:t>年度までは維持補修費に係るコストについて、清掃センターの施設修繕料が高額であるため、類似団体に比較して高い状況となっていましたが、</a:t>
          </a:r>
          <a:r>
            <a:rPr kumimoji="1" lang="en-US" altLang="ja-JP" sz="1050">
              <a:latin typeface="ＭＳ Ｐゴシック"/>
            </a:rPr>
            <a:t>28</a:t>
          </a:r>
          <a:r>
            <a:rPr kumimoji="1" lang="ja-JP" altLang="en-US" sz="1050">
              <a:latin typeface="ＭＳ Ｐゴシック"/>
            </a:rPr>
            <a:t>年度からは清掃センターの修繕料を含めた運転管理を包括的な委託に移行したことにより物件費が増加し、維持補修費は類似団体を下回りました。扶助費については、全体としては類似団体平均を下回っているものの、内訳として単独事業分については一人当たりコストが</a:t>
          </a:r>
          <a:r>
            <a:rPr kumimoji="1" lang="en-US" altLang="ja-JP" sz="1050">
              <a:latin typeface="ＭＳ Ｐゴシック"/>
            </a:rPr>
            <a:t>19,393</a:t>
          </a:r>
          <a:r>
            <a:rPr kumimoji="1" lang="ja-JP" altLang="en-US" sz="1050">
              <a:latin typeface="ＭＳ Ｐゴシック"/>
            </a:rPr>
            <a:t>円、扶助費全体の</a:t>
          </a:r>
          <a:r>
            <a:rPr kumimoji="1" lang="en-US" altLang="ja-JP" sz="1050">
              <a:latin typeface="ＭＳ Ｐゴシック"/>
            </a:rPr>
            <a:t>29.3</a:t>
          </a:r>
          <a:r>
            <a:rPr kumimoji="1" lang="ja-JP" altLang="en-US" sz="1050">
              <a:latin typeface="ＭＳ Ｐゴシック"/>
            </a:rPr>
            <a:t>％を占めており、子ども医療費を始めとする福祉医療費などの単独分や福祉手当の支給など、単独事業を手厚く実施していることが分かります。普通建設事業費については、類似団体平均を大きく下回っており、前述の経常的経費などのコストが大きいため、投資的経費に振り分けることができる財源が限られている状況が表れています。</a:t>
          </a:r>
          <a:endParaRPr kumimoji="1" lang="en-US" altLang="ja-JP" sz="1050">
            <a:latin typeface="ＭＳ Ｐゴシック"/>
          </a:endParaRPr>
        </a:p>
        <a:p>
          <a:r>
            <a:rPr kumimoji="1" lang="ja-JP" altLang="en-US" sz="1050">
              <a:latin typeface="ＭＳ Ｐゴシック"/>
            </a:rPr>
            <a:t>今後も高齢化の進行に伴う扶助費などの増、老朽化した公共施設等の大規模修繕や更新のための維持補修費や普通建設事業費の増が見込まれることなどから、経常的経費の削減を進めることが急務となっています。平成</a:t>
          </a:r>
          <a:r>
            <a:rPr kumimoji="1" lang="en-US" altLang="ja-JP" sz="1050">
              <a:latin typeface="ＭＳ Ｐゴシック"/>
            </a:rPr>
            <a:t>28</a:t>
          </a:r>
          <a:r>
            <a:rPr kumimoji="1" lang="ja-JP" altLang="en-US" sz="1050">
              <a:latin typeface="ＭＳ Ｐゴシック"/>
            </a:rPr>
            <a:t>年度策定の「知多市公共施設等総合管理計画」」に定める公共建築物延べ床面積削減目標の達成に向けた取組を進めることにより施設の維持管理経費、人件費などの削減に努めるとともに、「知多市行財政改革プラン</a:t>
          </a:r>
          <a:r>
            <a:rPr kumimoji="1" lang="en-US" altLang="ja-JP" sz="1050">
              <a:latin typeface="ＭＳ Ｐゴシック"/>
            </a:rPr>
            <a:t>2016</a:t>
          </a:r>
          <a:r>
            <a:rPr kumimoji="1" lang="ja-JP" altLang="en-US" sz="1050">
              <a:latin typeface="ＭＳ Ｐゴシック"/>
            </a:rPr>
            <a:t>」に基づく取組を確実に実施し、持続可能で健全な財政基盤の確立を図ります。</a:t>
          </a:r>
          <a:endParaRPr kumimoji="1" lang="en-US" altLang="ja-JP" sz="105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86,076
84,125
45.90
27,321,969
26,306,843
1,008,045
17,005,789
15,721,579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38136</xdr:rowOff>
    </xdr:from>
    <xdr:to>
      <xdr:col>6</xdr:col>
      <xdr:colOff>511175</xdr:colOff>
      <xdr:row>38</xdr:row>
      <xdr:rowOff>80590</xdr:rowOff>
    </xdr:to>
    <xdr:cxnSp macro="">
      <xdr:nvCxnSpPr>
        <xdr:cNvPr id="63" name="直線コネクタ 62"/>
        <xdr:cNvCxnSpPr/>
      </xdr:nvCxnSpPr>
      <xdr:spPr>
        <a:xfrm>
          <a:off x="3797300" y="655323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38136</xdr:rowOff>
    </xdr:from>
    <xdr:to>
      <xdr:col>5</xdr:col>
      <xdr:colOff>358775</xdr:colOff>
      <xdr:row>38</xdr:row>
      <xdr:rowOff>46790</xdr:rowOff>
    </xdr:to>
    <xdr:cxnSp macro="">
      <xdr:nvCxnSpPr>
        <xdr:cNvPr id="66" name="直線コネクタ 65"/>
        <xdr:cNvCxnSpPr/>
      </xdr:nvCxnSpPr>
      <xdr:spPr>
        <a:xfrm flipV="1">
          <a:off x="2908300" y="6553236"/>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46790</xdr:rowOff>
    </xdr:from>
    <xdr:to>
      <xdr:col>4</xdr:col>
      <xdr:colOff>155575</xdr:colOff>
      <xdr:row>38</xdr:row>
      <xdr:rowOff>84020</xdr:rowOff>
    </xdr:to>
    <xdr:cxnSp macro="">
      <xdr:nvCxnSpPr>
        <xdr:cNvPr id="69" name="直線コネクタ 68"/>
        <xdr:cNvCxnSpPr/>
      </xdr:nvCxnSpPr>
      <xdr:spPr>
        <a:xfrm flipV="1">
          <a:off x="2019300" y="6561890"/>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44341</xdr:rowOff>
    </xdr:from>
    <xdr:to>
      <xdr:col>2</xdr:col>
      <xdr:colOff>638175</xdr:colOff>
      <xdr:row>38</xdr:row>
      <xdr:rowOff>84020</xdr:rowOff>
    </xdr:to>
    <xdr:cxnSp macro="">
      <xdr:nvCxnSpPr>
        <xdr:cNvPr id="72" name="直線コネクタ 71"/>
        <xdr:cNvCxnSpPr/>
      </xdr:nvCxnSpPr>
      <xdr:spPr>
        <a:xfrm>
          <a:off x="1130300" y="6559441"/>
          <a:ext cx="8890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29790</xdr:rowOff>
    </xdr:from>
    <xdr:to>
      <xdr:col>6</xdr:col>
      <xdr:colOff>561975</xdr:colOff>
      <xdr:row>38</xdr:row>
      <xdr:rowOff>131390</xdr:rowOff>
    </xdr:to>
    <xdr:sp macro="" textlink="">
      <xdr:nvSpPr>
        <xdr:cNvPr id="82" name="円/楕円 81"/>
        <xdr:cNvSpPr/>
      </xdr:nvSpPr>
      <xdr:spPr>
        <a:xfrm>
          <a:off x="4584700" y="65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8217</xdr:rowOff>
    </xdr:from>
    <xdr:ext cx="469744" cy="259045"/>
    <xdr:sp macro="" textlink="">
      <xdr:nvSpPr>
        <xdr:cNvPr id="83" name="議会費該当値テキスト"/>
        <xdr:cNvSpPr txBox="1"/>
      </xdr:nvSpPr>
      <xdr:spPr>
        <a:xfrm>
          <a:off x="4686300" y="652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158786</xdr:rowOff>
    </xdr:from>
    <xdr:to>
      <xdr:col>5</xdr:col>
      <xdr:colOff>409575</xdr:colOff>
      <xdr:row>38</xdr:row>
      <xdr:rowOff>88936</xdr:rowOff>
    </xdr:to>
    <xdr:sp macro="" textlink="">
      <xdr:nvSpPr>
        <xdr:cNvPr id="84" name="円/楕円 83"/>
        <xdr:cNvSpPr/>
      </xdr:nvSpPr>
      <xdr:spPr>
        <a:xfrm>
          <a:off x="3746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80063</xdr:rowOff>
    </xdr:from>
    <xdr:ext cx="469744" cy="259045"/>
    <xdr:sp macro="" textlink="">
      <xdr:nvSpPr>
        <xdr:cNvPr id="85" name="テキスト ボックス 84"/>
        <xdr:cNvSpPr txBox="1"/>
      </xdr:nvSpPr>
      <xdr:spPr>
        <a:xfrm>
          <a:off x="3562427" y="65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167440</xdr:rowOff>
    </xdr:from>
    <xdr:to>
      <xdr:col>4</xdr:col>
      <xdr:colOff>206375</xdr:colOff>
      <xdr:row>38</xdr:row>
      <xdr:rowOff>97590</xdr:rowOff>
    </xdr:to>
    <xdr:sp macro="" textlink="">
      <xdr:nvSpPr>
        <xdr:cNvPr id="86" name="円/楕円 85"/>
        <xdr:cNvSpPr/>
      </xdr:nvSpPr>
      <xdr:spPr>
        <a:xfrm>
          <a:off x="2857500" y="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88717</xdr:rowOff>
    </xdr:from>
    <xdr:ext cx="469744" cy="259045"/>
    <xdr:sp macro="" textlink="">
      <xdr:nvSpPr>
        <xdr:cNvPr id="87" name="テキスト ボックス 86"/>
        <xdr:cNvSpPr txBox="1"/>
      </xdr:nvSpPr>
      <xdr:spPr>
        <a:xfrm>
          <a:off x="2673427" y="660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33220</xdr:rowOff>
    </xdr:from>
    <xdr:to>
      <xdr:col>3</xdr:col>
      <xdr:colOff>3175</xdr:colOff>
      <xdr:row>38</xdr:row>
      <xdr:rowOff>134820</xdr:rowOff>
    </xdr:to>
    <xdr:sp macro="" textlink="">
      <xdr:nvSpPr>
        <xdr:cNvPr id="88" name="円/楕円 87"/>
        <xdr:cNvSpPr/>
      </xdr:nvSpPr>
      <xdr:spPr>
        <a:xfrm>
          <a:off x="1968500" y="65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125947</xdr:rowOff>
    </xdr:from>
    <xdr:ext cx="469744" cy="259045"/>
    <xdr:sp macro="" textlink="">
      <xdr:nvSpPr>
        <xdr:cNvPr id="89" name="テキスト ボックス 88"/>
        <xdr:cNvSpPr txBox="1"/>
      </xdr:nvSpPr>
      <xdr:spPr>
        <a:xfrm>
          <a:off x="1784427" y="664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164991</xdr:rowOff>
    </xdr:from>
    <xdr:to>
      <xdr:col>1</xdr:col>
      <xdr:colOff>485775</xdr:colOff>
      <xdr:row>38</xdr:row>
      <xdr:rowOff>95141</xdr:rowOff>
    </xdr:to>
    <xdr:sp macro="" textlink="">
      <xdr:nvSpPr>
        <xdr:cNvPr id="90" name="円/楕円 89"/>
        <xdr:cNvSpPr/>
      </xdr:nvSpPr>
      <xdr:spPr>
        <a:xfrm>
          <a:off x="10795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86268</xdr:rowOff>
    </xdr:from>
    <xdr:ext cx="469744" cy="259045"/>
    <xdr:sp macro="" textlink="">
      <xdr:nvSpPr>
        <xdr:cNvPr id="91" name="テキスト ボックス 90"/>
        <xdr:cNvSpPr txBox="1"/>
      </xdr:nvSpPr>
      <xdr:spPr>
        <a:xfrm>
          <a:off x="895427" y="660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122728</xdr:rowOff>
    </xdr:from>
    <xdr:to>
      <xdr:col>6</xdr:col>
      <xdr:colOff>511175</xdr:colOff>
      <xdr:row>58</xdr:row>
      <xdr:rowOff>145948</xdr:rowOff>
    </xdr:to>
    <xdr:cxnSp macro="">
      <xdr:nvCxnSpPr>
        <xdr:cNvPr id="122" name="直線コネクタ 121"/>
        <xdr:cNvCxnSpPr/>
      </xdr:nvCxnSpPr>
      <xdr:spPr>
        <a:xfrm flipV="1">
          <a:off x="3797300" y="10066828"/>
          <a:ext cx="8382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145948</xdr:rowOff>
    </xdr:from>
    <xdr:to>
      <xdr:col>5</xdr:col>
      <xdr:colOff>358775</xdr:colOff>
      <xdr:row>58</xdr:row>
      <xdr:rowOff>155271</xdr:rowOff>
    </xdr:to>
    <xdr:cxnSp macro="">
      <xdr:nvCxnSpPr>
        <xdr:cNvPr id="125" name="直線コネクタ 124"/>
        <xdr:cNvCxnSpPr/>
      </xdr:nvCxnSpPr>
      <xdr:spPr>
        <a:xfrm flipV="1">
          <a:off x="2908300" y="10090048"/>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155271</xdr:rowOff>
    </xdr:from>
    <xdr:to>
      <xdr:col>4</xdr:col>
      <xdr:colOff>155575</xdr:colOff>
      <xdr:row>58</xdr:row>
      <xdr:rowOff>161825</xdr:rowOff>
    </xdr:to>
    <xdr:cxnSp macro="">
      <xdr:nvCxnSpPr>
        <xdr:cNvPr id="128" name="直線コネクタ 127"/>
        <xdr:cNvCxnSpPr/>
      </xdr:nvCxnSpPr>
      <xdr:spPr>
        <a:xfrm flipV="1">
          <a:off x="2019300" y="10099371"/>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149922</xdr:rowOff>
    </xdr:from>
    <xdr:to>
      <xdr:col>2</xdr:col>
      <xdr:colOff>638175</xdr:colOff>
      <xdr:row>58</xdr:row>
      <xdr:rowOff>161825</xdr:rowOff>
    </xdr:to>
    <xdr:cxnSp macro="">
      <xdr:nvCxnSpPr>
        <xdr:cNvPr id="131" name="直線コネクタ 130"/>
        <xdr:cNvCxnSpPr/>
      </xdr:nvCxnSpPr>
      <xdr:spPr>
        <a:xfrm>
          <a:off x="1130300" y="10094022"/>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71928</xdr:rowOff>
    </xdr:from>
    <xdr:to>
      <xdr:col>6</xdr:col>
      <xdr:colOff>561975</xdr:colOff>
      <xdr:row>59</xdr:row>
      <xdr:rowOff>2078</xdr:rowOff>
    </xdr:to>
    <xdr:sp macro="" textlink="">
      <xdr:nvSpPr>
        <xdr:cNvPr id="141" name="円/楕円 140"/>
        <xdr:cNvSpPr/>
      </xdr:nvSpPr>
      <xdr:spPr>
        <a:xfrm>
          <a:off x="4584700" y="100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95148</xdr:rowOff>
    </xdr:from>
    <xdr:to>
      <xdr:col>5</xdr:col>
      <xdr:colOff>409575</xdr:colOff>
      <xdr:row>59</xdr:row>
      <xdr:rowOff>25298</xdr:rowOff>
    </xdr:to>
    <xdr:sp macro="" textlink="">
      <xdr:nvSpPr>
        <xdr:cNvPr id="143" name="円/楕円 142"/>
        <xdr:cNvSpPr/>
      </xdr:nvSpPr>
      <xdr:spPr>
        <a:xfrm>
          <a:off x="3746500" y="100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16425</xdr:rowOff>
    </xdr:from>
    <xdr:ext cx="534377" cy="259045"/>
    <xdr:sp macro="" textlink="">
      <xdr:nvSpPr>
        <xdr:cNvPr id="144" name="テキスト ボックス 143"/>
        <xdr:cNvSpPr txBox="1"/>
      </xdr:nvSpPr>
      <xdr:spPr>
        <a:xfrm>
          <a:off x="3530111" y="101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104471</xdr:rowOff>
    </xdr:from>
    <xdr:to>
      <xdr:col>4</xdr:col>
      <xdr:colOff>206375</xdr:colOff>
      <xdr:row>59</xdr:row>
      <xdr:rowOff>34621</xdr:rowOff>
    </xdr:to>
    <xdr:sp macro="" textlink="">
      <xdr:nvSpPr>
        <xdr:cNvPr id="145" name="円/楕円 144"/>
        <xdr:cNvSpPr/>
      </xdr:nvSpPr>
      <xdr:spPr>
        <a:xfrm>
          <a:off x="2857500" y="100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25748</xdr:rowOff>
    </xdr:from>
    <xdr:ext cx="534377" cy="259045"/>
    <xdr:sp macro="" textlink="">
      <xdr:nvSpPr>
        <xdr:cNvPr id="146" name="テキスト ボックス 145"/>
        <xdr:cNvSpPr txBox="1"/>
      </xdr:nvSpPr>
      <xdr:spPr>
        <a:xfrm>
          <a:off x="2641111" y="101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111025</xdr:rowOff>
    </xdr:from>
    <xdr:to>
      <xdr:col>3</xdr:col>
      <xdr:colOff>3175</xdr:colOff>
      <xdr:row>59</xdr:row>
      <xdr:rowOff>41175</xdr:rowOff>
    </xdr:to>
    <xdr:sp macro="" textlink="">
      <xdr:nvSpPr>
        <xdr:cNvPr id="147" name="円/楕円 146"/>
        <xdr:cNvSpPr/>
      </xdr:nvSpPr>
      <xdr:spPr>
        <a:xfrm>
          <a:off x="1968500" y="100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32302</xdr:rowOff>
    </xdr:from>
    <xdr:ext cx="534377" cy="259045"/>
    <xdr:sp macro="" textlink="">
      <xdr:nvSpPr>
        <xdr:cNvPr id="148" name="テキスト ボックス 147"/>
        <xdr:cNvSpPr txBox="1"/>
      </xdr:nvSpPr>
      <xdr:spPr>
        <a:xfrm>
          <a:off x="1752111" y="101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99122</xdr:rowOff>
    </xdr:from>
    <xdr:to>
      <xdr:col>1</xdr:col>
      <xdr:colOff>485775</xdr:colOff>
      <xdr:row>59</xdr:row>
      <xdr:rowOff>29272</xdr:rowOff>
    </xdr:to>
    <xdr:sp macro="" textlink="">
      <xdr:nvSpPr>
        <xdr:cNvPr id="149" name="円/楕円 148"/>
        <xdr:cNvSpPr/>
      </xdr:nvSpPr>
      <xdr:spPr>
        <a:xfrm>
          <a:off x="1079500" y="100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20399</xdr:rowOff>
    </xdr:from>
    <xdr:ext cx="534377" cy="259045"/>
    <xdr:sp macro="" textlink="">
      <xdr:nvSpPr>
        <xdr:cNvPr id="150" name="テキスト ボックス 149"/>
        <xdr:cNvSpPr txBox="1"/>
      </xdr:nvSpPr>
      <xdr:spPr>
        <a:xfrm>
          <a:off x="863111" y="1013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76681</xdr:rowOff>
    </xdr:from>
    <xdr:to>
      <xdr:col>6</xdr:col>
      <xdr:colOff>511175</xdr:colOff>
      <xdr:row>78</xdr:row>
      <xdr:rowOff>88720</xdr:rowOff>
    </xdr:to>
    <xdr:cxnSp macro="">
      <xdr:nvCxnSpPr>
        <xdr:cNvPr id="181" name="直線コネクタ 180"/>
        <xdr:cNvCxnSpPr/>
      </xdr:nvCxnSpPr>
      <xdr:spPr>
        <a:xfrm flipV="1">
          <a:off x="3797300" y="13449781"/>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87854</xdr:rowOff>
    </xdr:from>
    <xdr:to>
      <xdr:col>5</xdr:col>
      <xdr:colOff>358775</xdr:colOff>
      <xdr:row>78</xdr:row>
      <xdr:rowOff>88720</xdr:rowOff>
    </xdr:to>
    <xdr:cxnSp macro="">
      <xdr:nvCxnSpPr>
        <xdr:cNvPr id="184" name="直線コネクタ 183"/>
        <xdr:cNvCxnSpPr/>
      </xdr:nvCxnSpPr>
      <xdr:spPr>
        <a:xfrm>
          <a:off x="2908300" y="13460954"/>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87854</xdr:rowOff>
    </xdr:from>
    <xdr:to>
      <xdr:col>4</xdr:col>
      <xdr:colOff>155575</xdr:colOff>
      <xdr:row>78</xdr:row>
      <xdr:rowOff>96754</xdr:rowOff>
    </xdr:to>
    <xdr:cxnSp macro="">
      <xdr:nvCxnSpPr>
        <xdr:cNvPr id="187" name="直線コネクタ 186"/>
        <xdr:cNvCxnSpPr/>
      </xdr:nvCxnSpPr>
      <xdr:spPr>
        <a:xfrm flipV="1">
          <a:off x="2019300" y="13460954"/>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96754</xdr:rowOff>
    </xdr:from>
    <xdr:to>
      <xdr:col>2</xdr:col>
      <xdr:colOff>638175</xdr:colOff>
      <xdr:row>78</xdr:row>
      <xdr:rowOff>102202</xdr:rowOff>
    </xdr:to>
    <xdr:cxnSp macro="">
      <xdr:nvCxnSpPr>
        <xdr:cNvPr id="190" name="直線コネクタ 189"/>
        <xdr:cNvCxnSpPr/>
      </xdr:nvCxnSpPr>
      <xdr:spPr>
        <a:xfrm flipV="1">
          <a:off x="1130300" y="13469854"/>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25881</xdr:rowOff>
    </xdr:from>
    <xdr:to>
      <xdr:col>6</xdr:col>
      <xdr:colOff>561975</xdr:colOff>
      <xdr:row>78</xdr:row>
      <xdr:rowOff>127481</xdr:rowOff>
    </xdr:to>
    <xdr:sp macro="" textlink="">
      <xdr:nvSpPr>
        <xdr:cNvPr id="200" name="円/楕円 199"/>
        <xdr:cNvSpPr/>
      </xdr:nvSpPr>
      <xdr:spPr>
        <a:xfrm>
          <a:off x="4584700" y="1339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37920</xdr:rowOff>
    </xdr:from>
    <xdr:to>
      <xdr:col>5</xdr:col>
      <xdr:colOff>409575</xdr:colOff>
      <xdr:row>78</xdr:row>
      <xdr:rowOff>139520</xdr:rowOff>
    </xdr:to>
    <xdr:sp macro="" textlink="">
      <xdr:nvSpPr>
        <xdr:cNvPr id="202" name="円/楕円 201"/>
        <xdr:cNvSpPr/>
      </xdr:nvSpPr>
      <xdr:spPr>
        <a:xfrm>
          <a:off x="3746500" y="134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130647</xdr:rowOff>
    </xdr:from>
    <xdr:ext cx="599010" cy="259045"/>
    <xdr:sp macro="" textlink="">
      <xdr:nvSpPr>
        <xdr:cNvPr id="203" name="テキスト ボックス 202"/>
        <xdr:cNvSpPr txBox="1"/>
      </xdr:nvSpPr>
      <xdr:spPr>
        <a:xfrm>
          <a:off x="3497794" y="135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37054</xdr:rowOff>
    </xdr:from>
    <xdr:to>
      <xdr:col>4</xdr:col>
      <xdr:colOff>206375</xdr:colOff>
      <xdr:row>78</xdr:row>
      <xdr:rowOff>138654</xdr:rowOff>
    </xdr:to>
    <xdr:sp macro="" textlink="">
      <xdr:nvSpPr>
        <xdr:cNvPr id="204" name="円/楕円 203"/>
        <xdr:cNvSpPr/>
      </xdr:nvSpPr>
      <xdr:spPr>
        <a:xfrm>
          <a:off x="2857500" y="134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129781</xdr:rowOff>
    </xdr:from>
    <xdr:ext cx="599010" cy="259045"/>
    <xdr:sp macro="" textlink="">
      <xdr:nvSpPr>
        <xdr:cNvPr id="205" name="テキスト ボックス 204"/>
        <xdr:cNvSpPr txBox="1"/>
      </xdr:nvSpPr>
      <xdr:spPr>
        <a:xfrm>
          <a:off x="2608794" y="1350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45954</xdr:rowOff>
    </xdr:from>
    <xdr:to>
      <xdr:col>3</xdr:col>
      <xdr:colOff>3175</xdr:colOff>
      <xdr:row>78</xdr:row>
      <xdr:rowOff>147554</xdr:rowOff>
    </xdr:to>
    <xdr:sp macro="" textlink="">
      <xdr:nvSpPr>
        <xdr:cNvPr id="206" name="円/楕円 205"/>
        <xdr:cNvSpPr/>
      </xdr:nvSpPr>
      <xdr:spPr>
        <a:xfrm>
          <a:off x="1968500" y="1341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138681</xdr:rowOff>
    </xdr:from>
    <xdr:ext cx="599010" cy="259045"/>
    <xdr:sp macro="" textlink="">
      <xdr:nvSpPr>
        <xdr:cNvPr id="207" name="テキスト ボックス 206"/>
        <xdr:cNvSpPr txBox="1"/>
      </xdr:nvSpPr>
      <xdr:spPr>
        <a:xfrm>
          <a:off x="1719794" y="135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51402</xdr:rowOff>
    </xdr:from>
    <xdr:to>
      <xdr:col>1</xdr:col>
      <xdr:colOff>485775</xdr:colOff>
      <xdr:row>78</xdr:row>
      <xdr:rowOff>153002</xdr:rowOff>
    </xdr:to>
    <xdr:sp macro="" textlink="">
      <xdr:nvSpPr>
        <xdr:cNvPr id="208" name="円/楕円 207"/>
        <xdr:cNvSpPr/>
      </xdr:nvSpPr>
      <xdr:spPr>
        <a:xfrm>
          <a:off x="1079500" y="134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144129</xdr:rowOff>
    </xdr:from>
    <xdr:ext cx="599010" cy="259045"/>
    <xdr:sp macro="" textlink="">
      <xdr:nvSpPr>
        <xdr:cNvPr id="209" name="テキスト ボックス 208"/>
        <xdr:cNvSpPr txBox="1"/>
      </xdr:nvSpPr>
      <xdr:spPr>
        <a:xfrm>
          <a:off x="830794" y="1351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34106</xdr:rowOff>
    </xdr:from>
    <xdr:to>
      <xdr:col>6</xdr:col>
      <xdr:colOff>511175</xdr:colOff>
      <xdr:row>96</xdr:row>
      <xdr:rowOff>89333</xdr:rowOff>
    </xdr:to>
    <xdr:cxnSp macro="">
      <xdr:nvCxnSpPr>
        <xdr:cNvPr id="239" name="直線コネクタ 238"/>
        <xdr:cNvCxnSpPr/>
      </xdr:nvCxnSpPr>
      <xdr:spPr>
        <a:xfrm flipV="1">
          <a:off x="3797300" y="16493306"/>
          <a:ext cx="838200" cy="5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64357</xdr:rowOff>
    </xdr:from>
    <xdr:to>
      <xdr:col>5</xdr:col>
      <xdr:colOff>358775</xdr:colOff>
      <xdr:row>96</xdr:row>
      <xdr:rowOff>89333</xdr:rowOff>
    </xdr:to>
    <xdr:cxnSp macro="">
      <xdr:nvCxnSpPr>
        <xdr:cNvPr id="242" name="直線コネクタ 241"/>
        <xdr:cNvCxnSpPr/>
      </xdr:nvCxnSpPr>
      <xdr:spPr>
        <a:xfrm>
          <a:off x="2908300" y="16352107"/>
          <a:ext cx="889000" cy="19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64357</xdr:rowOff>
    </xdr:from>
    <xdr:to>
      <xdr:col>4</xdr:col>
      <xdr:colOff>155575</xdr:colOff>
      <xdr:row>96</xdr:row>
      <xdr:rowOff>93027</xdr:rowOff>
    </xdr:to>
    <xdr:cxnSp macro="">
      <xdr:nvCxnSpPr>
        <xdr:cNvPr id="245" name="直線コネクタ 244"/>
        <xdr:cNvCxnSpPr/>
      </xdr:nvCxnSpPr>
      <xdr:spPr>
        <a:xfrm flipV="1">
          <a:off x="2019300" y="16352107"/>
          <a:ext cx="889000" cy="20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133204</xdr:rowOff>
    </xdr:from>
    <xdr:to>
      <xdr:col>2</xdr:col>
      <xdr:colOff>638175</xdr:colOff>
      <xdr:row>96</xdr:row>
      <xdr:rowOff>93027</xdr:rowOff>
    </xdr:to>
    <xdr:cxnSp macro="">
      <xdr:nvCxnSpPr>
        <xdr:cNvPr id="248" name="直線コネクタ 247"/>
        <xdr:cNvCxnSpPr/>
      </xdr:nvCxnSpPr>
      <xdr:spPr>
        <a:xfrm>
          <a:off x="1130300" y="16420954"/>
          <a:ext cx="889000" cy="1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154756</xdr:rowOff>
    </xdr:from>
    <xdr:to>
      <xdr:col>6</xdr:col>
      <xdr:colOff>561975</xdr:colOff>
      <xdr:row>96</xdr:row>
      <xdr:rowOff>84906</xdr:rowOff>
    </xdr:to>
    <xdr:sp macro="" textlink="">
      <xdr:nvSpPr>
        <xdr:cNvPr id="258" name="円/楕円 257"/>
        <xdr:cNvSpPr/>
      </xdr:nvSpPr>
      <xdr:spPr>
        <a:xfrm>
          <a:off x="4584700" y="164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6183</xdr:rowOff>
    </xdr:from>
    <xdr:ext cx="534377" cy="259045"/>
    <xdr:sp macro="" textlink="">
      <xdr:nvSpPr>
        <xdr:cNvPr id="259" name="衛生費該当値テキスト"/>
        <xdr:cNvSpPr txBox="1"/>
      </xdr:nvSpPr>
      <xdr:spPr>
        <a:xfrm>
          <a:off x="4686300" y="162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38533</xdr:rowOff>
    </xdr:from>
    <xdr:to>
      <xdr:col>5</xdr:col>
      <xdr:colOff>409575</xdr:colOff>
      <xdr:row>96</xdr:row>
      <xdr:rowOff>140133</xdr:rowOff>
    </xdr:to>
    <xdr:sp macro="" textlink="">
      <xdr:nvSpPr>
        <xdr:cNvPr id="260" name="円/楕円 259"/>
        <xdr:cNvSpPr/>
      </xdr:nvSpPr>
      <xdr:spPr>
        <a:xfrm>
          <a:off x="3746500" y="164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156660</xdr:rowOff>
    </xdr:from>
    <xdr:ext cx="534377" cy="259045"/>
    <xdr:sp macro="" textlink="">
      <xdr:nvSpPr>
        <xdr:cNvPr id="261" name="テキスト ボックス 260"/>
        <xdr:cNvSpPr txBox="1"/>
      </xdr:nvSpPr>
      <xdr:spPr>
        <a:xfrm>
          <a:off x="3530111" y="162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13557</xdr:rowOff>
    </xdr:from>
    <xdr:to>
      <xdr:col>4</xdr:col>
      <xdr:colOff>206375</xdr:colOff>
      <xdr:row>95</xdr:row>
      <xdr:rowOff>115157</xdr:rowOff>
    </xdr:to>
    <xdr:sp macro="" textlink="">
      <xdr:nvSpPr>
        <xdr:cNvPr id="262" name="円/楕円 261"/>
        <xdr:cNvSpPr/>
      </xdr:nvSpPr>
      <xdr:spPr>
        <a:xfrm>
          <a:off x="2857500" y="16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131684</xdr:rowOff>
    </xdr:from>
    <xdr:ext cx="534377" cy="259045"/>
    <xdr:sp macro="" textlink="">
      <xdr:nvSpPr>
        <xdr:cNvPr id="263" name="テキスト ボックス 262"/>
        <xdr:cNvSpPr txBox="1"/>
      </xdr:nvSpPr>
      <xdr:spPr>
        <a:xfrm>
          <a:off x="2641111" y="160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42227</xdr:rowOff>
    </xdr:from>
    <xdr:to>
      <xdr:col>3</xdr:col>
      <xdr:colOff>3175</xdr:colOff>
      <xdr:row>96</xdr:row>
      <xdr:rowOff>143827</xdr:rowOff>
    </xdr:to>
    <xdr:sp macro="" textlink="">
      <xdr:nvSpPr>
        <xdr:cNvPr id="264" name="円/楕円 263"/>
        <xdr:cNvSpPr/>
      </xdr:nvSpPr>
      <xdr:spPr>
        <a:xfrm>
          <a:off x="1968500" y="1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160354</xdr:rowOff>
    </xdr:from>
    <xdr:ext cx="534377" cy="259045"/>
    <xdr:sp macro="" textlink="">
      <xdr:nvSpPr>
        <xdr:cNvPr id="265" name="テキスト ボックス 264"/>
        <xdr:cNvSpPr txBox="1"/>
      </xdr:nvSpPr>
      <xdr:spPr>
        <a:xfrm>
          <a:off x="1752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82404</xdr:rowOff>
    </xdr:from>
    <xdr:to>
      <xdr:col>1</xdr:col>
      <xdr:colOff>485775</xdr:colOff>
      <xdr:row>96</xdr:row>
      <xdr:rowOff>12554</xdr:rowOff>
    </xdr:to>
    <xdr:sp macro="" textlink="">
      <xdr:nvSpPr>
        <xdr:cNvPr id="266" name="円/楕円 265"/>
        <xdr:cNvSpPr/>
      </xdr:nvSpPr>
      <xdr:spPr>
        <a:xfrm>
          <a:off x="1079500" y="163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29081</xdr:rowOff>
    </xdr:from>
    <xdr:ext cx="534377" cy="259045"/>
    <xdr:sp macro="" textlink="">
      <xdr:nvSpPr>
        <xdr:cNvPr id="267" name="テキスト ボックス 266"/>
        <xdr:cNvSpPr txBox="1"/>
      </xdr:nvSpPr>
      <xdr:spPr>
        <a:xfrm>
          <a:off x="863111" y="161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99878</xdr:rowOff>
    </xdr:from>
    <xdr:to>
      <xdr:col>15</xdr:col>
      <xdr:colOff>180975</xdr:colOff>
      <xdr:row>38</xdr:row>
      <xdr:rowOff>108656</xdr:rowOff>
    </xdr:to>
    <xdr:cxnSp macro="">
      <xdr:nvCxnSpPr>
        <xdr:cNvPr id="294" name="直線コネクタ 293"/>
        <xdr:cNvCxnSpPr/>
      </xdr:nvCxnSpPr>
      <xdr:spPr>
        <a:xfrm flipV="1">
          <a:off x="9639300" y="6614978"/>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108656</xdr:rowOff>
    </xdr:from>
    <xdr:to>
      <xdr:col>14</xdr:col>
      <xdr:colOff>28575</xdr:colOff>
      <xdr:row>38</xdr:row>
      <xdr:rowOff>110851</xdr:rowOff>
    </xdr:to>
    <xdr:cxnSp macro="">
      <xdr:nvCxnSpPr>
        <xdr:cNvPr id="297" name="直線コネクタ 296"/>
        <xdr:cNvCxnSpPr/>
      </xdr:nvCxnSpPr>
      <xdr:spPr>
        <a:xfrm flipV="1">
          <a:off x="8750300" y="6623756"/>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97866</xdr:rowOff>
    </xdr:from>
    <xdr:to>
      <xdr:col>12</xdr:col>
      <xdr:colOff>511175</xdr:colOff>
      <xdr:row>38</xdr:row>
      <xdr:rowOff>110851</xdr:rowOff>
    </xdr:to>
    <xdr:cxnSp macro="">
      <xdr:nvCxnSpPr>
        <xdr:cNvPr id="300" name="直線コネクタ 299"/>
        <xdr:cNvCxnSpPr/>
      </xdr:nvCxnSpPr>
      <xdr:spPr>
        <a:xfrm>
          <a:off x="7861300" y="6612966"/>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75281</xdr:rowOff>
    </xdr:from>
    <xdr:to>
      <xdr:col>11</xdr:col>
      <xdr:colOff>307975</xdr:colOff>
      <xdr:row>38</xdr:row>
      <xdr:rowOff>97866</xdr:rowOff>
    </xdr:to>
    <xdr:cxnSp macro="">
      <xdr:nvCxnSpPr>
        <xdr:cNvPr id="303" name="直線コネクタ 302"/>
        <xdr:cNvCxnSpPr/>
      </xdr:nvCxnSpPr>
      <xdr:spPr>
        <a:xfrm>
          <a:off x="6972300" y="6590381"/>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49078</xdr:rowOff>
    </xdr:from>
    <xdr:to>
      <xdr:col>15</xdr:col>
      <xdr:colOff>231775</xdr:colOff>
      <xdr:row>38</xdr:row>
      <xdr:rowOff>150678</xdr:rowOff>
    </xdr:to>
    <xdr:sp macro="" textlink="">
      <xdr:nvSpPr>
        <xdr:cNvPr id="313" name="円/楕円 312"/>
        <xdr:cNvSpPr/>
      </xdr:nvSpPr>
      <xdr:spPr>
        <a:xfrm>
          <a:off x="10426700" y="65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57856</xdr:rowOff>
    </xdr:from>
    <xdr:to>
      <xdr:col>14</xdr:col>
      <xdr:colOff>79375</xdr:colOff>
      <xdr:row>38</xdr:row>
      <xdr:rowOff>159456</xdr:rowOff>
    </xdr:to>
    <xdr:sp macro="" textlink="">
      <xdr:nvSpPr>
        <xdr:cNvPr id="315" name="円/楕円 314"/>
        <xdr:cNvSpPr/>
      </xdr:nvSpPr>
      <xdr:spPr>
        <a:xfrm>
          <a:off x="9588500" y="65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150583</xdr:rowOff>
    </xdr:from>
    <xdr:ext cx="378565" cy="259045"/>
    <xdr:sp macro="" textlink="">
      <xdr:nvSpPr>
        <xdr:cNvPr id="316" name="テキスト ボックス 315"/>
        <xdr:cNvSpPr txBox="1"/>
      </xdr:nvSpPr>
      <xdr:spPr>
        <a:xfrm>
          <a:off x="9450017" y="666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60051</xdr:rowOff>
    </xdr:from>
    <xdr:to>
      <xdr:col>12</xdr:col>
      <xdr:colOff>561975</xdr:colOff>
      <xdr:row>38</xdr:row>
      <xdr:rowOff>161651</xdr:rowOff>
    </xdr:to>
    <xdr:sp macro="" textlink="">
      <xdr:nvSpPr>
        <xdr:cNvPr id="317" name="円/楕円 316"/>
        <xdr:cNvSpPr/>
      </xdr:nvSpPr>
      <xdr:spPr>
        <a:xfrm>
          <a:off x="86995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152778</xdr:rowOff>
    </xdr:from>
    <xdr:ext cx="378565" cy="259045"/>
    <xdr:sp macro="" textlink="">
      <xdr:nvSpPr>
        <xdr:cNvPr id="318" name="テキスト ボックス 317"/>
        <xdr:cNvSpPr txBox="1"/>
      </xdr:nvSpPr>
      <xdr:spPr>
        <a:xfrm>
          <a:off x="8561017" y="66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47066</xdr:rowOff>
    </xdr:from>
    <xdr:to>
      <xdr:col>11</xdr:col>
      <xdr:colOff>358775</xdr:colOff>
      <xdr:row>38</xdr:row>
      <xdr:rowOff>148666</xdr:rowOff>
    </xdr:to>
    <xdr:sp macro="" textlink="">
      <xdr:nvSpPr>
        <xdr:cNvPr id="319" name="円/楕円 318"/>
        <xdr:cNvSpPr/>
      </xdr:nvSpPr>
      <xdr:spPr>
        <a:xfrm>
          <a:off x="7810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139793</xdr:rowOff>
    </xdr:from>
    <xdr:ext cx="378565" cy="259045"/>
    <xdr:sp macro="" textlink="">
      <xdr:nvSpPr>
        <xdr:cNvPr id="320" name="テキスト ボックス 319"/>
        <xdr:cNvSpPr txBox="1"/>
      </xdr:nvSpPr>
      <xdr:spPr>
        <a:xfrm>
          <a:off x="7672017" y="665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24481</xdr:rowOff>
    </xdr:from>
    <xdr:to>
      <xdr:col>10</xdr:col>
      <xdr:colOff>155575</xdr:colOff>
      <xdr:row>38</xdr:row>
      <xdr:rowOff>126081</xdr:rowOff>
    </xdr:to>
    <xdr:sp macro="" textlink="">
      <xdr:nvSpPr>
        <xdr:cNvPr id="321" name="円/楕円 320"/>
        <xdr:cNvSpPr/>
      </xdr:nvSpPr>
      <xdr:spPr>
        <a:xfrm>
          <a:off x="6921500" y="65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117208</xdr:rowOff>
    </xdr:from>
    <xdr:ext cx="469744" cy="259045"/>
    <xdr:sp macro="" textlink="">
      <xdr:nvSpPr>
        <xdr:cNvPr id="322" name="テキスト ボックス 321"/>
        <xdr:cNvSpPr txBox="1"/>
      </xdr:nvSpPr>
      <xdr:spPr>
        <a:xfrm>
          <a:off x="6737427" y="663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117073</xdr:rowOff>
    </xdr:from>
    <xdr:to>
      <xdr:col>15</xdr:col>
      <xdr:colOff>180975</xdr:colOff>
      <xdr:row>58</xdr:row>
      <xdr:rowOff>125211</xdr:rowOff>
    </xdr:to>
    <xdr:cxnSp macro="">
      <xdr:nvCxnSpPr>
        <xdr:cNvPr id="349" name="直線コネクタ 348"/>
        <xdr:cNvCxnSpPr/>
      </xdr:nvCxnSpPr>
      <xdr:spPr>
        <a:xfrm>
          <a:off x="9639300" y="10061173"/>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117073</xdr:rowOff>
    </xdr:from>
    <xdr:to>
      <xdr:col>14</xdr:col>
      <xdr:colOff>28575</xdr:colOff>
      <xdr:row>58</xdr:row>
      <xdr:rowOff>125481</xdr:rowOff>
    </xdr:to>
    <xdr:cxnSp macro="">
      <xdr:nvCxnSpPr>
        <xdr:cNvPr id="352" name="直線コネクタ 351"/>
        <xdr:cNvCxnSpPr/>
      </xdr:nvCxnSpPr>
      <xdr:spPr>
        <a:xfrm flipV="1">
          <a:off x="8750300" y="10061173"/>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125133</xdr:rowOff>
    </xdr:from>
    <xdr:to>
      <xdr:col>12</xdr:col>
      <xdr:colOff>511175</xdr:colOff>
      <xdr:row>58</xdr:row>
      <xdr:rowOff>125481</xdr:rowOff>
    </xdr:to>
    <xdr:cxnSp macro="">
      <xdr:nvCxnSpPr>
        <xdr:cNvPr id="355" name="直線コネクタ 354"/>
        <xdr:cNvCxnSpPr/>
      </xdr:nvCxnSpPr>
      <xdr:spPr>
        <a:xfrm>
          <a:off x="7861300" y="10069233"/>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121846</xdr:rowOff>
    </xdr:from>
    <xdr:to>
      <xdr:col>11</xdr:col>
      <xdr:colOff>307975</xdr:colOff>
      <xdr:row>58</xdr:row>
      <xdr:rowOff>125133</xdr:rowOff>
    </xdr:to>
    <xdr:cxnSp macro="">
      <xdr:nvCxnSpPr>
        <xdr:cNvPr id="358" name="直線コネクタ 357"/>
        <xdr:cNvCxnSpPr/>
      </xdr:nvCxnSpPr>
      <xdr:spPr>
        <a:xfrm>
          <a:off x="6972300" y="10065946"/>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74411</xdr:rowOff>
    </xdr:from>
    <xdr:to>
      <xdr:col>15</xdr:col>
      <xdr:colOff>231775</xdr:colOff>
      <xdr:row>59</xdr:row>
      <xdr:rowOff>4561</xdr:rowOff>
    </xdr:to>
    <xdr:sp macro="" textlink="">
      <xdr:nvSpPr>
        <xdr:cNvPr id="368" name="円/楕円 367"/>
        <xdr:cNvSpPr/>
      </xdr:nvSpPr>
      <xdr:spPr>
        <a:xfrm>
          <a:off x="10426700" y="100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8544</xdr:rowOff>
    </xdr:from>
    <xdr:ext cx="469744" cy="259045"/>
    <xdr:sp macro="" textlink="">
      <xdr:nvSpPr>
        <xdr:cNvPr id="369" name="農林水産業費該当値テキスト"/>
        <xdr:cNvSpPr txBox="1"/>
      </xdr:nvSpPr>
      <xdr:spPr>
        <a:xfrm>
          <a:off x="10528300" y="9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66273</xdr:rowOff>
    </xdr:from>
    <xdr:to>
      <xdr:col>14</xdr:col>
      <xdr:colOff>79375</xdr:colOff>
      <xdr:row>58</xdr:row>
      <xdr:rowOff>167873</xdr:rowOff>
    </xdr:to>
    <xdr:sp macro="" textlink="">
      <xdr:nvSpPr>
        <xdr:cNvPr id="370" name="円/楕円 369"/>
        <xdr:cNvSpPr/>
      </xdr:nvSpPr>
      <xdr:spPr>
        <a:xfrm>
          <a:off x="9588500" y="1001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159000</xdr:rowOff>
    </xdr:from>
    <xdr:ext cx="469744" cy="259045"/>
    <xdr:sp macro="" textlink="">
      <xdr:nvSpPr>
        <xdr:cNvPr id="371" name="テキスト ボックス 370"/>
        <xdr:cNvSpPr txBox="1"/>
      </xdr:nvSpPr>
      <xdr:spPr>
        <a:xfrm>
          <a:off x="9404427" y="1010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74681</xdr:rowOff>
    </xdr:from>
    <xdr:to>
      <xdr:col>12</xdr:col>
      <xdr:colOff>561975</xdr:colOff>
      <xdr:row>59</xdr:row>
      <xdr:rowOff>4831</xdr:rowOff>
    </xdr:to>
    <xdr:sp macro="" textlink="">
      <xdr:nvSpPr>
        <xdr:cNvPr id="372" name="円/楕円 371"/>
        <xdr:cNvSpPr/>
      </xdr:nvSpPr>
      <xdr:spPr>
        <a:xfrm>
          <a:off x="8699500" y="100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167408</xdr:rowOff>
    </xdr:from>
    <xdr:ext cx="469744" cy="259045"/>
    <xdr:sp macro="" textlink="">
      <xdr:nvSpPr>
        <xdr:cNvPr id="373" name="テキスト ボックス 372"/>
        <xdr:cNvSpPr txBox="1"/>
      </xdr:nvSpPr>
      <xdr:spPr>
        <a:xfrm>
          <a:off x="8515427" y="1011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74333</xdr:rowOff>
    </xdr:from>
    <xdr:to>
      <xdr:col>11</xdr:col>
      <xdr:colOff>358775</xdr:colOff>
      <xdr:row>59</xdr:row>
      <xdr:rowOff>4483</xdr:rowOff>
    </xdr:to>
    <xdr:sp macro="" textlink="">
      <xdr:nvSpPr>
        <xdr:cNvPr id="374" name="円/楕円 373"/>
        <xdr:cNvSpPr/>
      </xdr:nvSpPr>
      <xdr:spPr>
        <a:xfrm>
          <a:off x="7810500" y="100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167060</xdr:rowOff>
    </xdr:from>
    <xdr:ext cx="469744" cy="259045"/>
    <xdr:sp macro="" textlink="">
      <xdr:nvSpPr>
        <xdr:cNvPr id="375" name="テキスト ボックス 374"/>
        <xdr:cNvSpPr txBox="1"/>
      </xdr:nvSpPr>
      <xdr:spPr>
        <a:xfrm>
          <a:off x="7626427" y="1011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71046</xdr:rowOff>
    </xdr:from>
    <xdr:to>
      <xdr:col>10</xdr:col>
      <xdr:colOff>155575</xdr:colOff>
      <xdr:row>59</xdr:row>
      <xdr:rowOff>1196</xdr:rowOff>
    </xdr:to>
    <xdr:sp macro="" textlink="">
      <xdr:nvSpPr>
        <xdr:cNvPr id="376" name="円/楕円 375"/>
        <xdr:cNvSpPr/>
      </xdr:nvSpPr>
      <xdr:spPr>
        <a:xfrm>
          <a:off x="6921500" y="100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163773</xdr:rowOff>
    </xdr:from>
    <xdr:ext cx="469744" cy="259045"/>
    <xdr:sp macro="" textlink="">
      <xdr:nvSpPr>
        <xdr:cNvPr id="377" name="テキスト ボックス 376"/>
        <xdr:cNvSpPr txBox="1"/>
      </xdr:nvSpPr>
      <xdr:spPr>
        <a:xfrm>
          <a:off x="6737427" y="1010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33469</xdr:rowOff>
    </xdr:from>
    <xdr:to>
      <xdr:col>15</xdr:col>
      <xdr:colOff>180975</xdr:colOff>
      <xdr:row>78</xdr:row>
      <xdr:rowOff>53243</xdr:rowOff>
    </xdr:to>
    <xdr:cxnSp macro="">
      <xdr:nvCxnSpPr>
        <xdr:cNvPr id="404" name="直線コネクタ 403"/>
        <xdr:cNvCxnSpPr/>
      </xdr:nvCxnSpPr>
      <xdr:spPr>
        <a:xfrm>
          <a:off x="9639300" y="13406569"/>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33469</xdr:rowOff>
    </xdr:from>
    <xdr:to>
      <xdr:col>14</xdr:col>
      <xdr:colOff>28575</xdr:colOff>
      <xdr:row>78</xdr:row>
      <xdr:rowOff>53518</xdr:rowOff>
    </xdr:to>
    <xdr:cxnSp macro="">
      <xdr:nvCxnSpPr>
        <xdr:cNvPr id="407" name="直線コネクタ 406"/>
        <xdr:cNvCxnSpPr/>
      </xdr:nvCxnSpPr>
      <xdr:spPr>
        <a:xfrm flipV="1">
          <a:off x="8750300" y="13406569"/>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53518</xdr:rowOff>
    </xdr:from>
    <xdr:to>
      <xdr:col>12</xdr:col>
      <xdr:colOff>511175</xdr:colOff>
      <xdr:row>78</xdr:row>
      <xdr:rowOff>59279</xdr:rowOff>
    </xdr:to>
    <xdr:cxnSp macro="">
      <xdr:nvCxnSpPr>
        <xdr:cNvPr id="410" name="直線コネクタ 409"/>
        <xdr:cNvCxnSpPr/>
      </xdr:nvCxnSpPr>
      <xdr:spPr>
        <a:xfrm flipV="1">
          <a:off x="7861300" y="13426618"/>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46408</xdr:rowOff>
    </xdr:from>
    <xdr:to>
      <xdr:col>11</xdr:col>
      <xdr:colOff>307975</xdr:colOff>
      <xdr:row>78</xdr:row>
      <xdr:rowOff>59279</xdr:rowOff>
    </xdr:to>
    <xdr:cxnSp macro="">
      <xdr:nvCxnSpPr>
        <xdr:cNvPr id="413" name="直線コネクタ 412"/>
        <xdr:cNvCxnSpPr/>
      </xdr:nvCxnSpPr>
      <xdr:spPr>
        <a:xfrm>
          <a:off x="6972300" y="13419508"/>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2443</xdr:rowOff>
    </xdr:from>
    <xdr:to>
      <xdr:col>15</xdr:col>
      <xdr:colOff>231775</xdr:colOff>
      <xdr:row>78</xdr:row>
      <xdr:rowOff>104043</xdr:rowOff>
    </xdr:to>
    <xdr:sp macro="" textlink="">
      <xdr:nvSpPr>
        <xdr:cNvPr id="423" name="円/楕円 422"/>
        <xdr:cNvSpPr/>
      </xdr:nvSpPr>
      <xdr:spPr>
        <a:xfrm>
          <a:off x="10426700" y="133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88820</xdr:rowOff>
    </xdr:from>
    <xdr:ext cx="469744" cy="259045"/>
    <xdr:sp macro="" textlink="">
      <xdr:nvSpPr>
        <xdr:cNvPr id="424" name="商工費該当値テキスト"/>
        <xdr:cNvSpPr txBox="1"/>
      </xdr:nvSpPr>
      <xdr:spPr>
        <a:xfrm>
          <a:off x="10528300" y="1329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154119</xdr:rowOff>
    </xdr:from>
    <xdr:to>
      <xdr:col>14</xdr:col>
      <xdr:colOff>79375</xdr:colOff>
      <xdr:row>78</xdr:row>
      <xdr:rowOff>84269</xdr:rowOff>
    </xdr:to>
    <xdr:sp macro="" textlink="">
      <xdr:nvSpPr>
        <xdr:cNvPr id="425" name="円/楕円 424"/>
        <xdr:cNvSpPr/>
      </xdr:nvSpPr>
      <xdr:spPr>
        <a:xfrm>
          <a:off x="9588500" y="133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75396</xdr:rowOff>
    </xdr:from>
    <xdr:ext cx="469744" cy="259045"/>
    <xdr:sp macro="" textlink="">
      <xdr:nvSpPr>
        <xdr:cNvPr id="426" name="テキスト ボックス 425"/>
        <xdr:cNvSpPr txBox="1"/>
      </xdr:nvSpPr>
      <xdr:spPr>
        <a:xfrm>
          <a:off x="9404427" y="1344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2718</xdr:rowOff>
    </xdr:from>
    <xdr:to>
      <xdr:col>12</xdr:col>
      <xdr:colOff>561975</xdr:colOff>
      <xdr:row>78</xdr:row>
      <xdr:rowOff>104318</xdr:rowOff>
    </xdr:to>
    <xdr:sp macro="" textlink="">
      <xdr:nvSpPr>
        <xdr:cNvPr id="427" name="円/楕円 426"/>
        <xdr:cNvSpPr/>
      </xdr:nvSpPr>
      <xdr:spPr>
        <a:xfrm>
          <a:off x="86995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95445</xdr:rowOff>
    </xdr:from>
    <xdr:ext cx="469744" cy="259045"/>
    <xdr:sp macro="" textlink="">
      <xdr:nvSpPr>
        <xdr:cNvPr id="428" name="テキスト ボックス 427"/>
        <xdr:cNvSpPr txBox="1"/>
      </xdr:nvSpPr>
      <xdr:spPr>
        <a:xfrm>
          <a:off x="8515427" y="134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8479</xdr:rowOff>
    </xdr:from>
    <xdr:to>
      <xdr:col>11</xdr:col>
      <xdr:colOff>358775</xdr:colOff>
      <xdr:row>78</xdr:row>
      <xdr:rowOff>110079</xdr:rowOff>
    </xdr:to>
    <xdr:sp macro="" textlink="">
      <xdr:nvSpPr>
        <xdr:cNvPr id="429" name="円/楕円 428"/>
        <xdr:cNvSpPr/>
      </xdr:nvSpPr>
      <xdr:spPr>
        <a:xfrm>
          <a:off x="7810500" y="133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101206</xdr:rowOff>
    </xdr:from>
    <xdr:ext cx="469744" cy="259045"/>
    <xdr:sp macro="" textlink="">
      <xdr:nvSpPr>
        <xdr:cNvPr id="430" name="テキスト ボックス 429"/>
        <xdr:cNvSpPr txBox="1"/>
      </xdr:nvSpPr>
      <xdr:spPr>
        <a:xfrm>
          <a:off x="7626427" y="1347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167058</xdr:rowOff>
    </xdr:from>
    <xdr:to>
      <xdr:col>10</xdr:col>
      <xdr:colOff>155575</xdr:colOff>
      <xdr:row>78</xdr:row>
      <xdr:rowOff>97208</xdr:rowOff>
    </xdr:to>
    <xdr:sp macro="" textlink="">
      <xdr:nvSpPr>
        <xdr:cNvPr id="431" name="円/楕円 430"/>
        <xdr:cNvSpPr/>
      </xdr:nvSpPr>
      <xdr:spPr>
        <a:xfrm>
          <a:off x="6921500" y="133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88335</xdr:rowOff>
    </xdr:from>
    <xdr:ext cx="469744" cy="259045"/>
    <xdr:sp macro="" textlink="">
      <xdr:nvSpPr>
        <xdr:cNvPr id="432" name="テキスト ボックス 431"/>
        <xdr:cNvSpPr txBox="1"/>
      </xdr:nvSpPr>
      <xdr:spPr>
        <a:xfrm>
          <a:off x="6737427" y="1346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11406</xdr:rowOff>
    </xdr:from>
    <xdr:to>
      <xdr:col>15</xdr:col>
      <xdr:colOff>180975</xdr:colOff>
      <xdr:row>99</xdr:row>
      <xdr:rowOff>14994</xdr:rowOff>
    </xdr:to>
    <xdr:cxnSp macro="">
      <xdr:nvCxnSpPr>
        <xdr:cNvPr id="461" name="直線コネクタ 460"/>
        <xdr:cNvCxnSpPr/>
      </xdr:nvCxnSpPr>
      <xdr:spPr>
        <a:xfrm>
          <a:off x="9639300" y="16984956"/>
          <a:ext cx="838200" cy="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11406</xdr:rowOff>
    </xdr:from>
    <xdr:to>
      <xdr:col>14</xdr:col>
      <xdr:colOff>28575</xdr:colOff>
      <xdr:row>99</xdr:row>
      <xdr:rowOff>16380</xdr:rowOff>
    </xdr:to>
    <xdr:cxnSp macro="">
      <xdr:nvCxnSpPr>
        <xdr:cNvPr id="464" name="直線コネクタ 463"/>
        <xdr:cNvCxnSpPr/>
      </xdr:nvCxnSpPr>
      <xdr:spPr>
        <a:xfrm flipV="1">
          <a:off x="8750300" y="16984956"/>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15963</xdr:rowOff>
    </xdr:from>
    <xdr:to>
      <xdr:col>12</xdr:col>
      <xdr:colOff>511175</xdr:colOff>
      <xdr:row>99</xdr:row>
      <xdr:rowOff>16380</xdr:rowOff>
    </xdr:to>
    <xdr:cxnSp macro="">
      <xdr:nvCxnSpPr>
        <xdr:cNvPr id="467" name="直線コネクタ 466"/>
        <xdr:cNvCxnSpPr/>
      </xdr:nvCxnSpPr>
      <xdr:spPr>
        <a:xfrm>
          <a:off x="7861300" y="16989513"/>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8297</xdr:rowOff>
    </xdr:from>
    <xdr:to>
      <xdr:col>11</xdr:col>
      <xdr:colOff>307975</xdr:colOff>
      <xdr:row>99</xdr:row>
      <xdr:rowOff>15963</xdr:rowOff>
    </xdr:to>
    <xdr:cxnSp macro="">
      <xdr:nvCxnSpPr>
        <xdr:cNvPr id="470" name="直線コネクタ 469"/>
        <xdr:cNvCxnSpPr/>
      </xdr:nvCxnSpPr>
      <xdr:spPr>
        <a:xfrm>
          <a:off x="6972300" y="16981847"/>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135644</xdr:rowOff>
    </xdr:from>
    <xdr:to>
      <xdr:col>15</xdr:col>
      <xdr:colOff>231775</xdr:colOff>
      <xdr:row>99</xdr:row>
      <xdr:rowOff>65794</xdr:rowOff>
    </xdr:to>
    <xdr:sp macro="" textlink="">
      <xdr:nvSpPr>
        <xdr:cNvPr id="480" name="円/楕円 479"/>
        <xdr:cNvSpPr/>
      </xdr:nvSpPr>
      <xdr:spPr>
        <a:xfrm>
          <a:off x="10426700" y="169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132056</xdr:rowOff>
    </xdr:from>
    <xdr:to>
      <xdr:col>14</xdr:col>
      <xdr:colOff>79375</xdr:colOff>
      <xdr:row>99</xdr:row>
      <xdr:rowOff>62206</xdr:rowOff>
    </xdr:to>
    <xdr:sp macro="" textlink="">
      <xdr:nvSpPr>
        <xdr:cNvPr id="482" name="円/楕円 481"/>
        <xdr:cNvSpPr/>
      </xdr:nvSpPr>
      <xdr:spPr>
        <a:xfrm>
          <a:off x="9588500" y="169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53333</xdr:rowOff>
    </xdr:from>
    <xdr:ext cx="534377" cy="259045"/>
    <xdr:sp macro="" textlink="">
      <xdr:nvSpPr>
        <xdr:cNvPr id="483" name="テキスト ボックス 482"/>
        <xdr:cNvSpPr txBox="1"/>
      </xdr:nvSpPr>
      <xdr:spPr>
        <a:xfrm>
          <a:off x="9372111" y="170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137030</xdr:rowOff>
    </xdr:from>
    <xdr:to>
      <xdr:col>12</xdr:col>
      <xdr:colOff>561975</xdr:colOff>
      <xdr:row>99</xdr:row>
      <xdr:rowOff>67180</xdr:rowOff>
    </xdr:to>
    <xdr:sp macro="" textlink="">
      <xdr:nvSpPr>
        <xdr:cNvPr id="484" name="円/楕円 483"/>
        <xdr:cNvSpPr/>
      </xdr:nvSpPr>
      <xdr:spPr>
        <a:xfrm>
          <a:off x="8699500" y="169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58307</xdr:rowOff>
    </xdr:from>
    <xdr:ext cx="534377" cy="259045"/>
    <xdr:sp macro="" textlink="">
      <xdr:nvSpPr>
        <xdr:cNvPr id="485" name="テキスト ボックス 484"/>
        <xdr:cNvSpPr txBox="1"/>
      </xdr:nvSpPr>
      <xdr:spPr>
        <a:xfrm>
          <a:off x="8483111" y="170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136613</xdr:rowOff>
    </xdr:from>
    <xdr:to>
      <xdr:col>11</xdr:col>
      <xdr:colOff>358775</xdr:colOff>
      <xdr:row>99</xdr:row>
      <xdr:rowOff>66763</xdr:rowOff>
    </xdr:to>
    <xdr:sp macro="" textlink="">
      <xdr:nvSpPr>
        <xdr:cNvPr id="486" name="円/楕円 485"/>
        <xdr:cNvSpPr/>
      </xdr:nvSpPr>
      <xdr:spPr>
        <a:xfrm>
          <a:off x="7810500" y="1693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57890</xdr:rowOff>
    </xdr:from>
    <xdr:ext cx="534377" cy="259045"/>
    <xdr:sp macro="" textlink="">
      <xdr:nvSpPr>
        <xdr:cNvPr id="487" name="テキスト ボックス 486"/>
        <xdr:cNvSpPr txBox="1"/>
      </xdr:nvSpPr>
      <xdr:spPr>
        <a:xfrm>
          <a:off x="7594111" y="1703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128947</xdr:rowOff>
    </xdr:from>
    <xdr:to>
      <xdr:col>10</xdr:col>
      <xdr:colOff>155575</xdr:colOff>
      <xdr:row>99</xdr:row>
      <xdr:rowOff>59097</xdr:rowOff>
    </xdr:to>
    <xdr:sp macro="" textlink="">
      <xdr:nvSpPr>
        <xdr:cNvPr id="488" name="円/楕円 487"/>
        <xdr:cNvSpPr/>
      </xdr:nvSpPr>
      <xdr:spPr>
        <a:xfrm>
          <a:off x="6921500" y="169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50224</xdr:rowOff>
    </xdr:from>
    <xdr:ext cx="534377" cy="259045"/>
    <xdr:sp macro="" textlink="">
      <xdr:nvSpPr>
        <xdr:cNvPr id="489" name="テキスト ボックス 488"/>
        <xdr:cNvSpPr txBox="1"/>
      </xdr:nvSpPr>
      <xdr:spPr>
        <a:xfrm>
          <a:off x="6705111" y="1702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44054</xdr:rowOff>
    </xdr:from>
    <xdr:to>
      <xdr:col>23</xdr:col>
      <xdr:colOff>517525</xdr:colOff>
      <xdr:row>38</xdr:row>
      <xdr:rowOff>103856</xdr:rowOff>
    </xdr:to>
    <xdr:cxnSp macro="">
      <xdr:nvCxnSpPr>
        <xdr:cNvPr id="517" name="直線コネクタ 516"/>
        <xdr:cNvCxnSpPr/>
      </xdr:nvCxnSpPr>
      <xdr:spPr>
        <a:xfrm flipV="1">
          <a:off x="15481300" y="6559154"/>
          <a:ext cx="8382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25446</xdr:rowOff>
    </xdr:from>
    <xdr:to>
      <xdr:col>22</xdr:col>
      <xdr:colOff>365125</xdr:colOff>
      <xdr:row>38</xdr:row>
      <xdr:rowOff>103856</xdr:rowOff>
    </xdr:to>
    <xdr:cxnSp macro="">
      <xdr:nvCxnSpPr>
        <xdr:cNvPr id="520" name="直線コネクタ 519"/>
        <xdr:cNvCxnSpPr/>
      </xdr:nvCxnSpPr>
      <xdr:spPr>
        <a:xfrm>
          <a:off x="14592300" y="6540546"/>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25446</xdr:rowOff>
    </xdr:from>
    <xdr:to>
      <xdr:col>21</xdr:col>
      <xdr:colOff>161925</xdr:colOff>
      <xdr:row>38</xdr:row>
      <xdr:rowOff>140386</xdr:rowOff>
    </xdr:to>
    <xdr:cxnSp macro="">
      <xdr:nvCxnSpPr>
        <xdr:cNvPr id="523" name="直線コネクタ 522"/>
        <xdr:cNvCxnSpPr/>
      </xdr:nvCxnSpPr>
      <xdr:spPr>
        <a:xfrm flipV="1">
          <a:off x="13703300" y="6540546"/>
          <a:ext cx="889000" cy="1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140386</xdr:rowOff>
    </xdr:from>
    <xdr:to>
      <xdr:col>19</xdr:col>
      <xdr:colOff>644525</xdr:colOff>
      <xdr:row>38</xdr:row>
      <xdr:rowOff>143495</xdr:rowOff>
    </xdr:to>
    <xdr:cxnSp macro="">
      <xdr:nvCxnSpPr>
        <xdr:cNvPr id="526" name="直線コネクタ 525"/>
        <xdr:cNvCxnSpPr/>
      </xdr:nvCxnSpPr>
      <xdr:spPr>
        <a:xfrm flipV="1">
          <a:off x="12814300" y="665548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164704</xdr:rowOff>
    </xdr:from>
    <xdr:to>
      <xdr:col>23</xdr:col>
      <xdr:colOff>568325</xdr:colOff>
      <xdr:row>38</xdr:row>
      <xdr:rowOff>94854</xdr:rowOff>
    </xdr:to>
    <xdr:sp macro="" textlink="">
      <xdr:nvSpPr>
        <xdr:cNvPr id="536" name="円/楕円 535"/>
        <xdr:cNvSpPr/>
      </xdr:nvSpPr>
      <xdr:spPr>
        <a:xfrm>
          <a:off x="16268700" y="65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79631</xdr:rowOff>
    </xdr:from>
    <xdr:ext cx="534377" cy="259045"/>
    <xdr:sp macro="" textlink="">
      <xdr:nvSpPr>
        <xdr:cNvPr id="537" name="消防費該当値テキスト"/>
        <xdr:cNvSpPr txBox="1"/>
      </xdr:nvSpPr>
      <xdr:spPr>
        <a:xfrm>
          <a:off x="16370300" y="64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53056</xdr:rowOff>
    </xdr:from>
    <xdr:to>
      <xdr:col>22</xdr:col>
      <xdr:colOff>415925</xdr:colOff>
      <xdr:row>38</xdr:row>
      <xdr:rowOff>154656</xdr:rowOff>
    </xdr:to>
    <xdr:sp macro="" textlink="">
      <xdr:nvSpPr>
        <xdr:cNvPr id="538" name="円/楕円 537"/>
        <xdr:cNvSpPr/>
      </xdr:nvSpPr>
      <xdr:spPr>
        <a:xfrm>
          <a:off x="15430500" y="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145783</xdr:rowOff>
    </xdr:from>
    <xdr:ext cx="534377" cy="259045"/>
    <xdr:sp macro="" textlink="">
      <xdr:nvSpPr>
        <xdr:cNvPr id="539" name="テキスト ボックス 538"/>
        <xdr:cNvSpPr txBox="1"/>
      </xdr:nvSpPr>
      <xdr:spPr>
        <a:xfrm>
          <a:off x="15214111" y="66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146096</xdr:rowOff>
    </xdr:from>
    <xdr:to>
      <xdr:col>21</xdr:col>
      <xdr:colOff>212725</xdr:colOff>
      <xdr:row>38</xdr:row>
      <xdr:rowOff>76246</xdr:rowOff>
    </xdr:to>
    <xdr:sp macro="" textlink="">
      <xdr:nvSpPr>
        <xdr:cNvPr id="540" name="円/楕円 539"/>
        <xdr:cNvSpPr/>
      </xdr:nvSpPr>
      <xdr:spPr>
        <a:xfrm>
          <a:off x="14541500" y="64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67373</xdr:rowOff>
    </xdr:from>
    <xdr:ext cx="534377" cy="259045"/>
    <xdr:sp macro="" textlink="">
      <xdr:nvSpPr>
        <xdr:cNvPr id="541" name="テキスト ボックス 540"/>
        <xdr:cNvSpPr txBox="1"/>
      </xdr:nvSpPr>
      <xdr:spPr>
        <a:xfrm>
          <a:off x="14325111" y="658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89586</xdr:rowOff>
    </xdr:from>
    <xdr:to>
      <xdr:col>20</xdr:col>
      <xdr:colOff>9525</xdr:colOff>
      <xdr:row>39</xdr:row>
      <xdr:rowOff>19736</xdr:rowOff>
    </xdr:to>
    <xdr:sp macro="" textlink="">
      <xdr:nvSpPr>
        <xdr:cNvPr id="542" name="円/楕円 541"/>
        <xdr:cNvSpPr/>
      </xdr:nvSpPr>
      <xdr:spPr>
        <a:xfrm>
          <a:off x="13652500" y="66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10863</xdr:rowOff>
    </xdr:from>
    <xdr:ext cx="469744" cy="259045"/>
    <xdr:sp macro="" textlink="">
      <xdr:nvSpPr>
        <xdr:cNvPr id="543" name="テキスト ボックス 542"/>
        <xdr:cNvSpPr txBox="1"/>
      </xdr:nvSpPr>
      <xdr:spPr>
        <a:xfrm>
          <a:off x="13468427" y="66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92695</xdr:rowOff>
    </xdr:from>
    <xdr:to>
      <xdr:col>18</xdr:col>
      <xdr:colOff>492125</xdr:colOff>
      <xdr:row>39</xdr:row>
      <xdr:rowOff>22845</xdr:rowOff>
    </xdr:to>
    <xdr:sp macro="" textlink="">
      <xdr:nvSpPr>
        <xdr:cNvPr id="544" name="円/楕円 543"/>
        <xdr:cNvSpPr/>
      </xdr:nvSpPr>
      <xdr:spPr>
        <a:xfrm>
          <a:off x="12763500" y="660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13972</xdr:rowOff>
    </xdr:from>
    <xdr:ext cx="469744" cy="259045"/>
    <xdr:sp macro="" textlink="">
      <xdr:nvSpPr>
        <xdr:cNvPr id="545" name="テキスト ボックス 544"/>
        <xdr:cNvSpPr txBox="1"/>
      </xdr:nvSpPr>
      <xdr:spPr>
        <a:xfrm>
          <a:off x="12579427" y="670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124247</xdr:rowOff>
    </xdr:from>
    <xdr:to>
      <xdr:col>23</xdr:col>
      <xdr:colOff>517525</xdr:colOff>
      <xdr:row>58</xdr:row>
      <xdr:rowOff>141300</xdr:rowOff>
    </xdr:to>
    <xdr:cxnSp macro="">
      <xdr:nvCxnSpPr>
        <xdr:cNvPr id="573" name="直線コネクタ 572"/>
        <xdr:cNvCxnSpPr/>
      </xdr:nvCxnSpPr>
      <xdr:spPr>
        <a:xfrm flipV="1">
          <a:off x="15481300" y="10068347"/>
          <a:ext cx="8382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99817</xdr:rowOff>
    </xdr:from>
    <xdr:to>
      <xdr:col>22</xdr:col>
      <xdr:colOff>365125</xdr:colOff>
      <xdr:row>58</xdr:row>
      <xdr:rowOff>141300</xdr:rowOff>
    </xdr:to>
    <xdr:cxnSp macro="">
      <xdr:nvCxnSpPr>
        <xdr:cNvPr id="576" name="直線コネクタ 575"/>
        <xdr:cNvCxnSpPr/>
      </xdr:nvCxnSpPr>
      <xdr:spPr>
        <a:xfrm>
          <a:off x="14592300" y="10043917"/>
          <a:ext cx="889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81514</xdr:rowOff>
    </xdr:from>
    <xdr:to>
      <xdr:col>21</xdr:col>
      <xdr:colOff>161925</xdr:colOff>
      <xdr:row>58</xdr:row>
      <xdr:rowOff>99817</xdr:rowOff>
    </xdr:to>
    <xdr:cxnSp macro="">
      <xdr:nvCxnSpPr>
        <xdr:cNvPr id="579" name="直線コネクタ 578"/>
        <xdr:cNvCxnSpPr/>
      </xdr:nvCxnSpPr>
      <xdr:spPr>
        <a:xfrm>
          <a:off x="13703300" y="10025614"/>
          <a:ext cx="889000" cy="1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76240</xdr:rowOff>
    </xdr:from>
    <xdr:to>
      <xdr:col>19</xdr:col>
      <xdr:colOff>644525</xdr:colOff>
      <xdr:row>58</xdr:row>
      <xdr:rowOff>81514</xdr:rowOff>
    </xdr:to>
    <xdr:cxnSp macro="">
      <xdr:nvCxnSpPr>
        <xdr:cNvPr id="582" name="直線コネクタ 581"/>
        <xdr:cNvCxnSpPr/>
      </xdr:nvCxnSpPr>
      <xdr:spPr>
        <a:xfrm>
          <a:off x="12814300" y="10020340"/>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73447</xdr:rowOff>
    </xdr:from>
    <xdr:to>
      <xdr:col>23</xdr:col>
      <xdr:colOff>568325</xdr:colOff>
      <xdr:row>59</xdr:row>
      <xdr:rowOff>3597</xdr:rowOff>
    </xdr:to>
    <xdr:sp macro="" textlink="">
      <xdr:nvSpPr>
        <xdr:cNvPr id="592" name="円/楕円 591"/>
        <xdr:cNvSpPr/>
      </xdr:nvSpPr>
      <xdr:spPr>
        <a:xfrm>
          <a:off x="16268700" y="100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159824</xdr:rowOff>
    </xdr:from>
    <xdr:ext cx="534377" cy="259045"/>
    <xdr:sp macro="" textlink="">
      <xdr:nvSpPr>
        <xdr:cNvPr id="593" name="教育費該当値テキスト"/>
        <xdr:cNvSpPr txBox="1"/>
      </xdr:nvSpPr>
      <xdr:spPr>
        <a:xfrm>
          <a:off x="16370300" y="993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90500</xdr:rowOff>
    </xdr:from>
    <xdr:to>
      <xdr:col>22</xdr:col>
      <xdr:colOff>415925</xdr:colOff>
      <xdr:row>59</xdr:row>
      <xdr:rowOff>20650</xdr:rowOff>
    </xdr:to>
    <xdr:sp macro="" textlink="">
      <xdr:nvSpPr>
        <xdr:cNvPr id="594" name="円/楕円 593"/>
        <xdr:cNvSpPr/>
      </xdr:nvSpPr>
      <xdr:spPr>
        <a:xfrm>
          <a:off x="154305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11777</xdr:rowOff>
    </xdr:from>
    <xdr:ext cx="534377" cy="259045"/>
    <xdr:sp macro="" textlink="">
      <xdr:nvSpPr>
        <xdr:cNvPr id="595" name="テキスト ボックス 594"/>
        <xdr:cNvSpPr txBox="1"/>
      </xdr:nvSpPr>
      <xdr:spPr>
        <a:xfrm>
          <a:off x="15214111" y="101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49017</xdr:rowOff>
    </xdr:from>
    <xdr:to>
      <xdr:col>21</xdr:col>
      <xdr:colOff>212725</xdr:colOff>
      <xdr:row>58</xdr:row>
      <xdr:rowOff>150617</xdr:rowOff>
    </xdr:to>
    <xdr:sp macro="" textlink="">
      <xdr:nvSpPr>
        <xdr:cNvPr id="596" name="円/楕円 595"/>
        <xdr:cNvSpPr/>
      </xdr:nvSpPr>
      <xdr:spPr>
        <a:xfrm>
          <a:off x="14541500" y="999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141744</xdr:rowOff>
    </xdr:from>
    <xdr:ext cx="534377" cy="259045"/>
    <xdr:sp macro="" textlink="">
      <xdr:nvSpPr>
        <xdr:cNvPr id="597" name="テキスト ボックス 596"/>
        <xdr:cNvSpPr txBox="1"/>
      </xdr:nvSpPr>
      <xdr:spPr>
        <a:xfrm>
          <a:off x="14325111" y="100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30714</xdr:rowOff>
    </xdr:from>
    <xdr:to>
      <xdr:col>20</xdr:col>
      <xdr:colOff>9525</xdr:colOff>
      <xdr:row>58</xdr:row>
      <xdr:rowOff>132314</xdr:rowOff>
    </xdr:to>
    <xdr:sp macro="" textlink="">
      <xdr:nvSpPr>
        <xdr:cNvPr id="598" name="円/楕円 597"/>
        <xdr:cNvSpPr/>
      </xdr:nvSpPr>
      <xdr:spPr>
        <a:xfrm>
          <a:off x="13652500" y="99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123441</xdr:rowOff>
    </xdr:from>
    <xdr:ext cx="534377" cy="259045"/>
    <xdr:sp macro="" textlink="">
      <xdr:nvSpPr>
        <xdr:cNvPr id="599" name="テキスト ボックス 598"/>
        <xdr:cNvSpPr txBox="1"/>
      </xdr:nvSpPr>
      <xdr:spPr>
        <a:xfrm>
          <a:off x="13436111" y="100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25440</xdr:rowOff>
    </xdr:from>
    <xdr:to>
      <xdr:col>18</xdr:col>
      <xdr:colOff>492125</xdr:colOff>
      <xdr:row>58</xdr:row>
      <xdr:rowOff>127040</xdr:rowOff>
    </xdr:to>
    <xdr:sp macro="" textlink="">
      <xdr:nvSpPr>
        <xdr:cNvPr id="600" name="円/楕円 599"/>
        <xdr:cNvSpPr/>
      </xdr:nvSpPr>
      <xdr:spPr>
        <a:xfrm>
          <a:off x="12763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118167</xdr:rowOff>
    </xdr:from>
    <xdr:ext cx="534377" cy="259045"/>
    <xdr:sp macro="" textlink="">
      <xdr:nvSpPr>
        <xdr:cNvPr id="601" name="テキスト ボックス 600"/>
        <xdr:cNvSpPr txBox="1"/>
      </xdr:nvSpPr>
      <xdr:spPr>
        <a:xfrm>
          <a:off x="12547111" y="100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43726</xdr:rowOff>
    </xdr:from>
    <xdr:to>
      <xdr:col>23</xdr:col>
      <xdr:colOff>517525</xdr:colOff>
      <xdr:row>79</xdr:row>
      <xdr:rowOff>44450</xdr:rowOff>
    </xdr:to>
    <xdr:cxnSp macro="">
      <xdr:nvCxnSpPr>
        <xdr:cNvPr id="630" name="直線コネクタ 629"/>
        <xdr:cNvCxnSpPr/>
      </xdr:nvCxnSpPr>
      <xdr:spPr>
        <a:xfrm>
          <a:off x="15481300" y="1358827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43726</xdr:rowOff>
    </xdr:from>
    <xdr:to>
      <xdr:col>22</xdr:col>
      <xdr:colOff>365125</xdr:colOff>
      <xdr:row>79</xdr:row>
      <xdr:rowOff>43993</xdr:rowOff>
    </xdr:to>
    <xdr:cxnSp macro="">
      <xdr:nvCxnSpPr>
        <xdr:cNvPr id="633" name="直線コネクタ 632"/>
        <xdr:cNvCxnSpPr/>
      </xdr:nvCxnSpPr>
      <xdr:spPr>
        <a:xfrm flipV="1">
          <a:off x="14592300" y="1358827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43129</xdr:rowOff>
    </xdr:from>
    <xdr:to>
      <xdr:col>21</xdr:col>
      <xdr:colOff>161925</xdr:colOff>
      <xdr:row>79</xdr:row>
      <xdr:rowOff>43993</xdr:rowOff>
    </xdr:to>
    <xdr:cxnSp macro="">
      <xdr:nvCxnSpPr>
        <xdr:cNvPr id="636" name="直線コネクタ 635"/>
        <xdr:cNvCxnSpPr/>
      </xdr:nvCxnSpPr>
      <xdr:spPr>
        <a:xfrm>
          <a:off x="13703300" y="13587679"/>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43129</xdr:rowOff>
    </xdr:from>
    <xdr:to>
      <xdr:col>19</xdr:col>
      <xdr:colOff>644525</xdr:colOff>
      <xdr:row>79</xdr:row>
      <xdr:rowOff>44450</xdr:rowOff>
    </xdr:to>
    <xdr:cxnSp macro="">
      <xdr:nvCxnSpPr>
        <xdr:cNvPr id="639" name="直線コネクタ 638"/>
        <xdr:cNvCxnSpPr/>
      </xdr:nvCxnSpPr>
      <xdr:spPr>
        <a:xfrm flipV="1">
          <a:off x="12814300" y="13587679"/>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164376</xdr:rowOff>
    </xdr:from>
    <xdr:to>
      <xdr:col>22</xdr:col>
      <xdr:colOff>415925</xdr:colOff>
      <xdr:row>79</xdr:row>
      <xdr:rowOff>94526</xdr:rowOff>
    </xdr:to>
    <xdr:sp macro="" textlink="">
      <xdr:nvSpPr>
        <xdr:cNvPr id="651" name="円/楕円 650"/>
        <xdr:cNvSpPr/>
      </xdr:nvSpPr>
      <xdr:spPr>
        <a:xfrm>
          <a:off x="15430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85653</xdr:rowOff>
    </xdr:from>
    <xdr:ext cx="313932" cy="259045"/>
    <xdr:sp macro="" textlink="">
      <xdr:nvSpPr>
        <xdr:cNvPr id="652" name="テキスト ボックス 651"/>
        <xdr:cNvSpPr txBox="1"/>
      </xdr:nvSpPr>
      <xdr:spPr>
        <a:xfrm>
          <a:off x="15324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164643</xdr:rowOff>
    </xdr:from>
    <xdr:to>
      <xdr:col>21</xdr:col>
      <xdr:colOff>212725</xdr:colOff>
      <xdr:row>79</xdr:row>
      <xdr:rowOff>94793</xdr:rowOff>
    </xdr:to>
    <xdr:sp macro="" textlink="">
      <xdr:nvSpPr>
        <xdr:cNvPr id="653" name="円/楕円 652"/>
        <xdr:cNvSpPr/>
      </xdr:nvSpPr>
      <xdr:spPr>
        <a:xfrm>
          <a:off x="14541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85920</xdr:rowOff>
    </xdr:from>
    <xdr:ext cx="313932" cy="259045"/>
    <xdr:sp macro="" textlink="">
      <xdr:nvSpPr>
        <xdr:cNvPr id="654" name="テキスト ボックス 653"/>
        <xdr:cNvSpPr txBox="1"/>
      </xdr:nvSpPr>
      <xdr:spPr>
        <a:xfrm>
          <a:off x="14435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163779</xdr:rowOff>
    </xdr:from>
    <xdr:to>
      <xdr:col>20</xdr:col>
      <xdr:colOff>9525</xdr:colOff>
      <xdr:row>79</xdr:row>
      <xdr:rowOff>93929</xdr:rowOff>
    </xdr:to>
    <xdr:sp macro="" textlink="">
      <xdr:nvSpPr>
        <xdr:cNvPr id="655" name="円/楕円 654"/>
        <xdr:cNvSpPr/>
      </xdr:nvSpPr>
      <xdr:spPr>
        <a:xfrm>
          <a:off x="13652500" y="135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85056</xdr:rowOff>
    </xdr:from>
    <xdr:ext cx="378565" cy="259045"/>
    <xdr:sp macro="" textlink="">
      <xdr:nvSpPr>
        <xdr:cNvPr id="656" name="テキスト ボックス 655"/>
        <xdr:cNvSpPr txBox="1"/>
      </xdr:nvSpPr>
      <xdr:spPr>
        <a:xfrm>
          <a:off x="13514017" y="1362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164111</xdr:rowOff>
    </xdr:from>
    <xdr:to>
      <xdr:col>23</xdr:col>
      <xdr:colOff>517525</xdr:colOff>
      <xdr:row>97</xdr:row>
      <xdr:rowOff>171132</xdr:rowOff>
    </xdr:to>
    <xdr:cxnSp macro="">
      <xdr:nvCxnSpPr>
        <xdr:cNvPr id="689" name="直線コネクタ 688"/>
        <xdr:cNvCxnSpPr/>
      </xdr:nvCxnSpPr>
      <xdr:spPr>
        <a:xfrm flipV="1">
          <a:off x="15481300" y="16794761"/>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151833</xdr:rowOff>
    </xdr:from>
    <xdr:to>
      <xdr:col>22</xdr:col>
      <xdr:colOff>365125</xdr:colOff>
      <xdr:row>97</xdr:row>
      <xdr:rowOff>171132</xdr:rowOff>
    </xdr:to>
    <xdr:cxnSp macro="">
      <xdr:nvCxnSpPr>
        <xdr:cNvPr id="692" name="直線コネクタ 691"/>
        <xdr:cNvCxnSpPr/>
      </xdr:nvCxnSpPr>
      <xdr:spPr>
        <a:xfrm>
          <a:off x="14592300" y="16782483"/>
          <a:ext cx="889000" cy="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151833</xdr:rowOff>
    </xdr:from>
    <xdr:to>
      <xdr:col>21</xdr:col>
      <xdr:colOff>161925</xdr:colOff>
      <xdr:row>97</xdr:row>
      <xdr:rowOff>162674</xdr:rowOff>
    </xdr:to>
    <xdr:cxnSp macro="">
      <xdr:nvCxnSpPr>
        <xdr:cNvPr id="695" name="直線コネクタ 694"/>
        <xdr:cNvCxnSpPr/>
      </xdr:nvCxnSpPr>
      <xdr:spPr>
        <a:xfrm flipV="1">
          <a:off x="13703300" y="16782483"/>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162674</xdr:rowOff>
    </xdr:from>
    <xdr:to>
      <xdr:col>19</xdr:col>
      <xdr:colOff>644525</xdr:colOff>
      <xdr:row>98</xdr:row>
      <xdr:rowOff>12108</xdr:rowOff>
    </xdr:to>
    <xdr:cxnSp macro="">
      <xdr:nvCxnSpPr>
        <xdr:cNvPr id="698" name="直線コネクタ 697"/>
        <xdr:cNvCxnSpPr/>
      </xdr:nvCxnSpPr>
      <xdr:spPr>
        <a:xfrm flipV="1">
          <a:off x="12814300" y="16793324"/>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113311</xdr:rowOff>
    </xdr:from>
    <xdr:to>
      <xdr:col>23</xdr:col>
      <xdr:colOff>568325</xdr:colOff>
      <xdr:row>98</xdr:row>
      <xdr:rowOff>43461</xdr:rowOff>
    </xdr:to>
    <xdr:sp macro="" textlink="">
      <xdr:nvSpPr>
        <xdr:cNvPr id="708" name="円/楕円 707"/>
        <xdr:cNvSpPr/>
      </xdr:nvSpPr>
      <xdr:spPr>
        <a:xfrm>
          <a:off x="16268700" y="167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28238</xdr:rowOff>
    </xdr:from>
    <xdr:ext cx="534377" cy="259045"/>
    <xdr:sp macro="" textlink="">
      <xdr:nvSpPr>
        <xdr:cNvPr id="709" name="公債費該当値テキスト"/>
        <xdr:cNvSpPr txBox="1"/>
      </xdr:nvSpPr>
      <xdr:spPr>
        <a:xfrm>
          <a:off x="16370300" y="166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120332</xdr:rowOff>
    </xdr:from>
    <xdr:to>
      <xdr:col>22</xdr:col>
      <xdr:colOff>415925</xdr:colOff>
      <xdr:row>98</xdr:row>
      <xdr:rowOff>50482</xdr:rowOff>
    </xdr:to>
    <xdr:sp macro="" textlink="">
      <xdr:nvSpPr>
        <xdr:cNvPr id="710" name="円/楕円 709"/>
        <xdr:cNvSpPr/>
      </xdr:nvSpPr>
      <xdr:spPr>
        <a:xfrm>
          <a:off x="15430500" y="16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41609</xdr:rowOff>
    </xdr:from>
    <xdr:ext cx="534377" cy="259045"/>
    <xdr:sp macro="" textlink="">
      <xdr:nvSpPr>
        <xdr:cNvPr id="711" name="テキスト ボックス 710"/>
        <xdr:cNvSpPr txBox="1"/>
      </xdr:nvSpPr>
      <xdr:spPr>
        <a:xfrm>
          <a:off x="15214111" y="168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101033</xdr:rowOff>
    </xdr:from>
    <xdr:to>
      <xdr:col>21</xdr:col>
      <xdr:colOff>212725</xdr:colOff>
      <xdr:row>98</xdr:row>
      <xdr:rowOff>31183</xdr:rowOff>
    </xdr:to>
    <xdr:sp macro="" textlink="">
      <xdr:nvSpPr>
        <xdr:cNvPr id="712" name="円/楕円 711"/>
        <xdr:cNvSpPr/>
      </xdr:nvSpPr>
      <xdr:spPr>
        <a:xfrm>
          <a:off x="14541500" y="167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22310</xdr:rowOff>
    </xdr:from>
    <xdr:ext cx="534377" cy="259045"/>
    <xdr:sp macro="" textlink="">
      <xdr:nvSpPr>
        <xdr:cNvPr id="713" name="テキスト ボックス 712"/>
        <xdr:cNvSpPr txBox="1"/>
      </xdr:nvSpPr>
      <xdr:spPr>
        <a:xfrm>
          <a:off x="14325111" y="168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111874</xdr:rowOff>
    </xdr:from>
    <xdr:to>
      <xdr:col>20</xdr:col>
      <xdr:colOff>9525</xdr:colOff>
      <xdr:row>98</xdr:row>
      <xdr:rowOff>42024</xdr:rowOff>
    </xdr:to>
    <xdr:sp macro="" textlink="">
      <xdr:nvSpPr>
        <xdr:cNvPr id="714" name="円/楕円 713"/>
        <xdr:cNvSpPr/>
      </xdr:nvSpPr>
      <xdr:spPr>
        <a:xfrm>
          <a:off x="13652500" y="167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33151</xdr:rowOff>
    </xdr:from>
    <xdr:ext cx="534377" cy="259045"/>
    <xdr:sp macro="" textlink="">
      <xdr:nvSpPr>
        <xdr:cNvPr id="715" name="テキスト ボックス 714"/>
        <xdr:cNvSpPr txBox="1"/>
      </xdr:nvSpPr>
      <xdr:spPr>
        <a:xfrm>
          <a:off x="13436111" y="1683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132758</xdr:rowOff>
    </xdr:from>
    <xdr:to>
      <xdr:col>18</xdr:col>
      <xdr:colOff>492125</xdr:colOff>
      <xdr:row>98</xdr:row>
      <xdr:rowOff>62908</xdr:rowOff>
    </xdr:to>
    <xdr:sp macro="" textlink="">
      <xdr:nvSpPr>
        <xdr:cNvPr id="716" name="円/楕円 715"/>
        <xdr:cNvSpPr/>
      </xdr:nvSpPr>
      <xdr:spPr>
        <a:xfrm>
          <a:off x="12763500" y="167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54035</xdr:rowOff>
    </xdr:from>
    <xdr:ext cx="534377" cy="259045"/>
    <xdr:sp macro="" textlink="">
      <xdr:nvSpPr>
        <xdr:cNvPr id="717" name="テキスト ボックス 716"/>
        <xdr:cNvSpPr txBox="1"/>
      </xdr:nvSpPr>
      <xdr:spPr>
        <a:xfrm>
          <a:off x="12547111" y="168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全般的には類似団体を下回るコストとなっていますが、衛生費については類似団体を上回っています。これは、病院事業に対する西知多医療厚生組合への負担金が多額となっていることによるものです。また、平成</a:t>
          </a:r>
          <a:r>
            <a:rPr kumimoji="1" lang="en-US" altLang="ja-JP" sz="1100">
              <a:latin typeface="ＭＳ Ｐゴシック"/>
            </a:rPr>
            <a:t>28</a:t>
          </a:r>
          <a:r>
            <a:rPr kumimoji="1" lang="ja-JP" altLang="en-US" sz="1100">
              <a:latin typeface="ＭＳ Ｐゴシック"/>
            </a:rPr>
            <a:t>年度は、回復期及び慢性期病院を開設する事業者に対する施設整備のための交付金の交付などにより増となりました。病院事業は知多市が単独で実施していましたが、</a:t>
          </a:r>
          <a:r>
            <a:rPr kumimoji="1" lang="en-US" altLang="ja-JP" sz="1100">
              <a:latin typeface="ＭＳ Ｐゴシック"/>
            </a:rPr>
            <a:t>22</a:t>
          </a:r>
          <a:r>
            <a:rPr kumimoji="1" lang="ja-JP" altLang="en-US" sz="1100">
              <a:latin typeface="ＭＳ Ｐゴシック"/>
            </a:rPr>
            <a:t>年度から西知多医療厚生組合に移管し、東海市と２市で事業を実施しています。</a:t>
          </a:r>
          <a:r>
            <a:rPr kumimoji="1" lang="en-US" altLang="ja-JP" sz="1100">
              <a:latin typeface="ＭＳ Ｐゴシック"/>
            </a:rPr>
            <a:t>27</a:t>
          </a:r>
          <a:r>
            <a:rPr kumimoji="1" lang="ja-JP" altLang="en-US" sz="1100">
              <a:latin typeface="ＭＳ Ｐゴシック"/>
            </a:rPr>
            <a:t>年度には、両市の病院を統合し建設した公立西知多総合病院を開院し、事業を実施していますので、病院統合によるメリットが発揮されるように努めます。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前年度と比較して財政調整基金残高の値は引き続き上昇しましたが、実質収支額と実質単年度収支の値は悪化しました。その主な要因は、平成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年度においては、地方消費税交付金など各種交付金が当初見込みより増額となったことなどから財政調整基金の取崩しを行いませんでしたが、</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財源不足に対応して取崩しを行ったことなどによるものです。財源不足の補填を、財政調整基金の取崩しや臨時財政対策債の発行に依存する財政構造となっているため、引き続き事務事業、施設運営の見直し、人件費の削減、受益者負担の適正化と収入確保の工夫への取組など、行財政改革を進め、財政構造の転換を図っ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全ての会計については、実質赤字額はなく、良好な算定結果を保っています。今後も健全で持続可能な財政運営のために、新たな歳入確保策の検討や限られた財源の効果的な配分、事務事業の見直しなどによる歳出削減に努めます。</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27321969</v>
      </c>
      <c r="BO4" s="411"/>
      <c r="BP4" s="411"/>
      <c r="BQ4" s="411"/>
      <c r="BR4" s="411"/>
      <c r="BS4" s="411"/>
      <c r="BT4" s="411"/>
      <c r="BU4" s="412"/>
      <c r="BV4" s="410">
        <v>26315821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5.9</v>
      </c>
      <c r="CU4" s="588"/>
      <c r="CV4" s="588"/>
      <c r="CW4" s="588"/>
      <c r="CX4" s="588"/>
      <c r="CY4" s="588"/>
      <c r="CZ4" s="588"/>
      <c r="DA4" s="589"/>
      <c r="DB4" s="587">
        <v>7.5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26306843</v>
      </c>
      <c r="BO5" s="416"/>
      <c r="BP5" s="416"/>
      <c r="BQ5" s="416"/>
      <c r="BR5" s="416"/>
      <c r="BS5" s="416"/>
      <c r="BT5" s="416"/>
      <c r="BU5" s="417"/>
      <c r="BV5" s="415">
        <v>25048654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v>
      </c>
      <c r="CU5" s="386"/>
      <c r="CV5" s="386"/>
      <c r="CW5" s="386"/>
      <c r="CX5" s="386"/>
      <c r="CY5" s="386"/>
      <c r="CZ5" s="386"/>
      <c r="DA5" s="387"/>
      <c r="DB5" s="385">
        <v>86.1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1015126</v>
      </c>
      <c r="BO6" s="416"/>
      <c r="BP6" s="416"/>
      <c r="BQ6" s="416"/>
      <c r="BR6" s="416"/>
      <c r="BS6" s="416"/>
      <c r="BT6" s="416"/>
      <c r="BU6" s="417"/>
      <c r="BV6" s="415">
        <v>1267167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94.9</v>
      </c>
      <c r="CU6" s="562"/>
      <c r="CV6" s="562"/>
      <c r="CW6" s="562"/>
      <c r="CX6" s="562"/>
      <c r="CY6" s="562"/>
      <c r="CZ6" s="562"/>
      <c r="DA6" s="563"/>
      <c r="DB6" s="561">
        <v>90.7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7081</v>
      </c>
      <c r="BO7" s="416"/>
      <c r="BP7" s="416"/>
      <c r="BQ7" s="416"/>
      <c r="BR7" s="416"/>
      <c r="BS7" s="416"/>
      <c r="BT7" s="416"/>
      <c r="BU7" s="417"/>
      <c r="BV7" s="415">
        <v>50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17005789</v>
      </c>
      <c r="CU7" s="416"/>
      <c r="CV7" s="416"/>
      <c r="CW7" s="416"/>
      <c r="CX7" s="416"/>
      <c r="CY7" s="416"/>
      <c r="CZ7" s="416"/>
      <c r="DA7" s="417"/>
      <c r="DB7" s="415">
        <v>16869561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1008045</v>
      </c>
      <c r="BO8" s="416"/>
      <c r="BP8" s="416"/>
      <c r="BQ8" s="416"/>
      <c r="BR8" s="416"/>
      <c r="BS8" s="416"/>
      <c r="BT8" s="416"/>
      <c r="BU8" s="417"/>
      <c r="BV8" s="415">
        <v>1267117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0.97</v>
      </c>
      <c r="CU8" s="525"/>
      <c r="CV8" s="525"/>
      <c r="CW8" s="525"/>
      <c r="CX8" s="525"/>
      <c r="CY8" s="525"/>
      <c r="CZ8" s="525"/>
      <c r="DA8" s="526"/>
      <c r="DB8" s="524">
        <v>0.96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84617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-259072</v>
      </c>
      <c r="BO9" s="416"/>
      <c r="BP9" s="416"/>
      <c r="BQ9" s="416"/>
      <c r="BR9" s="416"/>
      <c r="BS9" s="416"/>
      <c r="BT9" s="416"/>
      <c r="BU9" s="417"/>
      <c r="BV9" s="415">
        <v>257831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7.3</v>
      </c>
      <c r="CU9" s="386"/>
      <c r="CV9" s="386"/>
      <c r="CW9" s="386"/>
      <c r="CX9" s="386"/>
      <c r="CY9" s="386"/>
      <c r="CZ9" s="386"/>
      <c r="DA9" s="387"/>
      <c r="DB9" s="385">
        <v>7.2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84768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2991</v>
      </c>
      <c r="BO10" s="416"/>
      <c r="BP10" s="416"/>
      <c r="BQ10" s="416"/>
      <c r="BR10" s="416"/>
      <c r="BS10" s="416"/>
      <c r="BT10" s="416"/>
      <c r="BU10" s="417"/>
      <c r="BV10" s="415">
        <v>271494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86076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518960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84125</v>
      </c>
      <c r="S13" s="517"/>
      <c r="T13" s="517"/>
      <c r="U13" s="517"/>
      <c r="V13" s="518"/>
      <c r="W13" s="504" t="s">
        <v>124</v>
      </c>
      <c r="X13" s="428"/>
      <c r="Y13" s="428"/>
      <c r="Z13" s="428"/>
      <c r="AA13" s="428"/>
      <c r="AB13" s="429"/>
      <c r="AC13" s="391">
        <v>829</v>
      </c>
      <c r="AD13" s="392"/>
      <c r="AE13" s="392"/>
      <c r="AF13" s="392"/>
      <c r="AG13" s="393"/>
      <c r="AH13" s="391">
        <v>874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-775041</v>
      </c>
      <c r="BO13" s="416"/>
      <c r="BP13" s="416"/>
      <c r="BQ13" s="416"/>
      <c r="BR13" s="416"/>
      <c r="BS13" s="416"/>
      <c r="BT13" s="416"/>
      <c r="BU13" s="417"/>
      <c r="BV13" s="415">
        <v>529325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-2.7</v>
      </c>
      <c r="CU13" s="386"/>
      <c r="CV13" s="386"/>
      <c r="CW13" s="386"/>
      <c r="CX13" s="386"/>
      <c r="CY13" s="386"/>
      <c r="CZ13" s="386"/>
      <c r="DA13" s="387"/>
      <c r="DB13" s="385">
        <v>-2.8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86084</v>
      </c>
      <c r="S14" s="517"/>
      <c r="T14" s="517"/>
      <c r="U14" s="517"/>
      <c r="V14" s="518"/>
      <c r="W14" s="519"/>
      <c r="X14" s="431"/>
      <c r="Y14" s="431"/>
      <c r="Z14" s="431"/>
      <c r="AA14" s="431"/>
      <c r="AB14" s="432"/>
      <c r="AC14" s="509">
        <v>2.1</v>
      </c>
      <c r="AD14" s="510"/>
      <c r="AE14" s="510"/>
      <c r="AF14" s="510"/>
      <c r="AG14" s="511"/>
      <c r="AH14" s="509">
        <v>2.2000000000000002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24.8</v>
      </c>
      <c r="CU14" s="488"/>
      <c r="CV14" s="488"/>
      <c r="CW14" s="488"/>
      <c r="CX14" s="488"/>
      <c r="CY14" s="488"/>
      <c r="CZ14" s="488"/>
      <c r="DA14" s="489"/>
      <c r="DB14" s="520">
        <v>33.200000000000003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84296</v>
      </c>
      <c r="S15" s="517"/>
      <c r="T15" s="517"/>
      <c r="U15" s="517"/>
      <c r="V15" s="518"/>
      <c r="W15" s="504" t="s">
        <v>131</v>
      </c>
      <c r="X15" s="428"/>
      <c r="Y15" s="428"/>
      <c r="Z15" s="428"/>
      <c r="AA15" s="428"/>
      <c r="AB15" s="429"/>
      <c r="AC15" s="391">
        <v>14112</v>
      </c>
      <c r="AD15" s="392"/>
      <c r="AE15" s="392"/>
      <c r="AF15" s="392"/>
      <c r="AG15" s="393"/>
      <c r="AH15" s="391">
        <v>14414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12405509</v>
      </c>
      <c r="BO15" s="411"/>
      <c r="BP15" s="411"/>
      <c r="BQ15" s="411"/>
      <c r="BR15" s="411"/>
      <c r="BS15" s="411"/>
      <c r="BT15" s="411"/>
      <c r="BU15" s="412"/>
      <c r="BV15" s="410">
        <v>12154457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35.5</v>
      </c>
      <c r="AD16" s="510"/>
      <c r="AE16" s="510"/>
      <c r="AF16" s="510"/>
      <c r="AG16" s="511"/>
      <c r="AH16" s="509">
        <v>35.9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12834668</v>
      </c>
      <c r="BO16" s="416"/>
      <c r="BP16" s="416"/>
      <c r="BQ16" s="416"/>
      <c r="BR16" s="416"/>
      <c r="BS16" s="416"/>
      <c r="BT16" s="416"/>
      <c r="BU16" s="417"/>
      <c r="BV16" s="415">
        <v>12603348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24837</v>
      </c>
      <c r="AD17" s="392"/>
      <c r="AE17" s="392"/>
      <c r="AF17" s="392"/>
      <c r="AG17" s="393"/>
      <c r="AH17" s="391">
        <v>24875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15880103</v>
      </c>
      <c r="BO17" s="416"/>
      <c r="BP17" s="416"/>
      <c r="BQ17" s="416"/>
      <c r="BR17" s="416"/>
      <c r="BS17" s="416"/>
      <c r="BT17" s="416"/>
      <c r="BU17" s="417"/>
      <c r="BV17" s="415">
        <v>15533477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45.9</v>
      </c>
      <c r="M18" s="480"/>
      <c r="N18" s="480"/>
      <c r="O18" s="480"/>
      <c r="P18" s="480"/>
      <c r="Q18" s="480"/>
      <c r="R18" s="481"/>
      <c r="S18" s="481"/>
      <c r="T18" s="481"/>
      <c r="U18" s="481"/>
      <c r="V18" s="482"/>
      <c r="W18" s="496"/>
      <c r="X18" s="497"/>
      <c r="Y18" s="497"/>
      <c r="Z18" s="497"/>
      <c r="AA18" s="497"/>
      <c r="AB18" s="505"/>
      <c r="AC18" s="379">
        <v>62.4</v>
      </c>
      <c r="AD18" s="380"/>
      <c r="AE18" s="380"/>
      <c r="AF18" s="380"/>
      <c r="AG18" s="483"/>
      <c r="AH18" s="379">
        <v>61.9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15578274</v>
      </c>
      <c r="BO18" s="416"/>
      <c r="BP18" s="416"/>
      <c r="BQ18" s="416"/>
      <c r="BR18" s="416"/>
      <c r="BS18" s="416"/>
      <c r="BT18" s="416"/>
      <c r="BU18" s="417"/>
      <c r="BV18" s="415">
        <v>15088410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1844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19982115</v>
      </c>
      <c r="BO19" s="416"/>
      <c r="BP19" s="416"/>
      <c r="BQ19" s="416"/>
      <c r="BR19" s="416"/>
      <c r="BS19" s="416"/>
      <c r="BT19" s="416"/>
      <c r="BU19" s="417"/>
      <c r="BV19" s="415">
        <v>19686539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33009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15721579</v>
      </c>
      <c r="BO23" s="416"/>
      <c r="BP23" s="416"/>
      <c r="BQ23" s="416"/>
      <c r="BR23" s="416"/>
      <c r="BS23" s="416"/>
      <c r="BT23" s="416"/>
      <c r="BU23" s="417"/>
      <c r="BV23" s="415">
        <v>15692484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9650</v>
      </c>
      <c r="R24" s="392"/>
      <c r="S24" s="392"/>
      <c r="T24" s="392"/>
      <c r="U24" s="392"/>
      <c r="V24" s="393"/>
      <c r="W24" s="457"/>
      <c r="X24" s="448"/>
      <c r="Y24" s="449"/>
      <c r="Z24" s="388" t="s">
        <v>155</v>
      </c>
      <c r="AA24" s="389"/>
      <c r="AB24" s="389"/>
      <c r="AC24" s="389"/>
      <c r="AD24" s="389"/>
      <c r="AE24" s="389"/>
      <c r="AF24" s="389"/>
      <c r="AG24" s="390"/>
      <c r="AH24" s="391">
        <v>630</v>
      </c>
      <c r="AI24" s="392"/>
      <c r="AJ24" s="392"/>
      <c r="AK24" s="392"/>
      <c r="AL24" s="393"/>
      <c r="AM24" s="391">
        <v>1822590</v>
      </c>
      <c r="AN24" s="392"/>
      <c r="AO24" s="392"/>
      <c r="AP24" s="392"/>
      <c r="AQ24" s="392"/>
      <c r="AR24" s="393"/>
      <c r="AS24" s="391">
        <v>2893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13613653</v>
      </c>
      <c r="BO24" s="416"/>
      <c r="BP24" s="416"/>
      <c r="BQ24" s="416"/>
      <c r="BR24" s="416"/>
      <c r="BS24" s="416"/>
      <c r="BT24" s="416"/>
      <c r="BU24" s="417"/>
      <c r="BV24" s="415">
        <v>13746601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7870</v>
      </c>
      <c r="R25" s="392"/>
      <c r="S25" s="392"/>
      <c r="T25" s="392"/>
      <c r="U25" s="392"/>
      <c r="V25" s="393"/>
      <c r="W25" s="457"/>
      <c r="X25" s="448"/>
      <c r="Y25" s="449"/>
      <c r="Z25" s="388" t="s">
        <v>158</v>
      </c>
      <c r="AA25" s="389"/>
      <c r="AB25" s="389"/>
      <c r="AC25" s="389"/>
      <c r="AD25" s="389"/>
      <c r="AE25" s="389"/>
      <c r="AF25" s="389"/>
      <c r="AG25" s="390"/>
      <c r="AH25" s="391">
        <v>104</v>
      </c>
      <c r="AI25" s="392"/>
      <c r="AJ25" s="392"/>
      <c r="AK25" s="392"/>
      <c r="AL25" s="393"/>
      <c r="AM25" s="391">
        <v>301080</v>
      </c>
      <c r="AN25" s="392"/>
      <c r="AO25" s="392"/>
      <c r="AP25" s="392"/>
      <c r="AQ25" s="392"/>
      <c r="AR25" s="393"/>
      <c r="AS25" s="391">
        <v>2895</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6184462</v>
      </c>
      <c r="BO25" s="411"/>
      <c r="BP25" s="411"/>
      <c r="BQ25" s="411"/>
      <c r="BR25" s="411"/>
      <c r="BS25" s="411"/>
      <c r="BT25" s="411"/>
      <c r="BU25" s="412"/>
      <c r="BV25" s="410">
        <v>2244720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7240</v>
      </c>
      <c r="R26" s="392"/>
      <c r="S26" s="392"/>
      <c r="T26" s="392"/>
      <c r="U26" s="392"/>
      <c r="V26" s="393"/>
      <c r="W26" s="457"/>
      <c r="X26" s="448"/>
      <c r="Y26" s="449"/>
      <c r="Z26" s="388" t="s">
        <v>161</v>
      </c>
      <c r="AA26" s="470"/>
      <c r="AB26" s="470"/>
      <c r="AC26" s="470"/>
      <c r="AD26" s="470"/>
      <c r="AE26" s="470"/>
      <c r="AF26" s="470"/>
      <c r="AG26" s="471"/>
      <c r="AH26" s="391">
        <v>30</v>
      </c>
      <c r="AI26" s="392"/>
      <c r="AJ26" s="392"/>
      <c r="AK26" s="392"/>
      <c r="AL26" s="393"/>
      <c r="AM26" s="391">
        <v>88860</v>
      </c>
      <c r="AN26" s="392"/>
      <c r="AO26" s="392"/>
      <c r="AP26" s="392"/>
      <c r="AQ26" s="392"/>
      <c r="AR26" s="393"/>
      <c r="AS26" s="391">
        <v>2962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5270</v>
      </c>
      <c r="R27" s="392"/>
      <c r="S27" s="392"/>
      <c r="T27" s="392"/>
      <c r="U27" s="392"/>
      <c r="V27" s="393"/>
      <c r="W27" s="457"/>
      <c r="X27" s="448"/>
      <c r="Y27" s="449"/>
      <c r="Z27" s="388" t="s">
        <v>164</v>
      </c>
      <c r="AA27" s="389"/>
      <c r="AB27" s="389"/>
      <c r="AC27" s="389"/>
      <c r="AD27" s="389"/>
      <c r="AE27" s="389"/>
      <c r="AF27" s="389"/>
      <c r="AG27" s="390"/>
      <c r="AH27" s="391">
        <v>15</v>
      </c>
      <c r="AI27" s="392"/>
      <c r="AJ27" s="392"/>
      <c r="AK27" s="392"/>
      <c r="AL27" s="393"/>
      <c r="AM27" s="391">
        <v>40035</v>
      </c>
      <c r="AN27" s="392"/>
      <c r="AO27" s="392"/>
      <c r="AP27" s="392"/>
      <c r="AQ27" s="392"/>
      <c r="AR27" s="393"/>
      <c r="AS27" s="391">
        <v>2669</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4770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2386491</v>
      </c>
      <c r="BO28" s="411"/>
      <c r="BP28" s="411"/>
      <c r="BQ28" s="411"/>
      <c r="BR28" s="411"/>
      <c r="BS28" s="411"/>
      <c r="BT28" s="411"/>
      <c r="BU28" s="412"/>
      <c r="BV28" s="410">
        <v>2268902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18</v>
      </c>
      <c r="M29" s="392"/>
      <c r="N29" s="392"/>
      <c r="O29" s="392"/>
      <c r="P29" s="393"/>
      <c r="Q29" s="391">
        <v>4450</v>
      </c>
      <c r="R29" s="392"/>
      <c r="S29" s="392"/>
      <c r="T29" s="392"/>
      <c r="U29" s="392"/>
      <c r="V29" s="393"/>
      <c r="W29" s="458"/>
      <c r="X29" s="459"/>
      <c r="Y29" s="460"/>
      <c r="Z29" s="388" t="s">
        <v>171</v>
      </c>
      <c r="AA29" s="389"/>
      <c r="AB29" s="389"/>
      <c r="AC29" s="389"/>
      <c r="AD29" s="389"/>
      <c r="AE29" s="389"/>
      <c r="AF29" s="389"/>
      <c r="AG29" s="390"/>
      <c r="AH29" s="391">
        <v>645</v>
      </c>
      <c r="AI29" s="392"/>
      <c r="AJ29" s="392"/>
      <c r="AK29" s="392"/>
      <c r="AL29" s="393"/>
      <c r="AM29" s="391">
        <v>1862625</v>
      </c>
      <c r="AN29" s="392"/>
      <c r="AO29" s="392"/>
      <c r="AP29" s="392"/>
      <c r="AQ29" s="392"/>
      <c r="AR29" s="393"/>
      <c r="AS29" s="391">
        <v>2888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3298690</v>
      </c>
      <c r="BO30" s="419"/>
      <c r="BP30" s="419"/>
      <c r="BQ30" s="419"/>
      <c r="BR30" s="419"/>
      <c r="BS30" s="419"/>
      <c r="BT30" s="419"/>
      <c r="BU30" s="420"/>
      <c r="BV30" s="418">
        <v>2145909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西知多医療厚生組合（一般会計）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f t="shared" ref="AM35:AM43" si="0">IF(AO35="","",AM34+1)</f>
        <v>5</v>
      </c>
      <c r="AN35" s="375"/>
      <c r="AO35" s="374" t="str">
        <f>IF('各会計、関係団体の財政状況及び健全化判断比率'!B31="","",'各会計、関係団体の財政状況及び健全化判断比率'!B31)</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西知多医療厚生組合（病院事業会計）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西知多医療厚生組合（ごみ処理事業特別会計）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西知多医療厚生組合（看護専門学校事業特別会計）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西知多医療厚生組合（し尿処理事業特別会計）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知多北部広域連合（一般会計）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知多北部広域連合（介護保険事業特別会計）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愛知県後期高齢者医療広域連合（一般会計）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愛知県後期高齢者医療広域連合（後期高齢者医療特別会計）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525</v>
      </c>
      <c r="D34" s="1184"/>
      <c r="E34" s="1185"/>
      <c r="F34" s="32">
        <v>7.73</v>
      </c>
      <c r="G34" s="33">
        <v>7.75</v>
      </c>
      <c r="H34" s="33">
        <v>7.71</v>
      </c>
      <c r="I34" s="33">
        <v>7.18</v>
      </c>
      <c r="J34" s="34">
        <v>6.74</v>
      </c>
      <c r="K34" s="22"/>
      <c r="L34" s="22"/>
      <c r="M34" s="22"/>
      <c r="N34" s="22"/>
      <c r="O34" s="22"/>
      <c r="P34" s="22"/>
    </row>
    <row r="35" spans="1:16" ht="39" customHeight="1" x14ac:dyDescent="0.15">
      <c r="A35" s="22"/>
      <c r="B35" s="35"/>
      <c r="C35" s="1178" t="s">
        <v>526</v>
      </c>
      <c r="D35" s="1179"/>
      <c r="E35" s="1180"/>
      <c r="F35" s="36">
        <v>5.81</v>
      </c>
      <c r="G35" s="37">
        <v>7.12</v>
      </c>
      <c r="H35" s="37">
        <v>6.13</v>
      </c>
      <c r="I35" s="37">
        <v>7.51</v>
      </c>
      <c r="J35" s="38">
        <v>5.92</v>
      </c>
      <c r="K35" s="22"/>
      <c r="L35" s="22"/>
      <c r="M35" s="22"/>
      <c r="N35" s="22"/>
      <c r="O35" s="22"/>
      <c r="P35" s="22"/>
    </row>
    <row r="36" spans="1:16" ht="39" customHeight="1" x14ac:dyDescent="0.15">
      <c r="A36" s="22"/>
      <c r="B36" s="35"/>
      <c r="C36" s="1178" t="s">
        <v>527</v>
      </c>
      <c r="D36" s="1179"/>
      <c r="E36" s="1180"/>
      <c r="F36" s="36">
        <v>3.25</v>
      </c>
      <c r="G36" s="37">
        <v>3.53</v>
      </c>
      <c r="H36" s="37">
        <v>3.5</v>
      </c>
      <c r="I36" s="37">
        <v>3.43</v>
      </c>
      <c r="J36" s="38">
        <v>3.49</v>
      </c>
      <c r="K36" s="22"/>
      <c r="L36" s="22"/>
      <c r="M36" s="22"/>
      <c r="N36" s="22"/>
      <c r="O36" s="22"/>
      <c r="P36" s="22"/>
    </row>
    <row r="37" spans="1:16" ht="39" customHeight="1" x14ac:dyDescent="0.15">
      <c r="A37" s="22"/>
      <c r="B37" s="35"/>
      <c r="C37" s="1178" t="s">
        <v>528</v>
      </c>
      <c r="D37" s="1179"/>
      <c r="E37" s="1180"/>
      <c r="F37" s="36">
        <v>2.4</v>
      </c>
      <c r="G37" s="37">
        <v>2.15</v>
      </c>
      <c r="H37" s="37">
        <v>2.4700000000000002</v>
      </c>
      <c r="I37" s="37">
        <v>1.32</v>
      </c>
      <c r="J37" s="38">
        <v>1.49</v>
      </c>
      <c r="K37" s="22"/>
      <c r="L37" s="22"/>
      <c r="M37" s="22"/>
      <c r="N37" s="22"/>
      <c r="O37" s="22"/>
      <c r="P37" s="22"/>
    </row>
    <row r="38" spans="1:16" ht="39" customHeight="1" x14ac:dyDescent="0.15">
      <c r="A38" s="22"/>
      <c r="B38" s="35"/>
      <c r="C38" s="1178" t="s">
        <v>529</v>
      </c>
      <c r="D38" s="1179"/>
      <c r="E38" s="1180"/>
      <c r="F38" s="36">
        <v>0.02</v>
      </c>
      <c r="G38" s="37">
        <v>0.01</v>
      </c>
      <c r="H38" s="37">
        <v>0.02</v>
      </c>
      <c r="I38" s="37">
        <v>0.01</v>
      </c>
      <c r="J38" s="38">
        <v>0.02</v>
      </c>
      <c r="K38" s="22"/>
      <c r="L38" s="22"/>
      <c r="M38" s="22"/>
      <c r="N38" s="22"/>
      <c r="O38" s="22"/>
      <c r="P38" s="22"/>
    </row>
    <row r="39" spans="1:16" ht="39" customHeight="1" x14ac:dyDescent="0.15">
      <c r="A39" s="22"/>
      <c r="B39" s="35"/>
      <c r="C39" s="1178" t="s">
        <v>530</v>
      </c>
      <c r="D39" s="1179"/>
      <c r="E39" s="1180"/>
      <c r="F39" s="36">
        <v>0.03</v>
      </c>
      <c r="G39" s="37">
        <v>0.01</v>
      </c>
      <c r="H39" s="37">
        <v>0.04</v>
      </c>
      <c r="I39" s="37" t="s">
        <v>531</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1776</v>
      </c>
      <c r="L45" s="60">
        <v>1690</v>
      </c>
      <c r="M45" s="60">
        <v>1599</v>
      </c>
      <c r="N45" s="60">
        <v>1481</v>
      </c>
      <c r="O45" s="61">
        <v>1518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728</v>
      </c>
      <c r="L48" s="64">
        <v>583</v>
      </c>
      <c r="M48" s="64">
        <v>526</v>
      </c>
      <c r="N48" s="64">
        <v>527</v>
      </c>
      <c r="O48" s="65">
        <v>510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v>
      </c>
      <c r="L49" s="64">
        <v>33</v>
      </c>
      <c r="M49" s="64">
        <v>51</v>
      </c>
      <c r="N49" s="64">
        <v>45</v>
      </c>
      <c r="O49" s="65">
        <v>257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2590</v>
      </c>
      <c r="L52" s="64">
        <v>2630</v>
      </c>
      <c r="M52" s="64">
        <v>2683</v>
      </c>
      <c r="N52" s="64">
        <v>2490</v>
      </c>
      <c r="O52" s="65">
        <v>2580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-75</v>
      </c>
      <c r="L53" s="69">
        <v>-324</v>
      </c>
      <c r="M53" s="69">
        <v>-507</v>
      </c>
      <c r="N53" s="69">
        <v>-437</v>
      </c>
      <c r="O53" s="70">
        <v>-295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16248</v>
      </c>
      <c r="J41" s="83">
        <v>16274</v>
      </c>
      <c r="K41" s="83">
        <v>16245</v>
      </c>
      <c r="L41" s="83">
        <v>16509</v>
      </c>
      <c r="M41" s="84">
        <v>16500</v>
      </c>
    </row>
    <row r="42" spans="2:13" ht="27.75" customHeight="1" x14ac:dyDescent="0.15">
      <c r="B42" s="1204"/>
      <c r="C42" s="1205"/>
      <c r="D42" s="85"/>
      <c r="E42" s="1208" t="s">
        <v>26</v>
      </c>
      <c r="F42" s="1208"/>
      <c r="G42" s="1208"/>
      <c r="H42" s="1209"/>
      <c r="I42" s="86" t="s">
        <v>478</v>
      </c>
      <c r="J42" s="87" t="s">
        <v>478</v>
      </c>
      <c r="K42" s="87" t="s">
        <v>478</v>
      </c>
      <c r="L42" s="87" t="s">
        <v>478</v>
      </c>
      <c r="M42" s="88" t="s">
        <v>478</v>
      </c>
    </row>
    <row r="43" spans="2:13" ht="27.75" customHeight="1" x14ac:dyDescent="0.15">
      <c r="B43" s="1204"/>
      <c r="C43" s="1205"/>
      <c r="D43" s="85"/>
      <c r="E43" s="1208" t="s">
        <v>27</v>
      </c>
      <c r="F43" s="1208"/>
      <c r="G43" s="1208"/>
      <c r="H43" s="1209"/>
      <c r="I43" s="86">
        <v>4914</v>
      </c>
      <c r="J43" s="87">
        <v>4788</v>
      </c>
      <c r="K43" s="87">
        <v>4348</v>
      </c>
      <c r="L43" s="87">
        <v>3849</v>
      </c>
      <c r="M43" s="88">
        <v>3607</v>
      </c>
    </row>
    <row r="44" spans="2:13" ht="27.75" customHeight="1" x14ac:dyDescent="0.15">
      <c r="B44" s="1204"/>
      <c r="C44" s="1205"/>
      <c r="D44" s="85"/>
      <c r="E44" s="1208" t="s">
        <v>28</v>
      </c>
      <c r="F44" s="1208"/>
      <c r="G44" s="1208"/>
      <c r="H44" s="1209"/>
      <c r="I44" s="86">
        <v>313</v>
      </c>
      <c r="J44" s="87">
        <v>603</v>
      </c>
      <c r="K44" s="87">
        <v>6863</v>
      </c>
      <c r="L44" s="87">
        <v>6297</v>
      </c>
      <c r="M44" s="88">
        <v>5833</v>
      </c>
    </row>
    <row r="45" spans="2:13" ht="27.75" customHeight="1" x14ac:dyDescent="0.15">
      <c r="B45" s="1204"/>
      <c r="C45" s="1205"/>
      <c r="D45" s="85"/>
      <c r="E45" s="1208" t="s">
        <v>29</v>
      </c>
      <c r="F45" s="1208"/>
      <c r="G45" s="1208"/>
      <c r="H45" s="1209"/>
      <c r="I45" s="86">
        <v>6392</v>
      </c>
      <c r="J45" s="87">
        <v>5796</v>
      </c>
      <c r="K45" s="87">
        <v>5149</v>
      </c>
      <c r="L45" s="87">
        <v>4996</v>
      </c>
      <c r="M45" s="88">
        <v>4857</v>
      </c>
    </row>
    <row r="46" spans="2:13" ht="27.75" customHeight="1" x14ac:dyDescent="0.15">
      <c r="B46" s="1204"/>
      <c r="C46" s="1205"/>
      <c r="D46" s="89"/>
      <c r="E46" s="1208" t="s">
        <v>30</v>
      </c>
      <c r="F46" s="1208"/>
      <c r="G46" s="1208"/>
      <c r="H46" s="1209"/>
      <c r="I46" s="86">
        <v>292</v>
      </c>
      <c r="J46" s="87">
        <v>98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3772</v>
      </c>
      <c r="J50" s="87">
        <v>4010</v>
      </c>
      <c r="K50" s="87">
        <v>3509</v>
      </c>
      <c r="L50" s="87">
        <v>4377</v>
      </c>
      <c r="M50" s="88">
        <v>5685</v>
      </c>
    </row>
    <row r="51" spans="2:13" ht="27.75" customHeight="1" x14ac:dyDescent="0.15">
      <c r="B51" s="1204"/>
      <c r="C51" s="1205"/>
      <c r="D51" s="85"/>
      <c r="E51" s="1208" t="s">
        <v>36</v>
      </c>
      <c r="F51" s="1208"/>
      <c r="G51" s="1208"/>
      <c r="H51" s="1209"/>
      <c r="I51" s="86">
        <v>5631</v>
      </c>
      <c r="J51" s="87">
        <v>6534</v>
      </c>
      <c r="K51" s="87">
        <v>5734</v>
      </c>
      <c r="L51" s="87">
        <v>4999</v>
      </c>
      <c r="M51" s="88">
        <v>4619</v>
      </c>
    </row>
    <row r="52" spans="2:13" ht="27.75" customHeight="1" x14ac:dyDescent="0.15">
      <c r="B52" s="1206"/>
      <c r="C52" s="1207"/>
      <c r="D52" s="85"/>
      <c r="E52" s="1208" t="s">
        <v>37</v>
      </c>
      <c r="F52" s="1208"/>
      <c r="G52" s="1208"/>
      <c r="H52" s="1209"/>
      <c r="I52" s="86">
        <v>16738</v>
      </c>
      <c r="J52" s="87">
        <v>16531</v>
      </c>
      <c r="K52" s="87">
        <v>17405</v>
      </c>
      <c r="L52" s="87">
        <v>17191</v>
      </c>
      <c r="M52" s="88">
        <v>16697</v>
      </c>
    </row>
    <row r="53" spans="2:13" ht="27.75" customHeight="1" thickBot="1" x14ac:dyDescent="0.2">
      <c r="B53" s="1210" t="s">
        <v>21</v>
      </c>
      <c r="C53" s="1211"/>
      <c r="D53" s="92"/>
      <c r="E53" s="1212" t="s">
        <v>38</v>
      </c>
      <c r="F53" s="1212"/>
      <c r="G53" s="1212"/>
      <c r="H53" s="1213"/>
      <c r="I53" s="93">
        <v>2018</v>
      </c>
      <c r="J53" s="94">
        <v>482</v>
      </c>
      <c r="K53" s="94">
        <v>5957</v>
      </c>
      <c r="L53" s="94">
        <v>5083</v>
      </c>
      <c r="M53" s="95">
        <v>3795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565</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565</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558</v>
      </c>
      <c r="I42" s="354"/>
      <c r="J42" s="354"/>
      <c r="K42" s="354"/>
      <c r="L42" s="246"/>
      <c r="M42" s="246"/>
      <c r="N42" s="246"/>
      <c r="O42" s="246"/>
    </row>
    <row r="43" spans="2:17" ht="13.5" x14ac:dyDescent="0.15">
      <c r="B43" s="250"/>
      <c r="C43" s="246"/>
      <c r="D43" s="246"/>
      <c r="E43" s="246"/>
      <c r="F43" s="246"/>
      <c r="G43" s="1257" t="s">
        <v>563</v>
      </c>
      <c r="H43" s="1258"/>
      <c r="I43" s="1258"/>
      <c r="J43" s="1258"/>
      <c r="K43" s="1258"/>
      <c r="L43" s="1258"/>
      <c r="M43" s="1258"/>
      <c r="N43" s="1258"/>
      <c r="O43" s="1259"/>
    </row>
    <row r="44" spans="2:17" ht="13.5" x14ac:dyDescent="0.15">
      <c r="B44" s="250"/>
      <c r="C44" s="246"/>
      <c r="D44" s="246"/>
      <c r="E44" s="246"/>
      <c r="F44" s="246"/>
      <c r="G44" s="1260"/>
      <c r="H44" s="1261"/>
      <c r="I44" s="1261"/>
      <c r="J44" s="1261"/>
      <c r="K44" s="1261"/>
      <c r="L44" s="1261"/>
      <c r="M44" s="1261"/>
      <c r="N44" s="1261"/>
      <c r="O44" s="1262"/>
    </row>
    <row r="45" spans="2:17" ht="13.5" x14ac:dyDescent="0.15">
      <c r="B45" s="250"/>
      <c r="C45" s="246"/>
      <c r="D45" s="246"/>
      <c r="E45" s="246"/>
      <c r="F45" s="246"/>
      <c r="G45" s="1260"/>
      <c r="H45" s="1261"/>
      <c r="I45" s="1261"/>
      <c r="J45" s="1261"/>
      <c r="K45" s="1261"/>
      <c r="L45" s="1261"/>
      <c r="M45" s="1261"/>
      <c r="N45" s="1261"/>
      <c r="O45" s="1262"/>
    </row>
    <row r="46" spans="2:17" ht="13.5" x14ac:dyDescent="0.15">
      <c r="B46" s="250"/>
      <c r="C46" s="246"/>
      <c r="D46" s="246"/>
      <c r="E46" s="246"/>
      <c r="F46" s="246"/>
      <c r="G46" s="1260"/>
      <c r="H46" s="1261"/>
      <c r="I46" s="1261"/>
      <c r="J46" s="1261"/>
      <c r="K46" s="1261"/>
      <c r="L46" s="1261"/>
      <c r="M46" s="1261"/>
      <c r="N46" s="1261"/>
      <c r="O46" s="1262"/>
    </row>
    <row r="47" spans="2:17" ht="13.5" x14ac:dyDescent="0.15">
      <c r="B47" s="250"/>
      <c r="C47" s="246"/>
      <c r="D47" s="246"/>
      <c r="E47" s="246"/>
      <c r="F47" s="246"/>
      <c r="G47" s="1263"/>
      <c r="H47" s="1264"/>
      <c r="I47" s="1264"/>
      <c r="J47" s="1264"/>
      <c r="K47" s="1264"/>
      <c r="L47" s="1264"/>
      <c r="M47" s="1264"/>
      <c r="N47" s="1264"/>
      <c r="O47" s="1265"/>
    </row>
    <row r="48" spans="2:17" ht="13.5" x14ac:dyDescent="0.15">
      <c r="B48" s="250"/>
      <c r="C48" s="246"/>
      <c r="D48" s="246"/>
      <c r="E48" s="246"/>
      <c r="F48" s="246"/>
      <c r="G48" s="246"/>
      <c r="H48" s="365"/>
      <c r="I48" s="365"/>
      <c r="J48" s="365"/>
    </row>
    <row r="49" spans="1:17" ht="13.5" x14ac:dyDescent="0.15">
      <c r="B49" s="250"/>
      <c r="C49" s="246"/>
      <c r="D49" s="246"/>
      <c r="E49" s="246"/>
      <c r="F49" s="246"/>
      <c r="G49" s="245" t="s">
        <v>562</v>
      </c>
    </row>
    <row r="50" spans="1:17" ht="13.5" x14ac:dyDescent="0.15">
      <c r="B50" s="250"/>
      <c r="C50" s="246"/>
      <c r="D50" s="246"/>
      <c r="E50" s="246"/>
      <c r="F50" s="246"/>
      <c r="G50" s="1242"/>
      <c r="H50" s="1243"/>
      <c r="I50" s="1243"/>
      <c r="J50" s="1244"/>
      <c r="K50" s="347" t="s">
        <v>517</v>
      </c>
      <c r="L50" s="347" t="s">
        <v>518</v>
      </c>
      <c r="M50" s="347" t="s">
        <v>519</v>
      </c>
      <c r="N50" s="347" t="s">
        <v>520</v>
      </c>
      <c r="O50" s="347" t="s">
        <v>521</v>
      </c>
    </row>
    <row r="51" spans="1:17" ht="13.5" x14ac:dyDescent="0.15">
      <c r="B51" s="250"/>
      <c r="C51" s="246"/>
      <c r="D51" s="246"/>
      <c r="E51" s="246"/>
      <c r="F51" s="246"/>
      <c r="G51" s="1245" t="s">
        <v>555</v>
      </c>
      <c r="H51" s="1246"/>
      <c r="I51" s="1251" t="s">
        <v>553</v>
      </c>
      <c r="J51" s="1251"/>
      <c r="K51" s="1256"/>
      <c r="L51" s="1256"/>
      <c r="M51" s="1256"/>
      <c r="N51" s="1221">
        <v>33.200000000000003</v>
      </c>
      <c r="O51" s="1221">
        <v>24.8</v>
      </c>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561</v>
      </c>
      <c r="J53" s="1231"/>
      <c r="K53" s="1255"/>
      <c r="L53" s="1255"/>
      <c r="M53" s="1255"/>
      <c r="N53" s="1253">
        <v>63.7</v>
      </c>
      <c r="O53" s="1253">
        <v>63.8</v>
      </c>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554</v>
      </c>
      <c r="H55" s="1226"/>
      <c r="I55" s="1231" t="s">
        <v>553</v>
      </c>
      <c r="J55" s="1231"/>
      <c r="K55" s="1256"/>
      <c r="L55" s="1256"/>
      <c r="M55" s="1256"/>
      <c r="N55" s="1221">
        <v>37.299999999999997</v>
      </c>
      <c r="O55" s="1221">
        <v>33.1</v>
      </c>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560</v>
      </c>
      <c r="J57" s="1223"/>
      <c r="K57" s="1255"/>
      <c r="L57" s="1255"/>
      <c r="M57" s="1255"/>
      <c r="N57" s="1253">
        <v>55.2</v>
      </c>
      <c r="O57" s="1253">
        <v>54.5</v>
      </c>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559</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558</v>
      </c>
      <c r="I64" s="354"/>
      <c r="J64" s="354"/>
      <c r="K64" s="354"/>
      <c r="L64" s="246"/>
      <c r="M64" s="246"/>
      <c r="N64" s="246"/>
      <c r="O64" s="246"/>
    </row>
    <row r="65" spans="2:30" ht="13.5" x14ac:dyDescent="0.15">
      <c r="B65" s="250"/>
      <c r="C65" s="246"/>
      <c r="D65" s="246"/>
      <c r="E65" s="246"/>
      <c r="F65" s="246"/>
      <c r="G65" s="1233" t="s">
        <v>557</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556</v>
      </c>
      <c r="I71" s="351"/>
      <c r="J71" s="350"/>
      <c r="K71" s="350"/>
      <c r="L71" s="349"/>
      <c r="M71" s="350"/>
      <c r="N71" s="349"/>
      <c r="O71" s="348"/>
    </row>
    <row r="72" spans="2:30" ht="13.5" x14ac:dyDescent="0.15">
      <c r="B72" s="250"/>
      <c r="C72" s="246"/>
      <c r="D72" s="246"/>
      <c r="E72" s="246"/>
      <c r="F72" s="246"/>
      <c r="G72" s="1242"/>
      <c r="H72" s="1243"/>
      <c r="I72" s="1243"/>
      <c r="J72" s="1244"/>
      <c r="K72" s="347" t="s">
        <v>517</v>
      </c>
      <c r="L72" s="347" t="s">
        <v>518</v>
      </c>
      <c r="M72" s="347" t="s">
        <v>519</v>
      </c>
      <c r="N72" s="347" t="s">
        <v>520</v>
      </c>
      <c r="O72" s="347" t="s">
        <v>521</v>
      </c>
    </row>
    <row r="73" spans="2:30" ht="13.5" x14ac:dyDescent="0.15">
      <c r="B73" s="250"/>
      <c r="C73" s="246"/>
      <c r="D73" s="246"/>
      <c r="E73" s="246"/>
      <c r="F73" s="246"/>
      <c r="G73" s="1245" t="s">
        <v>555</v>
      </c>
      <c r="H73" s="1246"/>
      <c r="I73" s="1251" t="s">
        <v>553</v>
      </c>
      <c r="J73" s="1251"/>
      <c r="K73" s="1232">
        <v>13.7</v>
      </c>
      <c r="L73" s="1232">
        <v>3.2</v>
      </c>
      <c r="M73" s="1221">
        <v>40.4</v>
      </c>
      <c r="N73" s="1221">
        <v>33.200000000000003</v>
      </c>
      <c r="O73" s="1221">
        <v>24.8</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552</v>
      </c>
      <c r="J75" s="1231"/>
      <c r="K75" s="1253">
        <v>0</v>
      </c>
      <c r="L75" s="1253">
        <v>-0.9</v>
      </c>
      <c r="M75" s="1253">
        <v>-2</v>
      </c>
      <c r="N75" s="1253">
        <v>-2.8</v>
      </c>
      <c r="O75" s="1253">
        <v>-2.7</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554</v>
      </c>
      <c r="H77" s="1226"/>
      <c r="I77" s="1231" t="s">
        <v>553</v>
      </c>
      <c r="J77" s="1231"/>
      <c r="K77" s="1232">
        <v>58.2</v>
      </c>
      <c r="L77" s="1232">
        <v>50.3</v>
      </c>
      <c r="M77" s="1221">
        <v>45.9</v>
      </c>
      <c r="N77" s="1221">
        <v>37.299999999999997</v>
      </c>
      <c r="O77" s="1221">
        <v>33.1</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552</v>
      </c>
      <c r="J79" s="1223"/>
      <c r="K79" s="1224">
        <v>10.3</v>
      </c>
      <c r="L79" s="1224">
        <v>9.6</v>
      </c>
      <c r="M79" s="1224">
        <v>8.8000000000000007</v>
      </c>
      <c r="N79" s="1224">
        <v>7.8</v>
      </c>
      <c r="O79" s="1224">
        <v>7.5</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19484</v>
      </c>
      <c r="E3" s="118"/>
      <c r="F3" s="119">
        <v>50880</v>
      </c>
      <c r="G3" s="120"/>
      <c r="H3" s="121"/>
    </row>
    <row r="4" spans="1:8" x14ac:dyDescent="0.15">
      <c r="A4" s="122"/>
      <c r="B4" s="123"/>
      <c r="C4" s="124"/>
      <c r="D4" s="125">
        <v>17848</v>
      </c>
      <c r="E4" s="126"/>
      <c r="F4" s="127">
        <v>26879</v>
      </c>
      <c r="G4" s="128"/>
      <c r="H4" s="129"/>
    </row>
    <row r="5" spans="1:8" x14ac:dyDescent="0.15">
      <c r="A5" s="110" t="s">
        <v>511</v>
      </c>
      <c r="B5" s="115"/>
      <c r="C5" s="116"/>
      <c r="D5" s="117">
        <v>15526</v>
      </c>
      <c r="E5" s="118"/>
      <c r="F5" s="119">
        <v>63956</v>
      </c>
      <c r="G5" s="120"/>
      <c r="H5" s="121"/>
    </row>
    <row r="6" spans="1:8" x14ac:dyDescent="0.15">
      <c r="A6" s="122"/>
      <c r="B6" s="123"/>
      <c r="C6" s="124"/>
      <c r="D6" s="125">
        <v>11986</v>
      </c>
      <c r="E6" s="126"/>
      <c r="F6" s="127">
        <v>29239</v>
      </c>
      <c r="G6" s="128"/>
      <c r="H6" s="129"/>
    </row>
    <row r="7" spans="1:8" x14ac:dyDescent="0.15">
      <c r="A7" s="110" t="s">
        <v>512</v>
      </c>
      <c r="B7" s="115"/>
      <c r="C7" s="116"/>
      <c r="D7" s="117">
        <v>15820</v>
      </c>
      <c r="E7" s="118"/>
      <c r="F7" s="119">
        <v>66255</v>
      </c>
      <c r="G7" s="120"/>
      <c r="H7" s="121"/>
    </row>
    <row r="8" spans="1:8" x14ac:dyDescent="0.15">
      <c r="A8" s="122"/>
      <c r="B8" s="123"/>
      <c r="C8" s="124"/>
      <c r="D8" s="125">
        <v>12759</v>
      </c>
      <c r="E8" s="126"/>
      <c r="F8" s="127">
        <v>31822</v>
      </c>
      <c r="G8" s="128"/>
      <c r="H8" s="129"/>
    </row>
    <row r="9" spans="1:8" x14ac:dyDescent="0.15">
      <c r="A9" s="110" t="s">
        <v>513</v>
      </c>
      <c r="B9" s="115"/>
      <c r="C9" s="116"/>
      <c r="D9" s="117">
        <v>20997</v>
      </c>
      <c r="E9" s="118"/>
      <c r="F9" s="119">
        <v>54227</v>
      </c>
      <c r="G9" s="120"/>
      <c r="H9" s="121"/>
    </row>
    <row r="10" spans="1:8" x14ac:dyDescent="0.15">
      <c r="A10" s="122"/>
      <c r="B10" s="123"/>
      <c r="C10" s="124"/>
      <c r="D10" s="125">
        <v>18574</v>
      </c>
      <c r="E10" s="126"/>
      <c r="F10" s="127">
        <v>29694</v>
      </c>
      <c r="G10" s="128"/>
      <c r="H10" s="129"/>
    </row>
    <row r="11" spans="1:8" x14ac:dyDescent="0.15">
      <c r="A11" s="110" t="s">
        <v>514</v>
      </c>
      <c r="B11" s="115"/>
      <c r="C11" s="116"/>
      <c r="D11" s="117">
        <v>18320</v>
      </c>
      <c r="E11" s="118"/>
      <c r="F11" s="119">
        <v>57295</v>
      </c>
      <c r="G11" s="120"/>
      <c r="H11" s="121"/>
    </row>
    <row r="12" spans="1:8" x14ac:dyDescent="0.15">
      <c r="A12" s="122"/>
      <c r="B12" s="123"/>
      <c r="C12" s="130"/>
      <c r="D12" s="125">
        <v>16704</v>
      </c>
      <c r="E12" s="126"/>
      <c r="F12" s="127">
        <v>32771</v>
      </c>
      <c r="G12" s="128"/>
      <c r="H12" s="129"/>
    </row>
    <row r="13" spans="1:8" x14ac:dyDescent="0.15">
      <c r="A13" s="110"/>
      <c r="B13" s="115"/>
      <c r="C13" s="131"/>
      <c r="D13" s="132">
        <v>18029</v>
      </c>
      <c r="E13" s="133"/>
      <c r="F13" s="134">
        <v>58523</v>
      </c>
      <c r="G13" s="135"/>
      <c r="H13" s="121"/>
    </row>
    <row r="14" spans="1:8" x14ac:dyDescent="0.15">
      <c r="A14" s="122"/>
      <c r="B14" s="123"/>
      <c r="C14" s="124"/>
      <c r="D14" s="125">
        <v>15574</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5.82</v>
      </c>
      <c r="C19" s="136">
        <f>ROUND(VALUE(SUBSTITUTE(実質収支比率等に係る経年分析!G$48,"▲","-")),2)</f>
        <v>7.13</v>
      </c>
      <c r="D19" s="136">
        <f>ROUND(VALUE(SUBSTITUTE(実質収支比率等に係る経年分析!H$48,"▲","-")),2)</f>
        <v>6.13</v>
      </c>
      <c r="E19" s="136">
        <f>ROUND(VALUE(SUBSTITUTE(実質収支比率等に係る経年分析!I$48,"▲","-")),2)</f>
        <v>7.51</v>
      </c>
      <c r="F19" s="136">
        <f>ROUND(VALUE(SUBSTITUTE(実質収支比率等に係る経年分析!J$48,"▲","-")),2)</f>
        <v>5.93</v>
      </c>
    </row>
    <row r="20" spans="1:11" x14ac:dyDescent="0.15">
      <c r="A20" s="136" t="s">
        <v>43</v>
      </c>
      <c r="B20" s="136">
        <f>ROUND(VALUE(SUBSTITUTE(実質収支比率等に係る経年分析!F$47,"▲","-")),2)</f>
        <v>9.7200000000000006</v>
      </c>
      <c r="C20" s="136">
        <f>ROUND(VALUE(SUBSTITUTE(実質収支比率等に係る経年分析!G$47,"▲","-")),2)</f>
        <v>11.79</v>
      </c>
      <c r="D20" s="136">
        <f>ROUND(VALUE(SUBSTITUTE(実質収支比率等に係る経年分析!H$47,"▲","-")),2)</f>
        <v>9.07</v>
      </c>
      <c r="E20" s="136">
        <f>ROUND(VALUE(SUBSTITUTE(実質収支比率等に係る経年分析!I$47,"▲","-")),2)</f>
        <v>13.45</v>
      </c>
      <c r="F20" s="136">
        <f>ROUND(VALUE(SUBSTITUTE(実質収支比率等に係る経年分析!J$47,"▲","-")),2)</f>
        <v>14.03</v>
      </c>
    </row>
    <row r="21" spans="1:11" x14ac:dyDescent="0.15">
      <c r="A21" s="136" t="s">
        <v>44</v>
      </c>
      <c r="B21" s="136">
        <f>IF(ISNUMBER(VALUE(SUBSTITUTE(実質収支比率等に係る経年分析!F$49,"▲","-"))),ROUND(VALUE(SUBSTITUTE(実質収支比率等に係る経年分析!F$49,"▲","-")),2),NA())</f>
        <v>-0.51</v>
      </c>
      <c r="C21" s="136">
        <f>IF(ISNUMBER(VALUE(SUBSTITUTE(実質収支比率等に係る経年分析!G$49,"▲","-"))),ROUND(VALUE(SUBSTITUTE(実質収支比率等に係る経年分析!G$49,"▲","-")),2),NA())</f>
        <v>0.69</v>
      </c>
      <c r="D21" s="136">
        <f>IF(ISNUMBER(VALUE(SUBSTITUTE(実質収支比率等に係る経年分析!H$49,"▲","-"))),ROUND(VALUE(SUBSTITUTE(実質収支比率等に係る経年分析!H$49,"▲","-")),2),NA())</f>
        <v>-7.4</v>
      </c>
      <c r="E21" s="136">
        <f>IF(ISNUMBER(VALUE(SUBSTITUTE(実質収支比率等に係る経年分析!I$49,"▲","-"))),ROUND(VALUE(SUBSTITUTE(実質収支比率等に係る経年分析!I$49,"▲","-")),2),NA())</f>
        <v>3.14</v>
      </c>
      <c r="F21" s="136">
        <f>IF(ISNUMBER(VALUE(SUBSTITUTE(実質収支比率等に係る経年分析!J$49,"▲","-"))),ROUND(VALUE(SUBSTITUTE(実質収支比率等に係る経年分析!J$49,"▲","-")),2),NA())</f>
        <v>-4.5599999999999996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f>IF(ROUND(VALUE(SUBSTITUTE(連結実質赤字比率に係る赤字・黒字の構成分析!I$39,"▲", "-")), 2) &lt; 0, ABS(ROUND(VALUE(SUBSTITUTE(連結実質赤字比率に係る赤字・黒字の構成分析!I$39,"▲", "-")), 2)), NA())</f>
        <v>0.01</v>
      </c>
      <c r="I31" s="137" t="e">
        <f>IF(ROUND(VALUE(SUBSTITUTE(連結実質赤字比率に係る赤字・黒字の構成分析!I$39,"▲", "-")), 2) &gt;= 0, ABS(ROUND(VALUE(SUBSTITUTE(連結実質赤字比率に係る赤字・黒字の構成分析!I$39,"▲", "-")), 2)), NA())</f>
        <v>#N/A</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2.4700000000000002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1.49</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5.92</v>
      </c>
    </row>
    <row r="36" spans="1:16" x14ac:dyDescent="0.15">
      <c r="A36" s="137" t="str">
        <f>IF(連結実質赤字比率に係る赤字・黒字の構成分析!C$34="",NA(),連結実質赤字比率に係る赤字・黒字の構成分析!C$34)</f>
        <v>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7.71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2590</v>
      </c>
      <c r="E42" s="138"/>
      <c r="F42" s="138"/>
      <c r="G42" s="138">
        <f>'実質公債費比率（分子）の構造'!L$52</f>
        <v>2630</v>
      </c>
      <c r="H42" s="138"/>
      <c r="I42" s="138"/>
      <c r="J42" s="138">
        <f>'実質公債費比率（分子）の構造'!M$52</f>
        <v>2683</v>
      </c>
      <c r="K42" s="138"/>
      <c r="L42" s="138"/>
      <c r="M42" s="138">
        <f>'実質公債費比率（分子）の構造'!N$52</f>
        <v>2490</v>
      </c>
      <c r="N42" s="138"/>
      <c r="O42" s="138"/>
      <c r="P42" s="138">
        <f>'実質公債費比率（分子）の構造'!O$52</f>
        <v>2580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11</v>
      </c>
      <c r="C45" s="138"/>
      <c r="D45" s="138"/>
      <c r="E45" s="138">
        <f>'実質公債費比率（分子）の構造'!L$49</f>
        <v>33</v>
      </c>
      <c r="F45" s="138"/>
      <c r="G45" s="138"/>
      <c r="H45" s="138">
        <f>'実質公債費比率（分子）の構造'!M$49</f>
        <v>51</v>
      </c>
      <c r="I45" s="138"/>
      <c r="J45" s="138"/>
      <c r="K45" s="138">
        <f>'実質公債費比率（分子）の構造'!N$49</f>
        <v>45</v>
      </c>
      <c r="L45" s="138"/>
      <c r="M45" s="138"/>
      <c r="N45" s="138">
        <f>'実質公債費比率（分子）の構造'!O$49</f>
        <v>257</v>
      </c>
      <c r="O45" s="138"/>
      <c r="P45" s="138"/>
    </row>
    <row r="46" spans="1:16" x14ac:dyDescent="0.15">
      <c r="A46" s="138" t="s">
        <v>55</v>
      </c>
      <c r="B46" s="138">
        <f>'実質公債費比率（分子）の構造'!K$48</f>
        <v>728</v>
      </c>
      <c r="C46" s="138"/>
      <c r="D46" s="138"/>
      <c r="E46" s="138">
        <f>'実質公債費比率（分子）の構造'!L$48</f>
        <v>583</v>
      </c>
      <c r="F46" s="138"/>
      <c r="G46" s="138"/>
      <c r="H46" s="138">
        <f>'実質公債費比率（分子）の構造'!M$48</f>
        <v>526</v>
      </c>
      <c r="I46" s="138"/>
      <c r="J46" s="138"/>
      <c r="K46" s="138">
        <f>'実質公債費比率（分子）の構造'!N$48</f>
        <v>527</v>
      </c>
      <c r="L46" s="138"/>
      <c r="M46" s="138"/>
      <c r="N46" s="138">
        <f>'実質公債費比率（分子）の構造'!O$48</f>
        <v>510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1776</v>
      </c>
      <c r="C49" s="138"/>
      <c r="D49" s="138"/>
      <c r="E49" s="138">
        <f>'実質公債費比率（分子）の構造'!L$45</f>
        <v>1690</v>
      </c>
      <c r="F49" s="138"/>
      <c r="G49" s="138"/>
      <c r="H49" s="138">
        <f>'実質公債費比率（分子）の構造'!M$45</f>
        <v>1599</v>
      </c>
      <c r="I49" s="138"/>
      <c r="J49" s="138"/>
      <c r="K49" s="138">
        <f>'実質公債費比率（分子）の構造'!N$45</f>
        <v>1481</v>
      </c>
      <c r="L49" s="138"/>
      <c r="M49" s="138"/>
      <c r="N49" s="138">
        <f>'実質公債費比率（分子）の構造'!O$45</f>
        <v>1518</v>
      </c>
      <c r="O49" s="138"/>
      <c r="P49" s="138"/>
    </row>
    <row r="50" spans="1:16" x14ac:dyDescent="0.15">
      <c r="A50" s="138" t="s">
        <v>59</v>
      </c>
      <c r="B50" s="138" t="e">
        <f>NA()</f>
        <v>#N/A</v>
      </c>
      <c r="C50" s="138">
        <f>IF(ISNUMBER('実質公債費比率（分子）の構造'!K$53),'実質公債費比率（分子）の構造'!K$53,NA())</f>
        <v>-75</v>
      </c>
      <c r="D50" s="138" t="e">
        <f>NA()</f>
        <v>#N/A</v>
      </c>
      <c r="E50" s="138" t="e">
        <f>NA()</f>
        <v>#N/A</v>
      </c>
      <c r="F50" s="138">
        <f>IF(ISNUMBER('実質公債費比率（分子）の構造'!L$53),'実質公債費比率（分子）の構造'!L$53,NA())</f>
        <v>-324</v>
      </c>
      <c r="G50" s="138" t="e">
        <f>NA()</f>
        <v>#N/A</v>
      </c>
      <c r="H50" s="138" t="e">
        <f>NA()</f>
        <v>#N/A</v>
      </c>
      <c r="I50" s="138">
        <f>IF(ISNUMBER('実質公債費比率（分子）の構造'!M$53),'実質公債費比率（分子）の構造'!M$53,NA())</f>
        <v>-507</v>
      </c>
      <c r="J50" s="138" t="e">
        <f>NA()</f>
        <v>#N/A</v>
      </c>
      <c r="K50" s="138" t="e">
        <f>NA()</f>
        <v>#N/A</v>
      </c>
      <c r="L50" s="138">
        <f>IF(ISNUMBER('実質公債費比率（分子）の構造'!N$53),'実質公債費比率（分子）の構造'!N$53,NA())</f>
        <v>-437</v>
      </c>
      <c r="M50" s="138" t="e">
        <f>NA()</f>
        <v>#N/A</v>
      </c>
      <c r="N50" s="138" t="e">
        <f>NA()</f>
        <v>#N/A</v>
      </c>
      <c r="O50" s="138">
        <f>IF(ISNUMBER('実質公債費比率（分子）の構造'!O$53),'実質公債費比率（分子）の構造'!O$53,NA())</f>
        <v>-295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16738</v>
      </c>
      <c r="E56" s="137"/>
      <c r="F56" s="137"/>
      <c r="G56" s="137">
        <f>'将来負担比率（分子）の構造'!J$52</f>
        <v>16531</v>
      </c>
      <c r="H56" s="137"/>
      <c r="I56" s="137"/>
      <c r="J56" s="137">
        <f>'将来負担比率（分子）の構造'!K$52</f>
        <v>17405</v>
      </c>
      <c r="K56" s="137"/>
      <c r="L56" s="137"/>
      <c r="M56" s="137">
        <f>'将来負担比率（分子）の構造'!L$52</f>
        <v>17191</v>
      </c>
      <c r="N56" s="137"/>
      <c r="O56" s="137"/>
      <c r="P56" s="137">
        <f>'将来負担比率（分子）の構造'!M$52</f>
        <v>16697</v>
      </c>
    </row>
    <row r="57" spans="1:16" x14ac:dyDescent="0.15">
      <c r="A57" s="137" t="s">
        <v>36</v>
      </c>
      <c r="B57" s="137"/>
      <c r="C57" s="137"/>
      <c r="D57" s="137">
        <f>'将来負担比率（分子）の構造'!I$51</f>
        <v>5631</v>
      </c>
      <c r="E57" s="137"/>
      <c r="F57" s="137"/>
      <c r="G57" s="137">
        <f>'将来負担比率（分子）の構造'!J$51</f>
        <v>6534</v>
      </c>
      <c r="H57" s="137"/>
      <c r="I57" s="137"/>
      <c r="J57" s="137">
        <f>'将来負担比率（分子）の構造'!K$51</f>
        <v>5734</v>
      </c>
      <c r="K57" s="137"/>
      <c r="L57" s="137"/>
      <c r="M57" s="137">
        <f>'将来負担比率（分子）の構造'!L$51</f>
        <v>4999</v>
      </c>
      <c r="N57" s="137"/>
      <c r="O57" s="137"/>
      <c r="P57" s="137">
        <f>'将来負担比率（分子）の構造'!M$51</f>
        <v>4619</v>
      </c>
    </row>
    <row r="58" spans="1:16" x14ac:dyDescent="0.15">
      <c r="A58" s="137" t="s">
        <v>35</v>
      </c>
      <c r="B58" s="137"/>
      <c r="C58" s="137"/>
      <c r="D58" s="137">
        <f>'将来負担比率（分子）の構造'!I$50</f>
        <v>3772</v>
      </c>
      <c r="E58" s="137"/>
      <c r="F58" s="137"/>
      <c r="G58" s="137">
        <f>'将来負担比率（分子）の構造'!J$50</f>
        <v>4010</v>
      </c>
      <c r="H58" s="137"/>
      <c r="I58" s="137"/>
      <c r="J58" s="137">
        <f>'将来負担比率（分子）の構造'!K$50</f>
        <v>3509</v>
      </c>
      <c r="K58" s="137"/>
      <c r="L58" s="137"/>
      <c r="M58" s="137">
        <f>'将来負担比率（分子）の構造'!L$50</f>
        <v>4377</v>
      </c>
      <c r="N58" s="137"/>
      <c r="O58" s="137"/>
      <c r="P58" s="137">
        <f>'将来負担比率（分子）の構造'!M$50</f>
        <v>5685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292</v>
      </c>
      <c r="C61" s="137"/>
      <c r="D61" s="137"/>
      <c r="E61" s="137">
        <f>'将来負担比率（分子）の構造'!J$46</f>
        <v>98</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6392</v>
      </c>
      <c r="C62" s="137"/>
      <c r="D62" s="137"/>
      <c r="E62" s="137">
        <f>'将来負担比率（分子）の構造'!J$45</f>
        <v>5796</v>
      </c>
      <c r="F62" s="137"/>
      <c r="G62" s="137"/>
      <c r="H62" s="137">
        <f>'将来負担比率（分子）の構造'!K$45</f>
        <v>5149</v>
      </c>
      <c r="I62" s="137"/>
      <c r="J62" s="137"/>
      <c r="K62" s="137">
        <f>'将来負担比率（分子）の構造'!L$45</f>
        <v>4996</v>
      </c>
      <c r="L62" s="137"/>
      <c r="M62" s="137"/>
      <c r="N62" s="137">
        <f>'将来負担比率（分子）の構造'!M$45</f>
        <v>4857</v>
      </c>
      <c r="O62" s="137"/>
      <c r="P62" s="137"/>
    </row>
    <row r="63" spans="1:16" x14ac:dyDescent="0.15">
      <c r="A63" s="137" t="s">
        <v>28</v>
      </c>
      <c r="B63" s="137">
        <f>'将来負担比率（分子）の構造'!I$44</f>
        <v>313</v>
      </c>
      <c r="C63" s="137"/>
      <c r="D63" s="137"/>
      <c r="E63" s="137">
        <f>'将来負担比率（分子）の構造'!J$44</f>
        <v>603</v>
      </c>
      <c r="F63" s="137"/>
      <c r="G63" s="137"/>
      <c r="H63" s="137">
        <f>'将来負担比率（分子）の構造'!K$44</f>
        <v>6863</v>
      </c>
      <c r="I63" s="137"/>
      <c r="J63" s="137"/>
      <c r="K63" s="137">
        <f>'将来負担比率（分子）の構造'!L$44</f>
        <v>6297</v>
      </c>
      <c r="L63" s="137"/>
      <c r="M63" s="137"/>
      <c r="N63" s="137">
        <f>'将来負担比率（分子）の構造'!M$44</f>
        <v>5833</v>
      </c>
      <c r="O63" s="137"/>
      <c r="P63" s="137"/>
    </row>
    <row r="64" spans="1:16" x14ac:dyDescent="0.15">
      <c r="A64" s="137" t="s">
        <v>27</v>
      </c>
      <c r="B64" s="137">
        <f>'将来負担比率（分子）の構造'!I$43</f>
        <v>4914</v>
      </c>
      <c r="C64" s="137"/>
      <c r="D64" s="137"/>
      <c r="E64" s="137">
        <f>'将来負担比率（分子）の構造'!J$43</f>
        <v>4788</v>
      </c>
      <c r="F64" s="137"/>
      <c r="G64" s="137"/>
      <c r="H64" s="137">
        <f>'将来負担比率（分子）の構造'!K$43</f>
        <v>4348</v>
      </c>
      <c r="I64" s="137"/>
      <c r="J64" s="137"/>
      <c r="K64" s="137">
        <f>'将来負担比率（分子）の構造'!L$43</f>
        <v>3849</v>
      </c>
      <c r="L64" s="137"/>
      <c r="M64" s="137"/>
      <c r="N64" s="137">
        <f>'将来負担比率（分子）の構造'!M$43</f>
        <v>3607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16248</v>
      </c>
      <c r="C66" s="137"/>
      <c r="D66" s="137"/>
      <c r="E66" s="137">
        <f>'将来負担比率（分子）の構造'!J$41</f>
        <v>16274</v>
      </c>
      <c r="F66" s="137"/>
      <c r="G66" s="137"/>
      <c r="H66" s="137">
        <f>'将来負担比率（分子）の構造'!K$41</f>
        <v>16245</v>
      </c>
      <c r="I66" s="137"/>
      <c r="J66" s="137"/>
      <c r="K66" s="137">
        <f>'将来負担比率（分子）の構造'!L$41</f>
        <v>16509</v>
      </c>
      <c r="L66" s="137"/>
      <c r="M66" s="137"/>
      <c r="N66" s="137">
        <f>'将来負担比率（分子）の構造'!M$41</f>
        <v>16500</v>
      </c>
      <c r="O66" s="137"/>
      <c r="P66" s="137"/>
    </row>
    <row r="67" spans="1:16" x14ac:dyDescent="0.15">
      <c r="A67" s="137" t="s">
        <v>63</v>
      </c>
      <c r="B67" s="137" t="e">
        <f>NA()</f>
        <v>#N/A</v>
      </c>
      <c r="C67" s="137">
        <f>IF(ISNUMBER('将来負担比率（分子）の構造'!I$53), IF('将来負担比率（分子）の構造'!I$53 &lt; 0, 0, '将来負担比率（分子）の構造'!I$53), NA())</f>
        <v>2018</v>
      </c>
      <c r="D67" s="137" t="e">
        <f>NA()</f>
        <v>#N/A</v>
      </c>
      <c r="E67" s="137" t="e">
        <f>NA()</f>
        <v>#N/A</v>
      </c>
      <c r="F67" s="137">
        <f>IF(ISNUMBER('将来負担比率（分子）の構造'!J$53), IF('将来負担比率（分子）の構造'!J$53 &lt; 0, 0, '将来負担比率（分子）の構造'!J$53), NA())</f>
        <v>482</v>
      </c>
      <c r="G67" s="137" t="e">
        <f>NA()</f>
        <v>#N/A</v>
      </c>
      <c r="H67" s="137" t="e">
        <f>NA()</f>
        <v>#N/A</v>
      </c>
      <c r="I67" s="137">
        <f>IF(ISNUMBER('将来負担比率（分子）の構造'!K$53), IF('将来負担比率（分子）の構造'!K$53 &lt; 0, 0, '将来負担比率（分子）の構造'!K$53), NA())</f>
        <v>5957</v>
      </c>
      <c r="J67" s="137" t="e">
        <f>NA()</f>
        <v>#N/A</v>
      </c>
      <c r="K67" s="137" t="e">
        <f>NA()</f>
        <v>#N/A</v>
      </c>
      <c r="L67" s="137">
        <f>IF(ISNUMBER('将来負担比率（分子）の構造'!L$53), IF('将来負担比率（分子）の構造'!L$53 &lt; 0, 0, '将来負担比率（分子）の構造'!L$53), NA())</f>
        <v>5083</v>
      </c>
      <c r="M67" s="137" t="e">
        <f>NA()</f>
        <v>#N/A</v>
      </c>
      <c r="N67" s="137" t="e">
        <f>NA()</f>
        <v>#N/A</v>
      </c>
      <c r="O67" s="137">
        <f>IF(ISNUMBER('将来負担比率（分子）の構造'!M$53), IF('将来負担比率（分子）の構造'!M$53 &lt; 0, 0, '将来負担比率（分子）の構造'!M$53), NA())</f>
        <v>3795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15034240</v>
      </c>
      <c r="S5" s="671"/>
      <c r="T5" s="671"/>
      <c r="U5" s="671"/>
      <c r="V5" s="671"/>
      <c r="W5" s="671"/>
      <c r="X5" s="671"/>
      <c r="Y5" s="718"/>
      <c r="Z5" s="731">
        <v>55</v>
      </c>
      <c r="AA5" s="731"/>
      <c r="AB5" s="731"/>
      <c r="AC5" s="731"/>
      <c r="AD5" s="732">
        <v>13917025</v>
      </c>
      <c r="AE5" s="732"/>
      <c r="AF5" s="732"/>
      <c r="AG5" s="732"/>
      <c r="AH5" s="732"/>
      <c r="AI5" s="732"/>
      <c r="AJ5" s="732"/>
      <c r="AK5" s="732"/>
      <c r="AL5" s="719">
        <v>84.8</v>
      </c>
      <c r="AM5" s="688"/>
      <c r="AN5" s="688"/>
      <c r="AO5" s="720"/>
      <c r="AP5" s="707" t="s">
        <v>210</v>
      </c>
      <c r="AQ5" s="708"/>
      <c r="AR5" s="708"/>
      <c r="AS5" s="708"/>
      <c r="AT5" s="708"/>
      <c r="AU5" s="708"/>
      <c r="AV5" s="708"/>
      <c r="AW5" s="708"/>
      <c r="AX5" s="708"/>
      <c r="AY5" s="708"/>
      <c r="AZ5" s="708"/>
      <c r="BA5" s="708"/>
      <c r="BB5" s="708"/>
      <c r="BC5" s="708"/>
      <c r="BD5" s="708"/>
      <c r="BE5" s="708"/>
      <c r="BF5" s="709"/>
      <c r="BG5" s="620">
        <v>13917025</v>
      </c>
      <c r="BH5" s="621"/>
      <c r="BI5" s="621"/>
      <c r="BJ5" s="621"/>
      <c r="BK5" s="621"/>
      <c r="BL5" s="621"/>
      <c r="BM5" s="621"/>
      <c r="BN5" s="622"/>
      <c r="BO5" s="673">
        <v>92.6</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316063</v>
      </c>
      <c r="S6" s="621"/>
      <c r="T6" s="621"/>
      <c r="U6" s="621"/>
      <c r="V6" s="621"/>
      <c r="W6" s="621"/>
      <c r="X6" s="621"/>
      <c r="Y6" s="622"/>
      <c r="Z6" s="673">
        <v>1.2</v>
      </c>
      <c r="AA6" s="673"/>
      <c r="AB6" s="673"/>
      <c r="AC6" s="673"/>
      <c r="AD6" s="674">
        <v>316063</v>
      </c>
      <c r="AE6" s="674"/>
      <c r="AF6" s="674"/>
      <c r="AG6" s="674"/>
      <c r="AH6" s="674"/>
      <c r="AI6" s="674"/>
      <c r="AJ6" s="674"/>
      <c r="AK6" s="674"/>
      <c r="AL6" s="643">
        <v>1.9</v>
      </c>
      <c r="AM6" s="675"/>
      <c r="AN6" s="675"/>
      <c r="AO6" s="676"/>
      <c r="AP6" s="617" t="s">
        <v>216</v>
      </c>
      <c r="AQ6" s="618"/>
      <c r="AR6" s="618"/>
      <c r="AS6" s="618"/>
      <c r="AT6" s="618"/>
      <c r="AU6" s="618"/>
      <c r="AV6" s="618"/>
      <c r="AW6" s="618"/>
      <c r="AX6" s="618"/>
      <c r="AY6" s="618"/>
      <c r="AZ6" s="618"/>
      <c r="BA6" s="618"/>
      <c r="BB6" s="618"/>
      <c r="BC6" s="618"/>
      <c r="BD6" s="618"/>
      <c r="BE6" s="618"/>
      <c r="BF6" s="619"/>
      <c r="BG6" s="620">
        <v>13917025</v>
      </c>
      <c r="BH6" s="621"/>
      <c r="BI6" s="621"/>
      <c r="BJ6" s="621"/>
      <c r="BK6" s="621"/>
      <c r="BL6" s="621"/>
      <c r="BM6" s="621"/>
      <c r="BN6" s="622"/>
      <c r="BO6" s="673">
        <v>92.6</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272141</v>
      </c>
      <c r="CS6" s="621"/>
      <c r="CT6" s="621"/>
      <c r="CU6" s="621"/>
      <c r="CV6" s="621"/>
      <c r="CW6" s="621"/>
      <c r="CX6" s="621"/>
      <c r="CY6" s="622"/>
      <c r="CZ6" s="673">
        <v>1</v>
      </c>
      <c r="DA6" s="673"/>
      <c r="DB6" s="673"/>
      <c r="DC6" s="673"/>
      <c r="DD6" s="626" t="s">
        <v>211</v>
      </c>
      <c r="DE6" s="621"/>
      <c r="DF6" s="621"/>
      <c r="DG6" s="621"/>
      <c r="DH6" s="621"/>
      <c r="DI6" s="621"/>
      <c r="DJ6" s="621"/>
      <c r="DK6" s="621"/>
      <c r="DL6" s="621"/>
      <c r="DM6" s="621"/>
      <c r="DN6" s="621"/>
      <c r="DO6" s="621"/>
      <c r="DP6" s="622"/>
      <c r="DQ6" s="626">
        <v>272141</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14370</v>
      </c>
      <c r="S7" s="621"/>
      <c r="T7" s="621"/>
      <c r="U7" s="621"/>
      <c r="V7" s="621"/>
      <c r="W7" s="621"/>
      <c r="X7" s="621"/>
      <c r="Y7" s="622"/>
      <c r="Z7" s="673">
        <v>0.1</v>
      </c>
      <c r="AA7" s="673"/>
      <c r="AB7" s="673"/>
      <c r="AC7" s="673"/>
      <c r="AD7" s="674">
        <v>14370</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5550443</v>
      </c>
      <c r="BH7" s="621"/>
      <c r="BI7" s="621"/>
      <c r="BJ7" s="621"/>
      <c r="BK7" s="621"/>
      <c r="BL7" s="621"/>
      <c r="BM7" s="621"/>
      <c r="BN7" s="622"/>
      <c r="BO7" s="673">
        <v>36.9</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3890363</v>
      </c>
      <c r="CS7" s="621"/>
      <c r="CT7" s="621"/>
      <c r="CU7" s="621"/>
      <c r="CV7" s="621"/>
      <c r="CW7" s="621"/>
      <c r="CX7" s="621"/>
      <c r="CY7" s="622"/>
      <c r="CZ7" s="673">
        <v>14.8</v>
      </c>
      <c r="DA7" s="673"/>
      <c r="DB7" s="673"/>
      <c r="DC7" s="673"/>
      <c r="DD7" s="626">
        <v>224503</v>
      </c>
      <c r="DE7" s="621"/>
      <c r="DF7" s="621"/>
      <c r="DG7" s="621"/>
      <c r="DH7" s="621"/>
      <c r="DI7" s="621"/>
      <c r="DJ7" s="621"/>
      <c r="DK7" s="621"/>
      <c r="DL7" s="621"/>
      <c r="DM7" s="621"/>
      <c r="DN7" s="621"/>
      <c r="DO7" s="621"/>
      <c r="DP7" s="622"/>
      <c r="DQ7" s="626">
        <v>2890037</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67791</v>
      </c>
      <c r="S8" s="621"/>
      <c r="T8" s="621"/>
      <c r="U8" s="621"/>
      <c r="V8" s="621"/>
      <c r="W8" s="621"/>
      <c r="X8" s="621"/>
      <c r="Y8" s="622"/>
      <c r="Z8" s="673">
        <v>0.2</v>
      </c>
      <c r="AA8" s="673"/>
      <c r="AB8" s="673"/>
      <c r="AC8" s="673"/>
      <c r="AD8" s="674">
        <v>67791</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153354</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10208219</v>
      </c>
      <c r="CS8" s="621"/>
      <c r="CT8" s="621"/>
      <c r="CU8" s="621"/>
      <c r="CV8" s="621"/>
      <c r="CW8" s="621"/>
      <c r="CX8" s="621"/>
      <c r="CY8" s="622"/>
      <c r="CZ8" s="673">
        <v>38.799999999999997</v>
      </c>
      <c r="DA8" s="673"/>
      <c r="DB8" s="673"/>
      <c r="DC8" s="673"/>
      <c r="DD8" s="626">
        <v>51467</v>
      </c>
      <c r="DE8" s="621"/>
      <c r="DF8" s="621"/>
      <c r="DG8" s="621"/>
      <c r="DH8" s="621"/>
      <c r="DI8" s="621"/>
      <c r="DJ8" s="621"/>
      <c r="DK8" s="621"/>
      <c r="DL8" s="621"/>
      <c r="DM8" s="621"/>
      <c r="DN8" s="621"/>
      <c r="DO8" s="621"/>
      <c r="DP8" s="622"/>
      <c r="DQ8" s="626">
        <v>5783439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34915</v>
      </c>
      <c r="S9" s="621"/>
      <c r="T9" s="621"/>
      <c r="U9" s="621"/>
      <c r="V9" s="621"/>
      <c r="W9" s="621"/>
      <c r="X9" s="621"/>
      <c r="Y9" s="622"/>
      <c r="Z9" s="673">
        <v>0.1</v>
      </c>
      <c r="AA9" s="673"/>
      <c r="AB9" s="673"/>
      <c r="AC9" s="673"/>
      <c r="AD9" s="674">
        <v>34915</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4832894</v>
      </c>
      <c r="BH9" s="621"/>
      <c r="BI9" s="621"/>
      <c r="BJ9" s="621"/>
      <c r="BK9" s="621"/>
      <c r="BL9" s="621"/>
      <c r="BM9" s="621"/>
      <c r="BN9" s="622"/>
      <c r="BO9" s="673">
        <v>32.1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4092287</v>
      </c>
      <c r="CS9" s="621"/>
      <c r="CT9" s="621"/>
      <c r="CU9" s="621"/>
      <c r="CV9" s="621"/>
      <c r="CW9" s="621"/>
      <c r="CX9" s="621"/>
      <c r="CY9" s="622"/>
      <c r="CZ9" s="673">
        <v>15.6</v>
      </c>
      <c r="DA9" s="673"/>
      <c r="DB9" s="673"/>
      <c r="DC9" s="673"/>
      <c r="DD9" s="626">
        <v>218858</v>
      </c>
      <c r="DE9" s="621"/>
      <c r="DF9" s="621"/>
      <c r="DG9" s="621"/>
      <c r="DH9" s="621"/>
      <c r="DI9" s="621"/>
      <c r="DJ9" s="621"/>
      <c r="DK9" s="621"/>
      <c r="DL9" s="621"/>
      <c r="DM9" s="621"/>
      <c r="DN9" s="621"/>
      <c r="DO9" s="621"/>
      <c r="DP9" s="622"/>
      <c r="DQ9" s="626">
        <v>3625580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1343418</v>
      </c>
      <c r="S10" s="621"/>
      <c r="T10" s="621"/>
      <c r="U10" s="621"/>
      <c r="V10" s="621"/>
      <c r="W10" s="621"/>
      <c r="X10" s="621"/>
      <c r="Y10" s="622"/>
      <c r="Z10" s="673">
        <v>4.9000000000000004</v>
      </c>
      <c r="AA10" s="673"/>
      <c r="AB10" s="673"/>
      <c r="AC10" s="673"/>
      <c r="AD10" s="674">
        <v>1343418</v>
      </c>
      <c r="AE10" s="674"/>
      <c r="AF10" s="674"/>
      <c r="AG10" s="674"/>
      <c r="AH10" s="674"/>
      <c r="AI10" s="674"/>
      <c r="AJ10" s="674"/>
      <c r="AK10" s="674"/>
      <c r="AL10" s="643">
        <v>8.1999999999999993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157199</v>
      </c>
      <c r="BH10" s="621"/>
      <c r="BI10" s="621"/>
      <c r="BJ10" s="621"/>
      <c r="BK10" s="621"/>
      <c r="BL10" s="621"/>
      <c r="BM10" s="621"/>
      <c r="BN10" s="622"/>
      <c r="BO10" s="673">
        <v>1</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74991</v>
      </c>
      <c r="CS10" s="621"/>
      <c r="CT10" s="621"/>
      <c r="CU10" s="621"/>
      <c r="CV10" s="621"/>
      <c r="CW10" s="621"/>
      <c r="CX10" s="621"/>
      <c r="CY10" s="622"/>
      <c r="CZ10" s="673">
        <v>0.3</v>
      </c>
      <c r="DA10" s="673"/>
      <c r="DB10" s="673"/>
      <c r="DC10" s="673"/>
      <c r="DD10" s="626" t="s">
        <v>112</v>
      </c>
      <c r="DE10" s="621"/>
      <c r="DF10" s="621"/>
      <c r="DG10" s="621"/>
      <c r="DH10" s="621"/>
      <c r="DI10" s="621"/>
      <c r="DJ10" s="621"/>
      <c r="DK10" s="621"/>
      <c r="DL10" s="621"/>
      <c r="DM10" s="621"/>
      <c r="DN10" s="621"/>
      <c r="DO10" s="621"/>
      <c r="DP10" s="622"/>
      <c r="DQ10" s="626">
        <v>32991</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406996</v>
      </c>
      <c r="BH11" s="621"/>
      <c r="BI11" s="621"/>
      <c r="BJ11" s="621"/>
      <c r="BK11" s="621"/>
      <c r="BL11" s="621"/>
      <c r="BM11" s="621"/>
      <c r="BN11" s="622"/>
      <c r="BO11" s="673">
        <v>2.7</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272768</v>
      </c>
      <c r="CS11" s="621"/>
      <c r="CT11" s="621"/>
      <c r="CU11" s="621"/>
      <c r="CV11" s="621"/>
      <c r="CW11" s="621"/>
      <c r="CX11" s="621"/>
      <c r="CY11" s="622"/>
      <c r="CZ11" s="673">
        <v>1</v>
      </c>
      <c r="DA11" s="673"/>
      <c r="DB11" s="673"/>
      <c r="DC11" s="673"/>
      <c r="DD11" s="626">
        <v>29766</v>
      </c>
      <c r="DE11" s="621"/>
      <c r="DF11" s="621"/>
      <c r="DG11" s="621"/>
      <c r="DH11" s="621"/>
      <c r="DI11" s="621"/>
      <c r="DJ11" s="621"/>
      <c r="DK11" s="621"/>
      <c r="DL11" s="621"/>
      <c r="DM11" s="621"/>
      <c r="DN11" s="621"/>
      <c r="DO11" s="621"/>
      <c r="DP11" s="622"/>
      <c r="DQ11" s="626">
        <v>205854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7764245</v>
      </c>
      <c r="BH12" s="621"/>
      <c r="BI12" s="621"/>
      <c r="BJ12" s="621"/>
      <c r="BK12" s="621"/>
      <c r="BL12" s="621"/>
      <c r="BM12" s="621"/>
      <c r="BN12" s="622"/>
      <c r="BO12" s="673">
        <v>51.6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325548</v>
      </c>
      <c r="CS12" s="621"/>
      <c r="CT12" s="621"/>
      <c r="CU12" s="621"/>
      <c r="CV12" s="621"/>
      <c r="CW12" s="621"/>
      <c r="CX12" s="621"/>
      <c r="CY12" s="622"/>
      <c r="CZ12" s="673">
        <v>1.2</v>
      </c>
      <c r="DA12" s="673"/>
      <c r="DB12" s="673"/>
      <c r="DC12" s="673"/>
      <c r="DD12" s="626" t="s">
        <v>112</v>
      </c>
      <c r="DE12" s="621"/>
      <c r="DF12" s="621"/>
      <c r="DG12" s="621"/>
      <c r="DH12" s="621"/>
      <c r="DI12" s="621"/>
      <c r="DJ12" s="621"/>
      <c r="DK12" s="621"/>
      <c r="DL12" s="621"/>
      <c r="DM12" s="621"/>
      <c r="DN12" s="621"/>
      <c r="DO12" s="621"/>
      <c r="DP12" s="622"/>
      <c r="DQ12" s="626">
        <v>187218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99150</v>
      </c>
      <c r="S13" s="621"/>
      <c r="T13" s="621"/>
      <c r="U13" s="621"/>
      <c r="V13" s="621"/>
      <c r="W13" s="621"/>
      <c r="X13" s="621"/>
      <c r="Y13" s="622"/>
      <c r="Z13" s="673">
        <v>0.4</v>
      </c>
      <c r="AA13" s="673"/>
      <c r="AB13" s="673"/>
      <c r="AC13" s="673"/>
      <c r="AD13" s="674">
        <v>99150</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7721511</v>
      </c>
      <c r="BH13" s="621"/>
      <c r="BI13" s="621"/>
      <c r="BJ13" s="621"/>
      <c r="BK13" s="621"/>
      <c r="BL13" s="621"/>
      <c r="BM13" s="621"/>
      <c r="BN13" s="622"/>
      <c r="BO13" s="673">
        <v>51.4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1996393</v>
      </c>
      <c r="CS13" s="621"/>
      <c r="CT13" s="621"/>
      <c r="CU13" s="621"/>
      <c r="CV13" s="621"/>
      <c r="CW13" s="621"/>
      <c r="CX13" s="621"/>
      <c r="CY13" s="622"/>
      <c r="CZ13" s="673">
        <v>7.6</v>
      </c>
      <c r="DA13" s="673"/>
      <c r="DB13" s="673"/>
      <c r="DC13" s="673"/>
      <c r="DD13" s="626">
        <v>542013</v>
      </c>
      <c r="DE13" s="621"/>
      <c r="DF13" s="621"/>
      <c r="DG13" s="621"/>
      <c r="DH13" s="621"/>
      <c r="DI13" s="621"/>
      <c r="DJ13" s="621"/>
      <c r="DK13" s="621"/>
      <c r="DL13" s="621"/>
      <c r="DM13" s="621"/>
      <c r="DN13" s="621"/>
      <c r="DO13" s="621"/>
      <c r="DP13" s="622"/>
      <c r="DQ13" s="626">
        <v>1724325</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176141</v>
      </c>
      <c r="BH14" s="621"/>
      <c r="BI14" s="621"/>
      <c r="BJ14" s="621"/>
      <c r="BK14" s="621"/>
      <c r="BL14" s="621"/>
      <c r="BM14" s="621"/>
      <c r="BN14" s="622"/>
      <c r="BO14" s="673">
        <v>1.2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1040852</v>
      </c>
      <c r="CS14" s="621"/>
      <c r="CT14" s="621"/>
      <c r="CU14" s="621"/>
      <c r="CV14" s="621"/>
      <c r="CW14" s="621"/>
      <c r="CX14" s="621"/>
      <c r="CY14" s="622"/>
      <c r="CZ14" s="673">
        <v>4</v>
      </c>
      <c r="DA14" s="673"/>
      <c r="DB14" s="673"/>
      <c r="DC14" s="673"/>
      <c r="DD14" s="626">
        <v>167421</v>
      </c>
      <c r="DE14" s="621"/>
      <c r="DF14" s="621"/>
      <c r="DG14" s="621"/>
      <c r="DH14" s="621"/>
      <c r="DI14" s="621"/>
      <c r="DJ14" s="621"/>
      <c r="DK14" s="621"/>
      <c r="DL14" s="621"/>
      <c r="DM14" s="621"/>
      <c r="DN14" s="621"/>
      <c r="DO14" s="621"/>
      <c r="DP14" s="622"/>
      <c r="DQ14" s="626">
        <v>958913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65470</v>
      </c>
      <c r="S15" s="621"/>
      <c r="T15" s="621"/>
      <c r="U15" s="621"/>
      <c r="V15" s="621"/>
      <c r="W15" s="621"/>
      <c r="X15" s="621"/>
      <c r="Y15" s="622"/>
      <c r="Z15" s="673">
        <v>0.2</v>
      </c>
      <c r="AA15" s="673"/>
      <c r="AB15" s="673"/>
      <c r="AC15" s="673"/>
      <c r="AD15" s="674">
        <v>65470</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426196</v>
      </c>
      <c r="BH15" s="621"/>
      <c r="BI15" s="621"/>
      <c r="BJ15" s="621"/>
      <c r="BK15" s="621"/>
      <c r="BL15" s="621"/>
      <c r="BM15" s="621"/>
      <c r="BN15" s="622"/>
      <c r="BO15" s="673">
        <v>2.8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2669592</v>
      </c>
      <c r="CS15" s="621"/>
      <c r="CT15" s="621"/>
      <c r="CU15" s="621"/>
      <c r="CV15" s="621"/>
      <c r="CW15" s="621"/>
      <c r="CX15" s="621"/>
      <c r="CY15" s="622"/>
      <c r="CZ15" s="673">
        <v>10.1</v>
      </c>
      <c r="DA15" s="673"/>
      <c r="DB15" s="673"/>
      <c r="DC15" s="673"/>
      <c r="DD15" s="626">
        <v>342915</v>
      </c>
      <c r="DE15" s="621"/>
      <c r="DF15" s="621"/>
      <c r="DG15" s="621"/>
      <c r="DH15" s="621"/>
      <c r="DI15" s="621"/>
      <c r="DJ15" s="621"/>
      <c r="DK15" s="621"/>
      <c r="DL15" s="621"/>
      <c r="DM15" s="621"/>
      <c r="DN15" s="621"/>
      <c r="DO15" s="621"/>
      <c r="DP15" s="622"/>
      <c r="DQ15" s="626">
        <v>1826453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529190</v>
      </c>
      <c r="S16" s="621"/>
      <c r="T16" s="621"/>
      <c r="U16" s="621"/>
      <c r="V16" s="621"/>
      <c r="W16" s="621"/>
      <c r="X16" s="621"/>
      <c r="Y16" s="622"/>
      <c r="Z16" s="673">
        <v>1.9</v>
      </c>
      <c r="AA16" s="673"/>
      <c r="AB16" s="673"/>
      <c r="AC16" s="673"/>
      <c r="AD16" s="674">
        <v>418642</v>
      </c>
      <c r="AE16" s="674"/>
      <c r="AF16" s="674"/>
      <c r="AG16" s="674"/>
      <c r="AH16" s="674"/>
      <c r="AI16" s="674"/>
      <c r="AJ16" s="674"/>
      <c r="AK16" s="674"/>
      <c r="AL16" s="643">
        <v>2.6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418642</v>
      </c>
      <c r="S17" s="621"/>
      <c r="T17" s="621"/>
      <c r="U17" s="621"/>
      <c r="V17" s="621"/>
      <c r="W17" s="621"/>
      <c r="X17" s="621"/>
      <c r="Y17" s="622"/>
      <c r="Z17" s="673">
        <v>1.5</v>
      </c>
      <c r="AA17" s="673"/>
      <c r="AB17" s="673"/>
      <c r="AC17" s="673"/>
      <c r="AD17" s="674">
        <v>418642</v>
      </c>
      <c r="AE17" s="674"/>
      <c r="AF17" s="674"/>
      <c r="AG17" s="674"/>
      <c r="AH17" s="674"/>
      <c r="AI17" s="674"/>
      <c r="AJ17" s="674"/>
      <c r="AK17" s="674"/>
      <c r="AL17" s="643">
        <v>2.6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1463689</v>
      </c>
      <c r="CS17" s="621"/>
      <c r="CT17" s="621"/>
      <c r="CU17" s="621"/>
      <c r="CV17" s="621"/>
      <c r="CW17" s="621"/>
      <c r="CX17" s="621"/>
      <c r="CY17" s="622"/>
      <c r="CZ17" s="673">
        <v>5.6</v>
      </c>
      <c r="DA17" s="673"/>
      <c r="DB17" s="673"/>
      <c r="DC17" s="673"/>
      <c r="DD17" s="626" t="s">
        <v>112</v>
      </c>
      <c r="DE17" s="621"/>
      <c r="DF17" s="621"/>
      <c r="DG17" s="621"/>
      <c r="DH17" s="621"/>
      <c r="DI17" s="621"/>
      <c r="DJ17" s="621"/>
      <c r="DK17" s="621"/>
      <c r="DL17" s="621"/>
      <c r="DM17" s="621"/>
      <c r="DN17" s="621"/>
      <c r="DO17" s="621"/>
      <c r="DP17" s="622"/>
      <c r="DQ17" s="626">
        <v>1460038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110548</v>
      </c>
      <c r="S18" s="621"/>
      <c r="T18" s="621"/>
      <c r="U18" s="621"/>
      <c r="V18" s="621"/>
      <c r="W18" s="621"/>
      <c r="X18" s="621"/>
      <c r="Y18" s="622"/>
      <c r="Z18" s="673">
        <v>0.4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1117215</v>
      </c>
      <c r="BH19" s="621"/>
      <c r="BI19" s="621"/>
      <c r="BJ19" s="621"/>
      <c r="BK19" s="621"/>
      <c r="BL19" s="621"/>
      <c r="BM19" s="621"/>
      <c r="BN19" s="622"/>
      <c r="BO19" s="673">
        <v>7.4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17504607</v>
      </c>
      <c r="S20" s="621"/>
      <c r="T20" s="621"/>
      <c r="U20" s="621"/>
      <c r="V20" s="621"/>
      <c r="W20" s="621"/>
      <c r="X20" s="621"/>
      <c r="Y20" s="622"/>
      <c r="Z20" s="673">
        <v>64.099999999999994</v>
      </c>
      <c r="AA20" s="673"/>
      <c r="AB20" s="673"/>
      <c r="AC20" s="673"/>
      <c r="AD20" s="674">
        <v>16276844</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1117215</v>
      </c>
      <c r="BH20" s="621"/>
      <c r="BI20" s="621"/>
      <c r="BJ20" s="621"/>
      <c r="BK20" s="621"/>
      <c r="BL20" s="621"/>
      <c r="BM20" s="621"/>
      <c r="BN20" s="622"/>
      <c r="BO20" s="673">
        <v>7.4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26306843</v>
      </c>
      <c r="CS20" s="621"/>
      <c r="CT20" s="621"/>
      <c r="CU20" s="621"/>
      <c r="CV20" s="621"/>
      <c r="CW20" s="621"/>
      <c r="CX20" s="621"/>
      <c r="CY20" s="622"/>
      <c r="CZ20" s="673">
        <v>100</v>
      </c>
      <c r="DA20" s="673"/>
      <c r="DB20" s="673"/>
      <c r="DC20" s="673"/>
      <c r="DD20" s="626">
        <v>1576943</v>
      </c>
      <c r="DE20" s="621"/>
      <c r="DF20" s="621"/>
      <c r="DG20" s="621"/>
      <c r="DH20" s="621"/>
      <c r="DI20" s="621"/>
      <c r="DJ20" s="621"/>
      <c r="DK20" s="621"/>
      <c r="DL20" s="621"/>
      <c r="DM20" s="621"/>
      <c r="DN20" s="621"/>
      <c r="DO20" s="621"/>
      <c r="DP20" s="622"/>
      <c r="DQ20" s="626">
        <v>18966989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11824</v>
      </c>
      <c r="S21" s="621"/>
      <c r="T21" s="621"/>
      <c r="U21" s="621"/>
      <c r="V21" s="621"/>
      <c r="W21" s="621"/>
      <c r="X21" s="621"/>
      <c r="Y21" s="622"/>
      <c r="Z21" s="673">
        <v>0</v>
      </c>
      <c r="AA21" s="673"/>
      <c r="AB21" s="673"/>
      <c r="AC21" s="673"/>
      <c r="AD21" s="674">
        <v>11824</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94393</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609922</v>
      </c>
      <c r="S23" s="621"/>
      <c r="T23" s="621"/>
      <c r="U23" s="621"/>
      <c r="V23" s="621"/>
      <c r="W23" s="621"/>
      <c r="X23" s="621"/>
      <c r="Y23" s="622"/>
      <c r="Z23" s="673">
        <v>2.2000000000000002</v>
      </c>
      <c r="AA23" s="673"/>
      <c r="AB23" s="673"/>
      <c r="AC23" s="673"/>
      <c r="AD23" s="674">
        <v>56786</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1117215</v>
      </c>
      <c r="BH23" s="621"/>
      <c r="BI23" s="621"/>
      <c r="BJ23" s="621"/>
      <c r="BK23" s="621"/>
      <c r="BL23" s="621"/>
      <c r="BM23" s="621"/>
      <c r="BN23" s="622"/>
      <c r="BO23" s="673">
        <v>7.4</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169925</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12434351</v>
      </c>
      <c r="CS24" s="671"/>
      <c r="CT24" s="671"/>
      <c r="CU24" s="671"/>
      <c r="CV24" s="671"/>
      <c r="CW24" s="671"/>
      <c r="CX24" s="671"/>
      <c r="CY24" s="718"/>
      <c r="CZ24" s="722">
        <v>47.3</v>
      </c>
      <c r="DA24" s="723"/>
      <c r="DB24" s="723"/>
      <c r="DC24" s="724"/>
      <c r="DD24" s="717">
        <v>8425783</v>
      </c>
      <c r="DE24" s="671"/>
      <c r="DF24" s="671"/>
      <c r="DG24" s="671"/>
      <c r="DH24" s="671"/>
      <c r="DI24" s="671"/>
      <c r="DJ24" s="671"/>
      <c r="DK24" s="718"/>
      <c r="DL24" s="717">
        <v>8354822</v>
      </c>
      <c r="DM24" s="671"/>
      <c r="DN24" s="671"/>
      <c r="DO24" s="671"/>
      <c r="DP24" s="671"/>
      <c r="DQ24" s="671"/>
      <c r="DR24" s="671"/>
      <c r="DS24" s="671"/>
      <c r="DT24" s="671"/>
      <c r="DU24" s="671"/>
      <c r="DV24" s="718"/>
      <c r="DW24" s="719">
        <v>48.8</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2931639</v>
      </c>
      <c r="S25" s="621"/>
      <c r="T25" s="621"/>
      <c r="U25" s="621"/>
      <c r="V25" s="621"/>
      <c r="W25" s="621"/>
      <c r="X25" s="621"/>
      <c r="Y25" s="622"/>
      <c r="Z25" s="673">
        <v>10.7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5269834</v>
      </c>
      <c r="CS25" s="639"/>
      <c r="CT25" s="639"/>
      <c r="CU25" s="639"/>
      <c r="CV25" s="639"/>
      <c r="CW25" s="639"/>
      <c r="CX25" s="639"/>
      <c r="CY25" s="640"/>
      <c r="CZ25" s="623">
        <v>20</v>
      </c>
      <c r="DA25" s="641"/>
      <c r="DB25" s="641"/>
      <c r="DC25" s="642"/>
      <c r="DD25" s="626">
        <v>4793111</v>
      </c>
      <c r="DE25" s="639"/>
      <c r="DF25" s="639"/>
      <c r="DG25" s="639"/>
      <c r="DH25" s="639"/>
      <c r="DI25" s="639"/>
      <c r="DJ25" s="639"/>
      <c r="DK25" s="640"/>
      <c r="DL25" s="626">
        <v>4723923</v>
      </c>
      <c r="DM25" s="639"/>
      <c r="DN25" s="639"/>
      <c r="DO25" s="639"/>
      <c r="DP25" s="639"/>
      <c r="DQ25" s="639"/>
      <c r="DR25" s="639"/>
      <c r="DS25" s="639"/>
      <c r="DT25" s="639"/>
      <c r="DU25" s="639"/>
      <c r="DV25" s="640"/>
      <c r="DW25" s="643">
        <v>27.6</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3679859</v>
      </c>
      <c r="CS26" s="621"/>
      <c r="CT26" s="621"/>
      <c r="CU26" s="621"/>
      <c r="CV26" s="621"/>
      <c r="CW26" s="621"/>
      <c r="CX26" s="621"/>
      <c r="CY26" s="622"/>
      <c r="CZ26" s="623">
        <v>14</v>
      </c>
      <c r="DA26" s="641"/>
      <c r="DB26" s="641"/>
      <c r="DC26" s="642"/>
      <c r="DD26" s="626">
        <v>3211902</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1483907</v>
      </c>
      <c r="S27" s="621"/>
      <c r="T27" s="621"/>
      <c r="U27" s="621"/>
      <c r="V27" s="621"/>
      <c r="W27" s="621"/>
      <c r="X27" s="621"/>
      <c r="Y27" s="622"/>
      <c r="Z27" s="673">
        <v>5.4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15034240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5700828</v>
      </c>
      <c r="CS27" s="639"/>
      <c r="CT27" s="639"/>
      <c r="CU27" s="639"/>
      <c r="CV27" s="639"/>
      <c r="CW27" s="639"/>
      <c r="CX27" s="639"/>
      <c r="CY27" s="640"/>
      <c r="CZ27" s="623">
        <v>21.7</v>
      </c>
      <c r="DA27" s="641"/>
      <c r="DB27" s="641"/>
      <c r="DC27" s="642"/>
      <c r="DD27" s="626">
        <v>2172634</v>
      </c>
      <c r="DE27" s="639"/>
      <c r="DF27" s="639"/>
      <c r="DG27" s="639"/>
      <c r="DH27" s="639"/>
      <c r="DI27" s="639"/>
      <c r="DJ27" s="639"/>
      <c r="DK27" s="640"/>
      <c r="DL27" s="626">
        <v>2170861</v>
      </c>
      <c r="DM27" s="639"/>
      <c r="DN27" s="639"/>
      <c r="DO27" s="639"/>
      <c r="DP27" s="639"/>
      <c r="DQ27" s="639"/>
      <c r="DR27" s="639"/>
      <c r="DS27" s="639"/>
      <c r="DT27" s="639"/>
      <c r="DU27" s="639"/>
      <c r="DV27" s="640"/>
      <c r="DW27" s="643">
        <v>12.7</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990448</v>
      </c>
      <c r="S28" s="621"/>
      <c r="T28" s="621"/>
      <c r="U28" s="621"/>
      <c r="V28" s="621"/>
      <c r="W28" s="621"/>
      <c r="X28" s="621"/>
      <c r="Y28" s="622"/>
      <c r="Z28" s="673">
        <v>3.6</v>
      </c>
      <c r="AA28" s="673"/>
      <c r="AB28" s="673"/>
      <c r="AC28" s="673"/>
      <c r="AD28" s="674">
        <v>43646</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1463689</v>
      </c>
      <c r="CS28" s="621"/>
      <c r="CT28" s="621"/>
      <c r="CU28" s="621"/>
      <c r="CV28" s="621"/>
      <c r="CW28" s="621"/>
      <c r="CX28" s="621"/>
      <c r="CY28" s="622"/>
      <c r="CZ28" s="623">
        <v>5.6</v>
      </c>
      <c r="DA28" s="641"/>
      <c r="DB28" s="641"/>
      <c r="DC28" s="642"/>
      <c r="DD28" s="626">
        <v>1460038</v>
      </c>
      <c r="DE28" s="621"/>
      <c r="DF28" s="621"/>
      <c r="DG28" s="621"/>
      <c r="DH28" s="621"/>
      <c r="DI28" s="621"/>
      <c r="DJ28" s="621"/>
      <c r="DK28" s="622"/>
      <c r="DL28" s="626">
        <v>1460038</v>
      </c>
      <c r="DM28" s="621"/>
      <c r="DN28" s="621"/>
      <c r="DO28" s="621"/>
      <c r="DP28" s="621"/>
      <c r="DQ28" s="621"/>
      <c r="DR28" s="621"/>
      <c r="DS28" s="621"/>
      <c r="DT28" s="621"/>
      <c r="DU28" s="621"/>
      <c r="DV28" s="622"/>
      <c r="DW28" s="643">
        <v>8.5</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5939</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1463688</v>
      </c>
      <c r="CS29" s="639"/>
      <c r="CT29" s="639"/>
      <c r="CU29" s="639"/>
      <c r="CV29" s="639"/>
      <c r="CW29" s="639"/>
      <c r="CX29" s="639"/>
      <c r="CY29" s="640"/>
      <c r="CZ29" s="623">
        <v>5.6</v>
      </c>
      <c r="DA29" s="641"/>
      <c r="DB29" s="641"/>
      <c r="DC29" s="642"/>
      <c r="DD29" s="626">
        <v>1460037</v>
      </c>
      <c r="DE29" s="639"/>
      <c r="DF29" s="639"/>
      <c r="DG29" s="639"/>
      <c r="DH29" s="639"/>
      <c r="DI29" s="639"/>
      <c r="DJ29" s="639"/>
      <c r="DK29" s="640"/>
      <c r="DL29" s="626">
        <v>1460037</v>
      </c>
      <c r="DM29" s="639"/>
      <c r="DN29" s="639"/>
      <c r="DO29" s="639"/>
      <c r="DP29" s="639"/>
      <c r="DQ29" s="639"/>
      <c r="DR29" s="639"/>
      <c r="DS29" s="639"/>
      <c r="DT29" s="639"/>
      <c r="DU29" s="639"/>
      <c r="DV29" s="640"/>
      <c r="DW29" s="643">
        <v>8.5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570703</v>
      </c>
      <c r="S30" s="621"/>
      <c r="T30" s="621"/>
      <c r="U30" s="621"/>
      <c r="V30" s="621"/>
      <c r="W30" s="621"/>
      <c r="X30" s="621"/>
      <c r="Y30" s="622"/>
      <c r="Z30" s="673">
        <v>2.1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99.3</v>
      </c>
      <c r="BH30" s="687"/>
      <c r="BI30" s="687"/>
      <c r="BJ30" s="687"/>
      <c r="BK30" s="687"/>
      <c r="BL30" s="687"/>
      <c r="BM30" s="688">
        <v>95.2</v>
      </c>
      <c r="BN30" s="687"/>
      <c r="BO30" s="687"/>
      <c r="BP30" s="687"/>
      <c r="BQ30" s="689"/>
      <c r="BR30" s="686">
        <v>99.3</v>
      </c>
      <c r="BS30" s="687"/>
      <c r="BT30" s="687"/>
      <c r="BU30" s="687"/>
      <c r="BV30" s="687"/>
      <c r="BW30" s="687"/>
      <c r="BX30" s="688">
        <v>97.2</v>
      </c>
      <c r="BY30" s="687"/>
      <c r="BZ30" s="687"/>
      <c r="CA30" s="687"/>
      <c r="CB30" s="689"/>
      <c r="CD30" s="692"/>
      <c r="CE30" s="693"/>
      <c r="CF30" s="657" t="s">
        <v>293</v>
      </c>
      <c r="CG30" s="654"/>
      <c r="CH30" s="654"/>
      <c r="CI30" s="654"/>
      <c r="CJ30" s="654"/>
      <c r="CK30" s="654"/>
      <c r="CL30" s="654"/>
      <c r="CM30" s="654"/>
      <c r="CN30" s="654"/>
      <c r="CO30" s="654"/>
      <c r="CP30" s="654"/>
      <c r="CQ30" s="655"/>
      <c r="CR30" s="620">
        <v>1315005</v>
      </c>
      <c r="CS30" s="621"/>
      <c r="CT30" s="621"/>
      <c r="CU30" s="621"/>
      <c r="CV30" s="621"/>
      <c r="CW30" s="621"/>
      <c r="CX30" s="621"/>
      <c r="CY30" s="622"/>
      <c r="CZ30" s="623">
        <v>5</v>
      </c>
      <c r="DA30" s="641"/>
      <c r="DB30" s="641"/>
      <c r="DC30" s="642"/>
      <c r="DD30" s="626">
        <v>1311738</v>
      </c>
      <c r="DE30" s="621"/>
      <c r="DF30" s="621"/>
      <c r="DG30" s="621"/>
      <c r="DH30" s="621"/>
      <c r="DI30" s="621"/>
      <c r="DJ30" s="621"/>
      <c r="DK30" s="622"/>
      <c r="DL30" s="626">
        <v>1311738</v>
      </c>
      <c r="DM30" s="621"/>
      <c r="DN30" s="621"/>
      <c r="DO30" s="621"/>
      <c r="DP30" s="621"/>
      <c r="DQ30" s="621"/>
      <c r="DR30" s="621"/>
      <c r="DS30" s="621"/>
      <c r="DT30" s="621"/>
      <c r="DU30" s="621"/>
      <c r="DV30" s="622"/>
      <c r="DW30" s="643">
        <v>7.7</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506897</v>
      </c>
      <c r="S31" s="621"/>
      <c r="T31" s="621"/>
      <c r="U31" s="621"/>
      <c r="V31" s="621"/>
      <c r="W31" s="621"/>
      <c r="X31" s="621"/>
      <c r="Y31" s="622"/>
      <c r="Z31" s="673">
        <v>1.9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95.9</v>
      </c>
      <c r="BN31" s="685"/>
      <c r="BO31" s="685"/>
      <c r="BP31" s="685"/>
      <c r="BQ31" s="649"/>
      <c r="BR31" s="684">
        <v>98.8</v>
      </c>
      <c r="BS31" s="639"/>
      <c r="BT31" s="639"/>
      <c r="BU31" s="639"/>
      <c r="BV31" s="639"/>
      <c r="BW31" s="639"/>
      <c r="BX31" s="675">
        <v>95.3</v>
      </c>
      <c r="BY31" s="685"/>
      <c r="BZ31" s="685"/>
      <c r="CA31" s="685"/>
      <c r="CB31" s="649"/>
      <c r="CD31" s="692"/>
      <c r="CE31" s="693"/>
      <c r="CF31" s="657" t="s">
        <v>297</v>
      </c>
      <c r="CG31" s="654"/>
      <c r="CH31" s="654"/>
      <c r="CI31" s="654"/>
      <c r="CJ31" s="654"/>
      <c r="CK31" s="654"/>
      <c r="CL31" s="654"/>
      <c r="CM31" s="654"/>
      <c r="CN31" s="654"/>
      <c r="CO31" s="654"/>
      <c r="CP31" s="654"/>
      <c r="CQ31" s="655"/>
      <c r="CR31" s="620">
        <v>148683</v>
      </c>
      <c r="CS31" s="639"/>
      <c r="CT31" s="639"/>
      <c r="CU31" s="639"/>
      <c r="CV31" s="639"/>
      <c r="CW31" s="639"/>
      <c r="CX31" s="639"/>
      <c r="CY31" s="640"/>
      <c r="CZ31" s="623">
        <v>0.6</v>
      </c>
      <c r="DA31" s="641"/>
      <c r="DB31" s="641"/>
      <c r="DC31" s="642"/>
      <c r="DD31" s="626">
        <v>148299</v>
      </c>
      <c r="DE31" s="639"/>
      <c r="DF31" s="639"/>
      <c r="DG31" s="639"/>
      <c r="DH31" s="639"/>
      <c r="DI31" s="639"/>
      <c r="DJ31" s="639"/>
      <c r="DK31" s="640"/>
      <c r="DL31" s="626">
        <v>148299</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1097665</v>
      </c>
      <c r="S32" s="621"/>
      <c r="T32" s="621"/>
      <c r="U32" s="621"/>
      <c r="V32" s="621"/>
      <c r="W32" s="621"/>
      <c r="X32" s="621"/>
      <c r="Y32" s="622"/>
      <c r="Z32" s="673">
        <v>4</v>
      </c>
      <c r="AA32" s="673"/>
      <c r="AB32" s="673"/>
      <c r="AC32" s="673"/>
      <c r="AD32" s="674">
        <v>21068</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99.6</v>
      </c>
      <c r="BH32" s="605"/>
      <c r="BI32" s="605"/>
      <c r="BJ32" s="605"/>
      <c r="BK32" s="605"/>
      <c r="BL32" s="605"/>
      <c r="BM32" s="668">
        <v>98.5</v>
      </c>
      <c r="BN32" s="605"/>
      <c r="BO32" s="605"/>
      <c r="BP32" s="605"/>
      <c r="BQ32" s="662"/>
      <c r="BR32" s="683">
        <v>99.6</v>
      </c>
      <c r="BS32" s="605"/>
      <c r="BT32" s="605"/>
      <c r="BU32" s="605"/>
      <c r="BV32" s="605"/>
      <c r="BW32" s="605"/>
      <c r="BX32" s="668">
        <v>98.3</v>
      </c>
      <c r="BY32" s="605"/>
      <c r="BZ32" s="605"/>
      <c r="CA32" s="605"/>
      <c r="CB32" s="662"/>
      <c r="CD32" s="694"/>
      <c r="CE32" s="695"/>
      <c r="CF32" s="657" t="s">
        <v>300</v>
      </c>
      <c r="CG32" s="654"/>
      <c r="CH32" s="654"/>
      <c r="CI32" s="654"/>
      <c r="CJ32" s="654"/>
      <c r="CK32" s="654"/>
      <c r="CL32" s="654"/>
      <c r="CM32" s="654"/>
      <c r="CN32" s="654"/>
      <c r="CO32" s="654"/>
      <c r="CP32" s="654"/>
      <c r="CQ32" s="655"/>
      <c r="CR32" s="620">
        <v>1</v>
      </c>
      <c r="CS32" s="621"/>
      <c r="CT32" s="621"/>
      <c r="CU32" s="621"/>
      <c r="CV32" s="621"/>
      <c r="CW32" s="621"/>
      <c r="CX32" s="621"/>
      <c r="CY32" s="622"/>
      <c r="CZ32" s="623">
        <v>0</v>
      </c>
      <c r="DA32" s="641"/>
      <c r="DB32" s="641"/>
      <c r="DC32" s="642"/>
      <c r="DD32" s="626">
        <v>1</v>
      </c>
      <c r="DE32" s="621"/>
      <c r="DF32" s="621"/>
      <c r="DG32" s="621"/>
      <c r="DH32" s="621"/>
      <c r="DI32" s="621"/>
      <c r="DJ32" s="621"/>
      <c r="DK32" s="622"/>
      <c r="DL32" s="626">
        <v>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1344100</v>
      </c>
      <c r="S33" s="621"/>
      <c r="T33" s="621"/>
      <c r="U33" s="621"/>
      <c r="V33" s="621"/>
      <c r="W33" s="621"/>
      <c r="X33" s="621"/>
      <c r="Y33" s="622"/>
      <c r="Z33" s="673">
        <v>4.9000000000000004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12295549</v>
      </c>
      <c r="CS33" s="639"/>
      <c r="CT33" s="639"/>
      <c r="CU33" s="639"/>
      <c r="CV33" s="639"/>
      <c r="CW33" s="639"/>
      <c r="CX33" s="639"/>
      <c r="CY33" s="640"/>
      <c r="CZ33" s="623">
        <v>46.7</v>
      </c>
      <c r="DA33" s="641"/>
      <c r="DB33" s="641"/>
      <c r="DC33" s="642"/>
      <c r="DD33" s="626">
        <v>9766667</v>
      </c>
      <c r="DE33" s="639"/>
      <c r="DF33" s="639"/>
      <c r="DG33" s="639"/>
      <c r="DH33" s="639"/>
      <c r="DI33" s="639"/>
      <c r="DJ33" s="639"/>
      <c r="DK33" s="640"/>
      <c r="DL33" s="626">
        <v>7223452</v>
      </c>
      <c r="DM33" s="639"/>
      <c r="DN33" s="639"/>
      <c r="DO33" s="639"/>
      <c r="DP33" s="639"/>
      <c r="DQ33" s="639"/>
      <c r="DR33" s="639"/>
      <c r="DS33" s="639"/>
      <c r="DT33" s="639"/>
      <c r="DU33" s="639"/>
      <c r="DV33" s="640"/>
      <c r="DW33" s="643">
        <v>42.2</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5412221</v>
      </c>
      <c r="CS34" s="621"/>
      <c r="CT34" s="621"/>
      <c r="CU34" s="621"/>
      <c r="CV34" s="621"/>
      <c r="CW34" s="621"/>
      <c r="CX34" s="621"/>
      <c r="CY34" s="622"/>
      <c r="CZ34" s="623">
        <v>20.6</v>
      </c>
      <c r="DA34" s="641"/>
      <c r="DB34" s="641"/>
      <c r="DC34" s="642"/>
      <c r="DD34" s="626">
        <v>4232073</v>
      </c>
      <c r="DE34" s="621"/>
      <c r="DF34" s="621"/>
      <c r="DG34" s="621"/>
      <c r="DH34" s="621"/>
      <c r="DI34" s="621"/>
      <c r="DJ34" s="621"/>
      <c r="DK34" s="622"/>
      <c r="DL34" s="626">
        <v>4019236</v>
      </c>
      <c r="DM34" s="621"/>
      <c r="DN34" s="621"/>
      <c r="DO34" s="621"/>
      <c r="DP34" s="621"/>
      <c r="DQ34" s="621"/>
      <c r="DR34" s="621"/>
      <c r="DS34" s="621"/>
      <c r="DT34" s="621"/>
      <c r="DU34" s="621"/>
      <c r="DV34" s="622"/>
      <c r="DW34" s="643">
        <v>23.5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707000</v>
      </c>
      <c r="S35" s="621"/>
      <c r="T35" s="621"/>
      <c r="U35" s="621"/>
      <c r="V35" s="621"/>
      <c r="W35" s="621"/>
      <c r="X35" s="621"/>
      <c r="Y35" s="622"/>
      <c r="Z35" s="673">
        <v>2.6</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2375797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254747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267553</v>
      </c>
      <c r="CS35" s="639"/>
      <c r="CT35" s="639"/>
      <c r="CU35" s="639"/>
      <c r="CV35" s="639"/>
      <c r="CW35" s="639"/>
      <c r="CX35" s="639"/>
      <c r="CY35" s="640"/>
      <c r="CZ35" s="623">
        <v>1</v>
      </c>
      <c r="DA35" s="641"/>
      <c r="DB35" s="641"/>
      <c r="DC35" s="642"/>
      <c r="DD35" s="626">
        <v>256183</v>
      </c>
      <c r="DE35" s="639"/>
      <c r="DF35" s="639"/>
      <c r="DG35" s="639"/>
      <c r="DH35" s="639"/>
      <c r="DI35" s="639"/>
      <c r="DJ35" s="639"/>
      <c r="DK35" s="640"/>
      <c r="DL35" s="626">
        <v>255250</v>
      </c>
      <c r="DM35" s="639"/>
      <c r="DN35" s="639"/>
      <c r="DO35" s="639"/>
      <c r="DP35" s="639"/>
      <c r="DQ35" s="639"/>
      <c r="DR35" s="639"/>
      <c r="DS35" s="639"/>
      <c r="DT35" s="639"/>
      <c r="DU35" s="639"/>
      <c r="DV35" s="640"/>
      <c r="DW35" s="643">
        <v>1.5</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27321969</v>
      </c>
      <c r="S36" s="661"/>
      <c r="T36" s="661"/>
      <c r="U36" s="661"/>
      <c r="V36" s="661"/>
      <c r="W36" s="661"/>
      <c r="X36" s="661"/>
      <c r="Y36" s="664"/>
      <c r="Z36" s="665">
        <v>100</v>
      </c>
      <c r="AA36" s="665"/>
      <c r="AB36" s="665"/>
      <c r="AC36" s="665"/>
      <c r="AD36" s="666">
        <v>16410168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688360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-173650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3725044</v>
      </c>
      <c r="CS36" s="621"/>
      <c r="CT36" s="621"/>
      <c r="CU36" s="621"/>
      <c r="CV36" s="621"/>
      <c r="CW36" s="621"/>
      <c r="CX36" s="621"/>
      <c r="CY36" s="622"/>
      <c r="CZ36" s="623">
        <v>14.2</v>
      </c>
      <c r="DA36" s="641"/>
      <c r="DB36" s="641"/>
      <c r="DC36" s="642"/>
      <c r="DD36" s="626">
        <v>3476518</v>
      </c>
      <c r="DE36" s="621"/>
      <c r="DF36" s="621"/>
      <c r="DG36" s="621"/>
      <c r="DH36" s="621"/>
      <c r="DI36" s="621"/>
      <c r="DJ36" s="621"/>
      <c r="DK36" s="622"/>
      <c r="DL36" s="626">
        <v>2053188</v>
      </c>
      <c r="DM36" s="621"/>
      <c r="DN36" s="621"/>
      <c r="DO36" s="621"/>
      <c r="DP36" s="621"/>
      <c r="DQ36" s="621"/>
      <c r="DR36" s="621"/>
      <c r="DS36" s="621"/>
      <c r="DT36" s="621"/>
      <c r="DU36" s="621"/>
      <c r="DV36" s="622"/>
      <c r="DW36" s="643">
        <v>12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54248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12082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1879329</v>
      </c>
      <c r="CS37" s="639"/>
      <c r="CT37" s="639"/>
      <c r="CU37" s="639"/>
      <c r="CV37" s="639"/>
      <c r="CW37" s="639"/>
      <c r="CX37" s="639"/>
      <c r="CY37" s="640"/>
      <c r="CZ37" s="623">
        <v>7.1</v>
      </c>
      <c r="DA37" s="641"/>
      <c r="DB37" s="641"/>
      <c r="DC37" s="642"/>
      <c r="DD37" s="626">
        <v>1879329</v>
      </c>
      <c r="DE37" s="639"/>
      <c r="DF37" s="639"/>
      <c r="DG37" s="639"/>
      <c r="DH37" s="639"/>
      <c r="DI37" s="639"/>
      <c r="DJ37" s="639"/>
      <c r="DK37" s="640"/>
      <c r="DL37" s="626">
        <v>1322101</v>
      </c>
      <c r="DM37" s="639"/>
      <c r="DN37" s="639"/>
      <c r="DO37" s="639"/>
      <c r="DP37" s="639"/>
      <c r="DQ37" s="639"/>
      <c r="DR37" s="639"/>
      <c r="DS37" s="639"/>
      <c r="DT37" s="639"/>
      <c r="DU37" s="639"/>
      <c r="DV37" s="640"/>
      <c r="DW37" s="643">
        <v>7.7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39621</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20308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1631928</v>
      </c>
      <c r="CS38" s="621"/>
      <c r="CT38" s="621"/>
      <c r="CU38" s="621"/>
      <c r="CV38" s="621"/>
      <c r="CW38" s="621"/>
      <c r="CX38" s="621"/>
      <c r="CY38" s="622"/>
      <c r="CZ38" s="623">
        <v>6.2</v>
      </c>
      <c r="DA38" s="641"/>
      <c r="DB38" s="641"/>
      <c r="DC38" s="642"/>
      <c r="DD38" s="626">
        <v>1320429</v>
      </c>
      <c r="DE38" s="621"/>
      <c r="DF38" s="621"/>
      <c r="DG38" s="621"/>
      <c r="DH38" s="621"/>
      <c r="DI38" s="621"/>
      <c r="DJ38" s="621"/>
      <c r="DK38" s="622"/>
      <c r="DL38" s="626">
        <v>895778</v>
      </c>
      <c r="DM38" s="621"/>
      <c r="DN38" s="621"/>
      <c r="DO38" s="621"/>
      <c r="DP38" s="621"/>
      <c r="DQ38" s="621"/>
      <c r="DR38" s="621"/>
      <c r="DS38" s="621"/>
      <c r="DT38" s="621"/>
      <c r="DU38" s="621"/>
      <c r="DV38" s="622"/>
      <c r="DW38" s="643">
        <v>5.2</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12164</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1080803</v>
      </c>
      <c r="CS39" s="639"/>
      <c r="CT39" s="639"/>
      <c r="CU39" s="639"/>
      <c r="CV39" s="639"/>
      <c r="CW39" s="639"/>
      <c r="CX39" s="639"/>
      <c r="CY39" s="640"/>
      <c r="CZ39" s="623">
        <v>4.0999999999999996</v>
      </c>
      <c r="DA39" s="641"/>
      <c r="DB39" s="641"/>
      <c r="DC39" s="642"/>
      <c r="DD39" s="626">
        <v>481464</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773179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75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178000</v>
      </c>
      <c r="CS40" s="621"/>
      <c r="CT40" s="621"/>
      <c r="CU40" s="621"/>
      <c r="CV40" s="621"/>
      <c r="CW40" s="621"/>
      <c r="CX40" s="621"/>
      <c r="CY40" s="622"/>
      <c r="CZ40" s="623">
        <v>0.7</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808225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1576943</v>
      </c>
      <c r="CS42" s="621"/>
      <c r="CT42" s="621"/>
      <c r="CU42" s="621"/>
      <c r="CV42" s="621"/>
      <c r="CW42" s="621"/>
      <c r="CX42" s="621"/>
      <c r="CY42" s="622"/>
      <c r="CZ42" s="623">
        <v>6</v>
      </c>
      <c r="DA42" s="624"/>
      <c r="DB42" s="624"/>
      <c r="DC42" s="625"/>
      <c r="DD42" s="626">
        <v>774539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97142</v>
      </c>
      <c r="CS43" s="639"/>
      <c r="CT43" s="639"/>
      <c r="CU43" s="639"/>
      <c r="CV43" s="639"/>
      <c r="CW43" s="639"/>
      <c r="CX43" s="639"/>
      <c r="CY43" s="640"/>
      <c r="CZ43" s="623">
        <v>0.4</v>
      </c>
      <c r="DA43" s="641"/>
      <c r="DB43" s="641"/>
      <c r="DC43" s="642"/>
      <c r="DD43" s="626">
        <v>97142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1576943</v>
      </c>
      <c r="CS44" s="621"/>
      <c r="CT44" s="621"/>
      <c r="CU44" s="621"/>
      <c r="CV44" s="621"/>
      <c r="CW44" s="621"/>
      <c r="CX44" s="621"/>
      <c r="CY44" s="622"/>
      <c r="CZ44" s="623">
        <v>6</v>
      </c>
      <c r="DA44" s="624"/>
      <c r="DB44" s="624"/>
      <c r="DC44" s="625"/>
      <c r="DD44" s="626">
        <v>774539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134141</v>
      </c>
      <c r="CS45" s="639"/>
      <c r="CT45" s="639"/>
      <c r="CU45" s="639"/>
      <c r="CV45" s="639"/>
      <c r="CW45" s="639"/>
      <c r="CX45" s="639"/>
      <c r="CY45" s="640"/>
      <c r="CZ45" s="623">
        <v>0.5</v>
      </c>
      <c r="DA45" s="641"/>
      <c r="DB45" s="641"/>
      <c r="DC45" s="642"/>
      <c r="DD45" s="626">
        <v>21337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1437796</v>
      </c>
      <c r="CS46" s="621"/>
      <c r="CT46" s="621"/>
      <c r="CU46" s="621"/>
      <c r="CV46" s="621"/>
      <c r="CW46" s="621"/>
      <c r="CX46" s="621"/>
      <c r="CY46" s="622"/>
      <c r="CZ46" s="623">
        <v>5.5</v>
      </c>
      <c r="DA46" s="624"/>
      <c r="DB46" s="624"/>
      <c r="DC46" s="625"/>
      <c r="DD46" s="626">
        <v>751096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26306843</v>
      </c>
      <c r="CS49" s="605"/>
      <c r="CT49" s="605"/>
      <c r="CU49" s="605"/>
      <c r="CV49" s="605"/>
      <c r="CW49" s="605"/>
      <c r="CX49" s="605"/>
      <c r="CY49" s="606"/>
      <c r="CZ49" s="607">
        <v>100</v>
      </c>
      <c r="DA49" s="608"/>
      <c r="DB49" s="608"/>
      <c r="DC49" s="609"/>
      <c r="DD49" s="610">
        <v>18966989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27366</v>
      </c>
      <c r="R7" s="1134"/>
      <c r="S7" s="1134"/>
      <c r="T7" s="1134"/>
      <c r="U7" s="1134"/>
      <c r="V7" s="1134">
        <v>26351</v>
      </c>
      <c r="W7" s="1134"/>
      <c r="X7" s="1134"/>
      <c r="Y7" s="1134"/>
      <c r="Z7" s="1134"/>
      <c r="AA7" s="1134">
        <v>1015</v>
      </c>
      <c r="AB7" s="1134"/>
      <c r="AC7" s="1134"/>
      <c r="AD7" s="1134"/>
      <c r="AE7" s="1135"/>
      <c r="AF7" s="1136">
        <v>1008</v>
      </c>
      <c r="AG7" s="1137"/>
      <c r="AH7" s="1137"/>
      <c r="AI7" s="1137"/>
      <c r="AJ7" s="1138"/>
      <c r="AK7" s="1120">
        <v>571</v>
      </c>
      <c r="AL7" s="1121"/>
      <c r="AM7" s="1121"/>
      <c r="AN7" s="1121"/>
      <c r="AO7" s="1121"/>
      <c r="AP7" s="1121">
        <v>16500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27322</v>
      </c>
      <c r="R23" s="1098"/>
      <c r="S23" s="1098"/>
      <c r="T23" s="1098"/>
      <c r="U23" s="1098"/>
      <c r="V23" s="1098">
        <v>26307</v>
      </c>
      <c r="W23" s="1098"/>
      <c r="X23" s="1098"/>
      <c r="Y23" s="1098"/>
      <c r="Z23" s="1098"/>
      <c r="AA23" s="1098">
        <v>1015</v>
      </c>
      <c r="AB23" s="1098"/>
      <c r="AC23" s="1098"/>
      <c r="AD23" s="1098"/>
      <c r="AE23" s="1099"/>
      <c r="AF23" s="1100">
        <v>1008</v>
      </c>
      <c r="AG23" s="1098"/>
      <c r="AH23" s="1098"/>
      <c r="AI23" s="1098"/>
      <c r="AJ23" s="1101"/>
      <c r="AK23" s="1102"/>
      <c r="AL23" s="1103"/>
      <c r="AM23" s="1103"/>
      <c r="AN23" s="1103"/>
      <c r="AO23" s="1103"/>
      <c r="AP23" s="1098">
        <v>16500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9645</v>
      </c>
      <c r="R28" s="1083"/>
      <c r="S28" s="1083"/>
      <c r="T28" s="1083"/>
      <c r="U28" s="1083"/>
      <c r="V28" s="1083">
        <v>9390</v>
      </c>
      <c r="W28" s="1083"/>
      <c r="X28" s="1083"/>
      <c r="Y28" s="1083"/>
      <c r="Z28" s="1083"/>
      <c r="AA28" s="1083">
        <v>255</v>
      </c>
      <c r="AB28" s="1083"/>
      <c r="AC28" s="1083"/>
      <c r="AD28" s="1083"/>
      <c r="AE28" s="1084"/>
      <c r="AF28" s="1085">
        <v>255</v>
      </c>
      <c r="AG28" s="1083"/>
      <c r="AH28" s="1083"/>
      <c r="AI28" s="1083"/>
      <c r="AJ28" s="1086"/>
      <c r="AK28" s="1087">
        <v>773</v>
      </c>
      <c r="AL28" s="1075"/>
      <c r="AM28" s="1075"/>
      <c r="AN28" s="1075"/>
      <c r="AO28" s="1075"/>
      <c r="AP28" s="1075" t="s">
        <v>543</v>
      </c>
      <c r="AQ28" s="1075"/>
      <c r="AR28" s="1075"/>
      <c r="AS28" s="1075"/>
      <c r="AT28" s="1075"/>
      <c r="AU28" s="1075" t="s">
        <v>544</v>
      </c>
      <c r="AV28" s="1075"/>
      <c r="AW28" s="1075"/>
      <c r="AX28" s="1075"/>
      <c r="AY28" s="1075"/>
      <c r="AZ28" s="1076" t="s">
        <v>549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1024</v>
      </c>
      <c r="R29" s="1073"/>
      <c r="S29" s="1073"/>
      <c r="T29" s="1073"/>
      <c r="U29" s="1073"/>
      <c r="V29" s="1073">
        <v>1023</v>
      </c>
      <c r="W29" s="1073"/>
      <c r="X29" s="1073"/>
      <c r="Y29" s="1073"/>
      <c r="Z29" s="1073"/>
      <c r="AA29" s="1073">
        <v>1</v>
      </c>
      <c r="AB29" s="1073"/>
      <c r="AC29" s="1073"/>
      <c r="AD29" s="1073"/>
      <c r="AE29" s="1074"/>
      <c r="AF29" s="1048">
        <v>1</v>
      </c>
      <c r="AG29" s="1049"/>
      <c r="AH29" s="1049"/>
      <c r="AI29" s="1049"/>
      <c r="AJ29" s="1050"/>
      <c r="AK29" s="1009">
        <v>158</v>
      </c>
      <c r="AL29" s="1000"/>
      <c r="AM29" s="1000"/>
      <c r="AN29" s="1000"/>
      <c r="AO29" s="1000"/>
      <c r="AP29" s="1000" t="s">
        <v>544</v>
      </c>
      <c r="AQ29" s="1000"/>
      <c r="AR29" s="1000"/>
      <c r="AS29" s="1000"/>
      <c r="AT29" s="1000"/>
      <c r="AU29" s="1000" t="s">
        <v>544</v>
      </c>
      <c r="AV29" s="1000"/>
      <c r="AW29" s="1000"/>
      <c r="AX29" s="1000"/>
      <c r="AY29" s="1000"/>
      <c r="AZ29" s="1071" t="s">
        <v>550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1204</v>
      </c>
      <c r="R30" s="1073"/>
      <c r="S30" s="1073"/>
      <c r="T30" s="1073"/>
      <c r="U30" s="1073"/>
      <c r="V30" s="1073">
        <v>1083</v>
      </c>
      <c r="W30" s="1073"/>
      <c r="X30" s="1073"/>
      <c r="Y30" s="1073"/>
      <c r="Z30" s="1073"/>
      <c r="AA30" s="1073">
        <v>121</v>
      </c>
      <c r="AB30" s="1073"/>
      <c r="AC30" s="1073"/>
      <c r="AD30" s="1073"/>
      <c r="AE30" s="1074"/>
      <c r="AF30" s="1048">
        <v>595</v>
      </c>
      <c r="AG30" s="1049"/>
      <c r="AH30" s="1049"/>
      <c r="AI30" s="1049"/>
      <c r="AJ30" s="1050"/>
      <c r="AK30" s="1009">
        <v>40</v>
      </c>
      <c r="AL30" s="1000"/>
      <c r="AM30" s="1000"/>
      <c r="AN30" s="1000"/>
      <c r="AO30" s="1000"/>
      <c r="AP30" s="1000">
        <v>943</v>
      </c>
      <c r="AQ30" s="1000"/>
      <c r="AR30" s="1000"/>
      <c r="AS30" s="1000"/>
      <c r="AT30" s="1000"/>
      <c r="AU30" s="1000">
        <v>29</v>
      </c>
      <c r="AV30" s="1000"/>
      <c r="AW30" s="1000"/>
      <c r="AX30" s="1000"/>
      <c r="AY30" s="1000"/>
      <c r="AZ30" s="1071" t="s">
        <v>545</v>
      </c>
      <c r="BA30" s="1071"/>
      <c r="BB30" s="1071"/>
      <c r="BC30" s="1071"/>
      <c r="BD30" s="1071"/>
      <c r="BE30" s="1061" t="s">
        <v>383</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1468</v>
      </c>
      <c r="R31" s="1073"/>
      <c r="S31" s="1073"/>
      <c r="T31" s="1073"/>
      <c r="U31" s="1073"/>
      <c r="V31" s="1073">
        <v>1653</v>
      </c>
      <c r="W31" s="1073"/>
      <c r="X31" s="1073"/>
      <c r="Y31" s="1073"/>
      <c r="Z31" s="1073"/>
      <c r="AA31" s="1073">
        <v>-186</v>
      </c>
      <c r="AB31" s="1073"/>
      <c r="AC31" s="1073"/>
      <c r="AD31" s="1073"/>
      <c r="AE31" s="1074"/>
      <c r="AF31" s="1048">
        <v>1147</v>
      </c>
      <c r="AG31" s="1049"/>
      <c r="AH31" s="1049"/>
      <c r="AI31" s="1049"/>
      <c r="AJ31" s="1050"/>
      <c r="AK31" s="1009">
        <v>650</v>
      </c>
      <c r="AL31" s="1000"/>
      <c r="AM31" s="1000"/>
      <c r="AN31" s="1000"/>
      <c r="AO31" s="1000"/>
      <c r="AP31" s="1000">
        <v>4536</v>
      </c>
      <c r="AQ31" s="1000"/>
      <c r="AR31" s="1000"/>
      <c r="AS31" s="1000"/>
      <c r="AT31" s="1000"/>
      <c r="AU31" s="1000">
        <v>3420</v>
      </c>
      <c r="AV31" s="1000"/>
      <c r="AW31" s="1000"/>
      <c r="AX31" s="1000"/>
      <c r="AY31" s="1000"/>
      <c r="AZ31" s="1071" t="s">
        <v>545</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54</v>
      </c>
      <c r="R32" s="1073"/>
      <c r="S32" s="1073"/>
      <c r="T32" s="1073"/>
      <c r="U32" s="1073"/>
      <c r="V32" s="1073">
        <v>49</v>
      </c>
      <c r="W32" s="1073"/>
      <c r="X32" s="1073"/>
      <c r="Y32" s="1073"/>
      <c r="Z32" s="1073"/>
      <c r="AA32" s="1073">
        <v>5</v>
      </c>
      <c r="AB32" s="1073"/>
      <c r="AC32" s="1073"/>
      <c r="AD32" s="1073"/>
      <c r="AE32" s="1074"/>
      <c r="AF32" s="1048">
        <v>5</v>
      </c>
      <c r="AG32" s="1049"/>
      <c r="AH32" s="1049"/>
      <c r="AI32" s="1049"/>
      <c r="AJ32" s="1050"/>
      <c r="AK32" s="1009">
        <v>38</v>
      </c>
      <c r="AL32" s="1000"/>
      <c r="AM32" s="1000"/>
      <c r="AN32" s="1000"/>
      <c r="AO32" s="1000"/>
      <c r="AP32" s="1000">
        <v>159</v>
      </c>
      <c r="AQ32" s="1000"/>
      <c r="AR32" s="1000"/>
      <c r="AS32" s="1000"/>
      <c r="AT32" s="1000"/>
      <c r="AU32" s="1000">
        <v>157</v>
      </c>
      <c r="AV32" s="1000"/>
      <c r="AW32" s="1000"/>
      <c r="AX32" s="1000"/>
      <c r="AY32" s="1000"/>
      <c r="AZ32" s="1071" t="s">
        <v>545</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2002</v>
      </c>
      <c r="AG63" s="988"/>
      <c r="AH63" s="988"/>
      <c r="AI63" s="988"/>
      <c r="AJ63" s="1059"/>
      <c r="AK63" s="1060"/>
      <c r="AL63" s="992"/>
      <c r="AM63" s="992"/>
      <c r="AN63" s="992"/>
      <c r="AO63" s="992"/>
      <c r="AP63" s="988">
        <v>5638</v>
      </c>
      <c r="AQ63" s="988"/>
      <c r="AR63" s="988"/>
      <c r="AS63" s="988"/>
      <c r="AT63" s="988"/>
      <c r="AU63" s="988">
        <v>3606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2794</v>
      </c>
      <c r="R68" s="1011"/>
      <c r="S68" s="1011"/>
      <c r="T68" s="1011"/>
      <c r="U68" s="1011"/>
      <c r="V68" s="1011">
        <v>2785</v>
      </c>
      <c r="W68" s="1011"/>
      <c r="X68" s="1011"/>
      <c r="Y68" s="1011"/>
      <c r="Z68" s="1011"/>
      <c r="AA68" s="1011">
        <v>9</v>
      </c>
      <c r="AB68" s="1011"/>
      <c r="AC68" s="1011"/>
      <c r="AD68" s="1011"/>
      <c r="AE68" s="1011"/>
      <c r="AF68" s="1011">
        <v>9</v>
      </c>
      <c r="AG68" s="1011"/>
      <c r="AH68" s="1011"/>
      <c r="AI68" s="1011"/>
      <c r="AJ68" s="1011"/>
      <c r="AK68" s="1011" t="s">
        <v>546</v>
      </c>
      <c r="AL68" s="1011"/>
      <c r="AM68" s="1011"/>
      <c r="AN68" s="1011"/>
      <c r="AO68" s="1011"/>
      <c r="AP68" s="1011" t="s">
        <v>546</v>
      </c>
      <c r="AQ68" s="1011"/>
      <c r="AR68" s="1011"/>
      <c r="AS68" s="1011"/>
      <c r="AT68" s="1011"/>
      <c r="AU68" s="1011" t="s">
        <v>547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11501</v>
      </c>
      <c r="R69" s="1000"/>
      <c r="S69" s="1000"/>
      <c r="T69" s="1000"/>
      <c r="U69" s="1000"/>
      <c r="V69" s="1000">
        <v>12482</v>
      </c>
      <c r="W69" s="1000"/>
      <c r="X69" s="1000"/>
      <c r="Y69" s="1000"/>
      <c r="Z69" s="1000"/>
      <c r="AA69" s="1000">
        <v>-981</v>
      </c>
      <c r="AB69" s="1000"/>
      <c r="AC69" s="1000"/>
      <c r="AD69" s="1000"/>
      <c r="AE69" s="1000"/>
      <c r="AF69" s="1000">
        <v>858</v>
      </c>
      <c r="AG69" s="1000"/>
      <c r="AH69" s="1000"/>
      <c r="AI69" s="1000"/>
      <c r="AJ69" s="1000"/>
      <c r="AK69" s="1000">
        <v>2367</v>
      </c>
      <c r="AL69" s="1000"/>
      <c r="AM69" s="1000"/>
      <c r="AN69" s="1000"/>
      <c r="AO69" s="1000"/>
      <c r="AP69" s="1000">
        <v>15032</v>
      </c>
      <c r="AQ69" s="1000"/>
      <c r="AR69" s="1000"/>
      <c r="AS69" s="1000"/>
      <c r="AT69" s="1000"/>
      <c r="AU69" s="1000">
        <v>5833</v>
      </c>
      <c r="AV69" s="1000"/>
      <c r="AW69" s="1000"/>
      <c r="AX69" s="1000"/>
      <c r="AY69" s="1000"/>
      <c r="AZ69" s="1001" t="s">
        <v>551</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63</v>
      </c>
      <c r="R70" s="1000"/>
      <c r="S70" s="1000"/>
      <c r="T70" s="1000"/>
      <c r="U70" s="1000"/>
      <c r="V70" s="1000">
        <v>58</v>
      </c>
      <c r="W70" s="1000"/>
      <c r="X70" s="1000"/>
      <c r="Y70" s="1000"/>
      <c r="Z70" s="1000"/>
      <c r="AA70" s="1000">
        <v>5</v>
      </c>
      <c r="AB70" s="1000"/>
      <c r="AC70" s="1000"/>
      <c r="AD70" s="1000"/>
      <c r="AE70" s="1000"/>
      <c r="AF70" s="1000">
        <v>5</v>
      </c>
      <c r="AG70" s="1000"/>
      <c r="AH70" s="1000"/>
      <c r="AI70" s="1000"/>
      <c r="AJ70" s="1000"/>
      <c r="AK70" s="1000">
        <v>54</v>
      </c>
      <c r="AL70" s="1000"/>
      <c r="AM70" s="1000"/>
      <c r="AN70" s="1000"/>
      <c r="AO70" s="1000"/>
      <c r="AP70" s="1000" t="s">
        <v>546</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158</v>
      </c>
      <c r="R71" s="1000"/>
      <c r="S71" s="1000"/>
      <c r="T71" s="1000"/>
      <c r="U71" s="1000"/>
      <c r="V71" s="1000">
        <v>144</v>
      </c>
      <c r="W71" s="1000"/>
      <c r="X71" s="1000"/>
      <c r="Y71" s="1000"/>
      <c r="Z71" s="1000"/>
      <c r="AA71" s="1000">
        <v>14</v>
      </c>
      <c r="AB71" s="1000"/>
      <c r="AC71" s="1000"/>
      <c r="AD71" s="1000"/>
      <c r="AE71" s="1000"/>
      <c r="AF71" s="1000">
        <v>14</v>
      </c>
      <c r="AG71" s="1000"/>
      <c r="AH71" s="1000"/>
      <c r="AI71" s="1000"/>
      <c r="AJ71" s="1000"/>
      <c r="AK71" s="1000">
        <v>129</v>
      </c>
      <c r="AL71" s="1000"/>
      <c r="AM71" s="1000"/>
      <c r="AN71" s="1000"/>
      <c r="AO71" s="1000"/>
      <c r="AP71" s="1000" t="s">
        <v>548</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194</v>
      </c>
      <c r="R72" s="1000"/>
      <c r="S72" s="1000"/>
      <c r="T72" s="1000"/>
      <c r="U72" s="1000"/>
      <c r="V72" s="1000">
        <v>163</v>
      </c>
      <c r="W72" s="1000"/>
      <c r="X72" s="1000"/>
      <c r="Y72" s="1000"/>
      <c r="Z72" s="1000"/>
      <c r="AA72" s="1000">
        <v>31</v>
      </c>
      <c r="AB72" s="1000"/>
      <c r="AC72" s="1000"/>
      <c r="AD72" s="1000"/>
      <c r="AE72" s="1000"/>
      <c r="AF72" s="1000">
        <v>31</v>
      </c>
      <c r="AG72" s="1000"/>
      <c r="AH72" s="1000"/>
      <c r="AI72" s="1000"/>
      <c r="AJ72" s="1000"/>
      <c r="AK72" s="1000">
        <v>166</v>
      </c>
      <c r="AL72" s="1000"/>
      <c r="AM72" s="1000"/>
      <c r="AN72" s="1000"/>
      <c r="AO72" s="1000"/>
      <c r="AP72" s="1000" t="s">
        <v>546</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3233</v>
      </c>
      <c r="R73" s="1000"/>
      <c r="S73" s="1000"/>
      <c r="T73" s="1000"/>
      <c r="U73" s="1000"/>
      <c r="V73" s="1000">
        <v>3223</v>
      </c>
      <c r="W73" s="1000"/>
      <c r="X73" s="1000"/>
      <c r="Y73" s="1000"/>
      <c r="Z73" s="1000"/>
      <c r="AA73" s="1000">
        <v>10</v>
      </c>
      <c r="AB73" s="1000"/>
      <c r="AC73" s="1000"/>
      <c r="AD73" s="1000"/>
      <c r="AE73" s="1000"/>
      <c r="AF73" s="1000">
        <v>10</v>
      </c>
      <c r="AG73" s="1000"/>
      <c r="AH73" s="1000"/>
      <c r="AI73" s="1000"/>
      <c r="AJ73" s="1000"/>
      <c r="AK73" s="1000">
        <v>349</v>
      </c>
      <c r="AL73" s="1000"/>
      <c r="AM73" s="1000"/>
      <c r="AN73" s="1000"/>
      <c r="AO73" s="1000"/>
      <c r="AP73" s="1000" t="s">
        <v>545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19743</v>
      </c>
      <c r="R74" s="1000"/>
      <c r="S74" s="1000"/>
      <c r="T74" s="1000"/>
      <c r="U74" s="1000"/>
      <c r="V74" s="1000">
        <v>18932</v>
      </c>
      <c r="W74" s="1000"/>
      <c r="X74" s="1000"/>
      <c r="Y74" s="1000"/>
      <c r="Z74" s="1000"/>
      <c r="AA74" s="1000">
        <v>811</v>
      </c>
      <c r="AB74" s="1000"/>
      <c r="AC74" s="1000"/>
      <c r="AD74" s="1000"/>
      <c r="AE74" s="1000"/>
      <c r="AF74" s="1000">
        <v>811</v>
      </c>
      <c r="AG74" s="1000"/>
      <c r="AH74" s="1000"/>
      <c r="AI74" s="1000"/>
      <c r="AJ74" s="1000"/>
      <c r="AK74" s="1000">
        <v>2739</v>
      </c>
      <c r="AL74" s="1000"/>
      <c r="AM74" s="1000"/>
      <c r="AN74" s="1000"/>
      <c r="AO74" s="1000"/>
      <c r="AP74" s="1000" t="s">
        <v>545</v>
      </c>
      <c r="AQ74" s="1000"/>
      <c r="AR74" s="1000"/>
      <c r="AS74" s="1000"/>
      <c r="AT74" s="1000"/>
      <c r="AU74" s="1000" t="s">
        <v>545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541</v>
      </c>
      <c r="C75" s="1004"/>
      <c r="D75" s="1004"/>
      <c r="E75" s="1004"/>
      <c r="F75" s="1004"/>
      <c r="G75" s="1004"/>
      <c r="H75" s="1004"/>
      <c r="I75" s="1004"/>
      <c r="J75" s="1004"/>
      <c r="K75" s="1004"/>
      <c r="L75" s="1004"/>
      <c r="M75" s="1004"/>
      <c r="N75" s="1004"/>
      <c r="O75" s="1004"/>
      <c r="P75" s="1005"/>
      <c r="Q75" s="1007">
        <v>1549</v>
      </c>
      <c r="R75" s="1008"/>
      <c r="S75" s="1008"/>
      <c r="T75" s="1008"/>
      <c r="U75" s="1009"/>
      <c r="V75" s="1010">
        <v>1445</v>
      </c>
      <c r="W75" s="1008"/>
      <c r="X75" s="1008"/>
      <c r="Y75" s="1008"/>
      <c r="Z75" s="1009"/>
      <c r="AA75" s="1010">
        <v>104</v>
      </c>
      <c r="AB75" s="1008"/>
      <c r="AC75" s="1008"/>
      <c r="AD75" s="1008"/>
      <c r="AE75" s="1009"/>
      <c r="AF75" s="1010">
        <v>104</v>
      </c>
      <c r="AG75" s="1008"/>
      <c r="AH75" s="1008"/>
      <c r="AI75" s="1008"/>
      <c r="AJ75" s="1009"/>
      <c r="AK75" s="1010" t="s">
        <v>545</v>
      </c>
      <c r="AL75" s="1008"/>
      <c r="AM75" s="1008"/>
      <c r="AN75" s="1008"/>
      <c r="AO75" s="1009"/>
      <c r="AP75" s="1010" t="s">
        <v>545</v>
      </c>
      <c r="AQ75" s="1008"/>
      <c r="AR75" s="1008"/>
      <c r="AS75" s="1008"/>
      <c r="AT75" s="1009"/>
      <c r="AU75" s="1010" t="s">
        <v>545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542</v>
      </c>
      <c r="C76" s="1004"/>
      <c r="D76" s="1004"/>
      <c r="E76" s="1004"/>
      <c r="F76" s="1004"/>
      <c r="G76" s="1004"/>
      <c r="H76" s="1004"/>
      <c r="I76" s="1004"/>
      <c r="J76" s="1004"/>
      <c r="K76" s="1004"/>
      <c r="L76" s="1004"/>
      <c r="M76" s="1004"/>
      <c r="N76" s="1004"/>
      <c r="O76" s="1004"/>
      <c r="P76" s="1005"/>
      <c r="Q76" s="1007">
        <v>795514</v>
      </c>
      <c r="R76" s="1008"/>
      <c r="S76" s="1008"/>
      <c r="T76" s="1008"/>
      <c r="U76" s="1009"/>
      <c r="V76" s="1010">
        <v>763822</v>
      </c>
      <c r="W76" s="1008"/>
      <c r="X76" s="1008"/>
      <c r="Y76" s="1008"/>
      <c r="Z76" s="1009"/>
      <c r="AA76" s="1010">
        <v>31692</v>
      </c>
      <c r="AB76" s="1008"/>
      <c r="AC76" s="1008"/>
      <c r="AD76" s="1008"/>
      <c r="AE76" s="1009"/>
      <c r="AF76" s="1010">
        <v>31692</v>
      </c>
      <c r="AG76" s="1008"/>
      <c r="AH76" s="1008"/>
      <c r="AI76" s="1008"/>
      <c r="AJ76" s="1009"/>
      <c r="AK76" s="1010">
        <v>1</v>
      </c>
      <c r="AL76" s="1008"/>
      <c r="AM76" s="1008"/>
      <c r="AN76" s="1008"/>
      <c r="AO76" s="1009"/>
      <c r="AP76" s="1010" t="s">
        <v>545</v>
      </c>
      <c r="AQ76" s="1008"/>
      <c r="AR76" s="1008"/>
      <c r="AS76" s="1008"/>
      <c r="AT76" s="1009"/>
      <c r="AU76" s="1010" t="s">
        <v>545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33534</v>
      </c>
      <c r="AG88" s="988"/>
      <c r="AH88" s="988"/>
      <c r="AI88" s="988"/>
      <c r="AJ88" s="988"/>
      <c r="AK88" s="992"/>
      <c r="AL88" s="992"/>
      <c r="AM88" s="992"/>
      <c r="AN88" s="992"/>
      <c r="AO88" s="992"/>
      <c r="AP88" s="988">
        <v>15032</v>
      </c>
      <c r="AQ88" s="988"/>
      <c r="AR88" s="988"/>
      <c r="AS88" s="988"/>
      <c r="AT88" s="988"/>
      <c r="AU88" s="988">
        <v>5832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1599266</v>
      </c>
      <c r="AB110" s="916"/>
      <c r="AC110" s="916"/>
      <c r="AD110" s="916"/>
      <c r="AE110" s="917"/>
      <c r="AF110" s="918">
        <v>1481059</v>
      </c>
      <c r="AG110" s="916"/>
      <c r="AH110" s="916"/>
      <c r="AI110" s="916"/>
      <c r="AJ110" s="917"/>
      <c r="AK110" s="918">
        <v>1517936</v>
      </c>
      <c r="AL110" s="916"/>
      <c r="AM110" s="916"/>
      <c r="AN110" s="916"/>
      <c r="AO110" s="917"/>
      <c r="AP110" s="919">
        <v>9.9</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16244917</v>
      </c>
      <c r="BR110" s="863"/>
      <c r="BS110" s="863"/>
      <c r="BT110" s="863"/>
      <c r="BU110" s="863"/>
      <c r="BV110" s="863">
        <v>16508656</v>
      </c>
      <c r="BW110" s="863"/>
      <c r="BX110" s="863"/>
      <c r="BY110" s="863"/>
      <c r="BZ110" s="863"/>
      <c r="CA110" s="863">
        <v>16500102</v>
      </c>
      <c r="CB110" s="863"/>
      <c r="CC110" s="863"/>
      <c r="CD110" s="863"/>
      <c r="CE110" s="863"/>
      <c r="CF110" s="887">
        <v>107.8</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4347639</v>
      </c>
      <c r="BR112" s="835"/>
      <c r="BS112" s="835"/>
      <c r="BT112" s="835"/>
      <c r="BU112" s="835"/>
      <c r="BV112" s="835">
        <v>3848723</v>
      </c>
      <c r="BW112" s="835"/>
      <c r="BX112" s="835"/>
      <c r="BY112" s="835"/>
      <c r="BZ112" s="835"/>
      <c r="CA112" s="835">
        <v>3607028</v>
      </c>
      <c r="CB112" s="835"/>
      <c r="CC112" s="835"/>
      <c r="CD112" s="835"/>
      <c r="CE112" s="835"/>
      <c r="CF112" s="896">
        <v>23.6</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525960</v>
      </c>
      <c r="AB113" s="944"/>
      <c r="AC113" s="944"/>
      <c r="AD113" s="944"/>
      <c r="AE113" s="945"/>
      <c r="AF113" s="946">
        <v>527427</v>
      </c>
      <c r="AG113" s="944"/>
      <c r="AH113" s="944"/>
      <c r="AI113" s="944"/>
      <c r="AJ113" s="945"/>
      <c r="AK113" s="946">
        <v>510302</v>
      </c>
      <c r="AL113" s="944"/>
      <c r="AM113" s="944"/>
      <c r="AN113" s="944"/>
      <c r="AO113" s="945"/>
      <c r="AP113" s="947">
        <v>3.3</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6862866</v>
      </c>
      <c r="BR113" s="835"/>
      <c r="BS113" s="835"/>
      <c r="BT113" s="835"/>
      <c r="BU113" s="835"/>
      <c r="BV113" s="835">
        <v>6296638</v>
      </c>
      <c r="BW113" s="835"/>
      <c r="BX113" s="835"/>
      <c r="BY113" s="835"/>
      <c r="BZ113" s="835"/>
      <c r="CA113" s="835">
        <v>5832554</v>
      </c>
      <c r="CB113" s="835"/>
      <c r="CC113" s="835"/>
      <c r="CD113" s="835"/>
      <c r="CE113" s="835"/>
      <c r="CF113" s="896">
        <v>38.1</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51462</v>
      </c>
      <c r="AB114" s="798"/>
      <c r="AC114" s="798"/>
      <c r="AD114" s="798"/>
      <c r="AE114" s="799"/>
      <c r="AF114" s="800">
        <v>44761</v>
      </c>
      <c r="AG114" s="798"/>
      <c r="AH114" s="798"/>
      <c r="AI114" s="798"/>
      <c r="AJ114" s="799"/>
      <c r="AK114" s="800">
        <v>256873</v>
      </c>
      <c r="AL114" s="798"/>
      <c r="AM114" s="798"/>
      <c r="AN114" s="798"/>
      <c r="AO114" s="799"/>
      <c r="AP114" s="845">
        <v>1.7</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5148707</v>
      </c>
      <c r="BR114" s="835"/>
      <c r="BS114" s="835"/>
      <c r="BT114" s="835"/>
      <c r="BU114" s="835"/>
      <c r="BV114" s="835">
        <v>4996143</v>
      </c>
      <c r="BW114" s="835"/>
      <c r="BX114" s="835"/>
      <c r="BY114" s="835"/>
      <c r="BZ114" s="835"/>
      <c r="CA114" s="835">
        <v>4856800</v>
      </c>
      <c r="CB114" s="835"/>
      <c r="CC114" s="835"/>
      <c r="CD114" s="835"/>
      <c r="CE114" s="835"/>
      <c r="CF114" s="896">
        <v>31.7</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2176688</v>
      </c>
      <c r="AB117" s="930"/>
      <c r="AC117" s="930"/>
      <c r="AD117" s="930"/>
      <c r="AE117" s="931"/>
      <c r="AF117" s="932">
        <v>2053247</v>
      </c>
      <c r="AG117" s="930"/>
      <c r="AH117" s="930"/>
      <c r="AI117" s="930"/>
      <c r="AJ117" s="931"/>
      <c r="AK117" s="932">
        <v>2285111</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32604129</v>
      </c>
      <c r="BR119" s="866"/>
      <c r="BS119" s="866"/>
      <c r="BT119" s="866"/>
      <c r="BU119" s="866"/>
      <c r="BV119" s="866">
        <v>31650160</v>
      </c>
      <c r="BW119" s="866"/>
      <c r="BX119" s="866"/>
      <c r="BY119" s="866"/>
      <c r="BZ119" s="866"/>
      <c r="CA119" s="866">
        <v>30796484</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3508548</v>
      </c>
      <c r="BR120" s="863"/>
      <c r="BS120" s="863"/>
      <c r="BT120" s="863"/>
      <c r="BU120" s="863"/>
      <c r="BV120" s="863">
        <v>4377202</v>
      </c>
      <c r="BW120" s="863"/>
      <c r="BX120" s="863"/>
      <c r="BY120" s="863"/>
      <c r="BZ120" s="863"/>
      <c r="CA120" s="863">
        <v>5685181</v>
      </c>
      <c r="CB120" s="863"/>
      <c r="CC120" s="863"/>
      <c r="CD120" s="863"/>
      <c r="CE120" s="863"/>
      <c r="CF120" s="887">
        <v>37.200000000000003</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4143848</v>
      </c>
      <c r="DH120" s="863"/>
      <c r="DI120" s="863"/>
      <c r="DJ120" s="863"/>
      <c r="DK120" s="863"/>
      <c r="DL120" s="863">
        <v>3655532</v>
      </c>
      <c r="DM120" s="863"/>
      <c r="DN120" s="863"/>
      <c r="DO120" s="863"/>
      <c r="DP120" s="863"/>
      <c r="DQ120" s="863">
        <v>3420365</v>
      </c>
      <c r="DR120" s="863"/>
      <c r="DS120" s="863"/>
      <c r="DT120" s="863"/>
      <c r="DU120" s="863"/>
      <c r="DV120" s="864">
        <v>22.4</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5733520</v>
      </c>
      <c r="BR121" s="835"/>
      <c r="BS121" s="835"/>
      <c r="BT121" s="835"/>
      <c r="BU121" s="835"/>
      <c r="BV121" s="835">
        <v>4998877</v>
      </c>
      <c r="BW121" s="835"/>
      <c r="BX121" s="835"/>
      <c r="BY121" s="835"/>
      <c r="BZ121" s="835"/>
      <c r="CA121" s="835">
        <v>4618652</v>
      </c>
      <c r="CB121" s="835"/>
      <c r="CC121" s="835"/>
      <c r="CD121" s="835"/>
      <c r="CE121" s="835"/>
      <c r="CF121" s="896">
        <v>30.2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176851</v>
      </c>
      <c r="DH121" s="835"/>
      <c r="DI121" s="835"/>
      <c r="DJ121" s="835"/>
      <c r="DK121" s="835"/>
      <c r="DL121" s="835">
        <v>167467</v>
      </c>
      <c r="DM121" s="835"/>
      <c r="DN121" s="835"/>
      <c r="DO121" s="835"/>
      <c r="DP121" s="835"/>
      <c r="DQ121" s="835">
        <v>157433</v>
      </c>
      <c r="DR121" s="835"/>
      <c r="DS121" s="835"/>
      <c r="DT121" s="835"/>
      <c r="DU121" s="835"/>
      <c r="DV121" s="812">
        <v>1</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17405157</v>
      </c>
      <c r="BR122" s="866"/>
      <c r="BS122" s="866"/>
      <c r="BT122" s="866"/>
      <c r="BU122" s="866"/>
      <c r="BV122" s="866">
        <v>17191151</v>
      </c>
      <c r="BW122" s="866"/>
      <c r="BX122" s="866"/>
      <c r="BY122" s="866"/>
      <c r="BZ122" s="866"/>
      <c r="CA122" s="866">
        <v>16697330</v>
      </c>
      <c r="CB122" s="866"/>
      <c r="CC122" s="866"/>
      <c r="CD122" s="866"/>
      <c r="CE122" s="866"/>
      <c r="CF122" s="867">
        <v>109.1</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26940</v>
      </c>
      <c r="DH122" s="835"/>
      <c r="DI122" s="835"/>
      <c r="DJ122" s="835"/>
      <c r="DK122" s="835"/>
      <c r="DL122" s="835">
        <v>25724</v>
      </c>
      <c r="DM122" s="835"/>
      <c r="DN122" s="835"/>
      <c r="DO122" s="835"/>
      <c r="DP122" s="835"/>
      <c r="DQ122" s="835">
        <v>29230</v>
      </c>
      <c r="DR122" s="835"/>
      <c r="DS122" s="835"/>
      <c r="DT122" s="835"/>
      <c r="DU122" s="835"/>
      <c r="DV122" s="812">
        <v>0.2</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26647225</v>
      </c>
      <c r="BR123" s="854"/>
      <c r="BS123" s="854"/>
      <c r="BT123" s="854"/>
      <c r="BU123" s="854"/>
      <c r="BV123" s="854">
        <v>26567230</v>
      </c>
      <c r="BW123" s="854"/>
      <c r="BX123" s="854"/>
      <c r="BY123" s="854"/>
      <c r="BZ123" s="854"/>
      <c r="CA123" s="854">
        <v>27001163</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40.4</v>
      </c>
      <c r="BR124" s="852"/>
      <c r="BS124" s="852"/>
      <c r="BT124" s="852"/>
      <c r="BU124" s="852"/>
      <c r="BV124" s="852">
        <v>33.200000000000003</v>
      </c>
      <c r="BW124" s="852"/>
      <c r="BX124" s="852"/>
      <c r="BY124" s="852"/>
      <c r="BZ124" s="852"/>
      <c r="CA124" s="852">
        <v>24.8</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936458</v>
      </c>
      <c r="AB128" s="819"/>
      <c r="AC128" s="819"/>
      <c r="AD128" s="819"/>
      <c r="AE128" s="820"/>
      <c r="AF128" s="821">
        <v>886148</v>
      </c>
      <c r="AG128" s="819"/>
      <c r="AH128" s="819"/>
      <c r="AI128" s="819"/>
      <c r="AJ128" s="820"/>
      <c r="AK128" s="821">
        <v>876813</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12.65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16459992</v>
      </c>
      <c r="AB129" s="798"/>
      <c r="AC129" s="798"/>
      <c r="AD129" s="798"/>
      <c r="AE129" s="799"/>
      <c r="AF129" s="800">
        <v>16869561</v>
      </c>
      <c r="AG129" s="798"/>
      <c r="AH129" s="798"/>
      <c r="AI129" s="798"/>
      <c r="AJ129" s="799"/>
      <c r="AK129" s="800">
        <v>17005789</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17.649999999999999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1748717</v>
      </c>
      <c r="AB130" s="798"/>
      <c r="AC130" s="798"/>
      <c r="AD130" s="798"/>
      <c r="AE130" s="799"/>
      <c r="AF130" s="800">
        <v>1604410</v>
      </c>
      <c r="AG130" s="798"/>
      <c r="AH130" s="798"/>
      <c r="AI130" s="798"/>
      <c r="AJ130" s="799"/>
      <c r="AK130" s="800">
        <v>1703015</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-2.7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14711275</v>
      </c>
      <c r="AB131" s="781"/>
      <c r="AC131" s="781"/>
      <c r="AD131" s="781"/>
      <c r="AE131" s="782"/>
      <c r="AF131" s="783">
        <v>15265151</v>
      </c>
      <c r="AG131" s="781"/>
      <c r="AH131" s="781"/>
      <c r="AI131" s="781"/>
      <c r="AJ131" s="782"/>
      <c r="AK131" s="783">
        <v>15302774</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24.8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-3.4564441220000002</v>
      </c>
      <c r="AB132" s="761"/>
      <c r="AC132" s="761"/>
      <c r="AD132" s="761"/>
      <c r="AE132" s="762"/>
      <c r="AF132" s="763">
        <v>-2.864766945</v>
      </c>
      <c r="AG132" s="761"/>
      <c r="AH132" s="761"/>
      <c r="AI132" s="761"/>
      <c r="AJ132" s="762"/>
      <c r="AK132" s="763">
        <v>-1.9259057209999999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-2</v>
      </c>
      <c r="AB133" s="740"/>
      <c r="AC133" s="740"/>
      <c r="AD133" s="740"/>
      <c r="AE133" s="741"/>
      <c r="AF133" s="739">
        <v>-2.8</v>
      </c>
      <c r="AG133" s="740"/>
      <c r="AH133" s="740"/>
      <c r="AI133" s="740"/>
      <c r="AJ133" s="741"/>
      <c r="AK133" s="739">
        <v>-2.7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5269834</v>
      </c>
      <c r="L9" s="266">
        <v>61223</v>
      </c>
      <c r="M9" s="267">
        <v>62051</v>
      </c>
      <c r="N9" s="268">
        <v>-1.3</v>
      </c>
    </row>
    <row r="10" spans="1:16" x14ac:dyDescent="0.15">
      <c r="A10" s="250"/>
      <c r="B10" s="246"/>
      <c r="C10" s="246"/>
      <c r="D10" s="246"/>
      <c r="E10" s="246"/>
      <c r="F10" s="246"/>
      <c r="G10" s="1166" t="s">
        <v>474</v>
      </c>
      <c r="H10" s="1167"/>
      <c r="I10" s="1167"/>
      <c r="J10" s="1168"/>
      <c r="K10" s="269">
        <v>585834</v>
      </c>
      <c r="L10" s="270">
        <v>6806</v>
      </c>
      <c r="M10" s="271">
        <v>5713</v>
      </c>
      <c r="N10" s="272">
        <v>19.100000000000001</v>
      </c>
    </row>
    <row r="11" spans="1:16" ht="13.5" customHeight="1" x14ac:dyDescent="0.15">
      <c r="A11" s="250"/>
      <c r="B11" s="246"/>
      <c r="C11" s="246"/>
      <c r="D11" s="246"/>
      <c r="E11" s="246"/>
      <c r="F11" s="246"/>
      <c r="G11" s="1166" t="s">
        <v>475</v>
      </c>
      <c r="H11" s="1167"/>
      <c r="I11" s="1167"/>
      <c r="J11" s="1168"/>
      <c r="K11" s="269">
        <v>141059</v>
      </c>
      <c r="L11" s="270">
        <v>1639</v>
      </c>
      <c r="M11" s="271">
        <v>5796</v>
      </c>
      <c r="N11" s="272">
        <v>-71.7</v>
      </c>
    </row>
    <row r="12" spans="1:16" ht="13.5" customHeight="1" x14ac:dyDescent="0.15">
      <c r="A12" s="250"/>
      <c r="B12" s="246"/>
      <c r="C12" s="246"/>
      <c r="D12" s="246"/>
      <c r="E12" s="246"/>
      <c r="F12" s="246"/>
      <c r="G12" s="1166" t="s">
        <v>476</v>
      </c>
      <c r="H12" s="1167"/>
      <c r="I12" s="1167"/>
      <c r="J12" s="1168"/>
      <c r="K12" s="269">
        <v>40073</v>
      </c>
      <c r="L12" s="270">
        <v>466</v>
      </c>
      <c r="M12" s="271">
        <v>1167</v>
      </c>
      <c r="N12" s="272">
        <v>-60.1</v>
      </c>
    </row>
    <row r="13" spans="1:16" ht="13.5" customHeight="1" x14ac:dyDescent="0.15">
      <c r="A13" s="250"/>
      <c r="B13" s="246"/>
      <c r="C13" s="246"/>
      <c r="D13" s="246"/>
      <c r="E13" s="246"/>
      <c r="F13" s="246"/>
      <c r="G13" s="1166" t="s">
        <v>477</v>
      </c>
      <c r="H13" s="1167"/>
      <c r="I13" s="1167"/>
      <c r="J13" s="1168"/>
      <c r="K13" s="269" t="s">
        <v>478</v>
      </c>
      <c r="L13" s="270" t="s">
        <v>478</v>
      </c>
      <c r="M13" s="271">
        <v>0</v>
      </c>
      <c r="N13" s="272" t="s">
        <v>478</v>
      </c>
    </row>
    <row r="14" spans="1:16" ht="13.5" customHeight="1" x14ac:dyDescent="0.15">
      <c r="A14" s="250"/>
      <c r="B14" s="246"/>
      <c r="C14" s="246"/>
      <c r="D14" s="246"/>
      <c r="E14" s="246"/>
      <c r="F14" s="246"/>
      <c r="G14" s="1166" t="s">
        <v>479</v>
      </c>
      <c r="H14" s="1167"/>
      <c r="I14" s="1167"/>
      <c r="J14" s="1168"/>
      <c r="K14" s="269">
        <v>113328</v>
      </c>
      <c r="L14" s="270">
        <v>1317</v>
      </c>
      <c r="M14" s="271">
        <v>2337</v>
      </c>
      <c r="N14" s="272">
        <v>-43.6</v>
      </c>
    </row>
    <row r="15" spans="1:16" ht="13.5" customHeight="1" x14ac:dyDescent="0.15">
      <c r="A15" s="250"/>
      <c r="B15" s="246"/>
      <c r="C15" s="246"/>
      <c r="D15" s="246"/>
      <c r="E15" s="246"/>
      <c r="F15" s="246"/>
      <c r="G15" s="1166" t="s">
        <v>480</v>
      </c>
      <c r="H15" s="1167"/>
      <c r="I15" s="1167"/>
      <c r="J15" s="1168"/>
      <c r="K15" s="269">
        <v>97142</v>
      </c>
      <c r="L15" s="270">
        <v>1129</v>
      </c>
      <c r="M15" s="271">
        <v>1594</v>
      </c>
      <c r="N15" s="272">
        <v>-29.2</v>
      </c>
    </row>
    <row r="16" spans="1:16" x14ac:dyDescent="0.15">
      <c r="A16" s="250"/>
      <c r="B16" s="246"/>
      <c r="C16" s="246"/>
      <c r="D16" s="246"/>
      <c r="E16" s="246"/>
      <c r="F16" s="246"/>
      <c r="G16" s="1169" t="s">
        <v>481</v>
      </c>
      <c r="H16" s="1170"/>
      <c r="I16" s="1170"/>
      <c r="J16" s="1171"/>
      <c r="K16" s="270">
        <v>-525790</v>
      </c>
      <c r="L16" s="270">
        <v>-6108</v>
      </c>
      <c r="M16" s="271">
        <v>-5993</v>
      </c>
      <c r="N16" s="272">
        <v>1.9</v>
      </c>
    </row>
    <row r="17" spans="1:16" x14ac:dyDescent="0.15">
      <c r="A17" s="250"/>
      <c r="B17" s="246"/>
      <c r="C17" s="246"/>
      <c r="D17" s="246"/>
      <c r="E17" s="246"/>
      <c r="F17" s="246"/>
      <c r="G17" s="1169" t="s">
        <v>171</v>
      </c>
      <c r="H17" s="1170"/>
      <c r="I17" s="1170"/>
      <c r="J17" s="1171"/>
      <c r="K17" s="270">
        <v>5721480</v>
      </c>
      <c r="L17" s="270">
        <v>66470</v>
      </c>
      <c r="M17" s="271">
        <v>72665</v>
      </c>
      <c r="N17" s="272">
        <v>-8.5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7.49</v>
      </c>
      <c r="L21" s="283">
        <v>7.22</v>
      </c>
      <c r="M21" s="284">
        <v>0.27</v>
      </c>
      <c r="N21" s="251"/>
      <c r="O21" s="285"/>
      <c r="P21" s="281"/>
    </row>
    <row r="22" spans="1:16" s="286" customFormat="1" x14ac:dyDescent="0.15">
      <c r="A22" s="281"/>
      <c r="B22" s="251"/>
      <c r="C22" s="251"/>
      <c r="D22" s="251"/>
      <c r="E22" s="251"/>
      <c r="F22" s="251"/>
      <c r="G22" s="1163" t="s">
        <v>487</v>
      </c>
      <c r="H22" s="1164"/>
      <c r="I22" s="1164"/>
      <c r="J22" s="1165"/>
      <c r="K22" s="287">
        <v>99.7</v>
      </c>
      <c r="L22" s="288">
        <v>98.4</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1517936</v>
      </c>
      <c r="L32" s="296">
        <v>17635</v>
      </c>
      <c r="M32" s="297">
        <v>39687</v>
      </c>
      <c r="N32" s="298">
        <v>-55.6</v>
      </c>
    </row>
    <row r="33" spans="1:16" ht="13.5" customHeight="1" x14ac:dyDescent="0.15">
      <c r="A33" s="250"/>
      <c r="B33" s="246"/>
      <c r="C33" s="246"/>
      <c r="D33" s="246"/>
      <c r="E33" s="246"/>
      <c r="F33" s="246"/>
      <c r="G33" s="1154" t="s">
        <v>492</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493</v>
      </c>
      <c r="H34" s="1155"/>
      <c r="I34" s="1155"/>
      <c r="J34" s="1156"/>
      <c r="K34" s="296" t="s">
        <v>478</v>
      </c>
      <c r="L34" s="296" t="s">
        <v>478</v>
      </c>
      <c r="M34" s="297">
        <v>56</v>
      </c>
      <c r="N34" s="298" t="s">
        <v>478</v>
      </c>
    </row>
    <row r="35" spans="1:16" ht="27" customHeight="1" x14ac:dyDescent="0.15">
      <c r="A35" s="250"/>
      <c r="B35" s="246"/>
      <c r="C35" s="246"/>
      <c r="D35" s="246"/>
      <c r="E35" s="246"/>
      <c r="F35" s="246"/>
      <c r="G35" s="1154" t="s">
        <v>494</v>
      </c>
      <c r="H35" s="1155"/>
      <c r="I35" s="1155"/>
      <c r="J35" s="1156"/>
      <c r="K35" s="296">
        <v>510302</v>
      </c>
      <c r="L35" s="296">
        <v>5929</v>
      </c>
      <c r="M35" s="297">
        <v>13696</v>
      </c>
      <c r="N35" s="298">
        <v>-56.7</v>
      </c>
    </row>
    <row r="36" spans="1:16" ht="27" customHeight="1" x14ac:dyDescent="0.15">
      <c r="A36" s="250"/>
      <c r="B36" s="246"/>
      <c r="C36" s="246"/>
      <c r="D36" s="246"/>
      <c r="E36" s="246"/>
      <c r="F36" s="246"/>
      <c r="G36" s="1154" t="s">
        <v>495</v>
      </c>
      <c r="H36" s="1155"/>
      <c r="I36" s="1155"/>
      <c r="J36" s="1156"/>
      <c r="K36" s="296">
        <v>256873</v>
      </c>
      <c r="L36" s="296">
        <v>2984</v>
      </c>
      <c r="M36" s="297">
        <v>1733</v>
      </c>
      <c r="N36" s="298">
        <v>72.2</v>
      </c>
    </row>
    <row r="37" spans="1:16" ht="13.5" customHeight="1" x14ac:dyDescent="0.15">
      <c r="A37" s="250"/>
      <c r="B37" s="246"/>
      <c r="C37" s="246"/>
      <c r="D37" s="246"/>
      <c r="E37" s="246"/>
      <c r="F37" s="246"/>
      <c r="G37" s="1154" t="s">
        <v>496</v>
      </c>
      <c r="H37" s="1155"/>
      <c r="I37" s="1155"/>
      <c r="J37" s="1156"/>
      <c r="K37" s="296" t="s">
        <v>478</v>
      </c>
      <c r="L37" s="296" t="s">
        <v>478</v>
      </c>
      <c r="M37" s="297">
        <v>790</v>
      </c>
      <c r="N37" s="298" t="s">
        <v>478</v>
      </c>
    </row>
    <row r="38" spans="1:16" ht="27" customHeight="1" x14ac:dyDescent="0.15">
      <c r="A38" s="250"/>
      <c r="B38" s="246"/>
      <c r="C38" s="246"/>
      <c r="D38" s="246"/>
      <c r="E38" s="246"/>
      <c r="F38" s="246"/>
      <c r="G38" s="1157" t="s">
        <v>497</v>
      </c>
      <c r="H38" s="1158"/>
      <c r="I38" s="1158"/>
      <c r="J38" s="1159"/>
      <c r="K38" s="299" t="s">
        <v>478</v>
      </c>
      <c r="L38" s="299" t="s">
        <v>478</v>
      </c>
      <c r="M38" s="300">
        <v>1</v>
      </c>
      <c r="N38" s="301" t="s">
        <v>478</v>
      </c>
      <c r="O38" s="295"/>
    </row>
    <row r="39" spans="1:16" x14ac:dyDescent="0.15">
      <c r="A39" s="250"/>
      <c r="B39" s="246"/>
      <c r="C39" s="246"/>
      <c r="D39" s="246"/>
      <c r="E39" s="246"/>
      <c r="F39" s="246"/>
      <c r="G39" s="1157" t="s">
        <v>498</v>
      </c>
      <c r="H39" s="1158"/>
      <c r="I39" s="1158"/>
      <c r="J39" s="1159"/>
      <c r="K39" s="302">
        <v>-876813</v>
      </c>
      <c r="L39" s="302">
        <v>-10186</v>
      </c>
      <c r="M39" s="303">
        <v>-5521</v>
      </c>
      <c r="N39" s="304">
        <v>84.5</v>
      </c>
      <c r="O39" s="295"/>
    </row>
    <row r="40" spans="1:16" ht="27" customHeight="1" x14ac:dyDescent="0.15">
      <c r="A40" s="250"/>
      <c r="B40" s="246"/>
      <c r="C40" s="246"/>
      <c r="D40" s="246"/>
      <c r="E40" s="246"/>
      <c r="F40" s="246"/>
      <c r="G40" s="1154" t="s">
        <v>499</v>
      </c>
      <c r="H40" s="1155"/>
      <c r="I40" s="1155"/>
      <c r="J40" s="1156"/>
      <c r="K40" s="302">
        <v>-1703015</v>
      </c>
      <c r="L40" s="302">
        <v>-19785</v>
      </c>
      <c r="M40" s="303">
        <v>-35785</v>
      </c>
      <c r="N40" s="304">
        <v>-44.7</v>
      </c>
      <c r="O40" s="295"/>
    </row>
    <row r="41" spans="1:16" x14ac:dyDescent="0.15">
      <c r="A41" s="250"/>
      <c r="B41" s="246"/>
      <c r="C41" s="246"/>
      <c r="D41" s="246"/>
      <c r="E41" s="246"/>
      <c r="F41" s="246"/>
      <c r="G41" s="1160" t="s">
        <v>282</v>
      </c>
      <c r="H41" s="1161"/>
      <c r="I41" s="1161"/>
      <c r="J41" s="1162"/>
      <c r="K41" s="296">
        <v>-294717</v>
      </c>
      <c r="L41" s="302">
        <v>-3424</v>
      </c>
      <c r="M41" s="303">
        <v>14658</v>
      </c>
      <c r="N41" s="304">
        <v>-123.4</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1672176</v>
      </c>
      <c r="J51" s="322">
        <v>19484</v>
      </c>
      <c r="K51" s="323">
        <v>-6.1</v>
      </c>
      <c r="L51" s="324">
        <v>50880</v>
      </c>
      <c r="M51" s="325">
        <v>7</v>
      </c>
      <c r="N51" s="326">
        <v>-13.1</v>
      </c>
    </row>
    <row r="52" spans="1:14" x14ac:dyDescent="0.15">
      <c r="A52" s="250"/>
      <c r="B52" s="246"/>
      <c r="C52" s="246"/>
      <c r="D52" s="246"/>
      <c r="E52" s="246"/>
      <c r="F52" s="246"/>
      <c r="G52" s="327"/>
      <c r="H52" s="328" t="s">
        <v>510</v>
      </c>
      <c r="I52" s="329">
        <v>1531780</v>
      </c>
      <c r="J52" s="330">
        <v>17848</v>
      </c>
      <c r="K52" s="331">
        <v>1.1000000000000001</v>
      </c>
      <c r="L52" s="332">
        <v>26879</v>
      </c>
      <c r="M52" s="333">
        <v>2.4</v>
      </c>
      <c r="N52" s="334">
        <v>-1.3</v>
      </c>
    </row>
    <row r="53" spans="1:14" x14ac:dyDescent="0.15">
      <c r="A53" s="250"/>
      <c r="B53" s="246"/>
      <c r="C53" s="246"/>
      <c r="D53" s="246"/>
      <c r="E53" s="246"/>
      <c r="F53" s="246"/>
      <c r="G53" s="312" t="s">
        <v>511</v>
      </c>
      <c r="H53" s="313"/>
      <c r="I53" s="321">
        <v>1333367</v>
      </c>
      <c r="J53" s="322">
        <v>15526</v>
      </c>
      <c r="K53" s="323">
        <v>-20.3</v>
      </c>
      <c r="L53" s="324">
        <v>63956</v>
      </c>
      <c r="M53" s="325">
        <v>25.7</v>
      </c>
      <c r="N53" s="326">
        <v>-46</v>
      </c>
    </row>
    <row r="54" spans="1:14" x14ac:dyDescent="0.15">
      <c r="A54" s="250"/>
      <c r="B54" s="246"/>
      <c r="C54" s="246"/>
      <c r="D54" s="246"/>
      <c r="E54" s="246"/>
      <c r="F54" s="246"/>
      <c r="G54" s="327"/>
      <c r="H54" s="328" t="s">
        <v>510</v>
      </c>
      <c r="I54" s="329">
        <v>1029298</v>
      </c>
      <c r="J54" s="330">
        <v>11986</v>
      </c>
      <c r="K54" s="331">
        <v>-32.799999999999997</v>
      </c>
      <c r="L54" s="332">
        <v>29239</v>
      </c>
      <c r="M54" s="333">
        <v>8.8000000000000007</v>
      </c>
      <c r="N54" s="334">
        <v>-41.6</v>
      </c>
    </row>
    <row r="55" spans="1:14" x14ac:dyDescent="0.15">
      <c r="A55" s="250"/>
      <c r="B55" s="246"/>
      <c r="C55" s="246"/>
      <c r="D55" s="246"/>
      <c r="E55" s="246"/>
      <c r="F55" s="246"/>
      <c r="G55" s="312" t="s">
        <v>512</v>
      </c>
      <c r="H55" s="313"/>
      <c r="I55" s="321">
        <v>1356457</v>
      </c>
      <c r="J55" s="322">
        <v>15820</v>
      </c>
      <c r="K55" s="323">
        <v>1.9</v>
      </c>
      <c r="L55" s="324">
        <v>66255</v>
      </c>
      <c r="M55" s="325">
        <v>3.6</v>
      </c>
      <c r="N55" s="326">
        <v>-1.7</v>
      </c>
    </row>
    <row r="56" spans="1:14" x14ac:dyDescent="0.15">
      <c r="A56" s="250"/>
      <c r="B56" s="246"/>
      <c r="C56" s="246"/>
      <c r="D56" s="246"/>
      <c r="E56" s="246"/>
      <c r="F56" s="246"/>
      <c r="G56" s="327"/>
      <c r="H56" s="328" t="s">
        <v>510</v>
      </c>
      <c r="I56" s="329">
        <v>1093996</v>
      </c>
      <c r="J56" s="330">
        <v>12759</v>
      </c>
      <c r="K56" s="331">
        <v>6.4</v>
      </c>
      <c r="L56" s="332">
        <v>31822</v>
      </c>
      <c r="M56" s="333">
        <v>8.8000000000000007</v>
      </c>
      <c r="N56" s="334">
        <v>-2.4</v>
      </c>
    </row>
    <row r="57" spans="1:14" x14ac:dyDescent="0.15">
      <c r="A57" s="250"/>
      <c r="B57" s="246"/>
      <c r="C57" s="246"/>
      <c r="D57" s="246"/>
      <c r="E57" s="246"/>
      <c r="F57" s="246"/>
      <c r="G57" s="312" t="s">
        <v>513</v>
      </c>
      <c r="H57" s="313"/>
      <c r="I57" s="321">
        <v>1807508</v>
      </c>
      <c r="J57" s="322">
        <v>20997</v>
      </c>
      <c r="K57" s="323">
        <v>32.700000000000003</v>
      </c>
      <c r="L57" s="324">
        <v>54227</v>
      </c>
      <c r="M57" s="325">
        <v>-18.2</v>
      </c>
      <c r="N57" s="326">
        <v>50.9</v>
      </c>
    </row>
    <row r="58" spans="1:14" x14ac:dyDescent="0.15">
      <c r="A58" s="250"/>
      <c r="B58" s="246"/>
      <c r="C58" s="246"/>
      <c r="D58" s="246"/>
      <c r="E58" s="246"/>
      <c r="F58" s="246"/>
      <c r="G58" s="327"/>
      <c r="H58" s="328" t="s">
        <v>510</v>
      </c>
      <c r="I58" s="329">
        <v>1598950</v>
      </c>
      <c r="J58" s="330">
        <v>18574</v>
      </c>
      <c r="K58" s="331">
        <v>45.6</v>
      </c>
      <c r="L58" s="332">
        <v>29694</v>
      </c>
      <c r="M58" s="333">
        <v>-6.7</v>
      </c>
      <c r="N58" s="334">
        <v>52.3</v>
      </c>
    </row>
    <row r="59" spans="1:14" x14ac:dyDescent="0.15">
      <c r="A59" s="250"/>
      <c r="B59" s="246"/>
      <c r="C59" s="246"/>
      <c r="D59" s="246"/>
      <c r="E59" s="246"/>
      <c r="F59" s="246"/>
      <c r="G59" s="312" t="s">
        <v>514</v>
      </c>
      <c r="H59" s="313"/>
      <c r="I59" s="321">
        <v>1576943</v>
      </c>
      <c r="J59" s="322">
        <v>18320</v>
      </c>
      <c r="K59" s="323">
        <v>-12.7</v>
      </c>
      <c r="L59" s="324">
        <v>57295</v>
      </c>
      <c r="M59" s="325">
        <v>5.7</v>
      </c>
      <c r="N59" s="326">
        <v>-18.399999999999999</v>
      </c>
    </row>
    <row r="60" spans="1:14" x14ac:dyDescent="0.15">
      <c r="A60" s="250"/>
      <c r="B60" s="246"/>
      <c r="C60" s="246"/>
      <c r="D60" s="246"/>
      <c r="E60" s="246"/>
      <c r="F60" s="246"/>
      <c r="G60" s="327"/>
      <c r="H60" s="328" t="s">
        <v>510</v>
      </c>
      <c r="I60" s="335">
        <v>1437796</v>
      </c>
      <c r="J60" s="330">
        <v>16704</v>
      </c>
      <c r="K60" s="331">
        <v>-10.1</v>
      </c>
      <c r="L60" s="332">
        <v>32771</v>
      </c>
      <c r="M60" s="333">
        <v>10.4</v>
      </c>
      <c r="N60" s="334">
        <v>-20.5</v>
      </c>
    </row>
    <row r="61" spans="1:14" x14ac:dyDescent="0.15">
      <c r="A61" s="250"/>
      <c r="B61" s="246"/>
      <c r="C61" s="246"/>
      <c r="D61" s="246"/>
      <c r="E61" s="246"/>
      <c r="F61" s="246"/>
      <c r="G61" s="312" t="s">
        <v>515</v>
      </c>
      <c r="H61" s="336"/>
      <c r="I61" s="337">
        <v>1549290</v>
      </c>
      <c r="J61" s="338">
        <v>18029</v>
      </c>
      <c r="K61" s="339">
        <v>-0.9</v>
      </c>
      <c r="L61" s="340">
        <v>58523</v>
      </c>
      <c r="M61" s="341">
        <v>4.8</v>
      </c>
      <c r="N61" s="326">
        <v>-5.7</v>
      </c>
    </row>
    <row r="62" spans="1:14" x14ac:dyDescent="0.15">
      <c r="A62" s="250"/>
      <c r="B62" s="246"/>
      <c r="C62" s="246"/>
      <c r="D62" s="246"/>
      <c r="E62" s="246"/>
      <c r="F62" s="246"/>
      <c r="G62" s="327"/>
      <c r="H62" s="328" t="s">
        <v>510</v>
      </c>
      <c r="I62" s="329">
        <v>1338364</v>
      </c>
      <c r="J62" s="330">
        <v>15574</v>
      </c>
      <c r="K62" s="331">
        <v>2</v>
      </c>
      <c r="L62" s="332">
        <v>30081</v>
      </c>
      <c r="M62" s="333">
        <v>4.7</v>
      </c>
      <c r="N62" s="334">
        <v>-2.7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9.7200000000000006</v>
      </c>
      <c r="G47" s="12">
        <v>11.79</v>
      </c>
      <c r="H47" s="12">
        <v>9.07</v>
      </c>
      <c r="I47" s="12">
        <v>13.45</v>
      </c>
      <c r="J47" s="13">
        <v>14.03</v>
      </c>
    </row>
    <row r="48" spans="2:10" ht="57.75" customHeight="1" x14ac:dyDescent="0.15">
      <c r="B48" s="14"/>
      <c r="C48" s="1174" t="s">
        <v>4</v>
      </c>
      <c r="D48" s="1174"/>
      <c r="E48" s="1175"/>
      <c r="F48" s="15">
        <v>5.82</v>
      </c>
      <c r="G48" s="16">
        <v>7.13</v>
      </c>
      <c r="H48" s="16">
        <v>6.13</v>
      </c>
      <c r="I48" s="16">
        <v>7.51</v>
      </c>
      <c r="J48" s="17">
        <v>5.93</v>
      </c>
    </row>
    <row r="49" spans="2:10" ht="57.75" customHeight="1" thickBot="1" x14ac:dyDescent="0.2">
      <c r="B49" s="18"/>
      <c r="C49" s="1176" t="s">
        <v>5</v>
      </c>
      <c r="D49" s="1176"/>
      <c r="E49" s="1177"/>
      <c r="F49" s="19" t="s">
        <v>522</v>
      </c>
      <c r="G49" s="20">
        <v>0.69</v>
      </c>
      <c r="H49" s="20" t="s">
        <v>523</v>
      </c>
      <c r="I49" s="20">
        <v>3.14</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2018-03-14T05:16:23Z</cp:lastPrinted>
  <dcterms:created xsi:type="dcterms:W3CDTF">2018-01-24T05:15:58Z</dcterms:created>
  <dcterms:modified xsi:type="dcterms:W3CDTF">2018-10-23T08:08:04Z</dcterms:modified>
  <cp:category/>
</cp:coreProperties>
</file>