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AM34"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<sst xmlns="http://schemas.openxmlformats.org/spreadsheetml/2006/main" count="1135" uniqueCount="581">
  <si>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</si>
  <si>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</si>
  <si>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</si>
  <si>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</si>
  <si>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</si>
  <si>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</si>
  <si>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</si>
  <si>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</si>
  <si>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</si>
  <si>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</si>
  <si>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</si>
  <si>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</si>
  <si>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</si>
  <si>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</si>
  <si>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</si>
  <si>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</si>
  <si>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</si>
  <si>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</si>
  <si>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</si>
  <si>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</si>
  <si>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</si>
  <si>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</si>
  <si>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</si>
  <si>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</si>
  <si>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</si>
  <si>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</si>
  <si>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</si>
  <si>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</si>
  <si>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</si>
  <si>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</si>
  <si>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</si>
  <si>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</si>
  <si>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</si>
  <si>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</si>
  <si>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</si>
  <si>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</si>
  <si>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</si>
  <si>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</si>
  <si>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</si>
  <si>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</si>
  <si>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</si>
  <si>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</si>
  <si>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</si>
  <si>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</si>
  <si>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</si>
  <si>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</si>
  <si>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</si>
  <si>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</si>
  <si>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</si>
  <si>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</si>
  <si>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</si>
  <si>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</si>
  <si>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</si>
  <si>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</si>
  <si>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</si>
  <si>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</si>
  <si>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</si>
  <si>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</si>
  <si>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</si>
  <si>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</si>
  <si>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</si>
  <si>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</si>
  <si>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</si>
  <si>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</si>
  <si>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</si>
  <si>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</si>
  <si>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</si>
  <si>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</si>
  <si>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</si>
  <si>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</si>
  <si>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</si>
  <si>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</si>
  <si>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</si>
  <si>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</si>
  <si>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</si>
  <si>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</si>
  <si>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</si>
  <si>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</si>
  <si>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</si>
  <si>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</si>
  <si>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</si>
  <si>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</si>
  <si>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弥富市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</si>
  <si>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</si>
  <si>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</si>
  <si>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</si>
  <si>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</si>
  <si>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</si>
  <si>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</si>
  <si>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</si>
  <si>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</si>
  <si>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</si>
  <si>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</si>
  <si>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</si>
  <si>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</si>
  <si>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</si>
  <si>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</si>
  <si>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</si>
  <si>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</si>
  <si>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</si>
  <si>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</si>
  <si>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</si>
  <si>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</si>
  <si>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</si>
  <si>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</si>
  <si>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</si>
  <si>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</si>
  <si>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</si>
  <si>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</si>
  <si>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</si>
  <si>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</si>
  <si>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</si>
  <si>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</si>
  <si>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</si>
  <si>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</si>
  <si>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</si>
  <si>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</si>
  <si>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</si>
  <si>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</si>
  <si>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</si>
  <si>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</si>
  <si>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</si>
  <si>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</si>
  <si>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</si>
  <si>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</si>
  <si>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</si>
  <si>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</si>
  <si>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</si>
  <si>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</si>
  <si>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</si>
  <si>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</si>
  <si>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</si>
  <si>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</si>
  <si>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</si>
  <si>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</si>
  <si>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</si>
  <si>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</si>
  <si>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</si>
  <si>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</si>
  <si>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</si>
  <si>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</si>
  <si>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</si>
  <si>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</si>
  <si>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</si>
  <si>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</si>
  <si>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</si>
  <si>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</si>
  <si>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</si>
  <si>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</si>
  <si>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</si>
  <si>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</si>
  <si>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</si>
  <si>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</si>
  <si>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</si>
  <si>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</si>
  <si>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</si>
  <si>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</si>
  <si>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</si>
  <si>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</si>
  <si>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</si>
  <si>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</si>
  <si>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</si>
  <si>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</si>
  <si>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</si>
  <si>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</si>
  <si>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</si>
  <si>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</si>
  <si>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</si>
  <si>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</si>
  <si>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</si>
  <si>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</si>
  <si>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</si>
  <si>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</si>
  <si>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</si>
  <si>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</si>
  <si>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</si>
  <si>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</si>
  <si>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</si>
  <si>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</si>
  <si>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</si>
  <si>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</si>
  <si>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</si>
  <si>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</si>
  <si>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</si>
  <si>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</si>
  <si>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</si>
  <si>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</si>
  <si>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</si>
  <si>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</si>
  <si>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</si>
  <si>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</si>
  <si>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</si>
  <si>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</si>
  <si>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</si>
  <si>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</si>
  <si>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</si>
  <si>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</si>
  <si>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愛知県弥富市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</si>
  <si>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</si>
  <si>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</si>
  <si>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</si>
  <si>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</si>
  <si>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</si>
  <si>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</si>
  <si>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</si>
  <si>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</si>
  <si>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</si>
  <si>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</si>
  <si>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</si>
  <si>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</si>
  <si>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</si>
  <si>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</si>
  <si>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</si>
  <si>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</si>
  <si>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</si>
  <si>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</si>
  <si>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</si>
  <si>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</si>
  <si>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</si>
  <si>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</si>
  <si>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</si>
  <si>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</si>
  <si>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</si>
  <si>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</si>
  <si>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</si>
  <si>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</si>
  <si>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</si>
  <si>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</si>
  <si>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</si>
  <si>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</si>
  <si>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</si>
  <si>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</si>
  <si>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</si>
  <si>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</si>
  <si>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</si>
  <si>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</si>
  <si>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</si>
  <si>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</si>
  <si>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</si>
  <si>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</si>
  <si>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</si>
  <si>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</si>
  <si>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</si>
  <si>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</si>
  <si>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</si>
  <si>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</si>
  <si>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</si>
  <si>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</si>
  <si>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</si>
  <si>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</si>
  <si>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</si>
  <si>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</si>
  <si>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</si>
  <si>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</si>
  <si>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</si>
  <si>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</si>
  <si>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</si>
  <si>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</si>
  <si>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</si>
  <si>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</si>
  <si>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</si>
  <si>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</si>
  <si>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</si>
  <si>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</si>
  <si>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</si>
  <si>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</si>
  <si>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</si>
  <si>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</si>
  <si>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</si>
  <si>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</si>
  <si>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</si>
  <si>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</si>
  <si>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</si>
  <si>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</si>
  <si>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</si>
  <si>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</si>
  <si>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</si>
  <si>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</si>
  <si>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</si>
  <si>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</si>
  <si>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</si>
  <si>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</si>
  <si>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</si>
  <si>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</si>
  <si>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</si>
  <si>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</si>
  <si>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</si>
  <si>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</si>
  <si>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</si>
  <si>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</si>
  <si>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</si>
  <si>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</si>
  <si>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</si>
  <si>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</si>
  <si>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</si>
  <si>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</si>
  <si>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</si>
  <si>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</si>
  <si>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</si>
  <si>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</si>
  <si>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</si>
  <si>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</si>
  <si>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</si>
  <si>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</si>
  <si>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</si>
  <si>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</si>
  <si>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</si>
  <si>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</si>
  <si>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</si>
  <si>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</si>
  <si>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</si>
  <si>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</si>
  <si>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</si>
  <si>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</si>
  <si>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</si>
  <si>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</si>
  <si>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</si>
  <si>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</si>
  <si>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</si>
  <si>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</si>
  <si>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</si>
  <si>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</si>
  <si>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</si>
  <si>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</si>
  <si>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</si>
  <si>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</si>
  <si>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</si>
  <si>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</si>
  <si>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</si>
  <si>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</si>
  <si>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</si>
  <si>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</si>
  <si>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</si>
  <si>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</si>
  <si>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</si>
  <si>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</si>
  <si>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</si>
  <si>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</si>
  <si>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</si>
  <si>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</si>
  <si>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</si>
  <si>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</si>
  <si>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</si>
  <si>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</si>
  <si>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</si>
  <si>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</si>
  <si>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愛知県弥富市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</si>
  <si>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</si>
  <si>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</si>
  <si>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</si>
  <si>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</si>
  <si>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</si>
  <si>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</si>
  <si>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</si>
  <si>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</si>
  <si>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</si>
  <si>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</si>
  <si>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</si>
  <si>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</si>
  <si>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</si>
  <si>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</si>
  <si>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</si>
  <si>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</si>
  <si>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</si>
  <si>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</si>
  <si>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</si>
  <si>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</si>
  <si>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</si>
  <si>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</si>
  <si>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</si>
  <si>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</si>
  <si>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</si>
  <si>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</si>
  <si>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</si>
  <si>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</si>
  <si>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</si>
  <si>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</si>
  <si>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</si>
  <si>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</si>
  <si>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</si>
  <si>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</si>
  <si>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</si>
  <si>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</si>
  <si>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</si>
  <si>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</si>
  <si>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介護保険特別会計（サービス事業勘定）</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</si>
  <si>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</si>
  <si>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</si>
  <si>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</si>
  <si>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</si>
  <si>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</si>
  <si>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</si>
  <si>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</si>
  <si>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</si>
  <si>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</si>
  <si>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</si>
  <si>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</si>
  <si>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</si>
  <si>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</si>
  <si>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</si>
  <si>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</si>
  <si>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</si>
  <si>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</si>
  <si>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</si>
  <si>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</si>
  <si>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</si>
  <si>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</si>
  <si>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</si>
  <si>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</si>
  <si>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</si>
  <si>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</si>
  <si>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</si>
  <si>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</si>
  <si>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</si>
  <si>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</si>
  <si>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</si>
  <si>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</si>
  <si>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</si>
  <si>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</si>
  <si>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</si>
  <si>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</si>
  <si>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</si>
  <si>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</si>
  <si>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</si>
  <si>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</si>
  <si>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</si>
  <si>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</si>
  <si>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</si>
  <si>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</si>
  <si>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</si>
  <si>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</si>
  <si>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</si>
  <si>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</si>
  <si>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</si>
  <si>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</si>
  <si>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</si>
  <si>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</si>
  <si>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</si>
  <si>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</si>
  <si>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</si>
  <si>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</si>
  <si>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</si>
  <si>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</si>
  <si>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</si>
  <si>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</si>
  <si>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</si>
  <si>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</si>
  <si>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</si>
  <si>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</si>
  <si>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</si>
  <si>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</si>
  <si>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</si>
  <si>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</si>
  <si>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</si>
  <si>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</si>
  <si>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</si>
  <si>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</si>
  <si>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</si>
  <si>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</si>
  <si>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</si>
  <si>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</si>
  <si>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</si>
  <si>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</si>
  <si>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</si>
  <si>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</si>
  <si>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</si>
  <si>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</si>
  <si>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</si>
  <si>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</si>
  <si>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</si>
  <si>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</si>
  <si>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</si>
  <si>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</si>
  <si>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</si>
  <si>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</si>
  <si>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</si>
  <si>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</si>
  <si>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</si>
  <si>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</si>
  <si>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</si>
  <si>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</si>
  <si>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</si>
  <si>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</si>
  <si>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</si>
  <si>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</si>
  <si>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</si>
  <si>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</si>
  <si>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</si>
  <si>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</si>
  <si>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</si>
  <si>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</si>
  <si>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</si>
  <si>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</si>
  <si>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</si>
  <si>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</si>
  <si>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</si>
  <si>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</si>
  <si>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</si>
  <si>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</si>
  <si>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</si>
  <si>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</si>
  <si>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</si>
  <si>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</si>
  <si>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</si>
  <si>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</si>
  <si>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</si>
  <si>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</si>
  <si>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</si>
  <si>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</si>
  <si>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</si>
  <si>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</si>
  <si>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</si>
  <si>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</si>
  <si>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</si>
  <si>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</si>
  <si>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</si>
  <si>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</si>
  <si>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</si>
  <si>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</si>
  <si>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</si>
  <si>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</si>
  <si>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</si>
  <si>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</si>
  <si>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</si>
  <si>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</si>
  <si>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</si>
  <si>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</si>
  <si>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</si>
  <si>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</si>
  <si>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</si>
  <si>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</si>
  <si>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</si>
  <si>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</si>
  <si>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</si>
  <si>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</si>
  <si>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</si>
  <si>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</si>
  <si>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 0.38</t>
  </si>
  <si>
    <t>▲ 1.30</t>
  </si>
  <si>
    <t>▲ 2.22</t>
  </si>
  <si>
    <t>一般会計</t>
  </si>
  <si>
    <t>介護保険特別会計（保険事業勘定）</t>
  </si>
  <si>
    <t>国民健康保険特別会計</t>
  </si>
  <si>
    <t>農業集落排水事業特別会計</t>
  </si>
  <si>
    <t>公共下水道事業特別会計</t>
  </si>
  <si>
    <t>後期高齢者医療特別会計</t>
  </si>
  <si>
    <t>介護保険特別会計（サービス事業勘定）</t>
  </si>
  <si>
    <t>土地取得特別会計</t>
  </si>
  <si>
    <t>その他会計（赤字）</t>
  </si>
  <si>
    <t>その他会計（黒字）</t>
  </si>
  <si>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</si>
  <si>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</si>
  <si>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</si>
  <si>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</si>
  <si>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海部地区環境事務組合</t>
    <rPh sb="0" eb="2">
      <t>アマ</t>
    </rPh>
    <rPh sb="2" eb="4">
      <t>チク</t>
    </rPh>
    <rPh sb="4" eb="6">
      <t>カンキョウ</t>
    </rPh>
    <rPh sb="6" eb="8">
      <t>ジム</t>
    </rPh>
    <rPh sb="8" eb="10">
      <t>クミアイ</t>
    </rPh>
    <phoneticPr fontId="2"/>
  </si>
  <si>
    <t>海部南部消防組合（一般会計）</t>
    <rPh sb="0" eb="2">
      <t>アマ</t>
    </rPh>
    <rPh sb="2" eb="4">
      <t>ナンブ</t>
    </rPh>
    <rPh sb="4" eb="6">
      <t>ショウボウ</t>
    </rPh>
    <rPh sb="6" eb="8">
      <t>クミアイ</t>
    </rPh>
    <rPh sb="9" eb="11">
      <t>イッパン</t>
    </rPh>
    <rPh sb="11" eb="13">
      <t>カイケイ</t>
    </rPh>
    <phoneticPr fontId="2"/>
  </si>
  <si>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</si>
  <si>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海部地区急病診療所組合</t>
    <rPh sb="0" eb="2">
      <t>アマ</t>
    </rPh>
    <rPh sb="2" eb="4">
      <t>チク</t>
    </rPh>
    <rPh sb="4" eb="6">
      <t>キュウビョウ</t>
    </rPh>
    <rPh sb="6" eb="9">
      <t>シンリョウジョ</t>
    </rPh>
    <rPh sb="9" eb="11">
      <t>クミアイ</t>
    </rPh>
    <phoneticPr fontId="2"/>
  </si>
  <si>
    <t>海部地区水防事務組合</t>
    <rPh sb="0" eb="2">
      <t>アマ</t>
    </rPh>
    <rPh sb="2" eb="4">
      <t>チク</t>
    </rPh>
    <rPh sb="4" eb="6">
      <t>スイボウ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</si>
  <si>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</si>
  <si>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</si>
  <si>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</si>
  <si>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</si>
  <si>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</si>
  <si>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</si>
  <si>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</si>
  <si>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</si>
  <si>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</si>
  <si>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</si>
  <si>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</si>
  <si>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</si>
  <si>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</si>
  <si>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</si>
  <si>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</si>
  <si>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</si>
  <si>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</si>
  <si>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</si>
  <si>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</si>
  <si>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ともに類似団体と比較して低い水準にあるが、今後庁舎建設事業や公共下水道事業など多額な経費を要する事業が予定されており、起債の発行や基金の取崩しをせざるを得ない状況にある。この起債の発行に伴う元利償還金の増加により将来的に実質公債費比率が上昇することが考えられることから、選択と集中により他の普通建設事業の見直しを行うなど一層慎重な財政運営に努める必要がある。</t>
    <phoneticPr fontId="5"/>
  </si>
  <si>
    <t>有形固定資産減価償却率</t>
    <phoneticPr fontId="5"/>
  </si>
  <si>
    <t>　下水道事業の進捗による公営企業債等繰入見込額の増加や充当可能基金残高の減少に伴い、将来負担比率が前年度に比べて5.9ポイント増加するとともに、有形固定資産減価償却率も経年により数値が増加し、グラフが右上がり（悪化）を示している。
　今後もしばらくは新庁舎建設事業や公共下水道事業など多額の経費を要する事業が予定されており、起債の発行や基金の取崩しをせざるを得ない状況にあるが、施設の維持管理については、平成27年度に策定した公共施設等総合管理計画に基づき、コスト削減に向けて計画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</si>
</sst>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65876</c:v>
                </c:pt>
              </c:numCache>
            </c:numRef>
          </c:val>
          <c:smooth val="0"/>
          <c:extLst>
            <c:ext xmlns:c16="http://schemas.microsoft.com/office/drawing/2014/chart" uri="{C3380CC4-5D6E-409C-BE32-E72D297353CC}">
              <c16:uniqueId val="{00000000-53FF-4F8A-BEB6-8E65447F04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59978</c:v>
                </c:pt>
                <c:pt idx="1">
                  <c:v>26762</c:v>
                </c:pt>
                <c:pt idx="2">
                  <c:v>42201</c:v>
                </c:pt>
                <c:pt idx="3">
                  <c:v>38853</c:v>
                </c:pt>
                <c:pt idx="4">
                  <c:v>36213</c:v>
                </c:pt>
              </c:numCache>
            </c:numRef>
          </c:val>
          <c:smooth val="0"/>
          <c:extLst>
            <c:ext xmlns:c16="http://schemas.microsoft.com/office/drawing/2014/chart" uri="{C3380CC4-5D6E-409C-BE32-E72D297353CC}">
              <c16:uniqueId val="{00000001-53FF-4F8A-BEB6-8E65447F0472}"/>
            </c:ext>
          </c:extLst>
        </c:ser>
        <c:dLbls>
          <c:showLegendKey val="0"/>
          <c:showVal val="0"/>
          <c:showCatName val="0"/>
          <c:showSerName val="0"/>
          <c:showPercent val="0"/>
          <c:showBubbleSize val="0"/>
        </c:dLbls>
        <c:marker val="1"/>
        <c:smooth val="0"/>
        <c:axId val="196248704"/>
        <c:axId val="196250624"/>
      </c:lineChart>
      <c:catAx>
        <c:axId val="196248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250624"/>
        <c:crosses val="autoZero"/>
        <c:auto val="1"/>
        <c:lblAlgn val="ctr"/>
        <c:lblOffset val="100"/>
        <c:tickLblSkip val="1"/>
        <c:tickMarkSkip val="1"/>
        <c:noMultiLvlLbl val="0"/>
      </c:catAx>
      <c:valAx>
        <c:axId val="1962506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248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5.85</c:v>
                </c:pt>
                <c:pt idx="1">
                  <c:v>5.76</c:v>
                </c:pt>
                <c:pt idx="2">
                  <c:v>5.4</c:v>
                </c:pt>
                <c:pt idx="3">
                  <c:v>5</c:v>
                </c:pt>
                <c:pt idx="4">
                  <c:v>5.19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21.9</c:v>
                </c:pt>
                <c:pt idx="1">
                  <c:v>21.55</c:v>
                </c:pt>
                <c:pt idx="2">
                  <c:v>21.7</c:v>
                </c:pt>
                <c:pt idx="3">
                  <c:v>20.2</c:v>
                </c:pt>
                <c:pt idx="4">
                  <c:v>17.5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2585088"/>
        <c:axId val="21259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-0.18</c:v>
                </c:pt>
                <c:pt idx="1">
                  <c:v>0.03</c:v>
                </c:pt>
                <c:pt idx="2">
                  <c:v>-0.38</c:v>
                </c:pt>
                <c:pt idx="3">
                  <c:v>-1.3</c:v>
                </c:pt>
                <c:pt idx="4">
                  <c:v>-2.2200000000000002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2585088"/>
        <c:axId val="212591360"/>
      </c:lineChart>
      <c:catAx>
        <c:axId val="21258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591360"/>
        <c:crosses val="autoZero"/>
        <c:auto val="1"/>
        <c:lblAlgn val="ctr"/>
        <c:lblOffset val="100"/>
        <c:tickLblSkip val="1"/>
        <c:tickMarkSkip val="1"/>
        <c:noMultiLvlLbl val="0"/>
      </c:catAx>
      <c:valAx>
        <c:axId val="21259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58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0.13</c:v>
                </c:pt>
                <c:pt idx="4">
                  <c:v>#N/A</c:v>
                </c:pt>
                <c:pt idx="5">
                  <c:v>0.03</c:v>
                </c:pt>
                <c:pt idx="6">
                  <c:v>#N/A</c:v>
                </c:pt>
                <c:pt idx="7">
                  <c:v>0.01</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0.24</c:v>
                </c:pt>
                <c:pt idx="2">
                  <c:v>#N/A</c:v>
                </c:pt>
                <c:pt idx="3">
                  <c:v>0.03</c:v>
                </c:pt>
                <c:pt idx="4">
                  <c:v>#N/A</c:v>
                </c:pt>
                <c:pt idx="5">
                  <c:v>0.02</c:v>
                </c:pt>
                <c:pt idx="6">
                  <c:v>#N/A</c:v>
                </c:pt>
                <c:pt idx="7">
                  <c:v>0.04</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0.51</c:v>
                </c:pt>
                <c:pt idx="2">
                  <c:v>#N/A</c:v>
                </c:pt>
                <c:pt idx="3">
                  <c:v>0.36</c:v>
                </c:pt>
                <c:pt idx="4">
                  <c:v>#N/A</c:v>
                </c:pt>
                <c:pt idx="5">
                  <c:v>0.32</c:v>
                </c:pt>
                <c:pt idx="6">
                  <c:v>#N/A</c:v>
                </c:pt>
                <c:pt idx="7">
                  <c:v>0.35</c:v>
                </c:pt>
                <c:pt idx="8">
                  <c:v>#N/A</c:v>
                </c:pt>
                <c:pt idx="9">
                  <c:v>0.26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0.28999999999999998</c:v>
                </c:pt>
                <c:pt idx="2">
                  <c:v>#N/A</c:v>
                </c:pt>
                <c:pt idx="3">
                  <c:v>0.28999999999999998</c:v>
                </c:pt>
                <c:pt idx="4">
                  <c:v>#N/A</c:v>
                </c:pt>
                <c:pt idx="5">
                  <c:v>0.27</c:v>
                </c:pt>
                <c:pt idx="6">
                  <c:v>#N/A</c:v>
                </c:pt>
                <c:pt idx="7">
                  <c:v>0.28000000000000003</c:v>
                </c:pt>
                <c:pt idx="8">
                  <c:v>#N/A</c:v>
                </c:pt>
                <c:pt idx="9">
                  <c:v>0.27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2.39</c:v>
                </c:pt>
                <c:pt idx="2">
                  <c:v>#N/A</c:v>
                </c:pt>
                <c:pt idx="3">
                  <c:v>1.56</c:v>
                </c:pt>
                <c:pt idx="4">
                  <c:v>#N/A</c:v>
                </c:pt>
                <c:pt idx="5">
                  <c:v>0.85</c:v>
                </c:pt>
                <c:pt idx="6">
                  <c:v>#N/A</c:v>
                </c:pt>
                <c:pt idx="7">
                  <c:v>0.57999999999999996</c:v>
                </c:pt>
                <c:pt idx="8">
                  <c:v>#N/A</c:v>
                </c:pt>
                <c:pt idx="9">
                  <c:v>1.1399999999999999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0.69</c:v>
                </c:pt>
                <c:pt idx="2">
                  <c:v>#N/A</c:v>
                </c:pt>
                <c:pt idx="3">
                  <c:v>0.7</c:v>
                </c:pt>
                <c:pt idx="4">
                  <c:v>#N/A</c:v>
                </c:pt>
                <c:pt idx="5">
                  <c:v>0.67</c:v>
                </c:pt>
                <c:pt idx="6">
                  <c:v>#N/A</c:v>
                </c:pt>
                <c:pt idx="7">
                  <c:v>0.49</c:v>
                </c:pt>
                <c:pt idx="8">
                  <c:v>#N/A</c:v>
                </c:pt>
                <c:pt idx="9">
                  <c:v>1.1599999999999999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5.85</c:v>
                </c:pt>
                <c:pt idx="2">
                  <c:v>#N/A</c:v>
                </c:pt>
                <c:pt idx="3">
                  <c:v>5.76</c:v>
                </c:pt>
                <c:pt idx="4">
                  <c:v>#N/A</c:v>
                </c:pt>
                <c:pt idx="5">
                  <c:v>5.39</c:v>
                </c:pt>
                <c:pt idx="6">
                  <c:v>#N/A</c:v>
                </c:pt>
                <c:pt idx="7">
                  <c:v>4.99</c:v>
                </c:pt>
                <c:pt idx="8">
                  <c:v>#N/A</c:v>
                </c:pt>
                <c:pt idx="9">
                  <c:v>5.19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66880"/>
        <c:axId val="2668416"/>
      </c:barChart>
      <c:catAx>
        <c:axId val="266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8416"/>
        <c:crosses val="autoZero"/>
        <c:auto val="1"/>
        <c:lblAlgn val="ctr"/>
        <c:lblOffset val="100"/>
        <c:tickLblSkip val="1"/>
        <c:tickMarkSkip val="1"/>
        <c:noMultiLvlLbl val="0"/>
      </c:catAx>
      <c:valAx>
        <c:axId val="266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6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867</c:v>
                </c:pt>
                <c:pt idx="5">
                  <c:v>922</c:v>
                </c:pt>
                <c:pt idx="8">
                  <c:v>985</c:v>
                </c:pt>
                <c:pt idx="11">
                  <c:v>882</c:v>
                </c:pt>
                <c:pt idx="14">
                  <c:v>910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236</c:v>
                </c:pt>
                <c:pt idx="3">
                  <c:v>199</c:v>
                </c:pt>
                <c:pt idx="6">
                  <c:v>150</c:v>
                </c:pt>
                <c:pt idx="9">
                  <c:v>90</c:v>
                </c:pt>
                <c:pt idx="12">
                  <c:v>31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201</c:v>
                </c:pt>
                <c:pt idx="3">
                  <c:v>204</c:v>
                </c:pt>
                <c:pt idx="6">
                  <c:v>205</c:v>
                </c:pt>
                <c:pt idx="9">
                  <c:v>251</c:v>
                </c:pt>
                <c:pt idx="12">
                  <c:v>293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1102</c:v>
                </c:pt>
                <c:pt idx="3">
                  <c:v>1168</c:v>
                </c:pt>
                <c:pt idx="6">
                  <c:v>1187</c:v>
                </c:pt>
                <c:pt idx="9">
                  <c:v>1115</c:v>
                </c:pt>
                <c:pt idx="12">
                  <c:v>1209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6025728"/>
        <c:axId val="196032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673</c:v>
                </c:pt>
                <c:pt idx="2">
                  <c:v>#N/A</c:v>
                </c:pt>
                <c:pt idx="3">
                  <c:v>#N/A</c:v>
                </c:pt>
                <c:pt idx="4">
                  <c:v>650</c:v>
                </c:pt>
                <c:pt idx="5">
                  <c:v>#N/A</c:v>
                </c:pt>
                <c:pt idx="6">
                  <c:v>#N/A</c:v>
                </c:pt>
                <c:pt idx="7">
                  <c:v>557</c:v>
                </c:pt>
                <c:pt idx="8">
                  <c:v>#N/A</c:v>
                </c:pt>
                <c:pt idx="9">
                  <c:v>#N/A</c:v>
                </c:pt>
                <c:pt idx="10">
                  <c:v>574</c:v>
                </c:pt>
                <c:pt idx="11">
                  <c:v>#N/A</c:v>
                </c:pt>
                <c:pt idx="12">
                  <c:v>#N/A</c:v>
                </c:pt>
                <c:pt idx="13">
                  <c:v>623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6025728"/>
        <c:axId val="196032000"/>
      </c:lineChart>
      <c:catAx>
        <c:axId val="19602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032000"/>
        <c:crosses val="autoZero"/>
        <c:auto val="1"/>
        <c:lblAlgn val="ctr"/>
        <c:lblOffset val="100"/>
        <c:tickLblSkip val="1"/>
        <c:tickMarkSkip val="1"/>
        <c:noMultiLvlLbl val="0"/>
      </c:catAx>
      <c:valAx>
        <c:axId val="19603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02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11549</c:v>
                </c:pt>
                <c:pt idx="5">
                  <c:v>11707</c:v>
                </c:pt>
                <c:pt idx="8">
                  <c:v>11637</c:v>
                </c:pt>
                <c:pt idx="11">
                  <c:v>11677</c:v>
                </c:pt>
                <c:pt idx="14">
                  <c:v>11282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3218</c:v>
                </c:pt>
                <c:pt idx="5">
                  <c:v>3287</c:v>
                </c:pt>
                <c:pt idx="8">
                  <c:v>3257</c:v>
                </c:pt>
                <c:pt idx="11">
                  <c:v>2921</c:v>
                </c:pt>
                <c:pt idx="14">
                  <c:v>2637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2213</c:v>
                </c:pt>
                <c:pt idx="3">
                  <c:v>2158</c:v>
                </c:pt>
                <c:pt idx="6">
                  <c:v>2351</c:v>
                </c:pt>
                <c:pt idx="9">
                  <c:v>2293</c:v>
                </c:pt>
                <c:pt idx="12">
                  <c:v>2314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601</c:v>
                </c:pt>
                <c:pt idx="3">
                  <c:v>354</c:v>
                </c:pt>
                <c:pt idx="6">
                  <c:v>155</c:v>
                </c:pt>
                <c:pt idx="9">
                  <c:v>36</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5432</c:v>
                </c:pt>
                <c:pt idx="3">
                  <c:v>5445</c:v>
                </c:pt>
                <c:pt idx="6">
                  <c:v>5432</c:v>
                </c:pt>
                <c:pt idx="9">
                  <c:v>5459</c:v>
                </c:pt>
                <c:pt idx="12">
                  <c:v>5972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11420</c:v>
                </c:pt>
                <c:pt idx="3">
                  <c:v>11086</c:v>
                </c:pt>
                <c:pt idx="6">
                  <c:v>11232</c:v>
                </c:pt>
                <c:pt idx="9">
                  <c:v>10995</c:v>
                </c:pt>
                <c:pt idx="12">
                  <c:v>10395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3729664"/>
        <c:axId val="213731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4900</c:v>
                </c:pt>
                <c:pt idx="2">
                  <c:v>#N/A</c:v>
                </c:pt>
                <c:pt idx="3">
                  <c:v>#N/A</c:v>
                </c:pt>
                <c:pt idx="4">
                  <c:v>4049</c:v>
                </c:pt>
                <c:pt idx="5">
                  <c:v>#N/A</c:v>
                </c:pt>
                <c:pt idx="6">
                  <c:v>#N/A</c:v>
                </c:pt>
                <c:pt idx="7">
                  <c:v>4276</c:v>
                </c:pt>
                <c:pt idx="8">
                  <c:v>#N/A</c:v>
                </c:pt>
                <c:pt idx="9">
                  <c:v>#N/A</c:v>
                </c:pt>
                <c:pt idx="10">
                  <c:v>4186</c:v>
                </c:pt>
                <c:pt idx="11">
                  <c:v>#N/A</c:v>
                </c:pt>
                <c:pt idx="12">
                  <c:v>#N/A</c:v>
                </c:pt>
                <c:pt idx="13">
                  <c:v>4762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3729664"/>
        <c:axId val="213731584"/>
      </c:lineChart>
      <c:catAx>
        <c:axId val="21372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731584"/>
        <c:crosses val="autoZero"/>
        <c:auto val="1"/>
        <c:lblAlgn val="ctr"/>
        <c:lblOffset val="100"/>
        <c:tickLblSkip val="1"/>
        <c:tickMarkSkip val="1"/>
        <c:noMultiLvlLbl val="0"/>
      </c:catAx>
      <c:valAx>
        <c:axId val="21373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72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{037351EA-8399-4278-8539-B211398B78EC}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{450A399F-AB68-4786-A861-C4AA7D749586}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{07F64BE8-A584-4EEE-9E43-95A24B4C022E}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{0ADC5B39-9055-450C-8578-17661FDB3F99}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{D6C2AE4D-0768-49F8-A071-1B537A6C1CCB}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58.6</c:v>
                </c:pt>
                <c:pt idx="4">
                  <c:v>60.2</c:v>
                </c:pt>
              </c:numCache>
            </c:numRef>
          </c:xVal>
          <c:yVal>
            <c:numRef>
              <c:f>公会計指標分析・財政指標組合せ分析表!$K$51:$O$51</c:f>
              <c:numCache>
                <c:formatCode>#,##0.0;"▲ "#,##0.0</c:formatCode>
                <c:ptCount val="5"/>
                <c:pt idx="3">
                  <c:v>45.6</c:v>
                </c:pt>
                <c:pt idx="4">
                  <c:v>51.5</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{D2513F2F-4ADA-4605-9536-6BC3E4306B1A}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{8A28B4B8-001E-46AE-87D1-F5172975F867}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{642BC44E-9C4C-4D5F-9455-DEB661F4C612}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{7DB25A45-35D4-46BD-9F7B-175D6280C58B}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{C24CC242-C054-4AC5-8E54-C2A07C07E5C1}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54.8</c:v>
                </c:pt>
              </c:numCache>
            </c:numRef>
          </c:xVal>
          <c:yVal>
            <c:numRef>
              <c:f>公会計指標分析・財政指標組合せ分析表!$K$55:$O$55</c:f>
              <c:numCache>
                <c:formatCode>#,##0.0;"▲ "#,##0.0</c:formatCode>
                <c:ptCount val="5"/>
                <c:pt idx="3">
                  <c:v>58.5</c:v>
                </c:pt>
                <c:pt idx="4">
                  <c:v>52.3</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13566208"/>
        <c:axId val="213568128"/>
      </c:scatterChart>
      <c:valAx>
        <c:axId val="213566208"/>
        <c:scaling>
          <c:orientation val="minMax"/>
          <c:max val="60.9"/>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568128"/>
        <c:crosses val="autoZero"/>
        <c:crossBetween val="midCat"/>
      </c:valAx>
      <c:valAx>
        <c:axId val="213568128"/>
        <c:scaling>
          <c:orientation val="minMax"/>
          <c:max val="61"/>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566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{47738816-EB95-4B6D-86D4-1FACF1613B34}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{367CBBDC-EC0B-4495-845D-84A0FB532E7E}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{5FCEB8C5-522B-402B-9CC0-81834D80DE49}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{86EDE507-EEEE-4995-A21A-FB7D341C9568}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{F50AD2C2-444F-4B44-9098-E1DA1BA3994C}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7.2</c:v>
                </c:pt>
                <c:pt idx="2">
                  <c:v>7</c:v>
                </c:pt>
                <c:pt idx="3">
                  <c:v>6.6</c:v>
                </c:pt>
                <c:pt idx="4">
                  <c:v>6.4</c:v>
                </c:pt>
              </c:numCache>
            </c:numRef>
          </c:xVal>
          <c:yVal>
            <c:numRef>
              <c:f>公会計指標分析・財政指標組合せ分析表!$K$73:$O$73</c:f>
              <c:numCache>
                <c:formatCode>#,##0.0;"▲ "#,##0.0</c:formatCode>
                <c:ptCount val="5"/>
                <c:pt idx="0">
                  <c:v>55.3</c:v>
                </c:pt>
                <c:pt idx="1">
                  <c:v>45.1</c:v>
                </c:pt>
                <c:pt idx="2">
                  <c:v>48.3</c:v>
                </c:pt>
                <c:pt idx="3">
                  <c:v>45.6</c:v>
                </c:pt>
                <c:pt idx="4">
                  <c:v>51.5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{89860E25-F1F7-4D81-960E-66DBBDEDB22C}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{A9BEDD26-DB23-407B-95E5-F7456B2B1C6D}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{D92320B5-4531-4183-8A0B-CF20D0ADAC62}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{BD598BFF-1D52-4512-8D4B-D36EFF2D2826}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{9033D924-E781-45E1-BB58-96A8FD74156F}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52.3</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16261376"/>
        <c:axId val="216263296"/>
      </c:scatterChart>
      <c:valAx>
        <c:axId val="216261376"/>
        <c:scaling>
          <c:orientation val="minMax"/>
          <c:max val="13.4"/>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6263296"/>
        <c:crosses val="autoZero"/>
        <c:crossBetween val="midCat"/>
      </c:valAx>
      <c:valAx>
        <c:axId val="216263296"/>
        <c:scaling>
          <c:orientation val="minMax"/>
          <c:max val="8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6261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借り入れた市債の元金償還開始により、元利償還金が前年度に比べ増加し、公営企業債の元利償還金に対する繰入金についても公共下水道事業の整備の進捗に伴い年々増加していることから、元利償還金等が前年度に比べ</a:t>
          </a:r>
          <a:r>
            <a:rPr lang="en-US" altLang="ja-JP" sz="1100">
              <a:solidFill>
                <a:schemeClr val="dk1"/>
              </a:solidFill>
              <a:effectLst/>
              <a:latin typeface="+mn-lt"/>
              <a:ea typeface="+mn-ea"/>
              <a:cs typeface="+mn-cs"/>
            </a:rPr>
            <a:t>77</a:t>
          </a:r>
          <a:r>
            <a:rPr lang="ja-JP" altLang="ja-JP" sz="1100">
              <a:solidFill>
                <a:schemeClr val="dk1"/>
              </a:solidFill>
              <a:effectLst/>
              <a:latin typeface="+mn-lt"/>
              <a:ea typeface="+mn-ea"/>
              <a:cs typeface="+mn-cs"/>
            </a:rPr>
            <a:t>百万円増となり、実質公債費比率の分子が増加した。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今後も新庁舎建設事業や公共下水道事業の進捗に伴う公営企業債の元利償還金の増加が見込まれる。このため市債の新規発行に当たっては普通交付税措置のある起債を活用するなど慎重な財政運営に努める。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等に係る地方債の現在高が前年度から減少したものの、公共下水道事業の整備の進捗により公営企業債等繰入見込額が増加していることから、将来負担額全体としての減少幅は小さいものとなった。これに対し、将来負担額を控除する充当可能基金の残高が財政調整基金の取崩し（約</a:t>
          </a:r>
          <a:r>
            <a:rPr lang="en-US" altLang="ja-JP" sz="1100">
              <a:solidFill>
                <a:schemeClr val="dk1"/>
              </a:solidFill>
              <a:effectLst/>
              <a:latin typeface="+mn-lt"/>
              <a:ea typeface="+mn-ea"/>
              <a:cs typeface="+mn-cs"/>
            </a:rPr>
            <a:t>253</a:t>
          </a:r>
          <a:r>
            <a:rPr lang="ja-JP" altLang="ja-JP" sz="1100">
              <a:solidFill>
                <a:schemeClr val="dk1"/>
              </a:solidFill>
              <a:effectLst/>
              <a:latin typeface="+mn-lt"/>
              <a:ea typeface="+mn-ea"/>
              <a:cs typeface="+mn-cs"/>
            </a:rPr>
            <a:t>百万円）などにより大きく減少したため将来負担比率の分子は前年度に比べ</a:t>
          </a:r>
          <a:r>
            <a:rPr lang="en-US" altLang="ja-JP" sz="1100">
              <a:solidFill>
                <a:schemeClr val="dk1"/>
              </a:solidFill>
              <a:effectLst/>
              <a:latin typeface="+mn-lt"/>
              <a:ea typeface="+mn-ea"/>
              <a:cs typeface="+mn-cs"/>
            </a:rPr>
            <a:t>576</a:t>
          </a:r>
          <a:r>
            <a:rPr lang="ja-JP" altLang="ja-JP" sz="1100">
              <a:solidFill>
                <a:schemeClr val="dk1"/>
              </a:solidFill>
              <a:effectLst/>
              <a:latin typeface="+mn-lt"/>
              <a:ea typeface="+mn-ea"/>
              <a:cs typeface="+mn-cs"/>
            </a:rPr>
            <a:t>百万円増加した。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庁舎建設事業や公共下水道事業など多額の経費を要する事業が予定されており、起債の発行や基金の取崩しをせざるを得ない状況にある。将来世代の負担を過大なものにしないために、他の普通建設事業の見直しを行うとともに、市債の新規発行にあたっては普通交付税措置があるものを活用するなど、慎重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67640"/>
          <a:ext cx="3490595"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170180"/>
          <a:ext cx="3461385"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165100"/>
          <a:ext cx="3411855"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愛知県弥富市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67640"/>
          <a:ext cx="238252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170180"/>
          <a:ext cx="233807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165100"/>
          <a:ext cx="228092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357505"/>
          <a:ext cx="9086850"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389255"/>
          <a:ext cx="125793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389255"/>
          <a:ext cx="127000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44,277
42,837
49.00
14,901,123
14,367,499
527,342
10,157,190
10,395,035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389255"/>
          <a:ext cx="135445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408305"/>
          <a:ext cx="175387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408305"/>
          <a:ext cx="1130935"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421005"/>
          <a:ext cx="63500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01536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01536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019030" y="357505"/>
          <a:ext cx="1384935"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421005"/>
          <a:ext cx="1130935"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53149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279380" y="86677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101580" y="50228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155555"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155555"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200005"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120630" y="8667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200005"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120630" y="124015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3596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6479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3243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09740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18565" y="3492500"/>
          <a:ext cx="3794125"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795639" y="375977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467094" y="3743101"/>
          <a:ext cx="8547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496189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496189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346825"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346825"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85876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85876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18565" y="408051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27939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279390" y="414401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355590" y="436499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は、類似団体平均や全国平均より高い水準にある。これは、道路及び庁舎に係る有形固定資産減価償却率が大きいことによるものである。合併時に旧町村の均衡ある発展を掲げてきたことから、施設の集約化や除却が進んでいない状況にあるが、今後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年度に策定した公共施設等総合管理計画を基に、長寿命化による固定資産のライフサイクルコストの縮減に取り組むこととしている。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80465" y="38938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18565" y="61937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795672" y="60999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18565" y="58415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795672" y="574777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18565" y="548936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795672" y="539556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18565" y="51371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795672" y="5043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18565" y="478493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795672" y="469494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18565" y="443272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795672" y="43427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18565" y="408051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795672" y="399051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18565" y="408051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400550" y="4662805"/>
          <a:ext cx="1270" cy="1038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453255" y="5701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313555" y="5701453"/>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453255" y="444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313555" y="466280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453255" y="4895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351655" y="491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124248</xdr:rowOff>
    </xdr:from>
    <xdr:to>
      <xdr:col>3</xdr:col>
      <xdr:colOff>511175</xdr:colOff>
      <xdr:row>30</xdr:row>
      <xdr:rowOff>54398</xdr:rowOff>
    </xdr:to>
    <xdr:sp macro="" textlink="">
      <xdr:nvSpPr>
        <xdr:cNvPr id="71" name="フローチャート : 判断 70"/>
        <xdr:cNvSpPr/>
      </xdr:nvSpPr>
      <xdr:spPr>
        <a:xfrm>
          <a:off x="3640455" y="4985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22465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51345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292100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15900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3606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33020</xdr:rowOff>
    </xdr:from>
    <xdr:to>
      <xdr:col>3</xdr:col>
      <xdr:colOff>1222375</xdr:colOff>
      <xdr:row>28</xdr:row>
      <xdr:rowOff>134620</xdr:rowOff>
    </xdr:to>
    <xdr:sp macro="" textlink="">
      <xdr:nvSpPr>
        <xdr:cNvPr id="77" name="円/楕円 76"/>
        <xdr:cNvSpPr/>
      </xdr:nvSpPr>
      <xdr:spPr>
        <a:xfrm>
          <a:off x="4351655" y="47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119397</xdr:rowOff>
    </xdr:from>
    <xdr:ext cx="405111" cy="259045"/>
    <xdr:sp macro="" textlink="">
      <xdr:nvSpPr>
        <xdr:cNvPr id="78" name="有形固定資産減価償却率該当値テキスト"/>
        <xdr:cNvSpPr txBox="1"/>
      </xdr:nvSpPr>
      <xdr:spPr>
        <a:xfrm>
          <a:off x="4453255" y="46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90593</xdr:rowOff>
    </xdr:from>
    <xdr:to>
      <xdr:col>3</xdr:col>
      <xdr:colOff>511175</xdr:colOff>
      <xdr:row>29</xdr:row>
      <xdr:rowOff>20743</xdr:rowOff>
    </xdr:to>
    <xdr:sp macro="" textlink="">
      <xdr:nvSpPr>
        <xdr:cNvPr id="79" name="円/楕円 78"/>
        <xdr:cNvSpPr/>
      </xdr:nvSpPr>
      <xdr:spPr>
        <a:xfrm>
          <a:off x="3640455" y="4784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83820</xdr:rowOff>
    </xdr:from>
    <xdr:to>
      <xdr:col>3</xdr:col>
      <xdr:colOff>1171575</xdr:colOff>
      <xdr:row>28</xdr:row>
      <xdr:rowOff>141393</xdr:rowOff>
    </xdr:to>
    <xdr:cxnSp macro="">
      <xdr:nvCxnSpPr>
        <xdr:cNvPr id="80" name="直線コネクタ 79"/>
        <xdr:cNvCxnSpPr/>
      </xdr:nvCxnSpPr>
      <xdr:spPr>
        <a:xfrm flipV="1">
          <a:off x="3691255" y="4777740"/>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45525</xdr:rowOff>
    </xdr:from>
    <xdr:ext cx="405111" cy="259045"/>
    <xdr:sp macro="" textlink="">
      <xdr:nvSpPr>
        <xdr:cNvPr id="81" name="n_1aveValue有形固定資産減価償却率"/>
        <xdr:cNvSpPr txBox="1"/>
      </xdr:nvSpPr>
      <xdr:spPr>
        <a:xfrm>
          <a:off x="3475998" y="507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37270</xdr:rowOff>
    </xdr:from>
    <xdr:ext cx="405111" cy="259045"/>
    <xdr:sp macro="" textlink="">
      <xdr:nvSpPr>
        <xdr:cNvPr id="82" name="n_1mainValue有形固定資産減価償却率"/>
        <xdr:cNvSpPr txBox="1"/>
      </xdr:nvSpPr>
      <xdr:spPr>
        <a:xfrm>
          <a:off x="3475998" y="456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0247630" y="3492500"/>
          <a:ext cx="37922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1037166" y="375977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267917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0247630" y="408051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430655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4306550" y="414401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4382750" y="436499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0247630" y="408051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18565" y="701611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18565" y="1069467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862965" y="72624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346825" y="987234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862965" y="10915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346825" y="13610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愛知県弥富市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44,277
42,837
49.00
14,901,123
14,367,499
527,342
10,157,190
10,395,035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691515" y="7006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6868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691515" y="6557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691515" y="61112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691515" y="56654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221480" y="5594604"/>
          <a:ext cx="0" cy="116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311015" y="676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133215" y="6763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311015" y="537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133215" y="559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311015" y="5785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171315" y="5807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146558</xdr:rowOff>
    </xdr:from>
    <xdr:to>
      <xdr:col>5</xdr:col>
      <xdr:colOff>409575</xdr:colOff>
      <xdr:row>35</xdr:row>
      <xdr:rowOff>76708</xdr:rowOff>
    </xdr:to>
    <xdr:sp macro="" textlink="">
      <xdr:nvSpPr>
        <xdr:cNvPr id="61" name="フローチャート : 判断 60"/>
        <xdr:cNvSpPr/>
      </xdr:nvSpPr>
      <xdr:spPr>
        <a:xfrm>
          <a:off x="3401695" y="5846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11684</xdr:rowOff>
    </xdr:from>
    <xdr:to>
      <xdr:col>6</xdr:col>
      <xdr:colOff>561975</xdr:colOff>
      <xdr:row>33</xdr:row>
      <xdr:rowOff>113284</xdr:rowOff>
    </xdr:to>
    <xdr:sp macro="" textlink="">
      <xdr:nvSpPr>
        <xdr:cNvPr id="67" name="円/楕円 66"/>
        <xdr:cNvSpPr/>
      </xdr:nvSpPr>
      <xdr:spPr>
        <a:xfrm>
          <a:off x="4171315" y="55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136161</xdr:rowOff>
    </xdr:from>
    <xdr:ext cx="405111" cy="259045"/>
    <xdr:sp macro="" textlink="">
      <xdr:nvSpPr>
        <xdr:cNvPr id="68" name="【道路】&#10;有形固定資産減価償却率該当値テキスト"/>
        <xdr:cNvSpPr txBox="1"/>
      </xdr:nvSpPr>
      <xdr:spPr>
        <a:xfrm>
          <a:off x="4311015" y="550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52832</xdr:rowOff>
    </xdr:from>
    <xdr:to>
      <xdr:col>5</xdr:col>
      <xdr:colOff>409575</xdr:colOff>
      <xdr:row>33</xdr:row>
      <xdr:rowOff>154432</xdr:rowOff>
    </xdr:to>
    <xdr:sp macro="" textlink="">
      <xdr:nvSpPr>
        <xdr:cNvPr id="69" name="円/楕円 68"/>
        <xdr:cNvSpPr/>
      </xdr:nvSpPr>
      <xdr:spPr>
        <a:xfrm>
          <a:off x="3401695" y="558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62484</xdr:rowOff>
    </xdr:from>
    <xdr:to>
      <xdr:col>6</xdr:col>
      <xdr:colOff>511175</xdr:colOff>
      <xdr:row>33</xdr:row>
      <xdr:rowOff>103632</xdr:rowOff>
    </xdr:to>
    <xdr:cxnSp macro="">
      <xdr:nvCxnSpPr>
        <xdr:cNvPr id="70" name="直線コネクタ 69"/>
        <xdr:cNvCxnSpPr/>
      </xdr:nvCxnSpPr>
      <xdr:spPr>
        <a:xfrm flipV="1">
          <a:off x="3452495" y="5594604"/>
          <a:ext cx="7696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67835</xdr:rowOff>
    </xdr:from>
    <xdr:ext cx="405111" cy="259045"/>
    <xdr:sp macro="" textlink="">
      <xdr:nvSpPr>
        <xdr:cNvPr id="71" name="n_1aveValue【道路】&#10;有形固定資産減価償却率"/>
        <xdr:cNvSpPr txBox="1"/>
      </xdr:nvSpPr>
      <xdr:spPr>
        <a:xfrm>
          <a:off x="3237238" y="593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170959</xdr:rowOff>
    </xdr:from>
    <xdr:ext cx="405111" cy="259045"/>
    <xdr:sp macro="" textlink="">
      <xdr:nvSpPr>
        <xdr:cNvPr id="72" name="n_1mainValue【道路】&#10;有形固定資産減価償却率"/>
        <xdr:cNvSpPr txBox="1"/>
      </xdr:nvSpPr>
      <xdr:spPr>
        <a:xfrm>
          <a:off x="3237238" y="53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556341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598487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5" name="テキスト ボックス 84"/>
        <xdr:cNvSpPr txBox="1"/>
      </xdr:nvSpPr>
      <xdr:spPr>
        <a:xfrm>
          <a:off x="5522156" y="686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598487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5522156"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598487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5522156"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598487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5522156"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5522156"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5" name="直線コネクタ 94"/>
        <xdr:cNvCxnSpPr/>
      </xdr:nvCxnSpPr>
      <xdr:spPr>
        <a:xfrm flipV="1">
          <a:off x="9446260" y="5746699"/>
          <a:ext cx="0" cy="132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6" name="【道路】&#10;一人当たり延長最小値テキスト"/>
        <xdr:cNvSpPr txBox="1"/>
      </xdr:nvSpPr>
      <xdr:spPr>
        <a:xfrm>
          <a:off x="9535795" y="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7" name="直線コネクタ 96"/>
        <xdr:cNvCxnSpPr/>
      </xdr:nvCxnSpPr>
      <xdr:spPr>
        <a:xfrm>
          <a:off x="9357995" y="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8" name="【道路】&#10;一人当たり延長最大値テキスト"/>
        <xdr:cNvSpPr txBox="1"/>
      </xdr:nvSpPr>
      <xdr:spPr>
        <a:xfrm>
          <a:off x="9535795" y="552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9" name="直線コネクタ 98"/>
        <xdr:cNvCxnSpPr/>
      </xdr:nvCxnSpPr>
      <xdr:spPr>
        <a:xfrm>
          <a:off x="9357995" y="574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17508</xdr:rowOff>
    </xdr:from>
    <xdr:ext cx="534377" cy="259045"/>
    <xdr:sp macro="" textlink="">
      <xdr:nvSpPr>
        <xdr:cNvPr id="100" name="【道路】&#10;一人当たり延長平均値テキスト"/>
        <xdr:cNvSpPr txBox="1"/>
      </xdr:nvSpPr>
      <xdr:spPr>
        <a:xfrm>
          <a:off x="9535795" y="6387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101" name="フローチャート : 判断 100"/>
        <xdr:cNvSpPr/>
      </xdr:nvSpPr>
      <xdr:spPr>
        <a:xfrm>
          <a:off x="9396095" y="6536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69611</xdr:rowOff>
    </xdr:from>
    <xdr:to>
      <xdr:col>14</xdr:col>
      <xdr:colOff>79375</xdr:colOff>
      <xdr:row>38</xdr:row>
      <xdr:rowOff>171211</xdr:rowOff>
    </xdr:to>
    <xdr:sp macro="" textlink="">
      <xdr:nvSpPr>
        <xdr:cNvPr id="102" name="フローチャート : 判断 101"/>
        <xdr:cNvSpPr/>
      </xdr:nvSpPr>
      <xdr:spPr>
        <a:xfrm>
          <a:off x="8649335" y="64399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125847</xdr:rowOff>
    </xdr:from>
    <xdr:to>
      <xdr:col>15</xdr:col>
      <xdr:colOff>231775</xdr:colOff>
      <xdr:row>41</xdr:row>
      <xdr:rowOff>55997</xdr:rowOff>
    </xdr:to>
    <xdr:sp macro="" textlink="">
      <xdr:nvSpPr>
        <xdr:cNvPr id="108" name="円/楕円 107"/>
        <xdr:cNvSpPr/>
      </xdr:nvSpPr>
      <xdr:spPr>
        <a:xfrm>
          <a:off x="9396095" y="6831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104274</xdr:rowOff>
    </xdr:from>
    <xdr:ext cx="534377" cy="259045"/>
    <xdr:sp macro="" textlink="">
      <xdr:nvSpPr>
        <xdr:cNvPr id="109" name="【道路】&#10;一人当たり延長該当値テキスト"/>
        <xdr:cNvSpPr txBox="1"/>
      </xdr:nvSpPr>
      <xdr:spPr>
        <a:xfrm>
          <a:off x="9535795" y="680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12.803</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127447</xdr:rowOff>
    </xdr:from>
    <xdr:to>
      <xdr:col>14</xdr:col>
      <xdr:colOff>79375</xdr:colOff>
      <xdr:row>41</xdr:row>
      <xdr:rowOff>57597</xdr:rowOff>
    </xdr:to>
    <xdr:sp macro="" textlink="">
      <xdr:nvSpPr>
        <xdr:cNvPr id="110" name="円/楕円 109"/>
        <xdr:cNvSpPr/>
      </xdr:nvSpPr>
      <xdr:spPr>
        <a:xfrm>
          <a:off x="8649335" y="68330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5197</xdr:rowOff>
    </xdr:from>
    <xdr:to>
      <xdr:col>15</xdr:col>
      <xdr:colOff>180975</xdr:colOff>
      <xdr:row>41</xdr:row>
      <xdr:rowOff>6797</xdr:rowOff>
    </xdr:to>
    <xdr:cxnSp macro="">
      <xdr:nvCxnSpPr>
        <xdr:cNvPr id="111" name="直線コネクタ 110"/>
        <xdr:cNvCxnSpPr/>
      </xdr:nvCxnSpPr>
      <xdr:spPr>
        <a:xfrm flipV="1">
          <a:off x="8677275" y="6878437"/>
          <a:ext cx="76962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16288</xdr:rowOff>
    </xdr:from>
    <xdr:ext cx="534377" cy="259045"/>
    <xdr:sp macro="" textlink="">
      <xdr:nvSpPr>
        <xdr:cNvPr id="112" name="n_1aveValue【道路】&#10;一人当たり延長"/>
        <xdr:cNvSpPr txBox="1"/>
      </xdr:nvSpPr>
      <xdr:spPr>
        <a:xfrm>
          <a:off x="8465965" y="62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48724</xdr:rowOff>
    </xdr:from>
    <xdr:ext cx="534377" cy="259045"/>
    <xdr:sp macro="" textlink="">
      <xdr:nvSpPr>
        <xdr:cNvPr id="113" name="n_1mainValue【道路】&#10;一人当たり延長"/>
        <xdr:cNvSpPr txBox="1"/>
      </xdr:nvSpPr>
      <xdr:spPr>
        <a:xfrm>
          <a:off x="8465965" y="69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6" name="直線コネクタ 135"/>
        <xdr:cNvCxnSpPr/>
      </xdr:nvCxnSpPr>
      <xdr:spPr>
        <a:xfrm flipV="1">
          <a:off x="4221480" y="9304782"/>
          <a:ext cx="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7" name="【橋りょう・トンネル】&#10;有形固定資産減価償却率最小値テキスト"/>
        <xdr:cNvSpPr txBox="1"/>
      </xdr:nvSpPr>
      <xdr:spPr>
        <a:xfrm>
          <a:off x="4311015"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8" name="直線コネクタ 137"/>
        <xdr:cNvCxnSpPr/>
      </xdr:nvCxnSpPr>
      <xdr:spPr>
        <a:xfrm>
          <a:off x="4133215" y="106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9" name="【橋りょう・トンネル】&#10;有形固定資産減価償却率最大値テキスト"/>
        <xdr:cNvSpPr txBox="1"/>
      </xdr:nvSpPr>
      <xdr:spPr>
        <a:xfrm>
          <a:off x="4311015" y="908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40" name="直線コネクタ 139"/>
        <xdr:cNvCxnSpPr/>
      </xdr:nvCxnSpPr>
      <xdr:spPr>
        <a:xfrm>
          <a:off x="4133215" y="9304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164101</xdr:rowOff>
    </xdr:from>
    <xdr:ext cx="405111" cy="259045"/>
    <xdr:sp macro="" textlink="">
      <xdr:nvSpPr>
        <xdr:cNvPr id="141" name="【橋りょう・トンネル】&#10;有形固定資産減価償却率平均値テキスト"/>
        <xdr:cNvSpPr txBox="1"/>
      </xdr:nvSpPr>
      <xdr:spPr>
        <a:xfrm>
          <a:off x="4311015" y="9719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42" name="フローチャート : 判断 141"/>
        <xdr:cNvSpPr/>
      </xdr:nvSpPr>
      <xdr:spPr>
        <a:xfrm>
          <a:off x="4171315" y="986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166370</xdr:rowOff>
    </xdr:from>
    <xdr:to>
      <xdr:col>5</xdr:col>
      <xdr:colOff>409575</xdr:colOff>
      <xdr:row>60</xdr:row>
      <xdr:rowOff>96520</xdr:rowOff>
    </xdr:to>
    <xdr:sp macro="" textlink="">
      <xdr:nvSpPr>
        <xdr:cNvPr id="143" name="フローチャート : 判断 142"/>
        <xdr:cNvSpPr/>
      </xdr:nvSpPr>
      <xdr:spPr>
        <a:xfrm>
          <a:off x="3401695"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150368</xdr:rowOff>
    </xdr:from>
    <xdr:to>
      <xdr:col>6</xdr:col>
      <xdr:colOff>561975</xdr:colOff>
      <xdr:row>63</xdr:row>
      <xdr:rowOff>80518</xdr:rowOff>
    </xdr:to>
    <xdr:sp macro="" textlink="">
      <xdr:nvSpPr>
        <xdr:cNvPr id="149" name="円/楕円 148"/>
        <xdr:cNvSpPr/>
      </xdr:nvSpPr>
      <xdr:spPr>
        <a:xfrm>
          <a:off x="4171315" y="105440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65295</xdr:rowOff>
    </xdr:from>
    <xdr:ext cx="405111" cy="259045"/>
    <xdr:sp macro="" textlink="">
      <xdr:nvSpPr>
        <xdr:cNvPr id="150" name="【橋りょう・トンネル】&#10;有形固定資産減価償却率該当値テキスト"/>
        <xdr:cNvSpPr txBox="1"/>
      </xdr:nvSpPr>
      <xdr:spPr>
        <a:xfrm>
          <a:off x="4311015" y="1045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56642</xdr:rowOff>
    </xdr:from>
    <xdr:to>
      <xdr:col>5</xdr:col>
      <xdr:colOff>409575</xdr:colOff>
      <xdr:row>63</xdr:row>
      <xdr:rowOff>158242</xdr:rowOff>
    </xdr:to>
    <xdr:sp macro="" textlink="">
      <xdr:nvSpPr>
        <xdr:cNvPr id="151" name="円/楕円 150"/>
        <xdr:cNvSpPr/>
      </xdr:nvSpPr>
      <xdr:spPr>
        <a:xfrm>
          <a:off x="3401695"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29718</xdr:rowOff>
    </xdr:from>
    <xdr:to>
      <xdr:col>6</xdr:col>
      <xdr:colOff>511175</xdr:colOff>
      <xdr:row>63</xdr:row>
      <xdr:rowOff>107442</xdr:rowOff>
    </xdr:to>
    <xdr:cxnSp macro="">
      <xdr:nvCxnSpPr>
        <xdr:cNvPr id="152" name="直線コネクタ 151"/>
        <xdr:cNvCxnSpPr/>
      </xdr:nvCxnSpPr>
      <xdr:spPr>
        <a:xfrm flipV="1">
          <a:off x="3452495" y="10591038"/>
          <a:ext cx="76962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113047</xdr:rowOff>
    </xdr:from>
    <xdr:ext cx="405111" cy="259045"/>
    <xdr:sp macro="" textlink="">
      <xdr:nvSpPr>
        <xdr:cNvPr id="153" name="n_1aveValue【橋りょう・トンネル】&#10;有形固定資産減価償却率"/>
        <xdr:cNvSpPr txBox="1"/>
      </xdr:nvSpPr>
      <xdr:spPr>
        <a:xfrm>
          <a:off x="3237238"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149369</xdr:rowOff>
    </xdr:from>
    <xdr:ext cx="405111" cy="259045"/>
    <xdr:sp macro="" textlink="">
      <xdr:nvSpPr>
        <xdr:cNvPr id="154" name="n_1mainValue【橋りょう・トンネル】&#10;有形固定資産減価償却率"/>
        <xdr:cNvSpPr txBox="1"/>
      </xdr:nvSpPr>
      <xdr:spPr>
        <a:xfrm>
          <a:off x="3237238" y="1071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65" name="テキスト ボックス 164"/>
        <xdr:cNvSpPr txBox="1"/>
      </xdr:nvSpPr>
      <xdr:spPr>
        <a:xfrm>
          <a:off x="5736089" y="11040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66" name="直線コネクタ 165"/>
        <xdr:cNvCxnSpPr/>
      </xdr:nvCxnSpPr>
      <xdr:spPr>
        <a:xfrm>
          <a:off x="5984875" y="10618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67" name="テキスト ボックス 166"/>
        <xdr:cNvSpPr txBox="1"/>
      </xdr:nvSpPr>
      <xdr:spPr>
        <a:xfrm>
          <a:off x="5458036" y="10480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5458036"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70" name="直線コネクタ 169"/>
        <xdr:cNvCxnSpPr/>
      </xdr:nvCxnSpPr>
      <xdr:spPr>
        <a:xfrm>
          <a:off x="5984875" y="9502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71" name="テキスト ボックス 170"/>
        <xdr:cNvSpPr txBox="1"/>
      </xdr:nvSpPr>
      <xdr:spPr>
        <a:xfrm>
          <a:off x="5458036" y="9363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5458036"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75" name="直線コネクタ 174"/>
        <xdr:cNvCxnSpPr/>
      </xdr:nvCxnSpPr>
      <xdr:spPr>
        <a:xfrm flipV="1">
          <a:off x="9446260" y="9457792"/>
          <a:ext cx="0" cy="113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76" name="【橋りょう・トンネル】&#10;一人当たり有形固定資産（償却資産）額最小値テキスト"/>
        <xdr:cNvSpPr txBox="1"/>
      </xdr:nvSpPr>
      <xdr:spPr>
        <a:xfrm>
          <a:off x="9535795" y="1059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77" name="直線コネクタ 176"/>
        <xdr:cNvCxnSpPr/>
      </xdr:nvCxnSpPr>
      <xdr:spPr>
        <a:xfrm>
          <a:off x="9357995" y="1058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8" name="【橋りょう・トンネル】&#10;一人当たり有形固定資産（償却資産）額最大値テキスト"/>
        <xdr:cNvSpPr txBox="1"/>
      </xdr:nvSpPr>
      <xdr:spPr>
        <a:xfrm>
          <a:off x="9535795" y="923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9" name="直線コネクタ 178"/>
        <xdr:cNvCxnSpPr/>
      </xdr:nvCxnSpPr>
      <xdr:spPr>
        <a:xfrm>
          <a:off x="9357995" y="94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42360</xdr:rowOff>
    </xdr:from>
    <xdr:ext cx="599010" cy="259045"/>
    <xdr:sp macro="" textlink="">
      <xdr:nvSpPr>
        <xdr:cNvPr id="180" name="【橋りょう・トンネル】&#10;一人当たり有形固定資産（償却資産）額平均値テキスト"/>
        <xdr:cNvSpPr txBox="1"/>
      </xdr:nvSpPr>
      <xdr:spPr>
        <a:xfrm>
          <a:off x="9535795" y="9765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81" name="フローチャート : 判断 180"/>
        <xdr:cNvSpPr/>
      </xdr:nvSpPr>
      <xdr:spPr>
        <a:xfrm>
          <a:off x="9396095" y="991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64729</xdr:rowOff>
    </xdr:from>
    <xdr:to>
      <xdr:col>14</xdr:col>
      <xdr:colOff>79375</xdr:colOff>
      <xdr:row>57</xdr:row>
      <xdr:rowOff>166329</xdr:rowOff>
    </xdr:to>
    <xdr:sp macro="" textlink="">
      <xdr:nvSpPr>
        <xdr:cNvPr id="182" name="フローチャート : 判断 181"/>
        <xdr:cNvSpPr/>
      </xdr:nvSpPr>
      <xdr:spPr>
        <a:xfrm>
          <a:off x="8649335" y="96202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93629</xdr:rowOff>
    </xdr:from>
    <xdr:to>
      <xdr:col>15</xdr:col>
      <xdr:colOff>231775</xdr:colOff>
      <xdr:row>61</xdr:row>
      <xdr:rowOff>23779</xdr:rowOff>
    </xdr:to>
    <xdr:sp macro="" textlink="">
      <xdr:nvSpPr>
        <xdr:cNvPr id="188" name="円/楕円 187"/>
        <xdr:cNvSpPr/>
      </xdr:nvSpPr>
      <xdr:spPr>
        <a:xfrm>
          <a:off x="9396095" y="101520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72056</xdr:rowOff>
    </xdr:from>
    <xdr:ext cx="599010" cy="259045"/>
    <xdr:sp macro="" textlink="">
      <xdr:nvSpPr>
        <xdr:cNvPr id="189" name="【橋りょう・トンネル】&#10;一人当たり有形固定資産（償却資産）額該当値テキスト"/>
        <xdr:cNvSpPr txBox="1"/>
      </xdr:nvSpPr>
      <xdr:spPr>
        <a:xfrm>
          <a:off x="9535795" y="1013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174,728</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96372</xdr:rowOff>
    </xdr:from>
    <xdr:to>
      <xdr:col>14</xdr:col>
      <xdr:colOff>79375</xdr:colOff>
      <xdr:row>61</xdr:row>
      <xdr:rowOff>26522</xdr:rowOff>
    </xdr:to>
    <xdr:sp macro="" textlink="">
      <xdr:nvSpPr>
        <xdr:cNvPr id="190" name="円/楕円 189"/>
        <xdr:cNvSpPr/>
      </xdr:nvSpPr>
      <xdr:spPr>
        <a:xfrm>
          <a:off x="8649335" y="10154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144429</xdr:rowOff>
    </xdr:from>
    <xdr:to>
      <xdr:col>15</xdr:col>
      <xdr:colOff>180975</xdr:colOff>
      <xdr:row>60</xdr:row>
      <xdr:rowOff>147172</xdr:rowOff>
    </xdr:to>
    <xdr:cxnSp macro="">
      <xdr:nvCxnSpPr>
        <xdr:cNvPr id="191" name="直線コネクタ 190"/>
        <xdr:cNvCxnSpPr/>
      </xdr:nvCxnSpPr>
      <xdr:spPr>
        <a:xfrm flipV="1">
          <a:off x="8677275" y="10202829"/>
          <a:ext cx="76962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56</xdr:row>
      <xdr:rowOff>11406</xdr:rowOff>
    </xdr:from>
    <xdr:ext cx="599010" cy="259045"/>
    <xdr:sp macro="" textlink="">
      <xdr:nvSpPr>
        <xdr:cNvPr id="192" name="n_1aveValue【橋りょう・トンネル】&#10;一人当たり有形固定資産（償却資産）額"/>
        <xdr:cNvSpPr txBox="1"/>
      </xdr:nvSpPr>
      <xdr:spPr>
        <a:xfrm>
          <a:off x="8433649" y="939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17649</xdr:rowOff>
    </xdr:from>
    <xdr:ext cx="599010" cy="259045"/>
    <xdr:sp macro="" textlink="">
      <xdr:nvSpPr>
        <xdr:cNvPr id="193" name="n_1mainValue【橋りょう・トンネル】&#10;一人当たり有形固定資産（償却資産）額"/>
        <xdr:cNvSpPr txBox="1"/>
      </xdr:nvSpPr>
      <xdr:spPr>
        <a:xfrm>
          <a:off x="8433649" y="1024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691515" y="1266825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598487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11" name="正方形/長方形 210"/>
        <xdr:cNvSpPr/>
      </xdr:nvSpPr>
      <xdr:spPr>
        <a:xfrm>
          <a:off x="691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12" name="正方形/長方形 211"/>
        <xdr:cNvSpPr/>
      </xdr:nvSpPr>
      <xdr:spPr>
        <a:xfrm>
          <a:off x="691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3" name="正方形/長方形 212"/>
        <xdr:cNvSpPr/>
      </xdr:nvSpPr>
      <xdr:spPr>
        <a:xfrm>
          <a:off x="18624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4" name="正方形/長方形 213"/>
        <xdr:cNvSpPr/>
      </xdr:nvSpPr>
      <xdr:spPr>
        <a:xfrm>
          <a:off x="18624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7" name="正方形/長方形 216"/>
        <xdr:cNvSpPr/>
      </xdr:nvSpPr>
      <xdr:spPr>
        <a:xfrm>
          <a:off x="59848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8" name="正方形/長方形 217"/>
        <xdr:cNvSpPr/>
      </xdr:nvSpPr>
      <xdr:spPr>
        <a:xfrm>
          <a:off x="59848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9" name="正方形/長方形 218"/>
        <xdr:cNvSpPr/>
      </xdr:nvSpPr>
      <xdr:spPr>
        <a:xfrm>
          <a:off x="7117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20" name="正方形/長方形 219"/>
        <xdr:cNvSpPr/>
      </xdr:nvSpPr>
      <xdr:spPr>
        <a:xfrm>
          <a:off x="7117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0" name="テキスト ボックス 229"/>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1" name="直線コネクタ 230"/>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2" name="テキスト ボックス 231"/>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3" name="直線コネクタ 232"/>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4" name="テキスト ボックス 233"/>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5" name="直線コネクタ 234"/>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6" name="テキスト ボックス 235"/>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7" name="直線コネクタ 236"/>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8" name="テキスト ボックス 237"/>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9" name="直線コネクタ 238"/>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0" name="テキスト ボックス 239"/>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1" name="直線コネクタ 240"/>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2" name="テキスト ボックス 241"/>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246" name="直線コネクタ 245"/>
        <xdr:cNvCxnSpPr/>
      </xdr:nvCxnSpPr>
      <xdr:spPr>
        <a:xfrm flipV="1">
          <a:off x="14735809" y="576262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247" name="【認定こども園・幼稚園・保育所】&#10;有形固定資産減価償却率最小値テキスト"/>
        <xdr:cNvSpPr txBox="1"/>
      </xdr:nvSpPr>
      <xdr:spPr>
        <a:xfrm>
          <a:off x="14825345"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248" name="直線コネクタ 247"/>
        <xdr:cNvCxnSpPr/>
      </xdr:nvCxnSpPr>
      <xdr:spPr>
        <a:xfrm>
          <a:off x="14647545" y="69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249" name="【認定こども園・幼稚園・保育所】&#10;有形固定資産減価償却率最大値テキスト"/>
        <xdr:cNvSpPr txBox="1"/>
      </xdr:nvSpPr>
      <xdr:spPr>
        <a:xfrm>
          <a:off x="14825345"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250" name="直線コネクタ 249"/>
        <xdr:cNvCxnSpPr/>
      </xdr:nvCxnSpPr>
      <xdr:spPr>
        <a:xfrm>
          <a:off x="14647545"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34942</xdr:rowOff>
    </xdr:from>
    <xdr:ext cx="405111" cy="259045"/>
    <xdr:sp macro="" textlink="">
      <xdr:nvSpPr>
        <xdr:cNvPr id="251" name="【認定こども園・幼稚園・保育所】&#10;有形固定資産減価償却率平均値テキスト"/>
        <xdr:cNvSpPr txBox="1"/>
      </xdr:nvSpPr>
      <xdr:spPr>
        <a:xfrm>
          <a:off x="14825345" y="6405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252" name="フローチャート : 判断 251"/>
        <xdr:cNvSpPr/>
      </xdr:nvSpPr>
      <xdr:spPr>
        <a:xfrm>
          <a:off x="1468564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253" name="フローチャート : 判断 252"/>
        <xdr:cNvSpPr/>
      </xdr:nvSpPr>
      <xdr:spPr>
        <a:xfrm>
          <a:off x="13916025"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4" name="テキスト ボックス 253"/>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80645</xdr:rowOff>
    </xdr:from>
    <xdr:to>
      <xdr:col>23</xdr:col>
      <xdr:colOff>568325</xdr:colOff>
      <xdr:row>40</xdr:row>
      <xdr:rowOff>10795</xdr:rowOff>
    </xdr:to>
    <xdr:sp macro="" textlink="">
      <xdr:nvSpPr>
        <xdr:cNvPr id="259" name="円/楕円 258"/>
        <xdr:cNvSpPr/>
      </xdr:nvSpPr>
      <xdr:spPr>
        <a:xfrm>
          <a:off x="14685645" y="661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59072</xdr:rowOff>
    </xdr:from>
    <xdr:ext cx="405111" cy="259045"/>
    <xdr:sp macro="" textlink="">
      <xdr:nvSpPr>
        <xdr:cNvPr id="260" name="【認定こども園・幼稚園・保育所】&#10;有形固定資産減価償却率該当値テキスト"/>
        <xdr:cNvSpPr txBox="1"/>
      </xdr:nvSpPr>
      <xdr:spPr>
        <a:xfrm>
          <a:off x="14825345"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128270</xdr:rowOff>
    </xdr:from>
    <xdr:to>
      <xdr:col>22</xdr:col>
      <xdr:colOff>415925</xdr:colOff>
      <xdr:row>40</xdr:row>
      <xdr:rowOff>58420</xdr:rowOff>
    </xdr:to>
    <xdr:sp macro="" textlink="">
      <xdr:nvSpPr>
        <xdr:cNvPr id="261" name="円/楕円 260"/>
        <xdr:cNvSpPr/>
      </xdr:nvSpPr>
      <xdr:spPr>
        <a:xfrm>
          <a:off x="13916025"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131445</xdr:rowOff>
    </xdr:from>
    <xdr:to>
      <xdr:col>23</xdr:col>
      <xdr:colOff>517525</xdr:colOff>
      <xdr:row>40</xdr:row>
      <xdr:rowOff>7620</xdr:rowOff>
    </xdr:to>
    <xdr:cxnSp macro="">
      <xdr:nvCxnSpPr>
        <xdr:cNvPr id="262" name="直線コネクタ 261"/>
        <xdr:cNvCxnSpPr/>
      </xdr:nvCxnSpPr>
      <xdr:spPr>
        <a:xfrm flipV="1">
          <a:off x="13966825" y="6669405"/>
          <a:ext cx="7696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10177</xdr:rowOff>
    </xdr:from>
    <xdr:ext cx="405111" cy="259045"/>
    <xdr:sp macro="" textlink="">
      <xdr:nvSpPr>
        <xdr:cNvPr id="263" name="n_1aveValue【認定こども園・幼稚園・保育所】&#10;有形固定資産減価償却率"/>
        <xdr:cNvSpPr txBox="1"/>
      </xdr:nvSpPr>
      <xdr:spPr>
        <a:xfrm>
          <a:off x="13751568"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49547</xdr:rowOff>
    </xdr:from>
    <xdr:ext cx="405111" cy="259045"/>
    <xdr:sp macro="" textlink="">
      <xdr:nvSpPr>
        <xdr:cNvPr id="264" name="n_1mainValue【認定こども園・幼稚園・保育所】&#10;有形固定資産減価償却率"/>
        <xdr:cNvSpPr txBox="1"/>
      </xdr:nvSpPr>
      <xdr:spPr>
        <a:xfrm>
          <a:off x="13751568"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5" name="正方形/長方形 264"/>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6" name="正方形/長方形 265"/>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7" name="正方形/長方形 266"/>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8" name="正方形/長方形 267"/>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9" name="正方形/長方形 268"/>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0" name="正方形/長方形 269"/>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1" name="正方形/長方形 270"/>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2" name="正方形/長方形 271"/>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3" name="テキスト ボックス 272"/>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4" name="直線コネクタ 273"/>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5" name="直線コネクタ 274"/>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6" name="テキスト ボックス 275"/>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7" name="直線コネクタ 276"/>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8" name="テキスト ボックス 277"/>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9" name="直線コネクタ 278"/>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0" name="テキスト ボックス 279"/>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1" name="直線コネクタ 280"/>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82" name="テキスト ボックス 281"/>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3" name="直線コネクタ 282"/>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4" name="テキスト ボックス 283"/>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5" name="直線コネクタ 284"/>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6" name="テキスト ボックス 285"/>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7"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288" name="直線コネクタ 287"/>
        <xdr:cNvCxnSpPr/>
      </xdr:nvCxnSpPr>
      <xdr:spPr>
        <a:xfrm flipV="1">
          <a:off x="19960589" y="558546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289" name="【認定こども園・幼稚園・保育所】&#10;一人当たり面積最小値テキスト"/>
        <xdr:cNvSpPr txBox="1"/>
      </xdr:nvSpPr>
      <xdr:spPr>
        <a:xfrm>
          <a:off x="20050125"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290" name="直線コネクタ 289"/>
        <xdr:cNvCxnSpPr/>
      </xdr:nvCxnSpPr>
      <xdr:spPr>
        <a:xfrm>
          <a:off x="19872325" y="693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291" name="【認定こども園・幼稚園・保育所】&#10;一人当たり面積最大値テキスト"/>
        <xdr:cNvSpPr txBox="1"/>
      </xdr:nvSpPr>
      <xdr:spPr>
        <a:xfrm>
          <a:off x="20050125" y="53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292" name="直線コネクタ 291"/>
        <xdr:cNvCxnSpPr/>
      </xdr:nvCxnSpPr>
      <xdr:spPr>
        <a:xfrm>
          <a:off x="19872325" y="558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293" name="【認定こども園・幼稚園・保育所】&#10;一人当たり面積平均値テキスト"/>
        <xdr:cNvSpPr txBox="1"/>
      </xdr:nvSpPr>
      <xdr:spPr>
        <a:xfrm>
          <a:off x="20050125" y="630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294" name="フローチャート : 判断 293"/>
        <xdr:cNvSpPr/>
      </xdr:nvSpPr>
      <xdr:spPr>
        <a:xfrm>
          <a:off x="19910425" y="632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158750</xdr:rowOff>
    </xdr:from>
    <xdr:to>
      <xdr:col>31</xdr:col>
      <xdr:colOff>85725</xdr:colOff>
      <xdr:row>38</xdr:row>
      <xdr:rowOff>88900</xdr:rowOff>
    </xdr:to>
    <xdr:sp macro="" textlink="">
      <xdr:nvSpPr>
        <xdr:cNvPr id="295" name="フローチャート : 判断 294"/>
        <xdr:cNvSpPr/>
      </xdr:nvSpPr>
      <xdr:spPr>
        <a:xfrm>
          <a:off x="19156045" y="63614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6" name="テキスト ボックス 295"/>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7" name="テキスト ボックス 296"/>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8" name="テキスト ボックス 297"/>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9" name="テキスト ボックス 298"/>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0" name="テキスト ボックス 299"/>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101600</xdr:rowOff>
    </xdr:from>
    <xdr:to>
      <xdr:col>32</xdr:col>
      <xdr:colOff>238125</xdr:colOff>
      <xdr:row>36</xdr:row>
      <xdr:rowOff>31750</xdr:rowOff>
    </xdr:to>
    <xdr:sp macro="" textlink="">
      <xdr:nvSpPr>
        <xdr:cNvPr id="301" name="円/楕円 300"/>
        <xdr:cNvSpPr/>
      </xdr:nvSpPr>
      <xdr:spPr>
        <a:xfrm>
          <a:off x="19910425" y="5969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124477</xdr:rowOff>
    </xdr:from>
    <xdr:ext cx="469744" cy="259045"/>
    <xdr:sp macro="" textlink="">
      <xdr:nvSpPr>
        <xdr:cNvPr id="302" name="【認定こども園・幼稚園・保育所】&#10;一人当たり面積該当値テキスト"/>
        <xdr:cNvSpPr txBox="1"/>
      </xdr:nvSpPr>
      <xdr:spPr>
        <a:xfrm>
          <a:off x="20050125"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105410</xdr:rowOff>
    </xdr:from>
    <xdr:to>
      <xdr:col>31</xdr:col>
      <xdr:colOff>85725</xdr:colOff>
      <xdr:row>36</xdr:row>
      <xdr:rowOff>35560</xdr:rowOff>
    </xdr:to>
    <xdr:sp macro="" textlink="">
      <xdr:nvSpPr>
        <xdr:cNvPr id="303" name="円/楕円 302"/>
        <xdr:cNvSpPr/>
      </xdr:nvSpPr>
      <xdr:spPr>
        <a:xfrm>
          <a:off x="19156045" y="597281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152400</xdr:rowOff>
    </xdr:from>
    <xdr:to>
      <xdr:col>32</xdr:col>
      <xdr:colOff>187325</xdr:colOff>
      <xdr:row>35</xdr:row>
      <xdr:rowOff>156210</xdr:rowOff>
    </xdr:to>
    <xdr:cxnSp macro="">
      <xdr:nvCxnSpPr>
        <xdr:cNvPr id="304" name="直線コネクタ 303"/>
        <xdr:cNvCxnSpPr/>
      </xdr:nvCxnSpPr>
      <xdr:spPr>
        <a:xfrm flipV="1">
          <a:off x="19191605" y="6019800"/>
          <a:ext cx="7696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80027</xdr:rowOff>
    </xdr:from>
    <xdr:ext cx="469744" cy="259045"/>
    <xdr:sp macro="" textlink="">
      <xdr:nvSpPr>
        <xdr:cNvPr id="305" name="n_1aveValue【認定こども園・幼稚園・保育所】&#10;一人当たり面積"/>
        <xdr:cNvSpPr txBox="1"/>
      </xdr:nvSpPr>
      <xdr:spPr>
        <a:xfrm>
          <a:off x="19012612"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52087</xdr:rowOff>
    </xdr:from>
    <xdr:ext cx="469744" cy="259045"/>
    <xdr:sp macro="" textlink="">
      <xdr:nvSpPr>
        <xdr:cNvPr id="306" name="n_1mainValue【認定こども園・幼稚園・保育所】&#10;一人当たり面積"/>
        <xdr:cNvSpPr txBox="1"/>
      </xdr:nvSpPr>
      <xdr:spPr>
        <a:xfrm>
          <a:off x="19012612"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7" name="正方形/長方形 306"/>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8" name="正方形/長方形 307"/>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9" name="正方形/長方形 308"/>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0" name="正方形/長方形 309"/>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1" name="正方形/長方形 310"/>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2" name="正方形/長方形 311"/>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3" name="正方形/長方形 312"/>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4" name="正方形/長方形 313"/>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5" name="テキスト ボックス 314"/>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6" name="直線コネクタ 315"/>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7" name="テキスト ボックス 316"/>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8" name="直線コネクタ 317"/>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9" name="テキスト ボックス 318"/>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0" name="直線コネクタ 319"/>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1" name="テキスト ボックス 320"/>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2" name="直線コネクタ 321"/>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3" name="テキスト ボックス 322"/>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4" name="直線コネクタ 323"/>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5" name="テキスト ボックス 324"/>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6" name="直線コネクタ 325"/>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7" name="テキスト ボックス 326"/>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8" name="直線コネクタ 327"/>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9" name="テキスト ボックス 328"/>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0"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31" name="直線コネクタ 330"/>
        <xdr:cNvCxnSpPr/>
      </xdr:nvCxnSpPr>
      <xdr:spPr>
        <a:xfrm flipV="1">
          <a:off x="14735809" y="92735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32" name="【学校施設】&#10;有形固定資産減価償却率最小値テキスト"/>
        <xdr:cNvSpPr txBox="1"/>
      </xdr:nvSpPr>
      <xdr:spPr>
        <a:xfrm>
          <a:off x="14825345"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33" name="直線コネクタ 332"/>
        <xdr:cNvCxnSpPr/>
      </xdr:nvCxnSpPr>
      <xdr:spPr>
        <a:xfrm>
          <a:off x="14647545" y="1066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34" name="【学校施設】&#10;有形固定資産減価償却率最大値テキスト"/>
        <xdr:cNvSpPr txBox="1"/>
      </xdr:nvSpPr>
      <xdr:spPr>
        <a:xfrm>
          <a:off x="14825345" y="905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35" name="直線コネクタ 334"/>
        <xdr:cNvCxnSpPr/>
      </xdr:nvCxnSpPr>
      <xdr:spPr>
        <a:xfrm>
          <a:off x="14647545" y="927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36" name="【学校施設】&#10;有形固定資産減価償却率平均値テキスト"/>
        <xdr:cNvSpPr txBox="1"/>
      </xdr:nvSpPr>
      <xdr:spPr>
        <a:xfrm>
          <a:off x="14825345"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37" name="フローチャート : 判断 336"/>
        <xdr:cNvSpPr/>
      </xdr:nvSpPr>
      <xdr:spPr>
        <a:xfrm>
          <a:off x="14685645"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13970</xdr:rowOff>
    </xdr:from>
    <xdr:to>
      <xdr:col>22</xdr:col>
      <xdr:colOff>415925</xdr:colOff>
      <xdr:row>60</xdr:row>
      <xdr:rowOff>115570</xdr:rowOff>
    </xdr:to>
    <xdr:sp macro="" textlink="">
      <xdr:nvSpPr>
        <xdr:cNvPr id="338" name="フローチャート : 判断 337"/>
        <xdr:cNvSpPr/>
      </xdr:nvSpPr>
      <xdr:spPr>
        <a:xfrm>
          <a:off x="13916025"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9" name="テキスト ボックス 338"/>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0" name="テキスト ボックス 339"/>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1" name="テキスト ボックス 340"/>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2" name="テキスト ボックス 341"/>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3" name="テキスト ボックス 342"/>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59690</xdr:rowOff>
    </xdr:from>
    <xdr:to>
      <xdr:col>23</xdr:col>
      <xdr:colOff>568325</xdr:colOff>
      <xdr:row>60</xdr:row>
      <xdr:rowOff>161290</xdr:rowOff>
    </xdr:to>
    <xdr:sp macro="" textlink="">
      <xdr:nvSpPr>
        <xdr:cNvPr id="344" name="円/楕円 343"/>
        <xdr:cNvSpPr/>
      </xdr:nvSpPr>
      <xdr:spPr>
        <a:xfrm>
          <a:off x="14685645"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82567</xdr:rowOff>
    </xdr:from>
    <xdr:ext cx="405111" cy="259045"/>
    <xdr:sp macro="" textlink="">
      <xdr:nvSpPr>
        <xdr:cNvPr id="345" name="【学校施設】&#10;有形固定資産減価償却率該当値テキスト"/>
        <xdr:cNvSpPr txBox="1"/>
      </xdr:nvSpPr>
      <xdr:spPr>
        <a:xfrm>
          <a:off x="14825345"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135890</xdr:rowOff>
    </xdr:from>
    <xdr:to>
      <xdr:col>22</xdr:col>
      <xdr:colOff>415925</xdr:colOff>
      <xdr:row>61</xdr:row>
      <xdr:rowOff>66040</xdr:rowOff>
    </xdr:to>
    <xdr:sp macro="" textlink="">
      <xdr:nvSpPr>
        <xdr:cNvPr id="346" name="円/楕円 345"/>
        <xdr:cNvSpPr/>
      </xdr:nvSpPr>
      <xdr:spPr>
        <a:xfrm>
          <a:off x="13916025" y="1019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110490</xdr:rowOff>
    </xdr:from>
    <xdr:to>
      <xdr:col>23</xdr:col>
      <xdr:colOff>517525</xdr:colOff>
      <xdr:row>61</xdr:row>
      <xdr:rowOff>15240</xdr:rowOff>
    </xdr:to>
    <xdr:cxnSp macro="">
      <xdr:nvCxnSpPr>
        <xdr:cNvPr id="347" name="直線コネクタ 346"/>
        <xdr:cNvCxnSpPr/>
      </xdr:nvCxnSpPr>
      <xdr:spPr>
        <a:xfrm flipV="1">
          <a:off x="13966825" y="10168890"/>
          <a:ext cx="7696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132097</xdr:rowOff>
    </xdr:from>
    <xdr:ext cx="405111" cy="259045"/>
    <xdr:sp macro="" textlink="">
      <xdr:nvSpPr>
        <xdr:cNvPr id="348" name="n_1aveValue【学校施設】&#10;有形固定資産減価償却率"/>
        <xdr:cNvSpPr txBox="1"/>
      </xdr:nvSpPr>
      <xdr:spPr>
        <a:xfrm>
          <a:off x="13751568"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57167</xdr:rowOff>
    </xdr:from>
    <xdr:ext cx="405111" cy="259045"/>
    <xdr:sp macro="" textlink="">
      <xdr:nvSpPr>
        <xdr:cNvPr id="349" name="n_1mainValue【学校施設】&#10;有形固定資産減価償却率"/>
        <xdr:cNvSpPr txBox="1"/>
      </xdr:nvSpPr>
      <xdr:spPr>
        <a:xfrm>
          <a:off x="13751568"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0" name="正方形/長方形 349"/>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1" name="正方形/長方形 350"/>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2" name="正方形/長方形 351"/>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3" name="正方形/長方形 352"/>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4" name="正方形/長方形 353"/>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5" name="正方形/長方形 354"/>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6" name="正方形/長方形 355"/>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7" name="正方形/長方形 356"/>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8" name="テキスト ボックス 357"/>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9" name="直線コネクタ 358"/>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0" name="テキスト ボックス 359"/>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61" name="直線コネクタ 360"/>
        <xdr:cNvCxnSpPr/>
      </xdr:nvCxnSpPr>
      <xdr:spPr>
        <a:xfrm>
          <a:off x="1649920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62" name="テキスト ボックス 361"/>
        <xdr:cNvSpPr txBox="1"/>
      </xdr:nvSpPr>
      <xdr:spPr>
        <a:xfrm>
          <a:off x="1607012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63" name="直線コネクタ 362"/>
        <xdr:cNvCxnSpPr/>
      </xdr:nvCxnSpPr>
      <xdr:spPr>
        <a:xfrm>
          <a:off x="1649920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64" name="テキスト ボックス 363"/>
        <xdr:cNvSpPr txBox="1"/>
      </xdr:nvSpPr>
      <xdr:spPr>
        <a:xfrm>
          <a:off x="1607012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65" name="直線コネクタ 364"/>
        <xdr:cNvCxnSpPr/>
      </xdr:nvCxnSpPr>
      <xdr:spPr>
        <a:xfrm>
          <a:off x="1649920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66" name="テキスト ボックス 365"/>
        <xdr:cNvSpPr txBox="1"/>
      </xdr:nvSpPr>
      <xdr:spPr>
        <a:xfrm>
          <a:off x="1607012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67" name="直線コネクタ 366"/>
        <xdr:cNvCxnSpPr/>
      </xdr:nvCxnSpPr>
      <xdr:spPr>
        <a:xfrm>
          <a:off x="1649920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8" name="テキスト ボックス 367"/>
        <xdr:cNvSpPr txBox="1"/>
      </xdr:nvSpPr>
      <xdr:spPr>
        <a:xfrm>
          <a:off x="1607012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9" name="直線コネクタ 368"/>
        <xdr:cNvCxnSpPr/>
      </xdr:nvCxnSpPr>
      <xdr:spPr>
        <a:xfrm>
          <a:off x="1649920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70" name="テキスト ボックス 369"/>
        <xdr:cNvSpPr txBox="1"/>
      </xdr:nvSpPr>
      <xdr:spPr>
        <a:xfrm>
          <a:off x="16070126"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71" name="直線コネクタ 370"/>
        <xdr:cNvCxnSpPr/>
      </xdr:nvCxnSpPr>
      <xdr:spPr>
        <a:xfrm>
          <a:off x="1649920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72" name="テキスト ボックス 371"/>
        <xdr:cNvSpPr txBox="1"/>
      </xdr:nvSpPr>
      <xdr:spPr>
        <a:xfrm>
          <a:off x="16070126"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3" name="直線コネクタ 372"/>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4" name="テキスト ボックス 373"/>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5"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376" name="直線コネクタ 375"/>
        <xdr:cNvCxnSpPr/>
      </xdr:nvCxnSpPr>
      <xdr:spPr>
        <a:xfrm flipV="1">
          <a:off x="19960589" y="9235984"/>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377" name="【学校施設】&#10;一人当たり面積最小値テキスト"/>
        <xdr:cNvSpPr txBox="1"/>
      </xdr:nvSpPr>
      <xdr:spPr>
        <a:xfrm>
          <a:off x="20050125" y="1064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378" name="直線コネクタ 377"/>
        <xdr:cNvCxnSpPr/>
      </xdr:nvCxnSpPr>
      <xdr:spPr>
        <a:xfrm>
          <a:off x="19872325" y="1063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379" name="【学校施設】&#10;一人当たり面積最大値テキスト"/>
        <xdr:cNvSpPr txBox="1"/>
      </xdr:nvSpPr>
      <xdr:spPr>
        <a:xfrm>
          <a:off x="20050125" y="90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380" name="直線コネクタ 379"/>
        <xdr:cNvCxnSpPr/>
      </xdr:nvCxnSpPr>
      <xdr:spPr>
        <a:xfrm>
          <a:off x="19872325" y="923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148426</xdr:rowOff>
    </xdr:from>
    <xdr:ext cx="469744" cy="259045"/>
    <xdr:sp macro="" textlink="">
      <xdr:nvSpPr>
        <xdr:cNvPr id="381" name="【学校施設】&#10;一人当たり面積平均値テキスト"/>
        <xdr:cNvSpPr txBox="1"/>
      </xdr:nvSpPr>
      <xdr:spPr>
        <a:xfrm>
          <a:off x="20050125" y="10039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382" name="フローチャート : 判断 381"/>
        <xdr:cNvSpPr/>
      </xdr:nvSpPr>
      <xdr:spPr>
        <a:xfrm>
          <a:off x="19910425"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49893</xdr:rowOff>
    </xdr:from>
    <xdr:to>
      <xdr:col>31</xdr:col>
      <xdr:colOff>85725</xdr:colOff>
      <xdr:row>57</xdr:row>
      <xdr:rowOff>151493</xdr:rowOff>
    </xdr:to>
    <xdr:sp macro="" textlink="">
      <xdr:nvSpPr>
        <xdr:cNvPr id="383" name="フローチャート : 判断 382"/>
        <xdr:cNvSpPr/>
      </xdr:nvSpPr>
      <xdr:spPr>
        <a:xfrm>
          <a:off x="19156045" y="960537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4" name="テキスト ボックス 383"/>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5" name="テキスト ボックス 384"/>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6" name="テキスト ボックス 385"/>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7" name="テキスト ボックス 386"/>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8" name="テキスト ボックス 387"/>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7438</xdr:rowOff>
    </xdr:from>
    <xdr:to>
      <xdr:col>32</xdr:col>
      <xdr:colOff>238125</xdr:colOff>
      <xdr:row>61</xdr:row>
      <xdr:rowOff>109038</xdr:rowOff>
    </xdr:to>
    <xdr:sp macro="" textlink="">
      <xdr:nvSpPr>
        <xdr:cNvPr id="389" name="円/楕円 388"/>
        <xdr:cNvSpPr/>
      </xdr:nvSpPr>
      <xdr:spPr>
        <a:xfrm>
          <a:off x="19910425" y="1023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157315</xdr:rowOff>
    </xdr:from>
    <xdr:ext cx="469744" cy="259045"/>
    <xdr:sp macro="" textlink="">
      <xdr:nvSpPr>
        <xdr:cNvPr id="390" name="【学校施設】&#10;一人当たり面積該当値テキスト"/>
        <xdr:cNvSpPr txBox="1"/>
      </xdr:nvSpPr>
      <xdr:spPr>
        <a:xfrm>
          <a:off x="20050125"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12881</xdr:rowOff>
    </xdr:from>
    <xdr:to>
      <xdr:col>31</xdr:col>
      <xdr:colOff>85725</xdr:colOff>
      <xdr:row>61</xdr:row>
      <xdr:rowOff>114481</xdr:rowOff>
    </xdr:to>
    <xdr:sp macro="" textlink="">
      <xdr:nvSpPr>
        <xdr:cNvPr id="391" name="円/楕円 390"/>
        <xdr:cNvSpPr/>
      </xdr:nvSpPr>
      <xdr:spPr>
        <a:xfrm>
          <a:off x="19156045" y="1023892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58238</xdr:rowOff>
    </xdr:from>
    <xdr:to>
      <xdr:col>32</xdr:col>
      <xdr:colOff>187325</xdr:colOff>
      <xdr:row>61</xdr:row>
      <xdr:rowOff>63681</xdr:rowOff>
    </xdr:to>
    <xdr:cxnSp macro="">
      <xdr:nvCxnSpPr>
        <xdr:cNvPr id="392" name="直線コネクタ 391"/>
        <xdr:cNvCxnSpPr/>
      </xdr:nvCxnSpPr>
      <xdr:spPr>
        <a:xfrm flipV="1">
          <a:off x="19191605" y="10284278"/>
          <a:ext cx="76962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55</xdr:row>
      <xdr:rowOff>168020</xdr:rowOff>
    </xdr:from>
    <xdr:ext cx="469744" cy="259045"/>
    <xdr:sp macro="" textlink="">
      <xdr:nvSpPr>
        <xdr:cNvPr id="393" name="n_1aveValue【学校施設】&#10;一人当たり面積"/>
        <xdr:cNvSpPr txBox="1"/>
      </xdr:nvSpPr>
      <xdr:spPr>
        <a:xfrm>
          <a:off x="19012612" y="938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105608</xdr:rowOff>
    </xdr:from>
    <xdr:ext cx="469744" cy="259045"/>
    <xdr:sp macro="" textlink="">
      <xdr:nvSpPr>
        <xdr:cNvPr id="394" name="n_1mainValue【学校施設】&#10;一人当たり面積"/>
        <xdr:cNvSpPr txBox="1"/>
      </xdr:nvSpPr>
      <xdr:spPr>
        <a:xfrm>
          <a:off x="19012612" y="103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5" name="正方形/長方形 394"/>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6" name="正方形/長方形 395"/>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7" name="正方形/長方形 396"/>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98" name="正方形/長方形 397"/>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9" name="正方形/長方形 398"/>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0" name="正方形/長方形 399"/>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1" name="正方形/長方形 400"/>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2" name="正方形/長方形 401"/>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3" name="テキスト ボックス 402"/>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4" name="直線コネクタ 403"/>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05" name="直線コネクタ 404"/>
        <xdr:cNvCxnSpPr/>
      </xdr:nvCxnSpPr>
      <xdr:spPr>
        <a:xfrm>
          <a:off x="11205845" y="1458576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06" name="テキスト ボックス 405"/>
        <xdr:cNvSpPr txBox="1"/>
      </xdr:nvSpPr>
      <xdr:spPr>
        <a:xfrm>
          <a:off x="1093739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07" name="直線コネクタ 406"/>
        <xdr:cNvCxnSpPr/>
      </xdr:nvCxnSpPr>
      <xdr:spPr>
        <a:xfrm>
          <a:off x="11205845" y="1426300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08" name="テキスト ボックス 407"/>
        <xdr:cNvSpPr txBox="1"/>
      </xdr:nvSpPr>
      <xdr:spPr>
        <a:xfrm>
          <a:off x="1087327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09" name="直線コネクタ 408"/>
        <xdr:cNvCxnSpPr/>
      </xdr:nvCxnSpPr>
      <xdr:spPr>
        <a:xfrm>
          <a:off x="11205845" y="1394405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10" name="テキスト ボックス 409"/>
        <xdr:cNvSpPr txBox="1"/>
      </xdr:nvSpPr>
      <xdr:spPr>
        <a:xfrm>
          <a:off x="1087327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11" name="直線コネクタ 410"/>
        <xdr:cNvCxnSpPr/>
      </xdr:nvCxnSpPr>
      <xdr:spPr>
        <a:xfrm>
          <a:off x="11205845" y="1362510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12" name="テキスト ボックス 411"/>
        <xdr:cNvSpPr txBox="1"/>
      </xdr:nvSpPr>
      <xdr:spPr>
        <a:xfrm>
          <a:off x="1087327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13" name="直線コネクタ 412"/>
        <xdr:cNvCxnSpPr/>
      </xdr:nvCxnSpPr>
      <xdr:spPr>
        <a:xfrm>
          <a:off x="11205845" y="1330615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14" name="テキスト ボックス 413"/>
        <xdr:cNvSpPr txBox="1"/>
      </xdr:nvSpPr>
      <xdr:spPr>
        <a:xfrm>
          <a:off x="1087327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15" name="直線コネクタ 414"/>
        <xdr:cNvCxnSpPr/>
      </xdr:nvCxnSpPr>
      <xdr:spPr>
        <a:xfrm>
          <a:off x="11205845" y="1298720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16" name="テキスト ボックス 415"/>
        <xdr:cNvSpPr txBox="1"/>
      </xdr:nvSpPr>
      <xdr:spPr>
        <a:xfrm>
          <a:off x="1080915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7" name="直線コネクタ 416"/>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8" name="テキスト ボックス 417"/>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19" name="【児童館】&#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20" name="直線コネクタ 419"/>
        <xdr:cNvCxnSpPr/>
      </xdr:nvCxnSpPr>
      <xdr:spPr>
        <a:xfrm flipV="1">
          <a:off x="14735809" y="13021492"/>
          <a:ext cx="0" cy="148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21" name="【児童館】&#10;有形固定資産減価償却率最小値テキスト"/>
        <xdr:cNvSpPr txBox="1"/>
      </xdr:nvSpPr>
      <xdr:spPr>
        <a:xfrm>
          <a:off x="14825345" y="145063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22" name="直線コネクタ 421"/>
        <xdr:cNvCxnSpPr/>
      </xdr:nvCxnSpPr>
      <xdr:spPr>
        <a:xfrm>
          <a:off x="14647545" y="1450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23" name="【児童館】&#10;有形固定資産減価償却率最大値テキスト"/>
        <xdr:cNvSpPr txBox="1"/>
      </xdr:nvSpPr>
      <xdr:spPr>
        <a:xfrm>
          <a:off x="14825345" y="1280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24" name="直線コネクタ 423"/>
        <xdr:cNvCxnSpPr/>
      </xdr:nvCxnSpPr>
      <xdr:spPr>
        <a:xfrm>
          <a:off x="14647545" y="1302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25" name="【児童館】&#10;有形固定資産減価償却率平均値テキスト"/>
        <xdr:cNvSpPr txBox="1"/>
      </xdr:nvSpPr>
      <xdr:spPr>
        <a:xfrm>
          <a:off x="14825345" y="14026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26" name="フローチャート : 判断 425"/>
        <xdr:cNvSpPr/>
      </xdr:nvSpPr>
      <xdr:spPr>
        <a:xfrm>
          <a:off x="14685645" y="140483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427" name="フローチャート : 判断 426"/>
        <xdr:cNvSpPr/>
      </xdr:nvSpPr>
      <xdr:spPr>
        <a:xfrm>
          <a:off x="13916025" y="1377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28" name="テキスト ボックス 427"/>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29" name="テキスト ボックス 428"/>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0" name="テキスト ボックス 429"/>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1" name="テキスト ボックス 430"/>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2" name="テキスト ボックス 431"/>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37919</xdr:rowOff>
    </xdr:from>
    <xdr:to>
      <xdr:col>23</xdr:col>
      <xdr:colOff>568325</xdr:colOff>
      <xdr:row>83</xdr:row>
      <xdr:rowOff>139519</xdr:rowOff>
    </xdr:to>
    <xdr:sp macro="" textlink="">
      <xdr:nvSpPr>
        <xdr:cNvPr id="433" name="円/楕円 432"/>
        <xdr:cNvSpPr/>
      </xdr:nvSpPr>
      <xdr:spPr>
        <a:xfrm>
          <a:off x="14685645" y="139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60796</xdr:rowOff>
    </xdr:from>
    <xdr:ext cx="405111" cy="259045"/>
    <xdr:sp macro="" textlink="">
      <xdr:nvSpPr>
        <xdr:cNvPr id="434" name="【児童館】&#10;有形固定資産減価償却率該当値テキスト"/>
        <xdr:cNvSpPr txBox="1"/>
      </xdr:nvSpPr>
      <xdr:spPr>
        <a:xfrm>
          <a:off x="14825345" y="13807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78739</xdr:rowOff>
    </xdr:from>
    <xdr:to>
      <xdr:col>22</xdr:col>
      <xdr:colOff>415925</xdr:colOff>
      <xdr:row>84</xdr:row>
      <xdr:rowOff>8889</xdr:rowOff>
    </xdr:to>
    <xdr:sp macro="" textlink="">
      <xdr:nvSpPr>
        <xdr:cNvPr id="435" name="円/楕円 434"/>
        <xdr:cNvSpPr/>
      </xdr:nvSpPr>
      <xdr:spPr>
        <a:xfrm>
          <a:off x="13916025"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88719</xdr:rowOff>
    </xdr:from>
    <xdr:to>
      <xdr:col>23</xdr:col>
      <xdr:colOff>517525</xdr:colOff>
      <xdr:row>83</xdr:row>
      <xdr:rowOff>129539</xdr:rowOff>
    </xdr:to>
    <xdr:cxnSp macro="">
      <xdr:nvCxnSpPr>
        <xdr:cNvPr id="436" name="直線コネクタ 435"/>
        <xdr:cNvCxnSpPr/>
      </xdr:nvCxnSpPr>
      <xdr:spPr>
        <a:xfrm flipV="1">
          <a:off x="13966825" y="14002839"/>
          <a:ext cx="76962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144615</xdr:rowOff>
    </xdr:from>
    <xdr:ext cx="405111" cy="259045"/>
    <xdr:sp macro="" textlink="">
      <xdr:nvSpPr>
        <xdr:cNvPr id="437" name="n_1aveValue【児童館】&#10;有形固定資産減価償却率"/>
        <xdr:cNvSpPr txBox="1"/>
      </xdr:nvSpPr>
      <xdr:spPr>
        <a:xfrm>
          <a:off x="13751568" y="1355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16</xdr:rowOff>
    </xdr:from>
    <xdr:ext cx="405111" cy="259045"/>
    <xdr:sp macro="" textlink="">
      <xdr:nvSpPr>
        <xdr:cNvPr id="438" name="n_1mainValue【児童館】&#10;有形固定資産減価償却率"/>
        <xdr:cNvSpPr txBox="1"/>
      </xdr:nvSpPr>
      <xdr:spPr>
        <a:xfrm>
          <a:off x="13751568"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39" name="正方形/長方形 438"/>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0" name="正方形/長方形 439"/>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1" name="正方形/長方形 440"/>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2" name="正方形/長方形 441"/>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3" name="正方形/長方形 442"/>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4" name="正方形/長方形 443"/>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5" name="正方形/長方形 444"/>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6" name="正方形/長方形 445"/>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47" name="テキスト ボックス 446"/>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48" name="直線コネクタ 447"/>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49" name="直線コネクタ 448"/>
        <xdr:cNvCxnSpPr/>
      </xdr:nvCxnSpPr>
      <xdr:spPr>
        <a:xfrm>
          <a:off x="1649920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50" name="テキスト ボックス 449"/>
        <xdr:cNvSpPr txBox="1"/>
      </xdr:nvSpPr>
      <xdr:spPr>
        <a:xfrm>
          <a:off x="1607012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51" name="直線コネクタ 450"/>
        <xdr:cNvCxnSpPr/>
      </xdr:nvCxnSpPr>
      <xdr:spPr>
        <a:xfrm>
          <a:off x="1649920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52" name="テキスト ボックス 451"/>
        <xdr:cNvSpPr txBox="1"/>
      </xdr:nvSpPr>
      <xdr:spPr>
        <a:xfrm>
          <a:off x="1607012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53" name="直線コネクタ 452"/>
        <xdr:cNvCxnSpPr/>
      </xdr:nvCxnSpPr>
      <xdr:spPr>
        <a:xfrm>
          <a:off x="1649920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54" name="テキスト ボックス 453"/>
        <xdr:cNvSpPr txBox="1"/>
      </xdr:nvSpPr>
      <xdr:spPr>
        <a:xfrm>
          <a:off x="1607012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55" name="直線コネクタ 454"/>
        <xdr:cNvCxnSpPr/>
      </xdr:nvCxnSpPr>
      <xdr:spPr>
        <a:xfrm>
          <a:off x="1649920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56" name="テキスト ボックス 455"/>
        <xdr:cNvSpPr txBox="1"/>
      </xdr:nvSpPr>
      <xdr:spPr>
        <a:xfrm>
          <a:off x="1607012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57" name="直線コネクタ 456"/>
        <xdr:cNvCxnSpPr/>
      </xdr:nvCxnSpPr>
      <xdr:spPr>
        <a:xfrm>
          <a:off x="1649920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58" name="テキスト ボックス 457"/>
        <xdr:cNvSpPr txBox="1"/>
      </xdr:nvSpPr>
      <xdr:spPr>
        <a:xfrm>
          <a:off x="1607012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59" name="直線コネクタ 458"/>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0" name="テキスト ボックス 459"/>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1" name="【児童館】&#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462" name="直線コネクタ 461"/>
        <xdr:cNvCxnSpPr/>
      </xdr:nvCxnSpPr>
      <xdr:spPr>
        <a:xfrm flipV="1">
          <a:off x="19960589" y="13254990"/>
          <a:ext cx="0" cy="1215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463" name="【児童館】&#10;一人当たり面積最小値テキスト"/>
        <xdr:cNvSpPr txBox="1"/>
      </xdr:nvSpPr>
      <xdr:spPr>
        <a:xfrm>
          <a:off x="20050125"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464" name="直線コネクタ 463"/>
        <xdr:cNvCxnSpPr/>
      </xdr:nvCxnSpPr>
      <xdr:spPr>
        <a:xfrm>
          <a:off x="19872325" y="144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465" name="【児童館】&#10;一人当たり面積最大値テキスト"/>
        <xdr:cNvSpPr txBox="1"/>
      </xdr:nvSpPr>
      <xdr:spPr>
        <a:xfrm>
          <a:off x="20050125" y="1303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466" name="直線コネクタ 465"/>
        <xdr:cNvCxnSpPr/>
      </xdr:nvCxnSpPr>
      <xdr:spPr>
        <a:xfrm>
          <a:off x="19872325" y="1325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97807</xdr:rowOff>
    </xdr:from>
    <xdr:ext cx="469744" cy="259045"/>
    <xdr:sp macro="" textlink="">
      <xdr:nvSpPr>
        <xdr:cNvPr id="467" name="【児童館】&#10;一人当たり面積平均値テキスト"/>
        <xdr:cNvSpPr txBox="1"/>
      </xdr:nvSpPr>
      <xdr:spPr>
        <a:xfrm>
          <a:off x="20050125" y="13844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468" name="フローチャート : 判断 467"/>
        <xdr:cNvSpPr/>
      </xdr:nvSpPr>
      <xdr:spPr>
        <a:xfrm>
          <a:off x="19910425"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6350</xdr:rowOff>
    </xdr:from>
    <xdr:to>
      <xdr:col>31</xdr:col>
      <xdr:colOff>85725</xdr:colOff>
      <xdr:row>85</xdr:row>
      <xdr:rowOff>107950</xdr:rowOff>
    </xdr:to>
    <xdr:sp macro="" textlink="">
      <xdr:nvSpPr>
        <xdr:cNvPr id="469" name="フローチャート : 判断 468"/>
        <xdr:cNvSpPr/>
      </xdr:nvSpPr>
      <xdr:spPr>
        <a:xfrm>
          <a:off x="19156045" y="1425575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0" name="テキスト ボックス 469"/>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1" name="テキスト ボックス 470"/>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2" name="テキスト ボックス 471"/>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3" name="テキスト ボックス 472"/>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4" name="テキスト ボックス 473"/>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475" name="円/楕円 474"/>
        <xdr:cNvSpPr/>
      </xdr:nvSpPr>
      <xdr:spPr>
        <a:xfrm>
          <a:off x="19910425" y="1399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60977</xdr:rowOff>
    </xdr:from>
    <xdr:ext cx="469744" cy="259045"/>
    <xdr:sp macro="" textlink="">
      <xdr:nvSpPr>
        <xdr:cNvPr id="476" name="【児童館】&#10;一人当たり面積該当値テキスト"/>
        <xdr:cNvSpPr txBox="1"/>
      </xdr:nvSpPr>
      <xdr:spPr>
        <a:xfrm>
          <a:off x="20050125"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82550</xdr:rowOff>
    </xdr:from>
    <xdr:to>
      <xdr:col>31</xdr:col>
      <xdr:colOff>85725</xdr:colOff>
      <xdr:row>84</xdr:row>
      <xdr:rowOff>12700</xdr:rowOff>
    </xdr:to>
    <xdr:sp macro="" textlink="">
      <xdr:nvSpPr>
        <xdr:cNvPr id="477" name="円/楕円 476"/>
        <xdr:cNvSpPr/>
      </xdr:nvSpPr>
      <xdr:spPr>
        <a:xfrm>
          <a:off x="19156045" y="139966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133350</xdr:rowOff>
    </xdr:from>
    <xdr:to>
      <xdr:col>32</xdr:col>
      <xdr:colOff>187325</xdr:colOff>
      <xdr:row>83</xdr:row>
      <xdr:rowOff>133350</xdr:rowOff>
    </xdr:to>
    <xdr:cxnSp macro="">
      <xdr:nvCxnSpPr>
        <xdr:cNvPr id="478" name="直線コネクタ 477"/>
        <xdr:cNvCxnSpPr/>
      </xdr:nvCxnSpPr>
      <xdr:spPr>
        <a:xfrm>
          <a:off x="19191605" y="1404747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99077</xdr:rowOff>
    </xdr:from>
    <xdr:ext cx="469744" cy="259045"/>
    <xdr:sp macro="" textlink="">
      <xdr:nvSpPr>
        <xdr:cNvPr id="479" name="n_1aveValue【児童館】&#10;一人当たり面積"/>
        <xdr:cNvSpPr txBox="1"/>
      </xdr:nvSpPr>
      <xdr:spPr>
        <a:xfrm>
          <a:off x="19012612"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29227</xdr:rowOff>
    </xdr:from>
    <xdr:ext cx="469744" cy="259045"/>
    <xdr:sp macro="" textlink="">
      <xdr:nvSpPr>
        <xdr:cNvPr id="480" name="n_1mainValue【児童館】&#10;一人当たり面積"/>
        <xdr:cNvSpPr txBox="1"/>
      </xdr:nvSpPr>
      <xdr:spPr>
        <a:xfrm>
          <a:off x="19012612"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1" name="正方形/長方形 480"/>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2" name="正方形/長方形 481"/>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3" name="正方形/長方形 482"/>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4" name="正方形/長方形 483"/>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5" name="正方形/長方形 484"/>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6" name="正方形/長方形 485"/>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7" name="正方形/長方形 486"/>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8" name="正方形/長方形 487"/>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89" name="テキスト ボックス 488"/>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0" name="直線コネクタ 489"/>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1" name="テキスト ボックス 490"/>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2" name="直線コネクタ 491"/>
        <xdr:cNvCxnSpPr/>
      </xdr:nvCxnSpPr>
      <xdr:spPr>
        <a:xfrm>
          <a:off x="11205845" y="18181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93" name="テキスト ボックス 492"/>
        <xdr:cNvSpPr txBox="1"/>
      </xdr:nvSpPr>
      <xdr:spPr>
        <a:xfrm>
          <a:off x="1087327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94" name="直線コネクタ 493"/>
        <xdr:cNvCxnSpPr/>
      </xdr:nvCxnSpPr>
      <xdr:spPr>
        <a:xfrm>
          <a:off x="11205845" y="177355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95" name="テキスト ボックス 494"/>
        <xdr:cNvSpPr txBox="1"/>
      </xdr:nvSpPr>
      <xdr:spPr>
        <a:xfrm>
          <a:off x="1087327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96" name="直線コネクタ 495"/>
        <xdr:cNvCxnSpPr/>
      </xdr:nvCxnSpPr>
      <xdr:spPr>
        <a:xfrm>
          <a:off x="11205845" y="172859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97" name="テキスト ボックス 496"/>
        <xdr:cNvSpPr txBox="1"/>
      </xdr:nvSpPr>
      <xdr:spPr>
        <a:xfrm>
          <a:off x="1087327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98" name="直線コネクタ 497"/>
        <xdr:cNvCxnSpPr/>
      </xdr:nvCxnSpPr>
      <xdr:spPr>
        <a:xfrm>
          <a:off x="11205845" y="16840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99" name="テキスト ボックス 498"/>
        <xdr:cNvSpPr txBox="1"/>
      </xdr:nvSpPr>
      <xdr:spPr>
        <a:xfrm>
          <a:off x="1087327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0" name="直線コネクタ 499"/>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1" name="テキスト ボックス 500"/>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2"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03" name="直線コネクタ 502"/>
        <xdr:cNvCxnSpPr/>
      </xdr:nvCxnSpPr>
      <xdr:spPr>
        <a:xfrm flipV="1">
          <a:off x="14735809" y="16785337"/>
          <a:ext cx="0" cy="1136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04" name="【公民館】&#10;有形固定資産減価償却率最小値テキスト"/>
        <xdr:cNvSpPr txBox="1"/>
      </xdr:nvSpPr>
      <xdr:spPr>
        <a:xfrm>
          <a:off x="14825345" y="1792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05" name="直線コネクタ 504"/>
        <xdr:cNvCxnSpPr/>
      </xdr:nvCxnSpPr>
      <xdr:spPr>
        <a:xfrm>
          <a:off x="14647545" y="1792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06" name="【公民館】&#10;有形固定資産減価償却率最大値テキスト"/>
        <xdr:cNvSpPr txBox="1"/>
      </xdr:nvSpPr>
      <xdr:spPr>
        <a:xfrm>
          <a:off x="14825345" y="16568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07" name="直線コネクタ 506"/>
        <xdr:cNvCxnSpPr/>
      </xdr:nvCxnSpPr>
      <xdr:spPr>
        <a:xfrm>
          <a:off x="14647545" y="1678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55135</xdr:rowOff>
    </xdr:from>
    <xdr:ext cx="405111" cy="259045"/>
    <xdr:sp macro="" textlink="">
      <xdr:nvSpPr>
        <xdr:cNvPr id="508" name="【公民館】&#10;有形固定資産減価償却率平均値テキスト"/>
        <xdr:cNvSpPr txBox="1"/>
      </xdr:nvSpPr>
      <xdr:spPr>
        <a:xfrm>
          <a:off x="14825345" y="16986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09" name="フローチャート : 判断 508"/>
        <xdr:cNvSpPr/>
      </xdr:nvSpPr>
      <xdr:spPr>
        <a:xfrm>
          <a:off x="14685645" y="1713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59689</xdr:rowOff>
    </xdr:from>
    <xdr:to>
      <xdr:col>22</xdr:col>
      <xdr:colOff>415925</xdr:colOff>
      <xdr:row>102</xdr:row>
      <xdr:rowOff>161289</xdr:rowOff>
    </xdr:to>
    <xdr:sp macro="" textlink="">
      <xdr:nvSpPr>
        <xdr:cNvPr id="510" name="フローチャート : 判断 509"/>
        <xdr:cNvSpPr/>
      </xdr:nvSpPr>
      <xdr:spPr>
        <a:xfrm>
          <a:off x="13916025" y="1715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1" name="テキスト ボックス 510"/>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2" name="テキスト ボックス 511"/>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3" name="テキスト ボックス 512"/>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4" name="テキスト ボックス 513"/>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5" name="テキスト ボックス 514"/>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36830</xdr:rowOff>
    </xdr:from>
    <xdr:to>
      <xdr:col>23</xdr:col>
      <xdr:colOff>568325</xdr:colOff>
      <xdr:row>102</xdr:row>
      <xdr:rowOff>138430</xdr:rowOff>
    </xdr:to>
    <xdr:sp macro="" textlink="">
      <xdr:nvSpPr>
        <xdr:cNvPr id="516" name="円/楕円 515"/>
        <xdr:cNvSpPr/>
      </xdr:nvSpPr>
      <xdr:spPr>
        <a:xfrm>
          <a:off x="14685645" y="171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15257</xdr:rowOff>
    </xdr:from>
    <xdr:ext cx="405111" cy="259045"/>
    <xdr:sp macro="" textlink="">
      <xdr:nvSpPr>
        <xdr:cNvPr id="517" name="【公民館】&#10;有形固定資産減価償却率該当値テキスト"/>
        <xdr:cNvSpPr txBox="1"/>
      </xdr:nvSpPr>
      <xdr:spPr>
        <a:xfrm>
          <a:off x="14825345" y="1711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80263</xdr:rowOff>
    </xdr:from>
    <xdr:to>
      <xdr:col>22</xdr:col>
      <xdr:colOff>415925</xdr:colOff>
      <xdr:row>103</xdr:row>
      <xdr:rowOff>10413</xdr:rowOff>
    </xdr:to>
    <xdr:sp macro="" textlink="">
      <xdr:nvSpPr>
        <xdr:cNvPr id="518" name="円/楕円 517"/>
        <xdr:cNvSpPr/>
      </xdr:nvSpPr>
      <xdr:spPr>
        <a:xfrm>
          <a:off x="13916025" y="17179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87630</xdr:rowOff>
    </xdr:from>
    <xdr:to>
      <xdr:col>23</xdr:col>
      <xdr:colOff>517525</xdr:colOff>
      <xdr:row>102</xdr:row>
      <xdr:rowOff>131063</xdr:rowOff>
    </xdr:to>
    <xdr:cxnSp macro="">
      <xdr:nvCxnSpPr>
        <xdr:cNvPr id="519" name="直線コネクタ 518"/>
        <xdr:cNvCxnSpPr/>
      </xdr:nvCxnSpPr>
      <xdr:spPr>
        <a:xfrm flipV="1">
          <a:off x="13966825" y="17186910"/>
          <a:ext cx="76962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6366</xdr:rowOff>
    </xdr:from>
    <xdr:ext cx="405111" cy="259045"/>
    <xdr:sp macro="" textlink="">
      <xdr:nvSpPr>
        <xdr:cNvPr id="520" name="n_1aveValue【公民館】&#10;有形固定資産減価償却率"/>
        <xdr:cNvSpPr txBox="1"/>
      </xdr:nvSpPr>
      <xdr:spPr>
        <a:xfrm>
          <a:off x="13751568" y="16938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1540</xdr:rowOff>
    </xdr:from>
    <xdr:ext cx="405111" cy="259045"/>
    <xdr:sp macro="" textlink="">
      <xdr:nvSpPr>
        <xdr:cNvPr id="521" name="n_1mainValue【公民館】&#10;有形固定資産減価償却率"/>
        <xdr:cNvSpPr txBox="1"/>
      </xdr:nvSpPr>
      <xdr:spPr>
        <a:xfrm>
          <a:off x="13751568" y="1726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2" name="正方形/長方形 521"/>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3" name="正方形/長方形 522"/>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4" name="正方形/長方形 523"/>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5" name="正方形/長方形 524"/>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6" name="正方形/長方形 525"/>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7" name="正方形/長方形 526"/>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8" name="正方形/長方形 527"/>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9" name="正方形/長方形 528"/>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0" name="テキスト ボックス 529"/>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1" name="直線コネクタ 530"/>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2" name="直線コネクタ 531"/>
        <xdr:cNvCxnSpPr/>
      </xdr:nvCxnSpPr>
      <xdr:spPr>
        <a:xfrm>
          <a:off x="1649920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3" name="テキスト ボックス 532"/>
        <xdr:cNvSpPr txBox="1"/>
      </xdr:nvSpPr>
      <xdr:spPr>
        <a:xfrm>
          <a:off x="1607012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4" name="直線コネクタ 533"/>
        <xdr:cNvCxnSpPr/>
      </xdr:nvCxnSpPr>
      <xdr:spPr>
        <a:xfrm>
          <a:off x="1649920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5" name="テキスト ボックス 534"/>
        <xdr:cNvSpPr txBox="1"/>
      </xdr:nvSpPr>
      <xdr:spPr>
        <a:xfrm>
          <a:off x="1607012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36" name="直線コネクタ 535"/>
        <xdr:cNvCxnSpPr/>
      </xdr:nvCxnSpPr>
      <xdr:spPr>
        <a:xfrm>
          <a:off x="1649920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37" name="テキスト ボックス 536"/>
        <xdr:cNvSpPr txBox="1"/>
      </xdr:nvSpPr>
      <xdr:spPr>
        <a:xfrm>
          <a:off x="1607012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38" name="直線コネクタ 537"/>
        <xdr:cNvCxnSpPr/>
      </xdr:nvCxnSpPr>
      <xdr:spPr>
        <a:xfrm>
          <a:off x="1649920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39" name="テキスト ボックス 538"/>
        <xdr:cNvSpPr txBox="1"/>
      </xdr:nvSpPr>
      <xdr:spPr>
        <a:xfrm>
          <a:off x="1607012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0" name="直線コネクタ 539"/>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1" name="テキスト ボックス 540"/>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2"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43" name="直線コネクタ 542"/>
        <xdr:cNvCxnSpPr/>
      </xdr:nvCxnSpPr>
      <xdr:spPr>
        <a:xfrm flipV="1">
          <a:off x="19960589" y="1681276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44" name="【公民館】&#10;一人当たり面積最小値テキスト"/>
        <xdr:cNvSpPr txBox="1"/>
      </xdr:nvSpPr>
      <xdr:spPr>
        <a:xfrm>
          <a:off x="20050125" y="1788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45" name="直線コネクタ 544"/>
        <xdr:cNvCxnSpPr/>
      </xdr:nvCxnSpPr>
      <xdr:spPr>
        <a:xfrm>
          <a:off x="19872325" y="178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46" name="【公民館】&#10;一人当たり面積最大値テキスト"/>
        <xdr:cNvSpPr txBox="1"/>
      </xdr:nvSpPr>
      <xdr:spPr>
        <a:xfrm>
          <a:off x="20050125" y="165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47" name="直線コネクタ 546"/>
        <xdr:cNvCxnSpPr/>
      </xdr:nvCxnSpPr>
      <xdr:spPr>
        <a:xfrm>
          <a:off x="19872325" y="16812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7129</xdr:rowOff>
    </xdr:from>
    <xdr:ext cx="469744" cy="259045"/>
    <xdr:sp macro="" textlink="">
      <xdr:nvSpPr>
        <xdr:cNvPr id="548" name="【公民館】&#10;一人当たり面積平均値テキスト"/>
        <xdr:cNvSpPr txBox="1"/>
      </xdr:nvSpPr>
      <xdr:spPr>
        <a:xfrm>
          <a:off x="20050125" y="17274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49" name="フローチャート : 判断 548"/>
        <xdr:cNvSpPr/>
      </xdr:nvSpPr>
      <xdr:spPr>
        <a:xfrm>
          <a:off x="19910425" y="174226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50" name="フローチャート : 判断 549"/>
        <xdr:cNvSpPr/>
      </xdr:nvSpPr>
      <xdr:spPr>
        <a:xfrm>
          <a:off x="19156045" y="1726641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1" name="テキスト ボックス 550"/>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2" name="テキスト ボックス 551"/>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3" name="テキスト ボックス 552"/>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4" name="テキスト ボックス 553"/>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5" name="テキスト ボックス 554"/>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556" name="円/楕円 555"/>
        <xdr:cNvSpPr/>
      </xdr:nvSpPr>
      <xdr:spPr>
        <a:xfrm>
          <a:off x="19910425" y="176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47262</xdr:rowOff>
    </xdr:from>
    <xdr:ext cx="469744" cy="259045"/>
    <xdr:sp macro="" textlink="">
      <xdr:nvSpPr>
        <xdr:cNvPr id="557" name="【公民館】&#10;一人当たり面積該当値テキスト"/>
        <xdr:cNvSpPr txBox="1"/>
      </xdr:nvSpPr>
      <xdr:spPr>
        <a:xfrm>
          <a:off x="20050125" y="1764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68835</xdr:rowOff>
    </xdr:from>
    <xdr:to>
      <xdr:col>31</xdr:col>
      <xdr:colOff>85725</xdr:colOff>
      <xdr:row>105</xdr:row>
      <xdr:rowOff>170435</xdr:rowOff>
    </xdr:to>
    <xdr:sp macro="" textlink="">
      <xdr:nvSpPr>
        <xdr:cNvPr id="558" name="円/楕円 557"/>
        <xdr:cNvSpPr/>
      </xdr:nvSpPr>
      <xdr:spPr>
        <a:xfrm>
          <a:off x="19156045" y="1767103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119635</xdr:rowOff>
    </xdr:from>
    <xdr:to>
      <xdr:col>32</xdr:col>
      <xdr:colOff>187325</xdr:colOff>
      <xdr:row>105</xdr:row>
      <xdr:rowOff>119635</xdr:rowOff>
    </xdr:to>
    <xdr:cxnSp macro="">
      <xdr:nvCxnSpPr>
        <xdr:cNvPr id="559" name="直線コネクタ 558"/>
        <xdr:cNvCxnSpPr/>
      </xdr:nvCxnSpPr>
      <xdr:spPr>
        <a:xfrm>
          <a:off x="19191605" y="17721835"/>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113809</xdr:rowOff>
    </xdr:from>
    <xdr:ext cx="469744" cy="259045"/>
    <xdr:sp macro="" textlink="">
      <xdr:nvSpPr>
        <xdr:cNvPr id="560" name="n_1aveValue【公民館】&#10;一人当たり面積"/>
        <xdr:cNvSpPr txBox="1"/>
      </xdr:nvSpPr>
      <xdr:spPr>
        <a:xfrm>
          <a:off x="19012612" y="1704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161562</xdr:rowOff>
    </xdr:from>
    <xdr:ext cx="469744" cy="259045"/>
    <xdr:sp macro="" textlink="">
      <xdr:nvSpPr>
        <xdr:cNvPr id="561" name="n_1mainValue【公民館】&#10;一人当たり面積"/>
        <xdr:cNvSpPr txBox="1"/>
      </xdr:nvSpPr>
      <xdr:spPr>
        <a:xfrm>
          <a:off x="19012612"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2" name="正方形/長方形 561"/>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3" name="正方形/長方形 562"/>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4" name="テキスト ボックス 563"/>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類似団体と比較して、特に有形固定資産減価償却率が高くなっている施設は、道路であり、特に低くなっている施設は、橋りょう・トンネル、認定こども園・幼稚園・保育所である。</a:t>
          </a:r>
          <a:endParaRPr lang="ja-JP" altLang="ja-JP" sz="1400">
            <a:effectLst/>
          </a:endParaRPr>
        </a:p>
        <a:p>
          <a:r>
            <a:rPr lang="ja-JP" altLang="ja-JP" sz="1100">
              <a:solidFill>
                <a:schemeClr val="dk1"/>
              </a:solidFill>
              <a:effectLst/>
              <a:latin typeface="+mn-lt"/>
              <a:ea typeface="+mn-ea"/>
              <a:cs typeface="+mn-cs"/>
            </a:rPr>
            <a:t>　道路及び橋りょうについては、道路台帳の整備を行った昭和</a:t>
          </a:r>
          <a:r>
            <a:rPr lang="en-US" altLang="ja-JP" sz="1100">
              <a:solidFill>
                <a:schemeClr val="dk1"/>
              </a:solidFill>
              <a:effectLst/>
              <a:latin typeface="+mn-lt"/>
              <a:ea typeface="+mn-ea"/>
              <a:cs typeface="+mn-cs"/>
            </a:rPr>
            <a:t>56</a:t>
          </a:r>
          <a:r>
            <a:rPr lang="ja-JP" altLang="ja-JP" sz="1100">
              <a:solidFill>
                <a:schemeClr val="dk1"/>
              </a:solidFill>
              <a:effectLst/>
              <a:latin typeface="+mn-lt"/>
              <a:ea typeface="+mn-ea"/>
              <a:cs typeface="+mn-cs"/>
            </a:rPr>
            <a:t>年度がほとんどの路線での供用開始年度となっており、その翌年度から減価償却をしていることによるものであり、実際には昭和</a:t>
          </a:r>
          <a:r>
            <a:rPr lang="en-US" altLang="ja-JP" sz="1100">
              <a:solidFill>
                <a:schemeClr val="dk1"/>
              </a:solidFill>
              <a:effectLst/>
              <a:latin typeface="+mn-lt"/>
              <a:ea typeface="+mn-ea"/>
              <a:cs typeface="+mn-cs"/>
            </a:rPr>
            <a:t>56</a:t>
          </a:r>
          <a:r>
            <a:rPr lang="ja-JP" altLang="ja-JP" sz="1100">
              <a:solidFill>
                <a:schemeClr val="dk1"/>
              </a:solidFill>
              <a:effectLst/>
              <a:latin typeface="+mn-lt"/>
              <a:ea typeface="+mn-ea"/>
              <a:cs typeface="+mn-cs"/>
            </a:rPr>
            <a:t>年以前に供用開始した道路・橋りょうも多いと推定されるため、もう少し有形固定資産減価償却率が高いものと思われる。保育所については、老朽化していた弥生保育所及び白鳥保育所の建替えを平成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年度以降に行ったことにより、有形固定資産減価償却率が低くなっている。</a:t>
          </a:r>
          <a:endParaRPr lang="ja-JP" altLang="ja-JP" sz="1400">
            <a:effectLst/>
          </a:endParaRPr>
        </a:p>
        <a:p>
          <a:r>
            <a:rPr lang="ja-JP" altLang="ja-JP" sz="1100">
              <a:solidFill>
                <a:schemeClr val="dk1"/>
              </a:solidFill>
              <a:effectLst/>
              <a:latin typeface="+mn-lt"/>
              <a:ea typeface="+mn-ea"/>
              <a:cs typeface="+mn-cs"/>
            </a:rPr>
            <a:t>　一人当たりの面積をみると、類似団体と比較して認定こども園・幼稚園・保育所で高くなっている。これは、合併により施設数が増えたことや上述の建替えによる面積増が主な原因であるが、今後の児童数の減少の動向を見据え、公共施設等総合管理計画に基づく適正配置を進め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愛知県弥富市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44,277
42,837
49.00
14,901,123
14,367,499
527,342
10,157,190
10,395,035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691515" y="7006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691515" y="6557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691515" y="61112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691515" y="56654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221480" y="5746242"/>
          <a:ext cx="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311015"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133215" y="69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311015" y="552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133215" y="574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311015" y="6392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171315" y="64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98552</xdr:rowOff>
    </xdr:from>
    <xdr:to>
      <xdr:col>5</xdr:col>
      <xdr:colOff>409575</xdr:colOff>
      <xdr:row>39</xdr:row>
      <xdr:rowOff>28702</xdr:rowOff>
    </xdr:to>
    <xdr:sp macro="" textlink="">
      <xdr:nvSpPr>
        <xdr:cNvPr id="62" name="フローチャート : 判断 61"/>
        <xdr:cNvSpPr/>
      </xdr:nvSpPr>
      <xdr:spPr>
        <a:xfrm>
          <a:off x="3401695" y="6468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7112</xdr:rowOff>
    </xdr:from>
    <xdr:to>
      <xdr:col>6</xdr:col>
      <xdr:colOff>561975</xdr:colOff>
      <xdr:row>36</xdr:row>
      <xdr:rowOff>108712</xdr:rowOff>
    </xdr:to>
    <xdr:sp macro="" textlink="">
      <xdr:nvSpPr>
        <xdr:cNvPr id="68" name="円/楕円 67"/>
        <xdr:cNvSpPr/>
      </xdr:nvSpPr>
      <xdr:spPr>
        <a:xfrm>
          <a:off x="4171315"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29989</xdr:rowOff>
    </xdr:from>
    <xdr:ext cx="405111" cy="259045"/>
    <xdr:sp macro="" textlink="">
      <xdr:nvSpPr>
        <xdr:cNvPr id="69" name="【図書館】&#10;有形固定資産減価償却率該当値テキスト"/>
        <xdr:cNvSpPr txBox="1"/>
      </xdr:nvSpPr>
      <xdr:spPr>
        <a:xfrm>
          <a:off x="4311015"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59690</xdr:rowOff>
    </xdr:from>
    <xdr:to>
      <xdr:col>5</xdr:col>
      <xdr:colOff>409575</xdr:colOff>
      <xdr:row>36</xdr:row>
      <xdr:rowOff>161290</xdr:rowOff>
    </xdr:to>
    <xdr:sp macro="" textlink="">
      <xdr:nvSpPr>
        <xdr:cNvPr id="70" name="円/楕円 69"/>
        <xdr:cNvSpPr/>
      </xdr:nvSpPr>
      <xdr:spPr>
        <a:xfrm>
          <a:off x="3401695"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57912</xdr:rowOff>
    </xdr:from>
    <xdr:to>
      <xdr:col>6</xdr:col>
      <xdr:colOff>511175</xdr:colOff>
      <xdr:row>36</xdr:row>
      <xdr:rowOff>110490</xdr:rowOff>
    </xdr:to>
    <xdr:cxnSp macro="">
      <xdr:nvCxnSpPr>
        <xdr:cNvPr id="71" name="直線コネクタ 70"/>
        <xdr:cNvCxnSpPr/>
      </xdr:nvCxnSpPr>
      <xdr:spPr>
        <a:xfrm flipV="1">
          <a:off x="3452495" y="6092952"/>
          <a:ext cx="7696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19829</xdr:rowOff>
    </xdr:from>
    <xdr:ext cx="405111" cy="259045"/>
    <xdr:sp macro="" textlink="">
      <xdr:nvSpPr>
        <xdr:cNvPr id="72" name="n_1aveValue【図書館】&#10;有形固定資産減価償却率"/>
        <xdr:cNvSpPr txBox="1"/>
      </xdr:nvSpPr>
      <xdr:spPr>
        <a:xfrm>
          <a:off x="3237238" y="655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6367</xdr:rowOff>
    </xdr:from>
    <xdr:ext cx="405111" cy="259045"/>
    <xdr:sp macro="" textlink="">
      <xdr:nvSpPr>
        <xdr:cNvPr id="73" name="n_1mainValue【図書館】&#10;有形固定資産減価償却率"/>
        <xdr:cNvSpPr txBox="1"/>
      </xdr:nvSpPr>
      <xdr:spPr>
        <a:xfrm>
          <a:off x="3237238"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556341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556341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556341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556341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7" name="直線コネクタ 96"/>
        <xdr:cNvCxnSpPr/>
      </xdr:nvCxnSpPr>
      <xdr:spPr>
        <a:xfrm flipV="1">
          <a:off x="9446260" y="5529580"/>
          <a:ext cx="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8" name="【図書館】&#10;一人当たり面積最小値テキスト"/>
        <xdr:cNvSpPr txBox="1"/>
      </xdr:nvSpPr>
      <xdr:spPr>
        <a:xfrm>
          <a:off x="9535795"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9" name="直線コネクタ 98"/>
        <xdr:cNvCxnSpPr/>
      </xdr:nvCxnSpPr>
      <xdr:spPr>
        <a:xfrm>
          <a:off x="9357995" y="6892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100" name="【図書館】&#10;一人当たり面積最大値テキスト"/>
        <xdr:cNvSpPr txBox="1"/>
      </xdr:nvSpPr>
      <xdr:spPr>
        <a:xfrm>
          <a:off x="9535795" y="530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101" name="直線コネクタ 100"/>
        <xdr:cNvCxnSpPr/>
      </xdr:nvCxnSpPr>
      <xdr:spPr>
        <a:xfrm>
          <a:off x="9357995" y="552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92727</xdr:rowOff>
    </xdr:from>
    <xdr:ext cx="469744" cy="259045"/>
    <xdr:sp macro="" textlink="">
      <xdr:nvSpPr>
        <xdr:cNvPr id="102" name="【図書館】&#10;一人当たり面積平均値テキスト"/>
        <xdr:cNvSpPr txBox="1"/>
      </xdr:nvSpPr>
      <xdr:spPr>
        <a:xfrm>
          <a:off x="9535795" y="6127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3" name="フローチャート : 判断 102"/>
        <xdr:cNvSpPr/>
      </xdr:nvSpPr>
      <xdr:spPr>
        <a:xfrm>
          <a:off x="9396095" y="6272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107950</xdr:rowOff>
    </xdr:from>
    <xdr:to>
      <xdr:col>14</xdr:col>
      <xdr:colOff>79375</xdr:colOff>
      <xdr:row>38</xdr:row>
      <xdr:rowOff>38100</xdr:rowOff>
    </xdr:to>
    <xdr:sp macro="" textlink="">
      <xdr:nvSpPr>
        <xdr:cNvPr id="104" name="フローチャート : 判断 103"/>
        <xdr:cNvSpPr/>
      </xdr:nvSpPr>
      <xdr:spPr>
        <a:xfrm>
          <a:off x="8649335" y="63106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38100</xdr:rowOff>
    </xdr:from>
    <xdr:to>
      <xdr:col>15</xdr:col>
      <xdr:colOff>231775</xdr:colOff>
      <xdr:row>38</xdr:row>
      <xdr:rowOff>139700</xdr:rowOff>
    </xdr:to>
    <xdr:sp macro="" textlink="">
      <xdr:nvSpPr>
        <xdr:cNvPr id="110" name="円/楕円 109"/>
        <xdr:cNvSpPr/>
      </xdr:nvSpPr>
      <xdr:spPr>
        <a:xfrm>
          <a:off x="9396095"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16527</xdr:rowOff>
    </xdr:from>
    <xdr:ext cx="469744" cy="259045"/>
    <xdr:sp macro="" textlink="">
      <xdr:nvSpPr>
        <xdr:cNvPr id="111" name="【図書館】&#10;一人当たり面積該当値テキスト"/>
        <xdr:cNvSpPr txBox="1"/>
      </xdr:nvSpPr>
      <xdr:spPr>
        <a:xfrm>
          <a:off x="9535795" y="63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38100</xdr:rowOff>
    </xdr:from>
    <xdr:to>
      <xdr:col>14</xdr:col>
      <xdr:colOff>79375</xdr:colOff>
      <xdr:row>38</xdr:row>
      <xdr:rowOff>139700</xdr:rowOff>
    </xdr:to>
    <xdr:sp macro="" textlink="">
      <xdr:nvSpPr>
        <xdr:cNvPr id="112" name="円/楕円 111"/>
        <xdr:cNvSpPr/>
      </xdr:nvSpPr>
      <xdr:spPr>
        <a:xfrm>
          <a:off x="8649335" y="6408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88900</xdr:rowOff>
    </xdr:from>
    <xdr:to>
      <xdr:col>15</xdr:col>
      <xdr:colOff>180975</xdr:colOff>
      <xdr:row>38</xdr:row>
      <xdr:rowOff>88900</xdr:rowOff>
    </xdr:to>
    <xdr:cxnSp macro="">
      <xdr:nvCxnSpPr>
        <xdr:cNvPr id="113" name="直線コネクタ 112"/>
        <xdr:cNvCxnSpPr/>
      </xdr:nvCxnSpPr>
      <xdr:spPr>
        <a:xfrm>
          <a:off x="8677275" y="645922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54627</xdr:rowOff>
    </xdr:from>
    <xdr:ext cx="469744" cy="259045"/>
    <xdr:sp macro="" textlink="">
      <xdr:nvSpPr>
        <xdr:cNvPr id="114" name="n_1aveValue【図書館】&#10;一人当たり面積"/>
        <xdr:cNvSpPr txBox="1"/>
      </xdr:nvSpPr>
      <xdr:spPr>
        <a:xfrm>
          <a:off x="8498282" y="608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130827</xdr:rowOff>
    </xdr:from>
    <xdr:ext cx="469744" cy="259045"/>
    <xdr:sp macro="" textlink="">
      <xdr:nvSpPr>
        <xdr:cNvPr id="115" name="n_1mainValue【図書館】&#10;一人当たり面積"/>
        <xdr:cNvSpPr txBox="1"/>
      </xdr:nvSpPr>
      <xdr:spPr>
        <a:xfrm>
          <a:off x="8498282" y="65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40" name="直線コネクタ 139"/>
        <xdr:cNvCxnSpPr/>
      </xdr:nvCxnSpPr>
      <xdr:spPr>
        <a:xfrm flipV="1">
          <a:off x="4221480" y="94716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41" name="【体育館・プール】&#10;有形固定資産減価償却率最小値テキスト"/>
        <xdr:cNvSpPr txBox="1"/>
      </xdr:nvSpPr>
      <xdr:spPr>
        <a:xfrm>
          <a:off x="4311015"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42" name="直線コネクタ 141"/>
        <xdr:cNvCxnSpPr/>
      </xdr:nvCxnSpPr>
      <xdr:spPr>
        <a:xfrm>
          <a:off x="4133215"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43" name="【体育館・プール】&#10;有形固定資産減価償却率最大値テキスト"/>
        <xdr:cNvSpPr txBox="1"/>
      </xdr:nvSpPr>
      <xdr:spPr>
        <a:xfrm>
          <a:off x="4311015"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44" name="直線コネクタ 143"/>
        <xdr:cNvCxnSpPr/>
      </xdr:nvCxnSpPr>
      <xdr:spPr>
        <a:xfrm>
          <a:off x="4133215"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116857</xdr:rowOff>
    </xdr:from>
    <xdr:ext cx="405111" cy="259045"/>
    <xdr:sp macro="" textlink="">
      <xdr:nvSpPr>
        <xdr:cNvPr id="145" name="【体育館・プール】&#10;有形固定資産減価償却率平均値テキスト"/>
        <xdr:cNvSpPr txBox="1"/>
      </xdr:nvSpPr>
      <xdr:spPr>
        <a:xfrm>
          <a:off x="4311015" y="1017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6" name="フローチャート : 判断 145"/>
        <xdr:cNvSpPr/>
      </xdr:nvSpPr>
      <xdr:spPr>
        <a:xfrm>
          <a:off x="4171315" y="1032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132080</xdr:rowOff>
    </xdr:from>
    <xdr:to>
      <xdr:col>5</xdr:col>
      <xdr:colOff>409575</xdr:colOff>
      <xdr:row>63</xdr:row>
      <xdr:rowOff>62230</xdr:rowOff>
    </xdr:to>
    <xdr:sp macro="" textlink="">
      <xdr:nvSpPr>
        <xdr:cNvPr id="147" name="フローチャート : 判断 146"/>
        <xdr:cNvSpPr/>
      </xdr:nvSpPr>
      <xdr:spPr>
        <a:xfrm>
          <a:off x="3401695"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132080</xdr:rowOff>
    </xdr:from>
    <xdr:to>
      <xdr:col>6</xdr:col>
      <xdr:colOff>561975</xdr:colOff>
      <xdr:row>62</xdr:row>
      <xdr:rowOff>62230</xdr:rowOff>
    </xdr:to>
    <xdr:sp macro="" textlink="">
      <xdr:nvSpPr>
        <xdr:cNvPr id="153" name="円/楕円 152"/>
        <xdr:cNvSpPr/>
      </xdr:nvSpPr>
      <xdr:spPr>
        <a:xfrm>
          <a:off x="4171315"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110507</xdr:rowOff>
    </xdr:from>
    <xdr:ext cx="405111" cy="259045"/>
    <xdr:sp macro="" textlink="">
      <xdr:nvSpPr>
        <xdr:cNvPr id="154" name="【体育館・プール】&#10;有形固定資産減価償却率該当値テキスト"/>
        <xdr:cNvSpPr txBox="1"/>
      </xdr:nvSpPr>
      <xdr:spPr>
        <a:xfrm>
          <a:off x="4311015"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33020</xdr:rowOff>
    </xdr:from>
    <xdr:to>
      <xdr:col>5</xdr:col>
      <xdr:colOff>409575</xdr:colOff>
      <xdr:row>62</xdr:row>
      <xdr:rowOff>134620</xdr:rowOff>
    </xdr:to>
    <xdr:sp macro="" textlink="">
      <xdr:nvSpPr>
        <xdr:cNvPr id="155" name="円/楕円 154"/>
        <xdr:cNvSpPr/>
      </xdr:nvSpPr>
      <xdr:spPr>
        <a:xfrm>
          <a:off x="3401695"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11430</xdr:rowOff>
    </xdr:from>
    <xdr:to>
      <xdr:col>6</xdr:col>
      <xdr:colOff>511175</xdr:colOff>
      <xdr:row>62</xdr:row>
      <xdr:rowOff>83820</xdr:rowOff>
    </xdr:to>
    <xdr:cxnSp macro="">
      <xdr:nvCxnSpPr>
        <xdr:cNvPr id="156" name="直線コネクタ 155"/>
        <xdr:cNvCxnSpPr/>
      </xdr:nvCxnSpPr>
      <xdr:spPr>
        <a:xfrm flipV="1">
          <a:off x="3452495" y="10405110"/>
          <a:ext cx="7696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53357</xdr:rowOff>
    </xdr:from>
    <xdr:ext cx="405111" cy="259045"/>
    <xdr:sp macro="" textlink="">
      <xdr:nvSpPr>
        <xdr:cNvPr id="157" name="n_1aveValue【体育館・プール】&#10;有形固定資産減価償却率"/>
        <xdr:cNvSpPr txBox="1"/>
      </xdr:nvSpPr>
      <xdr:spPr>
        <a:xfrm>
          <a:off x="3237238"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151147</xdr:rowOff>
    </xdr:from>
    <xdr:ext cx="405111" cy="259045"/>
    <xdr:sp macro="" textlink="">
      <xdr:nvSpPr>
        <xdr:cNvPr id="158" name="n_1mainValue【体育館・プール】&#10;有形固定資産減価償却率"/>
        <xdr:cNvSpPr txBox="1"/>
      </xdr:nvSpPr>
      <xdr:spPr>
        <a:xfrm>
          <a:off x="3237238"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9" name="テキスト ボックス 168"/>
        <xdr:cNvSpPr txBox="1"/>
      </xdr:nvSpPr>
      <xdr:spPr>
        <a:xfrm>
          <a:off x="556341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0" name="直線コネクタ 169"/>
        <xdr:cNvCxnSpPr/>
      </xdr:nvCxnSpPr>
      <xdr:spPr>
        <a:xfrm>
          <a:off x="598487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1" name="テキスト ボックス 170"/>
        <xdr:cNvSpPr txBox="1"/>
      </xdr:nvSpPr>
      <xdr:spPr>
        <a:xfrm>
          <a:off x="556341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2" name="直線コネクタ 171"/>
        <xdr:cNvCxnSpPr/>
      </xdr:nvCxnSpPr>
      <xdr:spPr>
        <a:xfrm>
          <a:off x="598487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3" name="テキスト ボックス 172"/>
        <xdr:cNvSpPr txBox="1"/>
      </xdr:nvSpPr>
      <xdr:spPr>
        <a:xfrm>
          <a:off x="556341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4" name="直線コネクタ 173"/>
        <xdr:cNvCxnSpPr/>
      </xdr:nvCxnSpPr>
      <xdr:spPr>
        <a:xfrm>
          <a:off x="598487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5" name="テキスト ボックス 174"/>
        <xdr:cNvSpPr txBox="1"/>
      </xdr:nvSpPr>
      <xdr:spPr>
        <a:xfrm>
          <a:off x="556341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6" name="直線コネクタ 175"/>
        <xdr:cNvCxnSpPr/>
      </xdr:nvCxnSpPr>
      <xdr:spPr>
        <a:xfrm>
          <a:off x="598487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7" name="テキスト ボックス 176"/>
        <xdr:cNvSpPr txBox="1"/>
      </xdr:nvSpPr>
      <xdr:spPr>
        <a:xfrm>
          <a:off x="556341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8" name="直線コネクタ 177"/>
        <xdr:cNvCxnSpPr/>
      </xdr:nvCxnSpPr>
      <xdr:spPr>
        <a:xfrm>
          <a:off x="598487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9" name="テキスト ボックス 178"/>
        <xdr:cNvSpPr txBox="1"/>
      </xdr:nvSpPr>
      <xdr:spPr>
        <a:xfrm>
          <a:off x="5563416"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0" name="直線コネクタ 179"/>
        <xdr:cNvCxnSpPr/>
      </xdr:nvCxnSpPr>
      <xdr:spPr>
        <a:xfrm>
          <a:off x="598487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1" name="テキスト ボックス 180"/>
        <xdr:cNvSpPr txBox="1"/>
      </xdr:nvSpPr>
      <xdr:spPr>
        <a:xfrm>
          <a:off x="5563416"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85" name="直線コネクタ 184"/>
        <xdr:cNvCxnSpPr/>
      </xdr:nvCxnSpPr>
      <xdr:spPr>
        <a:xfrm flipV="1">
          <a:off x="9446260" y="928061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86" name="【体育館・プール】&#10;一人当たり面積最小値テキスト"/>
        <xdr:cNvSpPr txBox="1"/>
      </xdr:nvSpPr>
      <xdr:spPr>
        <a:xfrm>
          <a:off x="9535795"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87" name="直線コネクタ 186"/>
        <xdr:cNvCxnSpPr/>
      </xdr:nvCxnSpPr>
      <xdr:spPr>
        <a:xfrm>
          <a:off x="9357995" y="1081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8" name="【体育館・プール】&#10;一人当たり面積最大値テキスト"/>
        <xdr:cNvSpPr txBox="1"/>
      </xdr:nvSpPr>
      <xdr:spPr>
        <a:xfrm>
          <a:off x="9535795" y="905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9" name="直線コネクタ 188"/>
        <xdr:cNvCxnSpPr/>
      </xdr:nvCxnSpPr>
      <xdr:spPr>
        <a:xfrm>
          <a:off x="9357995" y="928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164754</xdr:rowOff>
    </xdr:from>
    <xdr:ext cx="469744" cy="259045"/>
    <xdr:sp macro="" textlink="">
      <xdr:nvSpPr>
        <xdr:cNvPr id="190" name="【体育館・プール】&#10;一人当たり面積平均値テキスト"/>
        <xdr:cNvSpPr txBox="1"/>
      </xdr:nvSpPr>
      <xdr:spPr>
        <a:xfrm>
          <a:off x="9535795" y="10055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91" name="フローチャート : 判断 190"/>
        <xdr:cNvSpPr/>
      </xdr:nvSpPr>
      <xdr:spPr>
        <a:xfrm>
          <a:off x="9396095"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65133</xdr:rowOff>
    </xdr:from>
    <xdr:to>
      <xdr:col>14</xdr:col>
      <xdr:colOff>79375</xdr:colOff>
      <xdr:row>61</xdr:row>
      <xdr:rowOff>166733</xdr:rowOff>
    </xdr:to>
    <xdr:sp macro="" textlink="">
      <xdr:nvSpPr>
        <xdr:cNvPr id="192" name="フローチャート : 判断 191"/>
        <xdr:cNvSpPr/>
      </xdr:nvSpPr>
      <xdr:spPr>
        <a:xfrm>
          <a:off x="8649335" y="102911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52070</xdr:rowOff>
    </xdr:from>
    <xdr:to>
      <xdr:col>15</xdr:col>
      <xdr:colOff>231775</xdr:colOff>
      <xdr:row>61</xdr:row>
      <xdr:rowOff>153670</xdr:rowOff>
    </xdr:to>
    <xdr:sp macro="" textlink="">
      <xdr:nvSpPr>
        <xdr:cNvPr id="198" name="円/楕円 197"/>
        <xdr:cNvSpPr/>
      </xdr:nvSpPr>
      <xdr:spPr>
        <a:xfrm>
          <a:off x="9396095"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30497</xdr:rowOff>
    </xdr:from>
    <xdr:ext cx="469744" cy="259045"/>
    <xdr:sp macro="" textlink="">
      <xdr:nvSpPr>
        <xdr:cNvPr id="199" name="【体育館・プール】&#10;一人当たり面積該当値テキスト"/>
        <xdr:cNvSpPr txBox="1"/>
      </xdr:nvSpPr>
      <xdr:spPr>
        <a:xfrm>
          <a:off x="9535795"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55335</xdr:rowOff>
    </xdr:from>
    <xdr:to>
      <xdr:col>14</xdr:col>
      <xdr:colOff>79375</xdr:colOff>
      <xdr:row>61</xdr:row>
      <xdr:rowOff>156935</xdr:rowOff>
    </xdr:to>
    <xdr:sp macro="" textlink="">
      <xdr:nvSpPr>
        <xdr:cNvPr id="200" name="円/楕円 199"/>
        <xdr:cNvSpPr/>
      </xdr:nvSpPr>
      <xdr:spPr>
        <a:xfrm>
          <a:off x="8649335" y="10281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102870</xdr:rowOff>
    </xdr:from>
    <xdr:to>
      <xdr:col>15</xdr:col>
      <xdr:colOff>180975</xdr:colOff>
      <xdr:row>61</xdr:row>
      <xdr:rowOff>106135</xdr:rowOff>
    </xdr:to>
    <xdr:cxnSp macro="">
      <xdr:nvCxnSpPr>
        <xdr:cNvPr id="201" name="直線コネクタ 200"/>
        <xdr:cNvCxnSpPr/>
      </xdr:nvCxnSpPr>
      <xdr:spPr>
        <a:xfrm flipV="1">
          <a:off x="8677275" y="10328910"/>
          <a:ext cx="7696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157860</xdr:rowOff>
    </xdr:from>
    <xdr:ext cx="469744" cy="259045"/>
    <xdr:sp macro="" textlink="">
      <xdr:nvSpPr>
        <xdr:cNvPr id="202" name="n_1aveValue【体育館・プール】&#10;一人当たり面積"/>
        <xdr:cNvSpPr txBox="1"/>
      </xdr:nvSpPr>
      <xdr:spPr>
        <a:xfrm>
          <a:off x="8498282" y="103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2012</xdr:rowOff>
    </xdr:from>
    <xdr:ext cx="469744" cy="259045"/>
    <xdr:sp macro="" textlink="">
      <xdr:nvSpPr>
        <xdr:cNvPr id="203" name="n_1mainValue【体育館・プール】&#10;一人当たり面積"/>
        <xdr:cNvSpPr txBox="1"/>
      </xdr:nvSpPr>
      <xdr:spPr>
        <a:xfrm>
          <a:off x="8498282"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691515" y="1266825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2" name="正方形/長方形 211"/>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9" name="正方形/長方形 218"/>
        <xdr:cNvSpPr/>
      </xdr:nvSpPr>
      <xdr:spPr>
        <a:xfrm>
          <a:off x="598487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8" name="テキスト ボックス 227"/>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9" name="直線コネクタ 228"/>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30" name="テキスト ボックス 229"/>
        <xdr:cNvSpPr txBox="1"/>
      </xdr:nvSpPr>
      <xdr:spPr>
        <a:xfrm>
          <a:off x="42306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31" name="直線コネクタ 230"/>
        <xdr:cNvCxnSpPr/>
      </xdr:nvCxnSpPr>
      <xdr:spPr>
        <a:xfrm>
          <a:off x="691515" y="181813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32" name="テキスト ボックス 231"/>
        <xdr:cNvSpPr txBox="1"/>
      </xdr:nvSpPr>
      <xdr:spPr>
        <a:xfrm>
          <a:off x="35894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33" name="直線コネクタ 232"/>
        <xdr:cNvCxnSpPr/>
      </xdr:nvCxnSpPr>
      <xdr:spPr>
        <a:xfrm>
          <a:off x="691515" y="177355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34" name="テキスト ボックス 233"/>
        <xdr:cNvSpPr txBox="1"/>
      </xdr:nvSpPr>
      <xdr:spPr>
        <a:xfrm>
          <a:off x="35894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35" name="直線コネクタ 234"/>
        <xdr:cNvCxnSpPr/>
      </xdr:nvCxnSpPr>
      <xdr:spPr>
        <a:xfrm>
          <a:off x="691515" y="172859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36" name="テキスト ボックス 235"/>
        <xdr:cNvSpPr txBox="1"/>
      </xdr:nvSpPr>
      <xdr:spPr>
        <a:xfrm>
          <a:off x="35894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7" name="直線コネクタ 236"/>
        <xdr:cNvCxnSpPr/>
      </xdr:nvCxnSpPr>
      <xdr:spPr>
        <a:xfrm>
          <a:off x="691515" y="16840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38" name="テキスト ボックス 237"/>
        <xdr:cNvSpPr txBox="1"/>
      </xdr:nvSpPr>
      <xdr:spPr>
        <a:xfrm>
          <a:off x="35894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9" name="直線コネクタ 238"/>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0" name="テキスト ボックス 239"/>
        <xdr:cNvSpPr txBox="1"/>
      </xdr:nvSpPr>
      <xdr:spPr>
        <a:xfrm>
          <a:off x="29482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1" name="【市民会館】&#10;有形固定資産減価償却率グラフ枠"/>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42" name="直線コネクタ 241"/>
        <xdr:cNvCxnSpPr/>
      </xdr:nvCxnSpPr>
      <xdr:spPr>
        <a:xfrm flipV="1">
          <a:off x="4221480" y="16810482"/>
          <a:ext cx="0" cy="1430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43" name="【市民会館】&#10;有形固定資産減価償却率最小値テキスト"/>
        <xdr:cNvSpPr txBox="1"/>
      </xdr:nvSpPr>
      <xdr:spPr>
        <a:xfrm>
          <a:off x="4311015" y="1824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44" name="直線コネクタ 243"/>
        <xdr:cNvCxnSpPr/>
      </xdr:nvCxnSpPr>
      <xdr:spPr>
        <a:xfrm>
          <a:off x="4133215" y="1824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45" name="【市民会館】&#10;有形固定資産減価償却率最大値テキスト"/>
        <xdr:cNvSpPr txBox="1"/>
      </xdr:nvSpPr>
      <xdr:spPr>
        <a:xfrm>
          <a:off x="4311015" y="1659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46" name="直線コネクタ 245"/>
        <xdr:cNvCxnSpPr/>
      </xdr:nvCxnSpPr>
      <xdr:spPr>
        <a:xfrm>
          <a:off x="4133215" y="1681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247" name="【市民会館】&#10;有形固定資産減価償却率平均値テキスト"/>
        <xdr:cNvSpPr txBox="1"/>
      </xdr:nvSpPr>
      <xdr:spPr>
        <a:xfrm>
          <a:off x="4311015" y="17355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248" name="フローチャート : 判断 247"/>
        <xdr:cNvSpPr/>
      </xdr:nvSpPr>
      <xdr:spPr>
        <a:xfrm>
          <a:off x="4171315" y="173769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48261</xdr:rowOff>
    </xdr:from>
    <xdr:to>
      <xdr:col>5</xdr:col>
      <xdr:colOff>409575</xdr:colOff>
      <xdr:row>104</xdr:row>
      <xdr:rowOff>149861</xdr:rowOff>
    </xdr:to>
    <xdr:sp macro="" textlink="">
      <xdr:nvSpPr>
        <xdr:cNvPr id="249" name="フローチャート : 判断 248"/>
        <xdr:cNvSpPr/>
      </xdr:nvSpPr>
      <xdr:spPr>
        <a:xfrm>
          <a:off x="3401695"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0" name="テキスト ボックス 249"/>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1" name="テキスト ボックス 250"/>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2" name="テキスト ボックス 251"/>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3" name="テキスト ボックス 252"/>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4" name="テキスト ボックス 253"/>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160274</xdr:rowOff>
    </xdr:from>
    <xdr:to>
      <xdr:col>6</xdr:col>
      <xdr:colOff>561975</xdr:colOff>
      <xdr:row>102</xdr:row>
      <xdr:rowOff>90424</xdr:rowOff>
    </xdr:to>
    <xdr:sp macro="" textlink="">
      <xdr:nvSpPr>
        <xdr:cNvPr id="255" name="円/楕円 254"/>
        <xdr:cNvSpPr/>
      </xdr:nvSpPr>
      <xdr:spPr>
        <a:xfrm>
          <a:off x="4171315" y="17091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11701</xdr:rowOff>
    </xdr:from>
    <xdr:ext cx="405111" cy="259045"/>
    <xdr:sp macro="" textlink="">
      <xdr:nvSpPr>
        <xdr:cNvPr id="256" name="【市民会館】&#10;有形固定資産減価償却率該当値テキスト"/>
        <xdr:cNvSpPr txBox="1"/>
      </xdr:nvSpPr>
      <xdr:spPr>
        <a:xfrm>
          <a:off x="4311015" y="1694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148844</xdr:rowOff>
    </xdr:from>
    <xdr:to>
      <xdr:col>5</xdr:col>
      <xdr:colOff>409575</xdr:colOff>
      <xdr:row>102</xdr:row>
      <xdr:rowOff>78994</xdr:rowOff>
    </xdr:to>
    <xdr:sp macro="" textlink="">
      <xdr:nvSpPr>
        <xdr:cNvPr id="257" name="円/楕円 256"/>
        <xdr:cNvSpPr/>
      </xdr:nvSpPr>
      <xdr:spPr>
        <a:xfrm>
          <a:off x="3401695" y="17080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28194</xdr:rowOff>
    </xdr:from>
    <xdr:to>
      <xdr:col>6</xdr:col>
      <xdr:colOff>511175</xdr:colOff>
      <xdr:row>102</xdr:row>
      <xdr:rowOff>39624</xdr:rowOff>
    </xdr:to>
    <xdr:cxnSp macro="">
      <xdr:nvCxnSpPr>
        <xdr:cNvPr id="258" name="直線コネクタ 257"/>
        <xdr:cNvCxnSpPr/>
      </xdr:nvCxnSpPr>
      <xdr:spPr>
        <a:xfrm>
          <a:off x="3452495" y="17127474"/>
          <a:ext cx="7696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140988</xdr:rowOff>
    </xdr:from>
    <xdr:ext cx="405111" cy="259045"/>
    <xdr:sp macro="" textlink="">
      <xdr:nvSpPr>
        <xdr:cNvPr id="259" name="n_1aveValue【市民会館】&#10;有形固定資産減価償却率"/>
        <xdr:cNvSpPr txBox="1"/>
      </xdr:nvSpPr>
      <xdr:spPr>
        <a:xfrm>
          <a:off x="3237238"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95521</xdr:rowOff>
    </xdr:from>
    <xdr:ext cx="405111" cy="259045"/>
    <xdr:sp macro="" textlink="">
      <xdr:nvSpPr>
        <xdr:cNvPr id="260" name="n_1mainValue【市民会館】&#10;有形固定資産減価償却率"/>
        <xdr:cNvSpPr txBox="1"/>
      </xdr:nvSpPr>
      <xdr:spPr>
        <a:xfrm>
          <a:off x="3237238" y="1685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1" name="正方形/長方形 260"/>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2" name="正方形/長方形 261"/>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3" name="正方形/長方形 262"/>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4" name="正方形/長方形 263"/>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5" name="正方形/長方形 264"/>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6" name="正方形/長方形 265"/>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7" name="正方形/長方形 266"/>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8" name="正方形/長方形 267"/>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9" name="テキスト ボックス 268"/>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0" name="直線コネクタ 269"/>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71" name="直線コネクタ 270"/>
        <xdr:cNvCxnSpPr/>
      </xdr:nvCxnSpPr>
      <xdr:spPr>
        <a:xfrm>
          <a:off x="598487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72" name="テキスト ボックス 271"/>
        <xdr:cNvSpPr txBox="1"/>
      </xdr:nvSpPr>
      <xdr:spPr>
        <a:xfrm>
          <a:off x="556341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73" name="直線コネクタ 272"/>
        <xdr:cNvCxnSpPr/>
      </xdr:nvCxnSpPr>
      <xdr:spPr>
        <a:xfrm>
          <a:off x="598487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74" name="テキスト ボックス 273"/>
        <xdr:cNvSpPr txBox="1"/>
      </xdr:nvSpPr>
      <xdr:spPr>
        <a:xfrm>
          <a:off x="556341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75" name="直線コネクタ 274"/>
        <xdr:cNvCxnSpPr/>
      </xdr:nvCxnSpPr>
      <xdr:spPr>
        <a:xfrm>
          <a:off x="598487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76" name="テキスト ボックス 275"/>
        <xdr:cNvSpPr txBox="1"/>
      </xdr:nvSpPr>
      <xdr:spPr>
        <a:xfrm>
          <a:off x="556341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77" name="直線コネクタ 276"/>
        <xdr:cNvCxnSpPr/>
      </xdr:nvCxnSpPr>
      <xdr:spPr>
        <a:xfrm>
          <a:off x="598487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78" name="テキスト ボックス 277"/>
        <xdr:cNvSpPr txBox="1"/>
      </xdr:nvSpPr>
      <xdr:spPr>
        <a:xfrm>
          <a:off x="556341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9" name="直線コネクタ 278"/>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0" name="テキスト ボックス 279"/>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1" name="【市民会館】&#10;一人当たり面積グラフ枠"/>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282" name="直線コネクタ 281"/>
        <xdr:cNvCxnSpPr/>
      </xdr:nvCxnSpPr>
      <xdr:spPr>
        <a:xfrm flipV="1">
          <a:off x="9446260" y="16964405"/>
          <a:ext cx="0" cy="114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283" name="【市民会館】&#10;一人当たり面積最小値テキスト"/>
        <xdr:cNvSpPr txBox="1"/>
      </xdr:nvSpPr>
      <xdr:spPr>
        <a:xfrm>
          <a:off x="9535795"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284" name="直線コネクタ 283"/>
        <xdr:cNvCxnSpPr/>
      </xdr:nvCxnSpPr>
      <xdr:spPr>
        <a:xfrm>
          <a:off x="9357995" y="181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285" name="【市民会館】&#10;一人当たり面積最大値テキスト"/>
        <xdr:cNvSpPr txBox="1"/>
      </xdr:nvSpPr>
      <xdr:spPr>
        <a:xfrm>
          <a:off x="9535795" y="167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286" name="直線コネクタ 285"/>
        <xdr:cNvCxnSpPr/>
      </xdr:nvCxnSpPr>
      <xdr:spPr>
        <a:xfrm>
          <a:off x="9357995" y="169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287" name="【市民会館】&#10;一人当たり面積平均値テキスト"/>
        <xdr:cNvSpPr txBox="1"/>
      </xdr:nvSpPr>
      <xdr:spPr>
        <a:xfrm>
          <a:off x="9535795" y="17543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288" name="フローチャート : 判断 287"/>
        <xdr:cNvSpPr/>
      </xdr:nvSpPr>
      <xdr:spPr>
        <a:xfrm>
          <a:off x="9396095"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96265</xdr:rowOff>
    </xdr:from>
    <xdr:to>
      <xdr:col>14</xdr:col>
      <xdr:colOff>79375</xdr:colOff>
      <xdr:row>104</xdr:row>
      <xdr:rowOff>26415</xdr:rowOff>
    </xdr:to>
    <xdr:sp macro="" textlink="">
      <xdr:nvSpPr>
        <xdr:cNvPr id="289" name="フローチャート : 判断 288"/>
        <xdr:cNvSpPr/>
      </xdr:nvSpPr>
      <xdr:spPr>
        <a:xfrm>
          <a:off x="8649335" y="17363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0" name="テキスト ボックス 289"/>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1" name="テキスト ボックス 290"/>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2" name="テキスト ボックス 291"/>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3" name="テキスト ボックス 292"/>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4" name="テキスト ボックス 293"/>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4826</xdr:rowOff>
    </xdr:from>
    <xdr:to>
      <xdr:col>15</xdr:col>
      <xdr:colOff>231775</xdr:colOff>
      <xdr:row>103</xdr:row>
      <xdr:rowOff>106426</xdr:rowOff>
    </xdr:to>
    <xdr:sp macro="" textlink="">
      <xdr:nvSpPr>
        <xdr:cNvPr id="295" name="円/楕円 294"/>
        <xdr:cNvSpPr/>
      </xdr:nvSpPr>
      <xdr:spPr>
        <a:xfrm>
          <a:off x="9396095" y="1727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27703</xdr:rowOff>
    </xdr:from>
    <xdr:ext cx="469744" cy="259045"/>
    <xdr:sp macro="" textlink="">
      <xdr:nvSpPr>
        <xdr:cNvPr id="296" name="【市民会館】&#10;一人当たり面積該当値テキスト"/>
        <xdr:cNvSpPr txBox="1"/>
      </xdr:nvSpPr>
      <xdr:spPr>
        <a:xfrm>
          <a:off x="9535795" y="1712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13</xdr:col>
      <xdr:colOff>663575</xdr:colOff>
      <xdr:row>103</xdr:row>
      <xdr:rowOff>4826</xdr:rowOff>
    </xdr:from>
    <xdr:to>
      <xdr:col>14</xdr:col>
      <xdr:colOff>79375</xdr:colOff>
      <xdr:row>103</xdr:row>
      <xdr:rowOff>106426</xdr:rowOff>
    </xdr:to>
    <xdr:sp macro="" textlink="">
      <xdr:nvSpPr>
        <xdr:cNvPr id="297" name="円/楕円 296"/>
        <xdr:cNvSpPr/>
      </xdr:nvSpPr>
      <xdr:spPr>
        <a:xfrm>
          <a:off x="8649335" y="172717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103</xdr:row>
      <xdr:rowOff>55626</xdr:rowOff>
    </xdr:from>
    <xdr:to>
      <xdr:col>15</xdr:col>
      <xdr:colOff>180975</xdr:colOff>
      <xdr:row>103</xdr:row>
      <xdr:rowOff>55626</xdr:rowOff>
    </xdr:to>
    <xdr:cxnSp macro="">
      <xdr:nvCxnSpPr>
        <xdr:cNvPr id="298" name="直線コネクタ 297"/>
        <xdr:cNvCxnSpPr/>
      </xdr:nvCxnSpPr>
      <xdr:spPr>
        <a:xfrm>
          <a:off x="8677275" y="17322546"/>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17542</xdr:rowOff>
    </xdr:from>
    <xdr:ext cx="469744" cy="259045"/>
    <xdr:sp macro="" textlink="">
      <xdr:nvSpPr>
        <xdr:cNvPr id="299" name="n_1aveValue【市民会館】&#10;一人当たり面積"/>
        <xdr:cNvSpPr txBox="1"/>
      </xdr:nvSpPr>
      <xdr:spPr>
        <a:xfrm>
          <a:off x="8498282" y="1745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13</xdr:col>
      <xdr:colOff>466802</xdr:colOff>
      <xdr:row>101</xdr:row>
      <xdr:rowOff>122953</xdr:rowOff>
    </xdr:from>
    <xdr:ext cx="469744" cy="259045"/>
    <xdr:sp macro="" textlink="">
      <xdr:nvSpPr>
        <xdr:cNvPr id="300" name="n_1mainValue【市民会館】&#10;一人当たり面積"/>
        <xdr:cNvSpPr txBox="1"/>
      </xdr:nvSpPr>
      <xdr:spPr>
        <a:xfrm>
          <a:off x="8498282" y="1705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120584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9" name="正方形/長方形 308"/>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0" name="正方形/長方形 309"/>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1" name="正方形/長方形 310"/>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2" name="正方形/長方形 311"/>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3" name="正方形/長方形 312"/>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4" name="正方形/長方形 313"/>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5" name="正方形/長方形 314"/>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6" name="正方形/長方形 315"/>
        <xdr:cNvSpPr/>
      </xdr:nvSpPr>
      <xdr:spPr>
        <a:xfrm>
          <a:off x="1649920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7" name="正方形/長方形 316"/>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8" name="正方形/長方形 317"/>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9" name="正方形/長方形 318"/>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0" name="正方形/長方形 319"/>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1" name="正方形/長方形 320"/>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2" name="正方形/長方形 321"/>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3" name="正方形/長方形 322"/>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4" name="正方形/長方形 323"/>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5" name="テキスト ボックス 324"/>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6" name="直線コネクタ 325"/>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27" name="直線コネクタ 326"/>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28" name="テキスト ボックス 327"/>
        <xdr:cNvSpPr txBox="1"/>
      </xdr:nvSpPr>
      <xdr:spPr>
        <a:xfrm>
          <a:off x="1093739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9" name="直線コネクタ 328"/>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0" name="テキスト ボックス 329"/>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1" name="直線コネクタ 330"/>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2" name="テキスト ボックス 331"/>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3" name="直線コネクタ 332"/>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4" name="テキスト ボックス 333"/>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5" name="直線コネクタ 334"/>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6" name="テキスト ボックス 335"/>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7" name="直線コネクタ 336"/>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38" name="テキスト ボックス 337"/>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9" name="【保健センター・保健所】&#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40" name="直線コネクタ 339"/>
        <xdr:cNvCxnSpPr/>
      </xdr:nvCxnSpPr>
      <xdr:spPr>
        <a:xfrm flipV="1">
          <a:off x="14735809" y="9284970"/>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41" name="【保健センター・保健所】&#10;有形固定資産減価償却率最小値テキスト"/>
        <xdr:cNvSpPr txBox="1"/>
      </xdr:nvSpPr>
      <xdr:spPr>
        <a:xfrm>
          <a:off x="14825345" y="10723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42" name="直線コネクタ 341"/>
        <xdr:cNvCxnSpPr/>
      </xdr:nvCxnSpPr>
      <xdr:spPr>
        <a:xfrm>
          <a:off x="14647545" y="1071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43" name="【保健センター・保健所】&#10;有形固定資産減価償却率最大値テキスト"/>
        <xdr:cNvSpPr txBox="1"/>
      </xdr:nvSpPr>
      <xdr:spPr>
        <a:xfrm>
          <a:off x="14825345" y="906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44" name="直線コネクタ 343"/>
        <xdr:cNvCxnSpPr/>
      </xdr:nvCxnSpPr>
      <xdr:spPr>
        <a:xfrm>
          <a:off x="14647545" y="9284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45" name="【保健センター・保健所】&#10;有形固定資産減価償却率平均値テキスト"/>
        <xdr:cNvSpPr txBox="1"/>
      </xdr:nvSpPr>
      <xdr:spPr>
        <a:xfrm>
          <a:off x="14825345" y="994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46" name="フローチャート : 判断 345"/>
        <xdr:cNvSpPr/>
      </xdr:nvSpPr>
      <xdr:spPr>
        <a:xfrm>
          <a:off x="14685645"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65405</xdr:rowOff>
    </xdr:from>
    <xdr:to>
      <xdr:col>22</xdr:col>
      <xdr:colOff>415925</xdr:colOff>
      <xdr:row>59</xdr:row>
      <xdr:rowOff>167005</xdr:rowOff>
    </xdr:to>
    <xdr:sp macro="" textlink="">
      <xdr:nvSpPr>
        <xdr:cNvPr id="347" name="フローチャート : 判断 346"/>
        <xdr:cNvSpPr/>
      </xdr:nvSpPr>
      <xdr:spPr>
        <a:xfrm>
          <a:off x="13916025"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8" name="テキスト ボックス 347"/>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9" name="テキスト ボックス 348"/>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0" name="テキスト ボックス 349"/>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1" name="テキスト ボックス 350"/>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2" name="テキスト ボックス 351"/>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44450</xdr:rowOff>
    </xdr:from>
    <xdr:to>
      <xdr:col>23</xdr:col>
      <xdr:colOff>568325</xdr:colOff>
      <xdr:row>57</xdr:row>
      <xdr:rowOff>146050</xdr:rowOff>
    </xdr:to>
    <xdr:sp macro="" textlink="">
      <xdr:nvSpPr>
        <xdr:cNvPr id="353" name="円/楕円 352"/>
        <xdr:cNvSpPr/>
      </xdr:nvSpPr>
      <xdr:spPr>
        <a:xfrm>
          <a:off x="14685645"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67327</xdr:rowOff>
    </xdr:from>
    <xdr:ext cx="405111" cy="259045"/>
    <xdr:sp macro="" textlink="">
      <xdr:nvSpPr>
        <xdr:cNvPr id="354" name="【保健センター・保健所】&#10;有形固定資産減価償却率該当値テキスト"/>
        <xdr:cNvSpPr txBox="1"/>
      </xdr:nvSpPr>
      <xdr:spPr>
        <a:xfrm>
          <a:off x="14825345"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82550</xdr:rowOff>
    </xdr:from>
    <xdr:to>
      <xdr:col>22</xdr:col>
      <xdr:colOff>415925</xdr:colOff>
      <xdr:row>58</xdr:row>
      <xdr:rowOff>12700</xdr:rowOff>
    </xdr:to>
    <xdr:sp macro="" textlink="">
      <xdr:nvSpPr>
        <xdr:cNvPr id="355" name="円/楕円 354"/>
        <xdr:cNvSpPr/>
      </xdr:nvSpPr>
      <xdr:spPr>
        <a:xfrm>
          <a:off x="13916025" y="963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95250</xdr:rowOff>
    </xdr:from>
    <xdr:to>
      <xdr:col>23</xdr:col>
      <xdr:colOff>517525</xdr:colOff>
      <xdr:row>57</xdr:row>
      <xdr:rowOff>133350</xdr:rowOff>
    </xdr:to>
    <xdr:cxnSp macro="">
      <xdr:nvCxnSpPr>
        <xdr:cNvPr id="356" name="直線コネクタ 355"/>
        <xdr:cNvCxnSpPr/>
      </xdr:nvCxnSpPr>
      <xdr:spPr>
        <a:xfrm flipV="1">
          <a:off x="13966825" y="9650730"/>
          <a:ext cx="7696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158132</xdr:rowOff>
    </xdr:from>
    <xdr:ext cx="405111" cy="259045"/>
    <xdr:sp macro="" textlink="">
      <xdr:nvSpPr>
        <xdr:cNvPr id="357" name="n_1aveValue【保健センター・保健所】&#10;有形固定資産減価償却率"/>
        <xdr:cNvSpPr txBox="1"/>
      </xdr:nvSpPr>
      <xdr:spPr>
        <a:xfrm>
          <a:off x="13751568"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29227</xdr:rowOff>
    </xdr:from>
    <xdr:ext cx="405111" cy="259045"/>
    <xdr:sp macro="" textlink="">
      <xdr:nvSpPr>
        <xdr:cNvPr id="358" name="n_1mainValue【保健センター・保健所】&#10;有形固定資産減価償却率"/>
        <xdr:cNvSpPr txBox="1"/>
      </xdr:nvSpPr>
      <xdr:spPr>
        <a:xfrm>
          <a:off x="13751568"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9" name="正方形/長方形 358"/>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0" name="正方形/長方形 359"/>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1" name="正方形/長方形 360"/>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2" name="正方形/長方形 361"/>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3" name="正方形/長方形 362"/>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4" name="正方形/長方形 363"/>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5" name="正方形/長方形 364"/>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6" name="正方形/長方形 365"/>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7" name="テキスト ボックス 366"/>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8" name="直線コネクタ 367"/>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69" name="直線コネクタ 368"/>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0" name="テキスト ボックス 369"/>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1" name="直線コネクタ 370"/>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2" name="テキスト ボックス 371"/>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3" name="直線コネクタ 372"/>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4" name="テキスト ボックス 373"/>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5" name="直線コネクタ 374"/>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76" name="テキスト ボックス 375"/>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77" name="直線コネクタ 376"/>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78" name="テキスト ボックス 377"/>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9" name="直線コネクタ 378"/>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0" name="テキスト ボックス 379"/>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1" name="【保健センター・保健所】&#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382" name="直線コネクタ 381"/>
        <xdr:cNvCxnSpPr/>
      </xdr:nvCxnSpPr>
      <xdr:spPr>
        <a:xfrm flipV="1">
          <a:off x="19960589" y="94107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383" name="【保健センター・保健所】&#10;一人当たり面積最小値テキスト"/>
        <xdr:cNvSpPr txBox="1"/>
      </xdr:nvSpPr>
      <xdr:spPr>
        <a:xfrm>
          <a:off x="20050125"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384" name="直線コネクタ 383"/>
        <xdr:cNvCxnSpPr/>
      </xdr:nvCxnSpPr>
      <xdr:spPr>
        <a:xfrm>
          <a:off x="19872325" y="106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385" name="【保健センター・保健所】&#10;一人当たり面積最大値テキスト"/>
        <xdr:cNvSpPr txBox="1"/>
      </xdr:nvSpPr>
      <xdr:spPr>
        <a:xfrm>
          <a:off x="20050125"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386" name="直線コネクタ 385"/>
        <xdr:cNvCxnSpPr/>
      </xdr:nvCxnSpPr>
      <xdr:spPr>
        <a:xfrm>
          <a:off x="19872325"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78757</xdr:rowOff>
    </xdr:from>
    <xdr:ext cx="469744" cy="259045"/>
    <xdr:sp macro="" textlink="">
      <xdr:nvSpPr>
        <xdr:cNvPr id="387" name="【保健センター・保健所】&#10;一人当たり面積平均値テキスト"/>
        <xdr:cNvSpPr txBox="1"/>
      </xdr:nvSpPr>
      <xdr:spPr>
        <a:xfrm>
          <a:off x="20050125"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388" name="フローチャート : 判断 387"/>
        <xdr:cNvSpPr/>
      </xdr:nvSpPr>
      <xdr:spPr>
        <a:xfrm>
          <a:off x="19910425"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139700</xdr:rowOff>
    </xdr:from>
    <xdr:to>
      <xdr:col>31</xdr:col>
      <xdr:colOff>85725</xdr:colOff>
      <xdr:row>61</xdr:row>
      <xdr:rowOff>69850</xdr:rowOff>
    </xdr:to>
    <xdr:sp macro="" textlink="">
      <xdr:nvSpPr>
        <xdr:cNvPr id="389" name="フローチャート : 判断 388"/>
        <xdr:cNvSpPr/>
      </xdr:nvSpPr>
      <xdr:spPr>
        <a:xfrm>
          <a:off x="19156045" y="1019810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0" name="テキスト ボックス 389"/>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1" name="テキスト ボックス 390"/>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2" name="テキスト ボックス 391"/>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3" name="テキスト ボックス 392"/>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4" name="テキスト ボックス 393"/>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44450</xdr:rowOff>
    </xdr:from>
    <xdr:to>
      <xdr:col>32</xdr:col>
      <xdr:colOff>238125</xdr:colOff>
      <xdr:row>63</xdr:row>
      <xdr:rowOff>146050</xdr:rowOff>
    </xdr:to>
    <xdr:sp macro="" textlink="">
      <xdr:nvSpPr>
        <xdr:cNvPr id="395" name="円/楕円 394"/>
        <xdr:cNvSpPr/>
      </xdr:nvSpPr>
      <xdr:spPr>
        <a:xfrm>
          <a:off x="19910425"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130827</xdr:rowOff>
    </xdr:from>
    <xdr:ext cx="469744" cy="259045"/>
    <xdr:sp macro="" textlink="">
      <xdr:nvSpPr>
        <xdr:cNvPr id="396" name="【保健センター・保健所】&#10;一人当たり面積該当値テキスト"/>
        <xdr:cNvSpPr txBox="1"/>
      </xdr:nvSpPr>
      <xdr:spPr>
        <a:xfrm>
          <a:off x="20050125" y="1052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44450</xdr:rowOff>
    </xdr:from>
    <xdr:to>
      <xdr:col>31</xdr:col>
      <xdr:colOff>85725</xdr:colOff>
      <xdr:row>63</xdr:row>
      <xdr:rowOff>146050</xdr:rowOff>
    </xdr:to>
    <xdr:sp macro="" textlink="">
      <xdr:nvSpPr>
        <xdr:cNvPr id="397" name="円/楕円 396"/>
        <xdr:cNvSpPr/>
      </xdr:nvSpPr>
      <xdr:spPr>
        <a:xfrm>
          <a:off x="19156045" y="1060577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95250</xdr:rowOff>
    </xdr:from>
    <xdr:to>
      <xdr:col>32</xdr:col>
      <xdr:colOff>187325</xdr:colOff>
      <xdr:row>63</xdr:row>
      <xdr:rowOff>95250</xdr:rowOff>
    </xdr:to>
    <xdr:cxnSp macro="">
      <xdr:nvCxnSpPr>
        <xdr:cNvPr id="398" name="直線コネクタ 397"/>
        <xdr:cNvCxnSpPr/>
      </xdr:nvCxnSpPr>
      <xdr:spPr>
        <a:xfrm>
          <a:off x="19191605" y="1065657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86377</xdr:rowOff>
    </xdr:from>
    <xdr:ext cx="469744" cy="259045"/>
    <xdr:sp macro="" textlink="">
      <xdr:nvSpPr>
        <xdr:cNvPr id="399" name="n_1aveValue【保健センター・保健所】&#10;一人当たり面積"/>
        <xdr:cNvSpPr txBox="1"/>
      </xdr:nvSpPr>
      <xdr:spPr>
        <a:xfrm>
          <a:off x="19012612"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137177</xdr:rowOff>
    </xdr:from>
    <xdr:ext cx="469744" cy="259045"/>
    <xdr:sp macro="" textlink="">
      <xdr:nvSpPr>
        <xdr:cNvPr id="400" name="n_1mainValue【保健センター・保健所】&#10;一人当たり面積"/>
        <xdr:cNvSpPr txBox="1"/>
      </xdr:nvSpPr>
      <xdr:spPr>
        <a:xfrm>
          <a:off x="19012612"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1" name="正方形/長方形 400"/>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2" name="正方形/長方形 401"/>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3" name="正方形/長方形 402"/>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4" name="正方形/長方形 403"/>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5" name="正方形/長方形 404"/>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6" name="正方形/長方形 405"/>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7" name="正方形/長方形 406"/>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8" name="正方形/長方形 407"/>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09" name="正方形/長方形 408"/>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0" name="正方形/長方形 409"/>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1" name="正方形/長方形 410"/>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2" name="正方形/長方形 411"/>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3" name="正方形/長方形 412"/>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4" name="正方形/長方形 413"/>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5" name="正方形/長方形 414"/>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6" name="正方形/長方形 415"/>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7" name="正方形/長方形 416"/>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8" name="正方形/長方形 417"/>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9" name="正方形/長方形 418"/>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0" name="正方形/長方形 419"/>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1" name="正方形/長方形 420"/>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2" name="正方形/長方形 421"/>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3" name="正方形/長方形 422"/>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4" name="正方形/長方形 423"/>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5" name="テキスト ボックス 424"/>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6" name="直線コネクタ 425"/>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27" name="テキスト ボックス 426"/>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28" name="直線コネクタ 427"/>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29" name="テキスト ボックス 428"/>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0" name="直線コネクタ 429"/>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1" name="テキスト ボックス 430"/>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2" name="直線コネクタ 431"/>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3" name="テキスト ボックス 432"/>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4" name="直線コネクタ 433"/>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5" name="テキスト ボックス 434"/>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6" name="直線コネクタ 435"/>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37" name="テキスト ボックス 436"/>
        <xdr:cNvSpPr txBox="1"/>
      </xdr:nvSpPr>
      <xdr:spPr>
        <a:xfrm>
          <a:off x="1087327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8" name="直線コネクタ 437"/>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39" name="テキスト ボックス 438"/>
        <xdr:cNvSpPr txBox="1"/>
      </xdr:nvSpPr>
      <xdr:spPr>
        <a:xfrm>
          <a:off x="1087327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0"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441" name="直線コネクタ 440"/>
        <xdr:cNvCxnSpPr/>
      </xdr:nvCxnSpPr>
      <xdr:spPr>
        <a:xfrm flipV="1">
          <a:off x="14735809" y="16706849"/>
          <a:ext cx="0" cy="1630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442" name="【庁舎】&#10;有形固定資産減価償却率最小値テキスト"/>
        <xdr:cNvSpPr txBox="1"/>
      </xdr:nvSpPr>
      <xdr:spPr>
        <a:xfrm>
          <a:off x="14825345"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443" name="直線コネクタ 442"/>
        <xdr:cNvCxnSpPr/>
      </xdr:nvCxnSpPr>
      <xdr:spPr>
        <a:xfrm>
          <a:off x="14647545" y="1833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444" name="【庁舎】&#10;有形固定資産減価償却率最大値テキスト"/>
        <xdr:cNvSpPr txBox="1"/>
      </xdr:nvSpPr>
      <xdr:spPr>
        <a:xfrm>
          <a:off x="14825345" y="16485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445" name="直線コネクタ 444"/>
        <xdr:cNvCxnSpPr/>
      </xdr:nvCxnSpPr>
      <xdr:spPr>
        <a:xfrm>
          <a:off x="14647545" y="1670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46" name="【庁舎】&#10;有形固定資産減価償却率平均値テキスト"/>
        <xdr:cNvSpPr txBox="1"/>
      </xdr:nvSpPr>
      <xdr:spPr>
        <a:xfrm>
          <a:off x="14825345" y="1751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47" name="フローチャート : 判断 446"/>
        <xdr:cNvSpPr/>
      </xdr:nvSpPr>
      <xdr:spPr>
        <a:xfrm>
          <a:off x="14685645"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78739</xdr:rowOff>
    </xdr:from>
    <xdr:to>
      <xdr:col>22</xdr:col>
      <xdr:colOff>415925</xdr:colOff>
      <xdr:row>105</xdr:row>
      <xdr:rowOff>8889</xdr:rowOff>
    </xdr:to>
    <xdr:sp macro="" textlink="">
      <xdr:nvSpPr>
        <xdr:cNvPr id="448" name="フローチャート : 判断 447"/>
        <xdr:cNvSpPr/>
      </xdr:nvSpPr>
      <xdr:spPr>
        <a:xfrm>
          <a:off x="13916025" y="175132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49" name="テキスト ボックス 448"/>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0" name="テキスト ボックス 449"/>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1" name="テキスト ボックス 450"/>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2" name="テキスト ボックス 451"/>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3" name="テキスト ボックス 452"/>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55880</xdr:rowOff>
    </xdr:from>
    <xdr:to>
      <xdr:col>23</xdr:col>
      <xdr:colOff>568325</xdr:colOff>
      <xdr:row>102</xdr:row>
      <xdr:rowOff>157480</xdr:rowOff>
    </xdr:to>
    <xdr:sp macro="" textlink="">
      <xdr:nvSpPr>
        <xdr:cNvPr id="454" name="円/楕円 453"/>
        <xdr:cNvSpPr/>
      </xdr:nvSpPr>
      <xdr:spPr>
        <a:xfrm>
          <a:off x="14685645" y="171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78757</xdr:rowOff>
    </xdr:from>
    <xdr:ext cx="405111" cy="259045"/>
    <xdr:sp macro="" textlink="">
      <xdr:nvSpPr>
        <xdr:cNvPr id="455" name="【庁舎】&#10;有形固定資産減価償却率該当値テキスト"/>
        <xdr:cNvSpPr txBox="1"/>
      </xdr:nvSpPr>
      <xdr:spPr>
        <a:xfrm>
          <a:off x="14825345"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52070</xdr:rowOff>
    </xdr:from>
    <xdr:to>
      <xdr:col>22</xdr:col>
      <xdr:colOff>415925</xdr:colOff>
      <xdr:row>102</xdr:row>
      <xdr:rowOff>153670</xdr:rowOff>
    </xdr:to>
    <xdr:sp macro="" textlink="">
      <xdr:nvSpPr>
        <xdr:cNvPr id="456" name="円/楕円 455"/>
        <xdr:cNvSpPr/>
      </xdr:nvSpPr>
      <xdr:spPr>
        <a:xfrm>
          <a:off x="13916025"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102870</xdr:rowOff>
    </xdr:from>
    <xdr:to>
      <xdr:col>23</xdr:col>
      <xdr:colOff>517525</xdr:colOff>
      <xdr:row>102</xdr:row>
      <xdr:rowOff>106680</xdr:rowOff>
    </xdr:to>
    <xdr:cxnSp macro="">
      <xdr:nvCxnSpPr>
        <xdr:cNvPr id="457" name="直線コネクタ 456"/>
        <xdr:cNvCxnSpPr/>
      </xdr:nvCxnSpPr>
      <xdr:spPr>
        <a:xfrm>
          <a:off x="13966825" y="17202150"/>
          <a:ext cx="7696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16</xdr:rowOff>
    </xdr:from>
    <xdr:ext cx="405111" cy="259045"/>
    <xdr:sp macro="" textlink="">
      <xdr:nvSpPr>
        <xdr:cNvPr id="458" name="n_1aveValue【庁舎】&#10;有形固定資産減価償却率"/>
        <xdr:cNvSpPr txBox="1"/>
      </xdr:nvSpPr>
      <xdr:spPr>
        <a:xfrm>
          <a:off x="13751568"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170197</xdr:rowOff>
    </xdr:from>
    <xdr:ext cx="405111" cy="259045"/>
    <xdr:sp macro="" textlink="">
      <xdr:nvSpPr>
        <xdr:cNvPr id="459" name="n_1mainValue【庁舎】&#10;有形固定資産減価償却率"/>
        <xdr:cNvSpPr txBox="1"/>
      </xdr:nvSpPr>
      <xdr:spPr>
        <a:xfrm>
          <a:off x="13751568"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0" name="正方形/長方形 459"/>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1" name="正方形/長方形 460"/>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2" name="正方形/長方形 461"/>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3" name="正方形/長方形 462"/>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4" name="正方形/長方形 463"/>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5" name="正方形/長方形 464"/>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6" name="正方形/長方形 465"/>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7" name="正方形/長方形 466"/>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8" name="テキスト ボックス 467"/>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9" name="直線コネクタ 468"/>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0" name="テキスト ボックス 469"/>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71" name="直線コネクタ 470"/>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72" name="テキスト ボックス 471"/>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73" name="直線コネクタ 472"/>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74" name="テキスト ボックス 473"/>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5" name="直線コネクタ 474"/>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6" name="テキスト ボックス 475"/>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77" name="直線コネクタ 476"/>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78" name="テキスト ボックス 477"/>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79" name="直線コネクタ 478"/>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80" name="テキスト ボックス 479"/>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1" name="直線コネクタ 480"/>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2" name="テキスト ボックス 481"/>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3"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484" name="直線コネクタ 483"/>
        <xdr:cNvCxnSpPr/>
      </xdr:nvCxnSpPr>
      <xdr:spPr>
        <a:xfrm flipV="1">
          <a:off x="19960589" y="16824961"/>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485" name="【庁舎】&#10;一人当たり面積最小値テキスト"/>
        <xdr:cNvSpPr txBox="1"/>
      </xdr:nvSpPr>
      <xdr:spPr>
        <a:xfrm>
          <a:off x="20050125"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486" name="直線コネクタ 485"/>
        <xdr:cNvCxnSpPr/>
      </xdr:nvCxnSpPr>
      <xdr:spPr>
        <a:xfrm>
          <a:off x="19872325" y="1803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487" name="【庁舎】&#10;一人当たり面積最大値テキスト"/>
        <xdr:cNvSpPr txBox="1"/>
      </xdr:nvSpPr>
      <xdr:spPr>
        <a:xfrm>
          <a:off x="20050125" y="1660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488" name="直線コネクタ 487"/>
        <xdr:cNvCxnSpPr/>
      </xdr:nvCxnSpPr>
      <xdr:spPr>
        <a:xfrm>
          <a:off x="19872325" y="1682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44466</xdr:rowOff>
    </xdr:from>
    <xdr:ext cx="469744" cy="259045"/>
    <xdr:sp macro="" textlink="">
      <xdr:nvSpPr>
        <xdr:cNvPr id="489" name="【庁舎】&#10;一人当たり面積平均値テキスト"/>
        <xdr:cNvSpPr txBox="1"/>
      </xdr:nvSpPr>
      <xdr:spPr>
        <a:xfrm>
          <a:off x="20050125" y="17479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490" name="フローチャート : 判断 489"/>
        <xdr:cNvSpPr/>
      </xdr:nvSpPr>
      <xdr:spPr>
        <a:xfrm>
          <a:off x="19910425"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491" name="フローチャート : 判断 490"/>
        <xdr:cNvSpPr/>
      </xdr:nvSpPr>
      <xdr:spPr>
        <a:xfrm>
          <a:off x="19156045" y="1746377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2" name="テキスト ボックス 491"/>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3" name="テキスト ボックス 492"/>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4" name="テキスト ボックス 493"/>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5" name="テキスト ボックス 494"/>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6" name="テキスト ボックス 495"/>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90170</xdr:rowOff>
    </xdr:from>
    <xdr:to>
      <xdr:col>32</xdr:col>
      <xdr:colOff>238125</xdr:colOff>
      <xdr:row>106</xdr:row>
      <xdr:rowOff>20320</xdr:rowOff>
    </xdr:to>
    <xdr:sp macro="" textlink="">
      <xdr:nvSpPr>
        <xdr:cNvPr id="497" name="円/楕円 496"/>
        <xdr:cNvSpPr/>
      </xdr:nvSpPr>
      <xdr:spPr>
        <a:xfrm>
          <a:off x="19910425" y="17692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68597</xdr:rowOff>
    </xdr:from>
    <xdr:ext cx="469744" cy="259045"/>
    <xdr:sp macro="" textlink="">
      <xdr:nvSpPr>
        <xdr:cNvPr id="498" name="【庁舎】&#10;一人当たり面積該当値テキスト"/>
        <xdr:cNvSpPr txBox="1"/>
      </xdr:nvSpPr>
      <xdr:spPr>
        <a:xfrm>
          <a:off x="20050125" y="176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90170</xdr:rowOff>
    </xdr:from>
    <xdr:to>
      <xdr:col>31</xdr:col>
      <xdr:colOff>85725</xdr:colOff>
      <xdr:row>106</xdr:row>
      <xdr:rowOff>20320</xdr:rowOff>
    </xdr:to>
    <xdr:sp macro="" textlink="">
      <xdr:nvSpPr>
        <xdr:cNvPr id="499" name="円/楕円 498"/>
        <xdr:cNvSpPr/>
      </xdr:nvSpPr>
      <xdr:spPr>
        <a:xfrm>
          <a:off x="19156045" y="176923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140970</xdr:rowOff>
    </xdr:from>
    <xdr:to>
      <xdr:col>32</xdr:col>
      <xdr:colOff>187325</xdr:colOff>
      <xdr:row>105</xdr:row>
      <xdr:rowOff>140970</xdr:rowOff>
    </xdr:to>
    <xdr:cxnSp macro="">
      <xdr:nvCxnSpPr>
        <xdr:cNvPr id="500" name="直線コネクタ 499"/>
        <xdr:cNvCxnSpPr/>
      </xdr:nvCxnSpPr>
      <xdr:spPr>
        <a:xfrm>
          <a:off x="19191605" y="1774317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147338</xdr:rowOff>
    </xdr:from>
    <xdr:ext cx="469744" cy="259045"/>
    <xdr:sp macro="" textlink="">
      <xdr:nvSpPr>
        <xdr:cNvPr id="501" name="n_1aveValue【庁舎】&#10;一人当たり面積"/>
        <xdr:cNvSpPr txBox="1"/>
      </xdr:nvSpPr>
      <xdr:spPr>
        <a:xfrm>
          <a:off x="19012612" y="1724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11447</xdr:rowOff>
    </xdr:from>
    <xdr:ext cx="469744" cy="259045"/>
    <xdr:sp macro="" textlink="">
      <xdr:nvSpPr>
        <xdr:cNvPr id="502" name="n_1mainValue【庁舎】&#10;一人当たり面積"/>
        <xdr:cNvSpPr txBox="1"/>
      </xdr:nvSpPr>
      <xdr:spPr>
        <a:xfrm>
          <a:off x="19012612" y="177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3" name="正方形/長方形 50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4" name="正方形/長方形 50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5" name="テキスト ボックス 50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有形固定資産減価償却率をみると、すべての施設類型で全国平均及び愛知県平均を上回っており、図書館、市民会館、保健センター・保健所、庁舎においては類似団体平均を</a:t>
          </a:r>
          <a:r>
            <a:rPr kumimoji="1" lang="en-US" altLang="ja-JP" sz="1300">
              <a:latin typeface="ＭＳ Ｐゴシック"/>
            </a:rPr>
            <a:t>10</a:t>
          </a:r>
          <a:r>
            <a:rPr kumimoji="1" lang="ja-JP" altLang="en-US" sz="1300">
              <a:latin typeface="ＭＳ Ｐゴシック"/>
            </a:rPr>
            <a:t>ポイント以上上回っている。</a:t>
          </a:r>
          <a:endParaRPr kumimoji="1" lang="en-US" altLang="ja-JP" sz="1300">
            <a:latin typeface="ＭＳ Ｐゴシック"/>
          </a:endParaRPr>
        </a:p>
        <a:p>
          <a:r>
            <a:rPr kumimoji="1" lang="ja-JP" altLang="en-US" sz="1300">
              <a:latin typeface="ＭＳ Ｐゴシック"/>
            </a:rPr>
            <a:t>　庁舎においては、有形固定資産減価償却率が</a:t>
          </a:r>
          <a:r>
            <a:rPr kumimoji="1" lang="en-US" altLang="ja-JP" sz="1300">
              <a:latin typeface="ＭＳ Ｐゴシック"/>
            </a:rPr>
            <a:t>68.2</a:t>
          </a:r>
          <a:r>
            <a:rPr kumimoji="1" lang="ja-JP" altLang="en-US" sz="1300">
              <a:latin typeface="ＭＳ Ｐゴシック"/>
            </a:rPr>
            <a:t>となっているが、昭和</a:t>
          </a:r>
          <a:r>
            <a:rPr kumimoji="1" lang="en-US" altLang="ja-JP" sz="1300">
              <a:latin typeface="ＭＳ Ｐゴシック"/>
            </a:rPr>
            <a:t>41</a:t>
          </a:r>
          <a:r>
            <a:rPr kumimoji="1" lang="ja-JP" altLang="en-US" sz="1300">
              <a:latin typeface="ＭＳ Ｐゴシック"/>
            </a:rPr>
            <a:t>年度、</a:t>
          </a:r>
          <a:r>
            <a:rPr kumimoji="1" lang="en-US" altLang="ja-JP" sz="1300">
              <a:latin typeface="ＭＳ Ｐゴシック"/>
            </a:rPr>
            <a:t>50</a:t>
          </a:r>
          <a:r>
            <a:rPr kumimoji="1" lang="ja-JP" altLang="en-US" sz="1300">
              <a:latin typeface="ＭＳ Ｐゴシック"/>
            </a:rPr>
            <a:t>年度～</a:t>
          </a:r>
          <a:r>
            <a:rPr kumimoji="1" lang="en-US" altLang="ja-JP" sz="1300">
              <a:latin typeface="ＭＳ Ｐゴシック"/>
            </a:rPr>
            <a:t>51</a:t>
          </a:r>
          <a:r>
            <a:rPr kumimoji="1" lang="ja-JP" altLang="en-US" sz="1300">
              <a:latin typeface="ＭＳ Ｐゴシック"/>
            </a:rPr>
            <a:t>年度に建設された市役所本庁舎を解体し、今後建設工事を行っていくことから数値が下がっていく見込みである。</a:t>
          </a:r>
          <a:endParaRPr kumimoji="1" lang="en-US" altLang="ja-JP" sz="1300">
            <a:latin typeface="ＭＳ Ｐゴシック"/>
          </a:endParaRPr>
        </a:p>
        <a:p>
          <a:r>
            <a:rPr kumimoji="1" lang="ja-JP" altLang="en-US" sz="1300">
              <a:latin typeface="ＭＳ Ｐゴシック"/>
            </a:rPr>
            <a:t>　ここに掲載されている施設類型に属する施設は建築後</a:t>
          </a:r>
          <a:r>
            <a:rPr kumimoji="1" lang="en-US" altLang="ja-JP" sz="1300">
              <a:latin typeface="ＭＳ Ｐゴシック"/>
            </a:rPr>
            <a:t>30</a:t>
          </a:r>
          <a:r>
            <a:rPr kumimoji="1" lang="ja-JP" altLang="en-US" sz="1300">
              <a:latin typeface="ＭＳ Ｐゴシック"/>
            </a:rPr>
            <a:t>年以上経過しているものが多く、今後の維持管理にあたっては、類似目的の施設の統廃合や施設の長寿命化を検討し、改修コストを平準化する必要がある。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愛知県弥富市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44,277
42,837
49.00
14,901,123
14,367,499
527,342
10,157,190
10,395,035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は公共下水道事業の進捗に伴う下水道費の増や地域振興費の増に加え、臨時財政対策債振替相当額が対前年度比で大幅に減少したことなどから基準財政需要額は増となった。一方、企業の設備投資の増による償却資産</a:t>
          </a:r>
          <a:r>
            <a:rPr lang="ja-JP" altLang="en-US" sz="1050">
              <a:solidFill>
                <a:schemeClr val="dk1"/>
              </a:solidFill>
              <a:effectLst/>
              <a:latin typeface="+mn-lt"/>
              <a:ea typeface="+mn-ea"/>
              <a:cs typeface="+mn-cs"/>
            </a:rPr>
            <a:t>に係る固定資産税</a:t>
          </a:r>
          <a:r>
            <a:rPr lang="ja-JP" altLang="ja-JP" sz="1050">
              <a:solidFill>
                <a:schemeClr val="dk1"/>
              </a:solidFill>
              <a:effectLst/>
              <a:latin typeface="+mn-lt"/>
              <a:ea typeface="+mn-ea"/>
              <a:cs typeface="+mn-cs"/>
            </a:rPr>
            <a:t>の増や地方消費税交付金の増などにより基準財政収入額も増加しており、指数としては横ばいの</a:t>
          </a:r>
          <a:r>
            <a:rPr lang="en-US" altLang="ja-JP" sz="1050">
              <a:solidFill>
                <a:schemeClr val="dk1"/>
              </a:solidFill>
              <a:effectLst/>
              <a:latin typeface="+mn-lt"/>
              <a:ea typeface="+mn-ea"/>
              <a:cs typeface="+mn-cs"/>
            </a:rPr>
            <a:t>0.98</a:t>
          </a:r>
          <a:r>
            <a:rPr lang="ja-JP" altLang="ja-JP" sz="1050">
              <a:solidFill>
                <a:schemeClr val="dk1"/>
              </a:solidFill>
              <a:effectLst/>
              <a:latin typeface="+mn-lt"/>
              <a:ea typeface="+mn-ea"/>
              <a:cs typeface="+mn-cs"/>
            </a:rPr>
            <a:t>であった。</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類似団体内では高い水準にあるが、平成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度から着工している新庁舎建設事業の本格化を迎え、多額の起債を発行することを予定していることなど、今後の財政運営については決して楽観視できる状況になく、一層の行政改革が必要となってきている。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度から行政改革の一環として施設の使用料の見直しを行っているところであるが、今後も社会保障経費の増加が見込まれることから、市税の収納率の向上や湾岸部への企業誘致などによる自主財源の確保や機能の類似している施設・支所の整理合理化の検討などに取り組み、財政基盤の安定化に努める。</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48683</xdr:rowOff>
    </xdr:from>
    <xdr:to>
      <xdr:col>7</xdr:col>
      <xdr:colOff>152400</xdr:colOff>
      <xdr:row>36</xdr:row>
      <xdr:rowOff>48683</xdr:rowOff>
    </xdr:to>
    <xdr:cxnSp macro="">
      <xdr:nvCxnSpPr>
        <xdr:cNvPr id="68" name="直線コネクタ 67"/>
        <xdr:cNvCxnSpPr/>
      </xdr:nvCxnSpPr>
      <xdr:spPr>
        <a:xfrm>
          <a:off x="4114800" y="62208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48683</xdr:rowOff>
    </xdr:from>
    <xdr:to>
      <xdr:col>6</xdr:col>
      <xdr:colOff>0</xdr:colOff>
      <xdr:row>36</xdr:row>
      <xdr:rowOff>48683</xdr:rowOff>
    </xdr:to>
    <xdr:cxnSp macro="">
      <xdr:nvCxnSpPr>
        <xdr:cNvPr id="71" name="直線コネクタ 70"/>
        <xdr:cNvCxnSpPr/>
      </xdr:nvCxnSpPr>
      <xdr:spPr>
        <a:xfrm>
          <a:off x="3225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48683</xdr:rowOff>
    </xdr:from>
    <xdr:to>
      <xdr:col>4</xdr:col>
      <xdr:colOff>482600</xdr:colOff>
      <xdr:row>36</xdr:row>
      <xdr:rowOff>48683</xdr:rowOff>
    </xdr:to>
    <xdr:cxnSp macro="">
      <xdr:nvCxnSpPr>
        <xdr:cNvPr id="74" name="直線コネクタ 73"/>
        <xdr:cNvCxnSpPr/>
      </xdr:nvCxnSpPr>
      <xdr:spPr>
        <a:xfrm>
          <a:off x="2336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48683</xdr:rowOff>
    </xdr:from>
    <xdr:to>
      <xdr:col>3</xdr:col>
      <xdr:colOff>279400</xdr:colOff>
      <xdr:row>36</xdr:row>
      <xdr:rowOff>48683</xdr:rowOff>
    </xdr:to>
    <xdr:cxnSp macro="">
      <xdr:nvCxnSpPr>
        <xdr:cNvPr id="77" name="直線コネクタ 76"/>
        <xdr:cNvCxnSpPr/>
      </xdr:nvCxnSpPr>
      <xdr:spPr>
        <a:xfrm>
          <a:off x="1447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169333</xdr:rowOff>
    </xdr:from>
    <xdr:to>
      <xdr:col>7</xdr:col>
      <xdr:colOff>203200</xdr:colOff>
      <xdr:row>36</xdr:row>
      <xdr:rowOff>99483</xdr:rowOff>
    </xdr:to>
    <xdr:sp macro="" textlink="">
      <xdr:nvSpPr>
        <xdr:cNvPr id="87" name="円/楕円 86"/>
        <xdr:cNvSpPr/>
      </xdr:nvSpPr>
      <xdr:spPr>
        <a:xfrm>
          <a:off x="4902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90610</xdr:rowOff>
    </xdr:from>
    <xdr:ext cx="762000" cy="259045"/>
    <xdr:sp macro="" textlink="">
      <xdr:nvSpPr>
        <xdr:cNvPr id="88" name="財政力該当値テキスト"/>
        <xdr:cNvSpPr txBox="1"/>
      </xdr:nvSpPr>
      <xdr:spPr>
        <a:xfrm>
          <a:off x="5041900" y="60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169333</xdr:rowOff>
    </xdr:from>
    <xdr:to>
      <xdr:col>6</xdr:col>
      <xdr:colOff>50800</xdr:colOff>
      <xdr:row>36</xdr:row>
      <xdr:rowOff>99483</xdr:rowOff>
    </xdr:to>
    <xdr:sp macro="" textlink="">
      <xdr:nvSpPr>
        <xdr:cNvPr id="89" name="円/楕円 88"/>
        <xdr:cNvSpPr/>
      </xdr:nvSpPr>
      <xdr:spPr>
        <a:xfrm>
          <a:off x="4064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109660</xdr:rowOff>
    </xdr:from>
    <xdr:ext cx="736600" cy="259045"/>
    <xdr:sp macro="" textlink="">
      <xdr:nvSpPr>
        <xdr:cNvPr id="90" name="テキスト ボックス 89"/>
        <xdr:cNvSpPr txBox="1"/>
      </xdr:nvSpPr>
      <xdr:spPr>
        <a:xfrm>
          <a:off x="3733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169333</xdr:rowOff>
    </xdr:from>
    <xdr:to>
      <xdr:col>4</xdr:col>
      <xdr:colOff>533400</xdr:colOff>
      <xdr:row>36</xdr:row>
      <xdr:rowOff>99483</xdr:rowOff>
    </xdr:to>
    <xdr:sp macro="" textlink="">
      <xdr:nvSpPr>
        <xdr:cNvPr id="91" name="円/楕円 90"/>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109660</xdr:rowOff>
    </xdr:from>
    <xdr:ext cx="762000" cy="259045"/>
    <xdr:sp macro="" textlink="">
      <xdr:nvSpPr>
        <xdr:cNvPr id="92" name="テキスト ボックス 91"/>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169333</xdr:rowOff>
    </xdr:from>
    <xdr:to>
      <xdr:col>3</xdr:col>
      <xdr:colOff>330200</xdr:colOff>
      <xdr:row>36</xdr:row>
      <xdr:rowOff>99483</xdr:rowOff>
    </xdr:to>
    <xdr:sp macro="" textlink="">
      <xdr:nvSpPr>
        <xdr:cNvPr id="93" name="円/楕円 92"/>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109660</xdr:rowOff>
    </xdr:from>
    <xdr:ext cx="762000" cy="259045"/>
    <xdr:sp macro="" textlink="">
      <xdr:nvSpPr>
        <xdr:cNvPr id="94" name="テキスト ボックス 93"/>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169333</xdr:rowOff>
    </xdr:from>
    <xdr:to>
      <xdr:col>2</xdr:col>
      <xdr:colOff>127000</xdr:colOff>
      <xdr:row>36</xdr:row>
      <xdr:rowOff>99483</xdr:rowOff>
    </xdr:to>
    <xdr:sp macro="" textlink="">
      <xdr:nvSpPr>
        <xdr:cNvPr id="95" name="円/楕円 94"/>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109660</xdr:rowOff>
    </xdr:from>
    <xdr:ext cx="762000" cy="259045"/>
    <xdr:sp macro="" textlink="">
      <xdr:nvSpPr>
        <xdr:cNvPr id="96" name="テキスト ボックス 95"/>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年度以降</a:t>
          </a:r>
          <a:r>
            <a:rPr lang="en-US" altLang="ja-JP" sz="1100">
              <a:solidFill>
                <a:schemeClr val="dk1"/>
              </a:solidFill>
              <a:effectLst/>
              <a:latin typeface="+mn-lt"/>
              <a:ea typeface="+mn-ea"/>
              <a:cs typeface="+mn-cs"/>
            </a:rPr>
            <a:t>85</a:t>
          </a:r>
          <a:r>
            <a:rPr lang="ja-JP" altLang="ja-JP" sz="1100">
              <a:solidFill>
                <a:schemeClr val="dk1"/>
              </a:solidFill>
              <a:effectLst/>
              <a:latin typeface="+mn-lt"/>
              <a:ea typeface="+mn-ea"/>
              <a:cs typeface="+mn-cs"/>
            </a:rPr>
            <a:t>％程度でほぼ横ばいに推移して、平成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年度も</a:t>
          </a:r>
          <a:r>
            <a:rPr lang="en-US" altLang="ja-JP" sz="1100">
              <a:solidFill>
                <a:schemeClr val="dk1"/>
              </a:solidFill>
              <a:effectLst/>
              <a:latin typeface="+mn-lt"/>
              <a:ea typeface="+mn-ea"/>
              <a:cs typeface="+mn-cs"/>
            </a:rPr>
            <a:t>85.0</a:t>
          </a:r>
          <a:r>
            <a:rPr lang="ja-JP" altLang="ja-JP" sz="1100">
              <a:solidFill>
                <a:schemeClr val="dk1"/>
              </a:solidFill>
              <a:effectLst/>
              <a:latin typeface="+mn-lt"/>
              <a:ea typeface="+mn-ea"/>
              <a:cs typeface="+mn-cs"/>
            </a:rPr>
            <a:t>％となり、類似団体平均や愛知県平均を下回っている。平成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年度は公債費が増加したことに伴い、経常経費等一般財源充当額が増加し、市税や地方消費税交付金などの経常一般財源歳入の伸びを上回ったことにより、経常収支比率が前年度に比べ</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ポイント悪化した。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今後を見通すと、扶助費や公債費の増加により経常収支比率が悪化することが懸念されることから、従来にも増して行政改革を徹底し、経常経費の削減に努める。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85852</xdr:rowOff>
    </xdr:from>
    <xdr:to>
      <xdr:col>7</xdr:col>
      <xdr:colOff>152400</xdr:colOff>
      <xdr:row>60</xdr:row>
      <xdr:rowOff>25400</xdr:rowOff>
    </xdr:to>
    <xdr:cxnSp macro="">
      <xdr:nvCxnSpPr>
        <xdr:cNvPr id="129" name="直線コネクタ 128"/>
        <xdr:cNvCxnSpPr/>
      </xdr:nvCxnSpPr>
      <xdr:spPr>
        <a:xfrm>
          <a:off x="4114800" y="1020140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85852</xdr:rowOff>
    </xdr:from>
    <xdr:to>
      <xdr:col>6</xdr:col>
      <xdr:colOff>0</xdr:colOff>
      <xdr:row>60</xdr:row>
      <xdr:rowOff>30226</xdr:rowOff>
    </xdr:to>
    <xdr:cxnSp macro="">
      <xdr:nvCxnSpPr>
        <xdr:cNvPr id="132" name="直線コネクタ 131"/>
        <xdr:cNvCxnSpPr/>
      </xdr:nvCxnSpPr>
      <xdr:spPr>
        <a:xfrm flipV="1">
          <a:off x="3225800" y="1020140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162814</xdr:rowOff>
    </xdr:from>
    <xdr:to>
      <xdr:col>6</xdr:col>
      <xdr:colOff>50800</xdr:colOff>
      <xdr:row>61</xdr:row>
      <xdr:rowOff>92964</xdr:rowOff>
    </xdr:to>
    <xdr:sp macro="" textlink="">
      <xdr:nvSpPr>
        <xdr:cNvPr id="133" name="フローチャート : 判断 132"/>
        <xdr:cNvSpPr/>
      </xdr:nvSpPr>
      <xdr:spPr>
        <a:xfrm>
          <a:off x="4064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77741</xdr:rowOff>
    </xdr:from>
    <xdr:ext cx="736600" cy="259045"/>
    <xdr:sp macro="" textlink="">
      <xdr:nvSpPr>
        <xdr:cNvPr id="134" name="テキスト ボックス 133"/>
        <xdr:cNvSpPr txBox="1"/>
      </xdr:nvSpPr>
      <xdr:spPr>
        <a:xfrm>
          <a:off x="3733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30226</xdr:rowOff>
    </xdr:from>
    <xdr:to>
      <xdr:col>4</xdr:col>
      <xdr:colOff>482600</xdr:colOff>
      <xdr:row>60</xdr:row>
      <xdr:rowOff>121920</xdr:rowOff>
    </xdr:to>
    <xdr:cxnSp macro="">
      <xdr:nvCxnSpPr>
        <xdr:cNvPr id="135" name="直線コネクタ 134"/>
        <xdr:cNvCxnSpPr/>
      </xdr:nvCxnSpPr>
      <xdr:spPr>
        <a:xfrm flipV="1">
          <a:off x="2336800" y="1031722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59182</xdr:rowOff>
    </xdr:from>
    <xdr:to>
      <xdr:col>3</xdr:col>
      <xdr:colOff>279400</xdr:colOff>
      <xdr:row>60</xdr:row>
      <xdr:rowOff>121920</xdr:rowOff>
    </xdr:to>
    <xdr:cxnSp macro="">
      <xdr:nvCxnSpPr>
        <xdr:cNvPr id="138" name="直線コネクタ 137"/>
        <xdr:cNvCxnSpPr/>
      </xdr:nvCxnSpPr>
      <xdr:spPr>
        <a:xfrm>
          <a:off x="1447800" y="103461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48" name="円/楕円 147"/>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162577</xdr:rowOff>
    </xdr:from>
    <xdr:ext cx="762000" cy="259045"/>
    <xdr:sp macro="" textlink="">
      <xdr:nvSpPr>
        <xdr:cNvPr id="149"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35052</xdr:rowOff>
    </xdr:from>
    <xdr:to>
      <xdr:col>6</xdr:col>
      <xdr:colOff>50800</xdr:colOff>
      <xdr:row>59</xdr:row>
      <xdr:rowOff>136652</xdr:rowOff>
    </xdr:to>
    <xdr:sp macro="" textlink="">
      <xdr:nvSpPr>
        <xdr:cNvPr id="150" name="円/楕円 149"/>
        <xdr:cNvSpPr/>
      </xdr:nvSpPr>
      <xdr:spPr>
        <a:xfrm>
          <a:off x="4064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146829</xdr:rowOff>
    </xdr:from>
    <xdr:ext cx="736600" cy="259045"/>
    <xdr:sp macro="" textlink="">
      <xdr:nvSpPr>
        <xdr:cNvPr id="151" name="テキスト ボックス 150"/>
        <xdr:cNvSpPr txBox="1"/>
      </xdr:nvSpPr>
      <xdr:spPr>
        <a:xfrm>
          <a:off x="3733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150876</xdr:rowOff>
    </xdr:from>
    <xdr:to>
      <xdr:col>4</xdr:col>
      <xdr:colOff>533400</xdr:colOff>
      <xdr:row>60</xdr:row>
      <xdr:rowOff>81026</xdr:rowOff>
    </xdr:to>
    <xdr:sp macro="" textlink="">
      <xdr:nvSpPr>
        <xdr:cNvPr id="152" name="円/楕円 151"/>
        <xdr:cNvSpPr/>
      </xdr:nvSpPr>
      <xdr:spPr>
        <a:xfrm>
          <a:off x="3175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91203</xdr:rowOff>
    </xdr:from>
    <xdr:ext cx="762000" cy="259045"/>
    <xdr:sp macro="" textlink="">
      <xdr:nvSpPr>
        <xdr:cNvPr id="153" name="テキスト ボックス 152"/>
        <xdr:cNvSpPr txBox="1"/>
      </xdr:nvSpPr>
      <xdr:spPr>
        <a:xfrm>
          <a:off x="2844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4" name="円/楕円 153"/>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5" name="テキスト ボックス 154"/>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8382</xdr:rowOff>
    </xdr:from>
    <xdr:to>
      <xdr:col>2</xdr:col>
      <xdr:colOff>127000</xdr:colOff>
      <xdr:row>60</xdr:row>
      <xdr:rowOff>109982</xdr:rowOff>
    </xdr:to>
    <xdr:sp macro="" textlink="">
      <xdr:nvSpPr>
        <xdr:cNvPr id="156" name="円/楕円 155"/>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120159</xdr:rowOff>
    </xdr:from>
    <xdr:ext cx="762000" cy="259045"/>
    <xdr:sp macro="" textlink="">
      <xdr:nvSpPr>
        <xdr:cNvPr id="157" name="テキスト ボックス 156"/>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類似団体平均や愛知県平均に比べると低い数値となっているが、人件費、物件費とも増加傾向にある（平成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％の増）。本市は合併団体であることから、類似する公共施設が多く、これに係る人件費や物件費がなかなか削減できていないことが主な要因である。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今後も第</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次行政改革実施計画（計画期間：平成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年度）に基づく事務事業の見直しに取り組むとともに機能の類似している施設の整理合理化の検討などに取り組み、人件費や物件費の抑制に努める。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108057</xdr:rowOff>
    </xdr:from>
    <xdr:to>
      <xdr:col>7</xdr:col>
      <xdr:colOff>152400</xdr:colOff>
      <xdr:row>80</xdr:row>
      <xdr:rowOff>113168</xdr:rowOff>
    </xdr:to>
    <xdr:cxnSp macro="">
      <xdr:nvCxnSpPr>
        <xdr:cNvPr id="192" name="直線コネクタ 191"/>
        <xdr:cNvCxnSpPr/>
      </xdr:nvCxnSpPr>
      <xdr:spPr>
        <a:xfrm>
          <a:off x="4114800" y="13824057"/>
          <a:ext cx="8382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104601</xdr:rowOff>
    </xdr:from>
    <xdr:to>
      <xdr:col>6</xdr:col>
      <xdr:colOff>0</xdr:colOff>
      <xdr:row>80</xdr:row>
      <xdr:rowOff>108057</xdr:rowOff>
    </xdr:to>
    <xdr:cxnSp macro="">
      <xdr:nvCxnSpPr>
        <xdr:cNvPr id="195" name="直線コネクタ 194"/>
        <xdr:cNvCxnSpPr/>
      </xdr:nvCxnSpPr>
      <xdr:spPr>
        <a:xfrm>
          <a:off x="3225800" y="13820601"/>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91942</xdr:rowOff>
    </xdr:from>
    <xdr:to>
      <xdr:col>6</xdr:col>
      <xdr:colOff>50800</xdr:colOff>
      <xdr:row>82</xdr:row>
      <xdr:rowOff>22092</xdr:rowOff>
    </xdr:to>
    <xdr:sp macro="" textlink="">
      <xdr:nvSpPr>
        <xdr:cNvPr id="196" name="フローチャート : 判断 195"/>
        <xdr:cNvSpPr/>
      </xdr:nvSpPr>
      <xdr:spPr>
        <a:xfrm>
          <a:off x="4064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6869</xdr:rowOff>
    </xdr:from>
    <xdr:ext cx="736600" cy="259045"/>
    <xdr:sp macro="" textlink="">
      <xdr:nvSpPr>
        <xdr:cNvPr id="197" name="テキスト ボックス 196"/>
        <xdr:cNvSpPr txBox="1"/>
      </xdr:nvSpPr>
      <xdr:spPr>
        <a:xfrm>
          <a:off x="3733800" y="1406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90514</xdr:rowOff>
    </xdr:from>
    <xdr:to>
      <xdr:col>4</xdr:col>
      <xdr:colOff>482600</xdr:colOff>
      <xdr:row>80</xdr:row>
      <xdr:rowOff>104601</xdr:rowOff>
    </xdr:to>
    <xdr:cxnSp macro="">
      <xdr:nvCxnSpPr>
        <xdr:cNvPr id="198" name="直線コネクタ 197"/>
        <xdr:cNvCxnSpPr/>
      </xdr:nvCxnSpPr>
      <xdr:spPr>
        <a:xfrm>
          <a:off x="2336800" y="13806514"/>
          <a:ext cx="889000" cy="1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90514</xdr:rowOff>
    </xdr:from>
    <xdr:to>
      <xdr:col>3</xdr:col>
      <xdr:colOff>279400</xdr:colOff>
      <xdr:row>80</xdr:row>
      <xdr:rowOff>90582</xdr:rowOff>
    </xdr:to>
    <xdr:cxnSp macro="">
      <xdr:nvCxnSpPr>
        <xdr:cNvPr id="201" name="直線コネクタ 200"/>
        <xdr:cNvCxnSpPr/>
      </xdr:nvCxnSpPr>
      <xdr:spPr>
        <a:xfrm flipV="1">
          <a:off x="1447800" y="13806514"/>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62368</xdr:rowOff>
    </xdr:from>
    <xdr:to>
      <xdr:col>7</xdr:col>
      <xdr:colOff>203200</xdr:colOff>
      <xdr:row>80</xdr:row>
      <xdr:rowOff>163968</xdr:rowOff>
    </xdr:to>
    <xdr:sp macro="" textlink="">
      <xdr:nvSpPr>
        <xdr:cNvPr id="211" name="円/楕円 210"/>
        <xdr:cNvSpPr/>
      </xdr:nvSpPr>
      <xdr:spPr>
        <a:xfrm>
          <a:off x="4902200" y="1377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155095</xdr:rowOff>
    </xdr:from>
    <xdr:ext cx="762000" cy="259045"/>
    <xdr:sp macro="" textlink="">
      <xdr:nvSpPr>
        <xdr:cNvPr id="212" name="人件費・物件費等の状況該当値テキスト"/>
        <xdr:cNvSpPr txBox="1"/>
      </xdr:nvSpPr>
      <xdr:spPr>
        <a:xfrm>
          <a:off x="5041900" y="1369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107,087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57257</xdr:rowOff>
    </xdr:from>
    <xdr:to>
      <xdr:col>6</xdr:col>
      <xdr:colOff>50800</xdr:colOff>
      <xdr:row>80</xdr:row>
      <xdr:rowOff>158857</xdr:rowOff>
    </xdr:to>
    <xdr:sp macro="" textlink="">
      <xdr:nvSpPr>
        <xdr:cNvPr id="213" name="円/楕円 212"/>
        <xdr:cNvSpPr/>
      </xdr:nvSpPr>
      <xdr:spPr>
        <a:xfrm>
          <a:off x="4064000" y="1377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169034</xdr:rowOff>
    </xdr:from>
    <xdr:ext cx="736600" cy="259045"/>
    <xdr:sp macro="" textlink="">
      <xdr:nvSpPr>
        <xdr:cNvPr id="214" name="テキスト ボックス 213"/>
        <xdr:cNvSpPr txBox="1"/>
      </xdr:nvSpPr>
      <xdr:spPr>
        <a:xfrm>
          <a:off x="3733800" y="1354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105,816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53801</xdr:rowOff>
    </xdr:from>
    <xdr:to>
      <xdr:col>4</xdr:col>
      <xdr:colOff>533400</xdr:colOff>
      <xdr:row>80</xdr:row>
      <xdr:rowOff>155401</xdr:rowOff>
    </xdr:to>
    <xdr:sp macro="" textlink="">
      <xdr:nvSpPr>
        <xdr:cNvPr id="215" name="円/楕円 214"/>
        <xdr:cNvSpPr/>
      </xdr:nvSpPr>
      <xdr:spPr>
        <a:xfrm>
          <a:off x="3175000" y="137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165578</xdr:rowOff>
    </xdr:from>
    <xdr:ext cx="762000" cy="259045"/>
    <xdr:sp macro="" textlink="">
      <xdr:nvSpPr>
        <xdr:cNvPr id="216" name="テキスト ボックス 215"/>
        <xdr:cNvSpPr txBox="1"/>
      </xdr:nvSpPr>
      <xdr:spPr>
        <a:xfrm>
          <a:off x="2844800" y="1353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104,957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39714</xdr:rowOff>
    </xdr:from>
    <xdr:to>
      <xdr:col>3</xdr:col>
      <xdr:colOff>330200</xdr:colOff>
      <xdr:row>80</xdr:row>
      <xdr:rowOff>141314</xdr:rowOff>
    </xdr:to>
    <xdr:sp macro="" textlink="">
      <xdr:nvSpPr>
        <xdr:cNvPr id="217" name="円/楕円 216"/>
        <xdr:cNvSpPr/>
      </xdr:nvSpPr>
      <xdr:spPr>
        <a:xfrm>
          <a:off x="2286000" y="137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151491</xdr:rowOff>
    </xdr:from>
    <xdr:ext cx="762000" cy="259045"/>
    <xdr:sp macro="" textlink="">
      <xdr:nvSpPr>
        <xdr:cNvPr id="218" name="テキスト ボックス 217"/>
        <xdr:cNvSpPr txBox="1"/>
      </xdr:nvSpPr>
      <xdr:spPr>
        <a:xfrm>
          <a:off x="1955800" y="1352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101,454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39782</xdr:rowOff>
    </xdr:from>
    <xdr:to>
      <xdr:col>2</xdr:col>
      <xdr:colOff>127000</xdr:colOff>
      <xdr:row>80</xdr:row>
      <xdr:rowOff>141382</xdr:rowOff>
    </xdr:to>
    <xdr:sp macro="" textlink="">
      <xdr:nvSpPr>
        <xdr:cNvPr id="219" name="円/楕円 218"/>
        <xdr:cNvSpPr/>
      </xdr:nvSpPr>
      <xdr:spPr>
        <a:xfrm>
          <a:off x="1397000" y="137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151559</xdr:rowOff>
    </xdr:from>
    <xdr:ext cx="762000" cy="259045"/>
    <xdr:sp macro="" textlink="">
      <xdr:nvSpPr>
        <xdr:cNvPr id="220" name="テキスト ボックス 219"/>
        <xdr:cNvSpPr txBox="1"/>
      </xdr:nvSpPr>
      <xdr:spPr>
        <a:xfrm>
          <a:off x="1066800" y="1352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昨年度比</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ポイント増加しているが、主な要因としては現給</a:t>
          </a:r>
          <a:r>
            <a:rPr lang="ja-JP" altLang="en-US" sz="1100">
              <a:solidFill>
                <a:schemeClr val="dk1"/>
              </a:solidFill>
              <a:effectLst/>
              <a:latin typeface="+mn-lt"/>
              <a:ea typeface="+mn-ea"/>
              <a:cs typeface="+mn-cs"/>
            </a:rPr>
            <a:t>保障</a:t>
          </a:r>
          <a:r>
            <a:rPr lang="ja-JP" altLang="ja-JP" sz="1100">
              <a:solidFill>
                <a:schemeClr val="dk1"/>
              </a:solidFill>
              <a:effectLst/>
              <a:latin typeface="+mn-lt"/>
              <a:ea typeface="+mn-ea"/>
              <a:cs typeface="+mn-cs"/>
            </a:rPr>
            <a:t>者の割合低下（前年度比</a:t>
          </a:r>
          <a:r>
            <a:rPr lang="en-US" altLang="ja-JP" sz="1100">
              <a:solidFill>
                <a:schemeClr val="dk1"/>
              </a:solidFill>
              <a:effectLst/>
              <a:latin typeface="+mn-lt"/>
              <a:ea typeface="+mn-ea"/>
              <a:cs typeface="+mn-cs"/>
            </a:rPr>
            <a:t>7.3</a:t>
          </a:r>
          <a:r>
            <a:rPr lang="ja-JP" altLang="ja-JP" sz="1100">
              <a:solidFill>
                <a:schemeClr val="dk1"/>
              </a:solidFill>
              <a:effectLst/>
              <a:latin typeface="+mn-lt"/>
              <a:ea typeface="+mn-ea"/>
              <a:cs typeface="+mn-cs"/>
            </a:rPr>
            <a:t>％減）及び経験年数階層内における職員分布が変動したためである。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なお、中長期的には管理職員の若返りにより指数は下がると見込まれるが、今後も引き続き給与の適正化に努める。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78618</xdr:rowOff>
    </xdr:to>
    <xdr:cxnSp macro="">
      <xdr:nvCxnSpPr>
        <xdr:cNvPr id="256" name="直線コネクタ 255"/>
        <xdr:cNvCxnSpPr/>
      </xdr:nvCxnSpPr>
      <xdr:spPr>
        <a:xfrm>
          <a:off x="16179800" y="147658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8968</xdr:rowOff>
    </xdr:from>
    <xdr:ext cx="762000" cy="259045"/>
    <xdr:sp macro="" textlink="">
      <xdr:nvSpPr>
        <xdr:cNvPr id="257"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86</xdr:row>
      <xdr:rowOff>21166</xdr:rowOff>
    </xdr:to>
    <xdr:cxnSp macro="">
      <xdr:nvCxnSpPr>
        <xdr:cNvPr id="259" name="直線コネクタ 258"/>
        <xdr:cNvCxnSpPr/>
      </xdr:nvCxnSpPr>
      <xdr:spPr>
        <a:xfrm>
          <a:off x="15290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15421</xdr:rowOff>
    </xdr:from>
    <xdr:to>
      <xdr:col>23</xdr:col>
      <xdr:colOff>457200</xdr:colOff>
      <xdr:row>85</xdr:row>
      <xdr:rowOff>117021</xdr:rowOff>
    </xdr:to>
    <xdr:sp macro="" textlink="">
      <xdr:nvSpPr>
        <xdr:cNvPr id="260" name="フローチャート : 判断 259"/>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127198</xdr:rowOff>
    </xdr:from>
    <xdr:ext cx="736600" cy="259045"/>
    <xdr:sp macro="" textlink="">
      <xdr:nvSpPr>
        <xdr:cNvPr id="261" name="テキスト ボックス 260"/>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31750</xdr:rowOff>
    </xdr:to>
    <xdr:cxnSp macro="">
      <xdr:nvCxnSpPr>
        <xdr:cNvPr id="262" name="直線コネクタ 261"/>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4" name="テキスト ボックス 263"/>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90</xdr:row>
      <xdr:rowOff>82248</xdr:rowOff>
    </xdr:to>
    <xdr:cxnSp macro="">
      <xdr:nvCxnSpPr>
        <xdr:cNvPr id="265" name="直線コネクタ 264"/>
        <xdr:cNvCxnSpPr/>
      </xdr:nvCxnSpPr>
      <xdr:spPr>
        <a:xfrm flipV="1">
          <a:off x="13512800" y="14605000"/>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67" name="テキスト ボックス 266"/>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51300</xdr:rowOff>
    </xdr:from>
    <xdr:ext cx="762000" cy="259045"/>
    <xdr:sp macro="" textlink="">
      <xdr:nvSpPr>
        <xdr:cNvPr id="269" name="テキスト ボックス 268"/>
        <xdr:cNvSpPr txBox="1"/>
      </xdr:nvSpPr>
      <xdr:spPr>
        <a:xfrm>
          <a:off x="13131800" y="151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27818</xdr:rowOff>
    </xdr:from>
    <xdr:to>
      <xdr:col>24</xdr:col>
      <xdr:colOff>609600</xdr:colOff>
      <xdr:row>86</xdr:row>
      <xdr:rowOff>129418</xdr:rowOff>
    </xdr:to>
    <xdr:sp macro="" textlink="">
      <xdr:nvSpPr>
        <xdr:cNvPr id="275" name="円/楕円 274"/>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171345</xdr:rowOff>
    </xdr:from>
    <xdr:ext cx="762000" cy="259045"/>
    <xdr:sp macro="" textlink="">
      <xdr:nvSpPr>
        <xdr:cNvPr id="276" name="給与水準   （国との比較）該当値テキスト"/>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7" name="円/楕円 276"/>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78" name="テキスト ボックス 277"/>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9" name="円/楕円 278"/>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80" name="テキスト ボックス 279"/>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81" name="円/楕円 280"/>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82" name="テキスト ボックス 28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83" name="円/楕円 282"/>
        <xdr:cNvSpPr/>
      </xdr:nvSpPr>
      <xdr:spPr>
        <a:xfrm>
          <a:off x="13462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84" name="テキスト ボックス 283"/>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保育所体制充実のため若干の職員増とはなったが、今後も定員管理計画に基づき退職者の補充抑制により適正な定員管理と行政サービスの質の維持に努める。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22860</xdr:rowOff>
    </xdr:from>
    <xdr:to>
      <xdr:col>24</xdr:col>
      <xdr:colOff>558800</xdr:colOff>
      <xdr:row>61</xdr:row>
      <xdr:rowOff>59055</xdr:rowOff>
    </xdr:to>
    <xdr:cxnSp macro="">
      <xdr:nvCxnSpPr>
        <xdr:cNvPr id="321" name="直線コネクタ 320"/>
        <xdr:cNvCxnSpPr/>
      </xdr:nvCxnSpPr>
      <xdr:spPr>
        <a:xfrm>
          <a:off x="16179800" y="104813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17690</xdr:rowOff>
    </xdr:from>
    <xdr:to>
      <xdr:col>23</xdr:col>
      <xdr:colOff>406400</xdr:colOff>
      <xdr:row>61</xdr:row>
      <xdr:rowOff>22860</xdr:rowOff>
    </xdr:to>
    <xdr:cxnSp macro="">
      <xdr:nvCxnSpPr>
        <xdr:cNvPr id="324" name="直線コネクタ 323"/>
        <xdr:cNvCxnSpPr/>
      </xdr:nvCxnSpPr>
      <xdr:spPr>
        <a:xfrm>
          <a:off x="15290800" y="10476140"/>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82459</xdr:rowOff>
    </xdr:from>
    <xdr:to>
      <xdr:col>23</xdr:col>
      <xdr:colOff>457200</xdr:colOff>
      <xdr:row>64</xdr:row>
      <xdr:rowOff>12609</xdr:rowOff>
    </xdr:to>
    <xdr:sp macro="" textlink="">
      <xdr:nvSpPr>
        <xdr:cNvPr id="325" name="フローチャート : 判断 324"/>
        <xdr:cNvSpPr/>
      </xdr:nvSpPr>
      <xdr:spPr>
        <a:xfrm>
          <a:off x="16129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168836</xdr:rowOff>
    </xdr:from>
    <xdr:ext cx="736600" cy="259045"/>
    <xdr:sp macro="" textlink="">
      <xdr:nvSpPr>
        <xdr:cNvPr id="326" name="テキスト ボックス 325"/>
        <xdr:cNvSpPr txBox="1"/>
      </xdr:nvSpPr>
      <xdr:spPr>
        <a:xfrm>
          <a:off x="15798800" y="10970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17690</xdr:rowOff>
    </xdr:from>
    <xdr:to>
      <xdr:col>22</xdr:col>
      <xdr:colOff>203200</xdr:colOff>
      <xdr:row>61</xdr:row>
      <xdr:rowOff>71120</xdr:rowOff>
    </xdr:to>
    <xdr:cxnSp macro="">
      <xdr:nvCxnSpPr>
        <xdr:cNvPr id="327" name="直線コネクタ 326"/>
        <xdr:cNvCxnSpPr/>
      </xdr:nvCxnSpPr>
      <xdr:spPr>
        <a:xfrm flipV="1">
          <a:off x="14401800" y="10476140"/>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55608</xdr:rowOff>
    </xdr:from>
    <xdr:to>
      <xdr:col>21</xdr:col>
      <xdr:colOff>0</xdr:colOff>
      <xdr:row>61</xdr:row>
      <xdr:rowOff>71120</xdr:rowOff>
    </xdr:to>
    <xdr:cxnSp macro="">
      <xdr:nvCxnSpPr>
        <xdr:cNvPr id="330" name="直線コネクタ 329"/>
        <xdr:cNvCxnSpPr/>
      </xdr:nvCxnSpPr>
      <xdr:spPr>
        <a:xfrm>
          <a:off x="13512800" y="1051405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8255</xdr:rowOff>
    </xdr:from>
    <xdr:to>
      <xdr:col>24</xdr:col>
      <xdr:colOff>609600</xdr:colOff>
      <xdr:row>61</xdr:row>
      <xdr:rowOff>109855</xdr:rowOff>
    </xdr:to>
    <xdr:sp macro="" textlink="">
      <xdr:nvSpPr>
        <xdr:cNvPr id="340" name="円/楕円 339"/>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24782</xdr:rowOff>
    </xdr:from>
    <xdr:ext cx="762000" cy="259045"/>
    <xdr:sp macro="" textlink="">
      <xdr:nvSpPr>
        <xdr:cNvPr id="341" name="定員管理の状況該当値テキスト"/>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143510</xdr:rowOff>
    </xdr:from>
    <xdr:to>
      <xdr:col>23</xdr:col>
      <xdr:colOff>457200</xdr:colOff>
      <xdr:row>61</xdr:row>
      <xdr:rowOff>73660</xdr:rowOff>
    </xdr:to>
    <xdr:sp macro="" textlink="">
      <xdr:nvSpPr>
        <xdr:cNvPr id="342" name="円/楕円 341"/>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83837</xdr:rowOff>
    </xdr:from>
    <xdr:ext cx="736600" cy="259045"/>
    <xdr:sp macro="" textlink="">
      <xdr:nvSpPr>
        <xdr:cNvPr id="343" name="テキスト ボックス 342"/>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138340</xdr:rowOff>
    </xdr:from>
    <xdr:to>
      <xdr:col>22</xdr:col>
      <xdr:colOff>254000</xdr:colOff>
      <xdr:row>61</xdr:row>
      <xdr:rowOff>68490</xdr:rowOff>
    </xdr:to>
    <xdr:sp macro="" textlink="">
      <xdr:nvSpPr>
        <xdr:cNvPr id="344" name="円/楕円 343"/>
        <xdr:cNvSpPr/>
      </xdr:nvSpPr>
      <xdr:spPr>
        <a:xfrm>
          <a:off x="15240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78667</xdr:rowOff>
    </xdr:from>
    <xdr:ext cx="762000" cy="259045"/>
    <xdr:sp macro="" textlink="">
      <xdr:nvSpPr>
        <xdr:cNvPr id="345" name="テキスト ボックス 344"/>
        <xdr:cNvSpPr txBox="1"/>
      </xdr:nvSpPr>
      <xdr:spPr>
        <a:xfrm>
          <a:off x="14909800" y="101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20320</xdr:rowOff>
    </xdr:from>
    <xdr:to>
      <xdr:col>21</xdr:col>
      <xdr:colOff>50800</xdr:colOff>
      <xdr:row>61</xdr:row>
      <xdr:rowOff>121920</xdr:rowOff>
    </xdr:to>
    <xdr:sp macro="" textlink="">
      <xdr:nvSpPr>
        <xdr:cNvPr id="346" name="円/楕円 345"/>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132097</xdr:rowOff>
    </xdr:from>
    <xdr:ext cx="762000" cy="259045"/>
    <xdr:sp macro="" textlink="">
      <xdr:nvSpPr>
        <xdr:cNvPr id="347" name="テキスト ボックス 346"/>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4808</xdr:rowOff>
    </xdr:from>
    <xdr:to>
      <xdr:col>19</xdr:col>
      <xdr:colOff>533400</xdr:colOff>
      <xdr:row>61</xdr:row>
      <xdr:rowOff>106408</xdr:rowOff>
    </xdr:to>
    <xdr:sp macro="" textlink="">
      <xdr:nvSpPr>
        <xdr:cNvPr id="348" name="円/楕円 347"/>
        <xdr:cNvSpPr/>
      </xdr:nvSpPr>
      <xdr:spPr>
        <a:xfrm>
          <a:off x="13462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116585</xdr:rowOff>
    </xdr:from>
    <xdr:ext cx="762000" cy="259045"/>
    <xdr:sp macro="" textlink="">
      <xdr:nvSpPr>
        <xdr:cNvPr id="349" name="テキスト ボックス 348"/>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海部地区環境事務組合分のごみ処理施設整備事業債の償還終了のため、組合等地方債償還充当負担金が大きく減少したことにより、平成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年度の実質公債費比率は前年度に比べ</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ポイント改善されており、類似団体平均や全国平均を下回っているものの愛知県平均を上回っている。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今後、新庁舎建設事業や公共下水道事業の進捗に伴う公営企業債の元利償還金の増加が見込まれる。このため市債の新規発行に当たっては普通交付税措置のある起債を活用するなど慎重な財政運営に努める。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24977</xdr:rowOff>
    </xdr:to>
    <xdr:cxnSp macro="">
      <xdr:nvCxnSpPr>
        <xdr:cNvPr id="383" name="直線コネクタ 382"/>
        <xdr:cNvCxnSpPr/>
      </xdr:nvCxnSpPr>
      <xdr:spPr>
        <a:xfrm flipV="1">
          <a:off x="16179800" y="66954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24977</xdr:rowOff>
    </xdr:from>
    <xdr:to>
      <xdr:col>23</xdr:col>
      <xdr:colOff>406400</xdr:colOff>
      <xdr:row>39</xdr:row>
      <xdr:rowOff>57150</xdr:rowOff>
    </xdr:to>
    <xdr:cxnSp macro="">
      <xdr:nvCxnSpPr>
        <xdr:cNvPr id="386" name="直線コネクタ 385"/>
        <xdr:cNvCxnSpPr/>
      </xdr:nvCxnSpPr>
      <xdr:spPr>
        <a:xfrm flipV="1">
          <a:off x="15290800" y="671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7" name="フローチャート :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73237</xdr:rowOff>
    </xdr:to>
    <xdr:cxnSp macro="">
      <xdr:nvCxnSpPr>
        <xdr:cNvPr id="389" name="直線コネクタ 388"/>
        <xdr:cNvCxnSpPr/>
      </xdr:nvCxnSpPr>
      <xdr:spPr>
        <a:xfrm flipV="1">
          <a:off x="14401800" y="67437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91" name="テキスト ボックス 390"/>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65194</xdr:rowOff>
    </xdr:from>
    <xdr:to>
      <xdr:col>21</xdr:col>
      <xdr:colOff>0</xdr:colOff>
      <xdr:row>39</xdr:row>
      <xdr:rowOff>73237</xdr:rowOff>
    </xdr:to>
    <xdr:cxnSp macro="">
      <xdr:nvCxnSpPr>
        <xdr:cNvPr id="392" name="直線コネクタ 391"/>
        <xdr:cNvCxnSpPr/>
      </xdr:nvCxnSpPr>
      <xdr:spPr>
        <a:xfrm>
          <a:off x="13512800" y="67517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4" name="テキスト ボックス 393"/>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6" name="テキスト ボックス 395"/>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402" name="円/楕円 401"/>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403"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145627</xdr:rowOff>
    </xdr:from>
    <xdr:to>
      <xdr:col>23</xdr:col>
      <xdr:colOff>457200</xdr:colOff>
      <xdr:row>39</xdr:row>
      <xdr:rowOff>75777</xdr:rowOff>
    </xdr:to>
    <xdr:sp macro="" textlink="">
      <xdr:nvSpPr>
        <xdr:cNvPr id="404" name="円/楕円 403"/>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85954</xdr:rowOff>
    </xdr:from>
    <xdr:ext cx="736600" cy="259045"/>
    <xdr:sp macro="" textlink="">
      <xdr:nvSpPr>
        <xdr:cNvPr id="405" name="テキスト ボックス 404"/>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6" name="円/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22437</xdr:rowOff>
    </xdr:from>
    <xdr:to>
      <xdr:col>21</xdr:col>
      <xdr:colOff>50800</xdr:colOff>
      <xdr:row>39</xdr:row>
      <xdr:rowOff>124037</xdr:rowOff>
    </xdr:to>
    <xdr:sp macro="" textlink="">
      <xdr:nvSpPr>
        <xdr:cNvPr id="408" name="円/楕円 407"/>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134214</xdr:rowOff>
    </xdr:from>
    <xdr:ext cx="762000" cy="259045"/>
    <xdr:sp macro="" textlink="">
      <xdr:nvSpPr>
        <xdr:cNvPr id="409" name="テキスト ボックス 408"/>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14394</xdr:rowOff>
    </xdr:from>
    <xdr:to>
      <xdr:col>19</xdr:col>
      <xdr:colOff>533400</xdr:colOff>
      <xdr:row>39</xdr:row>
      <xdr:rowOff>115994</xdr:rowOff>
    </xdr:to>
    <xdr:sp macro="" textlink="">
      <xdr:nvSpPr>
        <xdr:cNvPr id="410" name="円/楕円 409"/>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126171</xdr:rowOff>
    </xdr:from>
    <xdr:ext cx="762000" cy="259045"/>
    <xdr:sp macro="" textlink="">
      <xdr:nvSpPr>
        <xdr:cNvPr id="411" name="テキスト ボックス 410"/>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地方債現在高は減少しているが、公共下水道事業の進捗に伴い公営企業債等繰入見込額が増加するとともに、財政調整基金の取崩しを行ったことにより充当可能基金の額も減少したため、平成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年度の将来負担比率は前年度に比べ</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ポイント増加し、愛知県平均及び全国平均を上回っている。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新庁舎建設事業や公共下水道事業など多額の経費を要する事業が予定されており、起債の発行や基金の取崩しをせざるを得ない状況にある。将来世代の負担を過大なものにしないために、他の普通建設事業の見直しを行うとともに、市債の新規発行にあたっては普通交付税措置があるものを活用するなど、慎重な財政運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165693</xdr:rowOff>
    </xdr:from>
    <xdr:to>
      <xdr:col>24</xdr:col>
      <xdr:colOff>558800</xdr:colOff>
      <xdr:row>16</xdr:row>
      <xdr:rowOff>41698</xdr:rowOff>
    </xdr:to>
    <xdr:cxnSp macro="">
      <xdr:nvCxnSpPr>
        <xdr:cNvPr id="445" name="直線コネクタ 444"/>
        <xdr:cNvCxnSpPr/>
      </xdr:nvCxnSpPr>
      <xdr:spPr>
        <a:xfrm>
          <a:off x="16179800" y="2737443"/>
          <a:ext cx="8382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165693</xdr:rowOff>
    </xdr:from>
    <xdr:to>
      <xdr:col>23</xdr:col>
      <xdr:colOff>406400</xdr:colOff>
      <xdr:row>16</xdr:row>
      <xdr:rowOff>15960</xdr:rowOff>
    </xdr:to>
    <xdr:cxnSp macro="">
      <xdr:nvCxnSpPr>
        <xdr:cNvPr id="448" name="直線コネクタ 447"/>
        <xdr:cNvCxnSpPr/>
      </xdr:nvCxnSpPr>
      <xdr:spPr>
        <a:xfrm flipV="1">
          <a:off x="15290800" y="273744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47202</xdr:rowOff>
    </xdr:from>
    <xdr:to>
      <xdr:col>23</xdr:col>
      <xdr:colOff>457200</xdr:colOff>
      <xdr:row>16</xdr:row>
      <xdr:rowOff>148802</xdr:rowOff>
    </xdr:to>
    <xdr:sp macro="" textlink="">
      <xdr:nvSpPr>
        <xdr:cNvPr id="449" name="フローチャート : 判断 448"/>
        <xdr:cNvSpPr/>
      </xdr:nvSpPr>
      <xdr:spPr>
        <a:xfrm>
          <a:off x="16129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133579</xdr:rowOff>
    </xdr:from>
    <xdr:ext cx="736600" cy="259045"/>
    <xdr:sp macro="" textlink="">
      <xdr:nvSpPr>
        <xdr:cNvPr id="450" name="テキスト ボックス 449"/>
        <xdr:cNvSpPr txBox="1"/>
      </xdr:nvSpPr>
      <xdr:spPr>
        <a:xfrm>
          <a:off x="15798800" y="287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161671</xdr:rowOff>
    </xdr:from>
    <xdr:to>
      <xdr:col>22</xdr:col>
      <xdr:colOff>203200</xdr:colOff>
      <xdr:row>16</xdr:row>
      <xdr:rowOff>15960</xdr:rowOff>
    </xdr:to>
    <xdr:cxnSp macro="">
      <xdr:nvCxnSpPr>
        <xdr:cNvPr id="451" name="直線コネクタ 450"/>
        <xdr:cNvCxnSpPr/>
      </xdr:nvCxnSpPr>
      <xdr:spPr>
        <a:xfrm>
          <a:off x="14401800" y="2733421"/>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3" name="テキスト ボックス 452"/>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161671</xdr:rowOff>
    </xdr:from>
    <xdr:to>
      <xdr:col>21</xdr:col>
      <xdr:colOff>0</xdr:colOff>
      <xdr:row>16</xdr:row>
      <xdr:rowOff>72263</xdr:rowOff>
    </xdr:to>
    <xdr:cxnSp macro="">
      <xdr:nvCxnSpPr>
        <xdr:cNvPr id="454" name="直線コネクタ 453"/>
        <xdr:cNvCxnSpPr/>
      </xdr:nvCxnSpPr>
      <xdr:spPr>
        <a:xfrm flipV="1">
          <a:off x="13512800" y="2733421"/>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6" name="テキスト ボックス 455"/>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8" name="テキスト ボックス 457"/>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162348</xdr:rowOff>
    </xdr:from>
    <xdr:to>
      <xdr:col>24</xdr:col>
      <xdr:colOff>609600</xdr:colOff>
      <xdr:row>16</xdr:row>
      <xdr:rowOff>92498</xdr:rowOff>
    </xdr:to>
    <xdr:sp macro="" textlink="">
      <xdr:nvSpPr>
        <xdr:cNvPr id="464" name="円/楕円 463"/>
        <xdr:cNvSpPr/>
      </xdr:nvSpPr>
      <xdr:spPr>
        <a:xfrm>
          <a:off x="169672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7425</xdr:rowOff>
    </xdr:from>
    <xdr:ext cx="762000" cy="259045"/>
    <xdr:sp macro="" textlink="">
      <xdr:nvSpPr>
        <xdr:cNvPr id="465" name="将来負担の状況該当値テキスト"/>
        <xdr:cNvSpPr txBox="1"/>
      </xdr:nvSpPr>
      <xdr:spPr>
        <a:xfrm>
          <a:off x="17106900" y="257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114893</xdr:rowOff>
    </xdr:from>
    <xdr:to>
      <xdr:col>23</xdr:col>
      <xdr:colOff>457200</xdr:colOff>
      <xdr:row>16</xdr:row>
      <xdr:rowOff>45043</xdr:rowOff>
    </xdr:to>
    <xdr:sp macro="" textlink="">
      <xdr:nvSpPr>
        <xdr:cNvPr id="466" name="円/楕円 465"/>
        <xdr:cNvSpPr/>
      </xdr:nvSpPr>
      <xdr:spPr>
        <a:xfrm>
          <a:off x="16129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55220</xdr:rowOff>
    </xdr:from>
    <xdr:ext cx="736600" cy="259045"/>
    <xdr:sp macro="" textlink="">
      <xdr:nvSpPr>
        <xdr:cNvPr id="467" name="テキスト ボックス 466"/>
        <xdr:cNvSpPr txBox="1"/>
      </xdr:nvSpPr>
      <xdr:spPr>
        <a:xfrm>
          <a:off x="15798800" y="245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136610</xdr:rowOff>
    </xdr:from>
    <xdr:to>
      <xdr:col>22</xdr:col>
      <xdr:colOff>254000</xdr:colOff>
      <xdr:row>16</xdr:row>
      <xdr:rowOff>66760</xdr:rowOff>
    </xdr:to>
    <xdr:sp macro="" textlink="">
      <xdr:nvSpPr>
        <xdr:cNvPr id="468" name="円/楕円 467"/>
        <xdr:cNvSpPr/>
      </xdr:nvSpPr>
      <xdr:spPr>
        <a:xfrm>
          <a:off x="15240000" y="27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69" name="テキスト ボックス 468"/>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110871</xdr:rowOff>
    </xdr:from>
    <xdr:to>
      <xdr:col>21</xdr:col>
      <xdr:colOff>50800</xdr:colOff>
      <xdr:row>16</xdr:row>
      <xdr:rowOff>41021</xdr:rowOff>
    </xdr:to>
    <xdr:sp macro="" textlink="">
      <xdr:nvSpPr>
        <xdr:cNvPr id="470" name="円/楕円 469"/>
        <xdr:cNvSpPr/>
      </xdr:nvSpPr>
      <xdr:spPr>
        <a:xfrm>
          <a:off x="143510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51198</xdr:rowOff>
    </xdr:from>
    <xdr:ext cx="762000" cy="259045"/>
    <xdr:sp macro="" textlink="">
      <xdr:nvSpPr>
        <xdr:cNvPr id="471" name="テキスト ボックス 470"/>
        <xdr:cNvSpPr txBox="1"/>
      </xdr:nvSpPr>
      <xdr:spPr>
        <a:xfrm>
          <a:off x="14020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21463</xdr:rowOff>
    </xdr:from>
    <xdr:to>
      <xdr:col>19</xdr:col>
      <xdr:colOff>533400</xdr:colOff>
      <xdr:row>16</xdr:row>
      <xdr:rowOff>123063</xdr:rowOff>
    </xdr:to>
    <xdr:sp macro="" textlink="">
      <xdr:nvSpPr>
        <xdr:cNvPr id="472" name="円/楕円 471"/>
        <xdr:cNvSpPr/>
      </xdr:nvSpPr>
      <xdr:spPr>
        <a:xfrm>
          <a:off x="13462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133240</xdr:rowOff>
    </xdr:from>
    <xdr:ext cx="762000" cy="259045"/>
    <xdr:sp macro="" textlink="">
      <xdr:nvSpPr>
        <xdr:cNvPr id="473" name="テキスト ボックス 472"/>
        <xdr:cNvSpPr txBox="1"/>
      </xdr:nvSpPr>
      <xdr:spPr>
        <a:xfrm>
          <a:off x="13131800" y="25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愛知県弥富市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44,277
42,837
49.00
14,901,123
14,367,499
527,342
10,157,190
10,395,035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前年度に比べ、職員数が増加していることもあり、類似団体平均とほぼ同じ数値となった。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今後は、ワーク・ライフ・バランスの観点からも、時間外勤務の縮減に努める。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153670</xdr:rowOff>
    </xdr:to>
    <xdr:cxnSp macro="">
      <xdr:nvCxnSpPr>
        <xdr:cNvPr id="66" name="直線コネクタ 65"/>
        <xdr:cNvCxnSpPr/>
      </xdr:nvCxnSpPr>
      <xdr:spPr>
        <a:xfrm>
          <a:off x="3987800" y="6116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36</xdr:row>
      <xdr:rowOff>5080</xdr:rowOff>
    </xdr:to>
    <xdr:cxnSp macro="">
      <xdr:nvCxnSpPr>
        <xdr:cNvPr id="69" name="直線コネクタ 68"/>
        <xdr:cNvCxnSpPr/>
      </xdr:nvCxnSpPr>
      <xdr:spPr>
        <a:xfrm flipV="1">
          <a:off x="3098800" y="611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5080</xdr:rowOff>
    </xdr:to>
    <xdr:cxnSp macro="">
      <xdr:nvCxnSpPr>
        <xdr:cNvPr id="72" name="直線コネクタ 71"/>
        <xdr:cNvCxnSpPr/>
      </xdr:nvCxnSpPr>
      <xdr:spPr>
        <a:xfrm>
          <a:off x="2209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20320</xdr:rowOff>
    </xdr:to>
    <xdr:cxnSp macro="">
      <xdr:nvCxnSpPr>
        <xdr:cNvPr id="75" name="直線コネクタ 74"/>
        <xdr:cNvCxnSpPr/>
      </xdr:nvCxnSpPr>
      <xdr:spPr>
        <a:xfrm flipV="1">
          <a:off x="1320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5" name="円/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7" name="円/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職員代替の臨時職員の増加による賃金の増加や、類似団体に比べ公共施設が多く施設の維持管理費が膨らむことから、物件費に係る経常収支比率が前年度に比べ</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ポイント上昇し、類似団体平均より高い数値となっている。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今後は臨時職員の人員配置見直しや機能の類似した施設の整理合理化の検討を行い、なお一層の経費削減に努める。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18</xdr:row>
      <xdr:rowOff>0</xdr:rowOff>
    </xdr:to>
    <xdr:cxnSp macro="">
      <xdr:nvCxnSpPr>
        <xdr:cNvPr id="127" name="直線コネクタ 126"/>
        <xdr:cNvCxnSpPr/>
      </xdr:nvCxnSpPr>
      <xdr:spPr>
        <a:xfrm>
          <a:off x="15671800" y="3022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133350</xdr:rowOff>
    </xdr:to>
    <xdr:cxnSp macro="">
      <xdr:nvCxnSpPr>
        <xdr:cNvPr id="130" name="直線コネクタ 129"/>
        <xdr:cNvCxnSpPr/>
      </xdr:nvCxnSpPr>
      <xdr:spPr>
        <a:xfrm flipV="1">
          <a:off x="14782800" y="302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82550</xdr:rowOff>
    </xdr:from>
    <xdr:to>
      <xdr:col>21</xdr:col>
      <xdr:colOff>361950</xdr:colOff>
      <xdr:row>17</xdr:row>
      <xdr:rowOff>133350</xdr:rowOff>
    </xdr:to>
    <xdr:cxnSp macro="">
      <xdr:nvCxnSpPr>
        <xdr:cNvPr id="133" name="直線コネクタ 132"/>
        <xdr:cNvCxnSpPr/>
      </xdr:nvCxnSpPr>
      <xdr:spPr>
        <a:xfrm>
          <a:off x="13893800" y="299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114300</xdr:rowOff>
    </xdr:from>
    <xdr:to>
      <xdr:col>20</xdr:col>
      <xdr:colOff>158750</xdr:colOff>
      <xdr:row>17</xdr:row>
      <xdr:rowOff>82550</xdr:rowOff>
    </xdr:to>
    <xdr:cxnSp macro="">
      <xdr:nvCxnSpPr>
        <xdr:cNvPr id="136" name="直線コネクタ 135"/>
        <xdr:cNvCxnSpPr/>
      </xdr:nvCxnSpPr>
      <xdr:spPr>
        <a:xfrm>
          <a:off x="13004800" y="2857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46" name="円/楕円 145"/>
        <xdr:cNvSpPr/>
      </xdr:nvSpPr>
      <xdr:spPr>
        <a:xfrm>
          <a:off x="164592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92727</xdr:rowOff>
    </xdr:from>
    <xdr:ext cx="762000" cy="259045"/>
    <xdr:sp macro="" textlink="">
      <xdr:nvSpPr>
        <xdr:cNvPr id="147"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8" name="円/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9" name="テキスト ボックス 148"/>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82550</xdr:rowOff>
    </xdr:from>
    <xdr:to>
      <xdr:col>21</xdr:col>
      <xdr:colOff>412750</xdr:colOff>
      <xdr:row>18</xdr:row>
      <xdr:rowOff>12700</xdr:rowOff>
    </xdr:to>
    <xdr:sp macro="" textlink="">
      <xdr:nvSpPr>
        <xdr:cNvPr id="150" name="円/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168927</xdr:rowOff>
    </xdr:from>
    <xdr:ext cx="762000" cy="259045"/>
    <xdr:sp macro="" textlink="">
      <xdr:nvSpPr>
        <xdr:cNvPr id="151" name="テキスト ボックス 150"/>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31750</xdr:rowOff>
    </xdr:from>
    <xdr:to>
      <xdr:col>20</xdr:col>
      <xdr:colOff>209550</xdr:colOff>
      <xdr:row>17</xdr:row>
      <xdr:rowOff>133350</xdr:rowOff>
    </xdr:to>
    <xdr:sp macro="" textlink="">
      <xdr:nvSpPr>
        <xdr:cNvPr id="152" name="円/楕円 151"/>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118127</xdr:rowOff>
    </xdr:from>
    <xdr:ext cx="762000" cy="259045"/>
    <xdr:sp macro="" textlink="">
      <xdr:nvSpPr>
        <xdr:cNvPr id="153" name="テキスト ボックス 152"/>
        <xdr:cNvSpPr txBox="1"/>
      </xdr:nvSpPr>
      <xdr:spPr>
        <a:xfrm>
          <a:off x="13512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63500</xdr:rowOff>
    </xdr:from>
    <xdr:to>
      <xdr:col>19</xdr:col>
      <xdr:colOff>6350</xdr:colOff>
      <xdr:row>16</xdr:row>
      <xdr:rowOff>165100</xdr:rowOff>
    </xdr:to>
    <xdr:sp macro="" textlink="">
      <xdr:nvSpPr>
        <xdr:cNvPr id="154" name="円/楕円 153"/>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149877</xdr:rowOff>
    </xdr:from>
    <xdr:ext cx="762000" cy="259045"/>
    <xdr:sp macro="" textlink="">
      <xdr:nvSpPr>
        <xdr:cNvPr id="155" name="テキスト ボックス 154"/>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高齢化や施設の増加などに伴う介護給付費・訓練等給付費及び障害児通所給付費の増により、前年度に比べ</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ポイント上昇し、類似団体平均を上回っている。これは本市では子ども医療費の支給対象年齢の上乗せなど市単独の扶助制度を実施していることによるものである。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今後も社会保障関連経費の増加が見込まれるため、適正な資格審査の実施や市単独の扶助制度の見直しなどにより安定した財政運営に努める。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58</xdr:row>
      <xdr:rowOff>61685</xdr:rowOff>
    </xdr:to>
    <xdr:cxnSp macro="">
      <xdr:nvCxnSpPr>
        <xdr:cNvPr id="190" name="直線コネクタ 189"/>
        <xdr:cNvCxnSpPr/>
      </xdr:nvCxnSpPr>
      <xdr:spPr>
        <a:xfrm>
          <a:off x="3987800" y="99241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151493</xdr:rowOff>
    </xdr:to>
    <xdr:cxnSp macro="">
      <xdr:nvCxnSpPr>
        <xdr:cNvPr id="193" name="直線コネクタ 192"/>
        <xdr:cNvCxnSpPr/>
      </xdr:nvCxnSpPr>
      <xdr:spPr>
        <a:xfrm>
          <a:off x="3098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4" name="フローチャート :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195" name="テキスト ボックス 194"/>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102507</xdr:rowOff>
    </xdr:to>
    <xdr:cxnSp macro="">
      <xdr:nvCxnSpPr>
        <xdr:cNvPr id="196" name="直線コネクタ 195"/>
        <xdr:cNvCxnSpPr/>
      </xdr:nvCxnSpPr>
      <xdr:spPr>
        <a:xfrm flipV="1">
          <a:off x="2209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57</xdr:row>
      <xdr:rowOff>102507</xdr:rowOff>
    </xdr:to>
    <xdr:cxnSp macro="">
      <xdr:nvCxnSpPr>
        <xdr:cNvPr id="199" name="直線コネクタ 198"/>
        <xdr:cNvCxnSpPr/>
      </xdr:nvCxnSpPr>
      <xdr:spPr>
        <a:xfrm>
          <a:off x="1320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9" name="円/楕円 208"/>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10"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11" name="円/楕円 210"/>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12" name="テキスト ボックス 211"/>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51707</xdr:rowOff>
    </xdr:from>
    <xdr:to>
      <xdr:col>3</xdr:col>
      <xdr:colOff>193675</xdr:colOff>
      <xdr:row>57</xdr:row>
      <xdr:rowOff>153307</xdr:rowOff>
    </xdr:to>
    <xdr:sp macro="" textlink="">
      <xdr:nvSpPr>
        <xdr:cNvPr id="215" name="円/楕円 214"/>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138084</xdr:rowOff>
    </xdr:from>
    <xdr:ext cx="762000" cy="259045"/>
    <xdr:sp macro="" textlink="">
      <xdr:nvSpPr>
        <xdr:cNvPr id="216" name="テキスト ボックス 215"/>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7" name="円/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国民健康保険特別会計の財政状態の悪化に伴う赤字補填的な繰出金は減少したものの、公共下水道事業の進捗による繰出金や介護保険特別会計への繰出金が増加したため、平成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年度以降その他に係る経常収支比率は類似団体平均や愛知県平均は下回っているものの、増加傾向にある。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公共下水道事業の整備や医療費の伸びなどにより公共下水道事業や国民健康保険において一般会計からの補填が必要と想定されるため、適正な財源の確保に努めるとともに各事業の効率的な運営を図り、一般会計の負担額を減らしていくよう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81280</xdr:rowOff>
    </xdr:from>
    <xdr:to>
      <xdr:col>24</xdr:col>
      <xdr:colOff>31750</xdr:colOff>
      <xdr:row>54</xdr:row>
      <xdr:rowOff>113937</xdr:rowOff>
    </xdr:to>
    <xdr:cxnSp macro="">
      <xdr:nvCxnSpPr>
        <xdr:cNvPr id="253" name="直線コネクタ 252"/>
        <xdr:cNvCxnSpPr/>
      </xdr:nvCxnSpPr>
      <xdr:spPr>
        <a:xfrm>
          <a:off x="15671800" y="93395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61685</xdr:rowOff>
    </xdr:from>
    <xdr:to>
      <xdr:col>22</xdr:col>
      <xdr:colOff>565150</xdr:colOff>
      <xdr:row>54</xdr:row>
      <xdr:rowOff>81280</xdr:rowOff>
    </xdr:to>
    <xdr:cxnSp macro="">
      <xdr:nvCxnSpPr>
        <xdr:cNvPr id="256" name="直線コネクタ 255"/>
        <xdr:cNvCxnSpPr/>
      </xdr:nvCxnSpPr>
      <xdr:spPr>
        <a:xfrm>
          <a:off x="14782800" y="93199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xdr:rowOff>
    </xdr:from>
    <xdr:to>
      <xdr:col>22</xdr:col>
      <xdr:colOff>615950</xdr:colOff>
      <xdr:row>56</xdr:row>
      <xdr:rowOff>109220</xdr:rowOff>
    </xdr:to>
    <xdr:sp macro="" textlink="">
      <xdr:nvSpPr>
        <xdr:cNvPr id="257" name="フローチャート : 判断 25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93997</xdr:rowOff>
    </xdr:from>
    <xdr:ext cx="736600" cy="259045"/>
    <xdr:sp macro="" textlink="">
      <xdr:nvSpPr>
        <xdr:cNvPr id="258" name="テキスト ボックス 257"/>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55154</xdr:rowOff>
    </xdr:from>
    <xdr:to>
      <xdr:col>21</xdr:col>
      <xdr:colOff>361950</xdr:colOff>
      <xdr:row>54</xdr:row>
      <xdr:rowOff>61685</xdr:rowOff>
    </xdr:to>
    <xdr:cxnSp macro="">
      <xdr:nvCxnSpPr>
        <xdr:cNvPr id="259" name="直線コネクタ 258"/>
        <xdr:cNvCxnSpPr/>
      </xdr:nvCxnSpPr>
      <xdr:spPr>
        <a:xfrm>
          <a:off x="13893800" y="93134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9434</xdr:rowOff>
    </xdr:from>
    <xdr:to>
      <xdr:col>20</xdr:col>
      <xdr:colOff>158750</xdr:colOff>
      <xdr:row>54</xdr:row>
      <xdr:rowOff>55154</xdr:rowOff>
    </xdr:to>
    <xdr:cxnSp macro="">
      <xdr:nvCxnSpPr>
        <xdr:cNvPr id="262" name="直線コネクタ 261"/>
        <xdr:cNvCxnSpPr/>
      </xdr:nvCxnSpPr>
      <xdr:spPr>
        <a:xfrm>
          <a:off x="13004800" y="92677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63137</xdr:rowOff>
    </xdr:from>
    <xdr:to>
      <xdr:col>24</xdr:col>
      <xdr:colOff>82550</xdr:colOff>
      <xdr:row>54</xdr:row>
      <xdr:rowOff>164737</xdr:rowOff>
    </xdr:to>
    <xdr:sp macro="" textlink="">
      <xdr:nvSpPr>
        <xdr:cNvPr id="272" name="円/楕円 271"/>
        <xdr:cNvSpPr/>
      </xdr:nvSpPr>
      <xdr:spPr>
        <a:xfrm>
          <a:off x="164592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79664</xdr:rowOff>
    </xdr:from>
    <xdr:ext cx="762000" cy="259045"/>
    <xdr:sp macro="" textlink="">
      <xdr:nvSpPr>
        <xdr:cNvPr id="273" name="その他該当値テキスト"/>
        <xdr:cNvSpPr txBox="1"/>
      </xdr:nvSpPr>
      <xdr:spPr>
        <a:xfrm>
          <a:off x="16598900" y="91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30480</xdr:rowOff>
    </xdr:from>
    <xdr:to>
      <xdr:col>22</xdr:col>
      <xdr:colOff>615950</xdr:colOff>
      <xdr:row>54</xdr:row>
      <xdr:rowOff>132080</xdr:rowOff>
    </xdr:to>
    <xdr:sp macro="" textlink="">
      <xdr:nvSpPr>
        <xdr:cNvPr id="274" name="円/楕円 273"/>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75" name="テキスト ボックス 274"/>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10885</xdr:rowOff>
    </xdr:from>
    <xdr:to>
      <xdr:col>21</xdr:col>
      <xdr:colOff>412750</xdr:colOff>
      <xdr:row>54</xdr:row>
      <xdr:rowOff>112485</xdr:rowOff>
    </xdr:to>
    <xdr:sp macro="" textlink="">
      <xdr:nvSpPr>
        <xdr:cNvPr id="276" name="円/楕円 275"/>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122662</xdr:rowOff>
    </xdr:from>
    <xdr:ext cx="762000" cy="259045"/>
    <xdr:sp macro="" textlink="">
      <xdr:nvSpPr>
        <xdr:cNvPr id="277" name="テキスト ボックス 276"/>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4354</xdr:rowOff>
    </xdr:from>
    <xdr:to>
      <xdr:col>20</xdr:col>
      <xdr:colOff>209550</xdr:colOff>
      <xdr:row>54</xdr:row>
      <xdr:rowOff>105954</xdr:rowOff>
    </xdr:to>
    <xdr:sp macro="" textlink="">
      <xdr:nvSpPr>
        <xdr:cNvPr id="278" name="円/楕円 277"/>
        <xdr:cNvSpPr/>
      </xdr:nvSpPr>
      <xdr:spPr>
        <a:xfrm>
          <a:off x="138430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116131</xdr:rowOff>
    </xdr:from>
    <xdr:ext cx="762000" cy="259045"/>
    <xdr:sp macro="" textlink="">
      <xdr:nvSpPr>
        <xdr:cNvPr id="279" name="テキスト ボックス 278"/>
        <xdr:cNvSpPr txBox="1"/>
      </xdr:nvSpPr>
      <xdr:spPr>
        <a:xfrm>
          <a:off x="13512800" y="903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130084</xdr:rowOff>
    </xdr:from>
    <xdr:to>
      <xdr:col>19</xdr:col>
      <xdr:colOff>6350</xdr:colOff>
      <xdr:row>54</xdr:row>
      <xdr:rowOff>60234</xdr:rowOff>
    </xdr:to>
    <xdr:sp macro="" textlink="">
      <xdr:nvSpPr>
        <xdr:cNvPr id="280" name="円/楕円 279"/>
        <xdr:cNvSpPr/>
      </xdr:nvSpPr>
      <xdr:spPr>
        <a:xfrm>
          <a:off x="12954000" y="92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70411</xdr:rowOff>
    </xdr:from>
    <xdr:ext cx="762000" cy="259045"/>
    <xdr:sp macro="" textlink="">
      <xdr:nvSpPr>
        <xdr:cNvPr id="281" name="テキスト ボックス 280"/>
        <xdr:cNvSpPr txBox="1"/>
      </xdr:nvSpPr>
      <xdr:spPr>
        <a:xfrm>
          <a:off x="12623800" y="898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企業立地指定企業交付金や一部事務組合への負担金が減少したことにより補助費等に係る経常収支比率は前年度比</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ポイント改善された。それでも類似団体平均を上回っているのは、ごみ処理業務や消防業務を一部事務組合で行っており、それらに対する負担金が大きいためである。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今後も負担金の適正化を進めるとともに補助金の見直しを行い、経費の削減に努める。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129286</xdr:rowOff>
    </xdr:to>
    <xdr:cxnSp macro="">
      <xdr:nvCxnSpPr>
        <xdr:cNvPr id="311" name="直線コネクタ 310"/>
        <xdr:cNvCxnSpPr/>
      </xdr:nvCxnSpPr>
      <xdr:spPr>
        <a:xfrm flipV="1">
          <a:off x="15671800" y="64317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129286</xdr:rowOff>
    </xdr:from>
    <xdr:to>
      <xdr:col>22</xdr:col>
      <xdr:colOff>565150</xdr:colOff>
      <xdr:row>38</xdr:row>
      <xdr:rowOff>17272</xdr:rowOff>
    </xdr:to>
    <xdr:cxnSp macro="">
      <xdr:nvCxnSpPr>
        <xdr:cNvPr id="314" name="直線コネクタ 313"/>
        <xdr:cNvCxnSpPr/>
      </xdr:nvCxnSpPr>
      <xdr:spPr>
        <a:xfrm flipV="1">
          <a:off x="14782800" y="6472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117856</xdr:rowOff>
    </xdr:to>
    <xdr:cxnSp macro="">
      <xdr:nvCxnSpPr>
        <xdr:cNvPr id="317" name="直線コネクタ 316"/>
        <xdr:cNvCxnSpPr/>
      </xdr:nvCxnSpPr>
      <xdr:spPr>
        <a:xfrm flipV="1">
          <a:off x="13893800" y="65323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117856</xdr:rowOff>
    </xdr:from>
    <xdr:to>
      <xdr:col>20</xdr:col>
      <xdr:colOff>158750</xdr:colOff>
      <xdr:row>38</xdr:row>
      <xdr:rowOff>163576</xdr:rowOff>
    </xdr:to>
    <xdr:cxnSp macro="">
      <xdr:nvCxnSpPr>
        <xdr:cNvPr id="320" name="直線コネクタ 319"/>
        <xdr:cNvCxnSpPr/>
      </xdr:nvCxnSpPr>
      <xdr:spPr>
        <a:xfrm flipV="1">
          <a:off x="13004800" y="6632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30" name="円/楕円 329"/>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31"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78486</xdr:rowOff>
    </xdr:from>
    <xdr:to>
      <xdr:col>22</xdr:col>
      <xdr:colOff>615950</xdr:colOff>
      <xdr:row>38</xdr:row>
      <xdr:rowOff>8636</xdr:rowOff>
    </xdr:to>
    <xdr:sp macro="" textlink="">
      <xdr:nvSpPr>
        <xdr:cNvPr id="332" name="円/楕円 331"/>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164863</xdr:rowOff>
    </xdr:from>
    <xdr:ext cx="736600" cy="259045"/>
    <xdr:sp macro="" textlink="">
      <xdr:nvSpPr>
        <xdr:cNvPr id="333" name="テキスト ボックス 332"/>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34" name="円/楕円 333"/>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35" name="テキスト ボックス 334"/>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67056</xdr:rowOff>
    </xdr:from>
    <xdr:to>
      <xdr:col>20</xdr:col>
      <xdr:colOff>209550</xdr:colOff>
      <xdr:row>38</xdr:row>
      <xdr:rowOff>168656</xdr:rowOff>
    </xdr:to>
    <xdr:sp macro="" textlink="">
      <xdr:nvSpPr>
        <xdr:cNvPr id="336" name="円/楕円 335"/>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153433</xdr:rowOff>
    </xdr:from>
    <xdr:ext cx="762000" cy="259045"/>
    <xdr:sp macro="" textlink="">
      <xdr:nvSpPr>
        <xdr:cNvPr id="337" name="テキスト ボックス 336"/>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112776</xdr:rowOff>
    </xdr:from>
    <xdr:to>
      <xdr:col>19</xdr:col>
      <xdr:colOff>6350</xdr:colOff>
      <xdr:row>39</xdr:row>
      <xdr:rowOff>42926</xdr:rowOff>
    </xdr:to>
    <xdr:sp macro="" textlink="">
      <xdr:nvSpPr>
        <xdr:cNvPr id="338" name="円/楕円 337"/>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27703</xdr:rowOff>
    </xdr:from>
    <xdr:ext cx="762000" cy="259045"/>
    <xdr:sp macro="" textlink="">
      <xdr:nvSpPr>
        <xdr:cNvPr id="339" name="テキスト ボックス 338"/>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新白鳥保育所改築整備事業債の元金償還開始などに伴い</a:t>
          </a:r>
          <a:r>
            <a:rPr lang="ja-JP" altLang="en-US" sz="1100">
              <a:solidFill>
                <a:schemeClr val="dk1"/>
              </a:solidFill>
              <a:effectLst/>
              <a:latin typeface="+mn-lt"/>
              <a:ea typeface="+mn-ea"/>
              <a:cs typeface="+mn-cs"/>
            </a:rPr>
            <a:t>公債費が増加したことにより</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年度の公債費に係る経常収支比率は、前年度に比べ</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ポイント上昇している。平成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年度以降の</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年間はほぼ横ばいの動きとなっており、類似団体平均や県平均を大きく下回っている。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においても新庁舎建設事業が本格化するなど多額の起債の発行が見込まれており、普通交付税措置のある起債の活用などにより将来の財政的負担が大きくならないよう適切な地方債の発行・管理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46990</xdr:rowOff>
    </xdr:from>
    <xdr:to>
      <xdr:col>7</xdr:col>
      <xdr:colOff>15875</xdr:colOff>
      <xdr:row>73</xdr:row>
      <xdr:rowOff>138430</xdr:rowOff>
    </xdr:to>
    <xdr:cxnSp macro="">
      <xdr:nvCxnSpPr>
        <xdr:cNvPr id="372" name="直線コネクタ 371"/>
        <xdr:cNvCxnSpPr/>
      </xdr:nvCxnSpPr>
      <xdr:spPr>
        <a:xfrm>
          <a:off x="3987800" y="12562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46990</xdr:rowOff>
    </xdr:from>
    <xdr:to>
      <xdr:col>5</xdr:col>
      <xdr:colOff>549275</xdr:colOff>
      <xdr:row>73</xdr:row>
      <xdr:rowOff>130810</xdr:rowOff>
    </xdr:to>
    <xdr:cxnSp macro="">
      <xdr:nvCxnSpPr>
        <xdr:cNvPr id="375" name="直線コネクタ 374"/>
        <xdr:cNvCxnSpPr/>
      </xdr:nvCxnSpPr>
      <xdr:spPr>
        <a:xfrm flipV="1">
          <a:off x="3098800" y="12562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152400</xdr:rowOff>
    </xdr:from>
    <xdr:to>
      <xdr:col>5</xdr:col>
      <xdr:colOff>600075</xdr:colOff>
      <xdr:row>77</xdr:row>
      <xdr:rowOff>82550</xdr:rowOff>
    </xdr:to>
    <xdr:sp macro="" textlink="">
      <xdr:nvSpPr>
        <xdr:cNvPr id="376" name="フローチャート : 判断 375"/>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67327</xdr:rowOff>
    </xdr:from>
    <xdr:ext cx="736600" cy="259045"/>
    <xdr:sp macro="" textlink="">
      <xdr:nvSpPr>
        <xdr:cNvPr id="377" name="テキスト ボックス 376"/>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123190</xdr:rowOff>
    </xdr:from>
    <xdr:to>
      <xdr:col>4</xdr:col>
      <xdr:colOff>346075</xdr:colOff>
      <xdr:row>73</xdr:row>
      <xdr:rowOff>130810</xdr:rowOff>
    </xdr:to>
    <xdr:cxnSp macro="">
      <xdr:nvCxnSpPr>
        <xdr:cNvPr id="378" name="直線コネクタ 377"/>
        <xdr:cNvCxnSpPr/>
      </xdr:nvCxnSpPr>
      <xdr:spPr>
        <a:xfrm>
          <a:off x="2209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92710</xdr:rowOff>
    </xdr:from>
    <xdr:to>
      <xdr:col>3</xdr:col>
      <xdr:colOff>142875</xdr:colOff>
      <xdr:row>73</xdr:row>
      <xdr:rowOff>123190</xdr:rowOff>
    </xdr:to>
    <xdr:cxnSp macro="">
      <xdr:nvCxnSpPr>
        <xdr:cNvPr id="381" name="直線コネクタ 380"/>
        <xdr:cNvCxnSpPr/>
      </xdr:nvCxnSpPr>
      <xdr:spPr>
        <a:xfrm>
          <a:off x="1320800" y="12608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87630</xdr:rowOff>
    </xdr:from>
    <xdr:to>
      <xdr:col>7</xdr:col>
      <xdr:colOff>66675</xdr:colOff>
      <xdr:row>74</xdr:row>
      <xdr:rowOff>17780</xdr:rowOff>
    </xdr:to>
    <xdr:sp macro="" textlink="">
      <xdr:nvSpPr>
        <xdr:cNvPr id="391" name="円/楕円 390"/>
        <xdr:cNvSpPr/>
      </xdr:nvSpPr>
      <xdr:spPr>
        <a:xfrm>
          <a:off x="4775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104157</xdr:rowOff>
    </xdr:from>
    <xdr:ext cx="762000" cy="259045"/>
    <xdr:sp macro="" textlink="">
      <xdr:nvSpPr>
        <xdr:cNvPr id="392" name="公債費該当値テキスト"/>
        <xdr:cNvSpPr txBox="1"/>
      </xdr:nvSpPr>
      <xdr:spPr>
        <a:xfrm>
          <a:off x="49149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167640</xdr:rowOff>
    </xdr:from>
    <xdr:to>
      <xdr:col>5</xdr:col>
      <xdr:colOff>600075</xdr:colOff>
      <xdr:row>73</xdr:row>
      <xdr:rowOff>97790</xdr:rowOff>
    </xdr:to>
    <xdr:sp macro="" textlink="">
      <xdr:nvSpPr>
        <xdr:cNvPr id="393" name="円/楕円 392"/>
        <xdr:cNvSpPr/>
      </xdr:nvSpPr>
      <xdr:spPr>
        <a:xfrm>
          <a:off x="3937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107967</xdr:rowOff>
    </xdr:from>
    <xdr:ext cx="736600" cy="259045"/>
    <xdr:sp macro="" textlink="">
      <xdr:nvSpPr>
        <xdr:cNvPr id="394" name="テキスト ボックス 393"/>
        <xdr:cNvSpPr txBox="1"/>
      </xdr:nvSpPr>
      <xdr:spPr>
        <a:xfrm>
          <a:off x="3606800" y="1228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80010</xdr:rowOff>
    </xdr:from>
    <xdr:to>
      <xdr:col>4</xdr:col>
      <xdr:colOff>396875</xdr:colOff>
      <xdr:row>74</xdr:row>
      <xdr:rowOff>10160</xdr:rowOff>
    </xdr:to>
    <xdr:sp macro="" textlink="">
      <xdr:nvSpPr>
        <xdr:cNvPr id="395" name="円/楕円 394"/>
        <xdr:cNvSpPr/>
      </xdr:nvSpPr>
      <xdr:spPr>
        <a:xfrm>
          <a:off x="3048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20337</xdr:rowOff>
    </xdr:from>
    <xdr:ext cx="762000" cy="259045"/>
    <xdr:sp macro="" textlink="">
      <xdr:nvSpPr>
        <xdr:cNvPr id="396" name="テキスト ボックス 395"/>
        <xdr:cNvSpPr txBox="1"/>
      </xdr:nvSpPr>
      <xdr:spPr>
        <a:xfrm>
          <a:off x="2717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72390</xdr:rowOff>
    </xdr:from>
    <xdr:to>
      <xdr:col>3</xdr:col>
      <xdr:colOff>193675</xdr:colOff>
      <xdr:row>74</xdr:row>
      <xdr:rowOff>2540</xdr:rowOff>
    </xdr:to>
    <xdr:sp macro="" textlink="">
      <xdr:nvSpPr>
        <xdr:cNvPr id="397" name="円/楕円 396"/>
        <xdr:cNvSpPr/>
      </xdr:nvSpPr>
      <xdr:spPr>
        <a:xfrm>
          <a:off x="2159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12717</xdr:rowOff>
    </xdr:from>
    <xdr:ext cx="762000" cy="259045"/>
    <xdr:sp macro="" textlink="">
      <xdr:nvSpPr>
        <xdr:cNvPr id="398" name="テキスト ボックス 397"/>
        <xdr:cNvSpPr txBox="1"/>
      </xdr:nvSpPr>
      <xdr:spPr>
        <a:xfrm>
          <a:off x="1828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41910</xdr:rowOff>
    </xdr:from>
    <xdr:to>
      <xdr:col>1</xdr:col>
      <xdr:colOff>676275</xdr:colOff>
      <xdr:row>73</xdr:row>
      <xdr:rowOff>143510</xdr:rowOff>
    </xdr:to>
    <xdr:sp macro="" textlink="">
      <xdr:nvSpPr>
        <xdr:cNvPr id="399" name="円/楕円 398"/>
        <xdr:cNvSpPr/>
      </xdr:nvSpPr>
      <xdr:spPr>
        <a:xfrm>
          <a:off x="1270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153687</xdr:rowOff>
    </xdr:from>
    <xdr:ext cx="762000" cy="259045"/>
    <xdr:sp macro="" textlink="">
      <xdr:nvSpPr>
        <xdr:cNvPr id="400" name="テキスト ボックス 399"/>
        <xdr:cNvSpPr txBox="1"/>
      </xdr:nvSpPr>
      <xdr:spPr>
        <a:xfrm>
          <a:off x="939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補助費等に係る経常収支比率を除く費目で前年度に比べ経常収支比率が</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しているため、公債費以外に係る経常収支比率は、前年度に比べ</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ポイント上昇した。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今後新庁舎建設事業などを控える中、第</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次行政改革実施計画に基づく事務事業の見直しに取り組み、経常経費の節減を徹底するとともに、市税の収納率の向上や湾岸部への企業誘致など、自主財源の確保に努める。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154432</xdr:rowOff>
    </xdr:to>
    <xdr:cxnSp macro="">
      <xdr:nvCxnSpPr>
        <xdr:cNvPr id="431" name="直線コネクタ 430"/>
        <xdr:cNvCxnSpPr/>
      </xdr:nvCxnSpPr>
      <xdr:spPr>
        <a:xfrm>
          <a:off x="15671800" y="131343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163576</xdr:rowOff>
    </xdr:to>
    <xdr:cxnSp macro="">
      <xdr:nvCxnSpPr>
        <xdr:cNvPr id="434" name="直線コネクタ 433"/>
        <xdr:cNvCxnSpPr/>
      </xdr:nvCxnSpPr>
      <xdr:spPr>
        <a:xfrm flipV="1">
          <a:off x="14782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105918</xdr:rowOff>
    </xdr:from>
    <xdr:to>
      <xdr:col>22</xdr:col>
      <xdr:colOff>615950</xdr:colOff>
      <xdr:row>76</xdr:row>
      <xdr:rowOff>36069</xdr:rowOff>
    </xdr:to>
    <xdr:sp macro="" textlink="">
      <xdr:nvSpPr>
        <xdr:cNvPr id="435" name="フローチャート : 判断 434"/>
        <xdr:cNvSpPr/>
      </xdr:nvSpPr>
      <xdr:spPr>
        <a:xfrm>
          <a:off x="15621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46245</xdr:rowOff>
    </xdr:from>
    <xdr:ext cx="736600" cy="259045"/>
    <xdr:sp macro="" textlink="">
      <xdr:nvSpPr>
        <xdr:cNvPr id="436" name="テキスト ボックス 435"/>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163576</xdr:rowOff>
    </xdr:from>
    <xdr:to>
      <xdr:col>21</xdr:col>
      <xdr:colOff>361950</xdr:colOff>
      <xdr:row>77</xdr:row>
      <xdr:rowOff>83565</xdr:rowOff>
    </xdr:to>
    <xdr:cxnSp macro="">
      <xdr:nvCxnSpPr>
        <xdr:cNvPr id="437" name="直線コネクタ 436"/>
        <xdr:cNvCxnSpPr/>
      </xdr:nvCxnSpPr>
      <xdr:spPr>
        <a:xfrm flipV="1">
          <a:off x="13893800" y="131937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42418</xdr:rowOff>
    </xdr:from>
    <xdr:to>
      <xdr:col>20</xdr:col>
      <xdr:colOff>158750</xdr:colOff>
      <xdr:row>77</xdr:row>
      <xdr:rowOff>83565</xdr:rowOff>
    </xdr:to>
    <xdr:cxnSp macro="">
      <xdr:nvCxnSpPr>
        <xdr:cNvPr id="440" name="直線コネクタ 439"/>
        <xdr:cNvCxnSpPr/>
      </xdr:nvCxnSpPr>
      <xdr:spPr>
        <a:xfrm>
          <a:off x="13004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103632</xdr:rowOff>
    </xdr:from>
    <xdr:to>
      <xdr:col>24</xdr:col>
      <xdr:colOff>82550</xdr:colOff>
      <xdr:row>77</xdr:row>
      <xdr:rowOff>33782</xdr:rowOff>
    </xdr:to>
    <xdr:sp macro="" textlink="">
      <xdr:nvSpPr>
        <xdr:cNvPr id="450" name="円/楕円 449"/>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120159</xdr:rowOff>
    </xdr:from>
    <xdr:ext cx="762000" cy="259045"/>
    <xdr:sp macro="" textlink="">
      <xdr:nvSpPr>
        <xdr:cNvPr id="451" name="公債費以外該当値テキスト"/>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52" name="円/楕円 451"/>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53" name="テキスト ボックス 452"/>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112776</xdr:rowOff>
    </xdr:from>
    <xdr:to>
      <xdr:col>21</xdr:col>
      <xdr:colOff>412750</xdr:colOff>
      <xdr:row>77</xdr:row>
      <xdr:rowOff>42926</xdr:rowOff>
    </xdr:to>
    <xdr:sp macro="" textlink="">
      <xdr:nvSpPr>
        <xdr:cNvPr id="454" name="円/楕円 453"/>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55" name="テキスト ボックス 454"/>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32765</xdr:rowOff>
    </xdr:from>
    <xdr:to>
      <xdr:col>20</xdr:col>
      <xdr:colOff>209550</xdr:colOff>
      <xdr:row>77</xdr:row>
      <xdr:rowOff>134365</xdr:rowOff>
    </xdr:to>
    <xdr:sp macro="" textlink="">
      <xdr:nvSpPr>
        <xdr:cNvPr id="456" name="円/楕円 455"/>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119142</xdr:rowOff>
    </xdr:from>
    <xdr:ext cx="762000" cy="259045"/>
    <xdr:sp macro="" textlink="">
      <xdr:nvSpPr>
        <xdr:cNvPr id="457" name="テキスト ボックス 456"/>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163068</xdr:rowOff>
    </xdr:from>
    <xdr:to>
      <xdr:col>19</xdr:col>
      <xdr:colOff>6350</xdr:colOff>
      <xdr:row>77</xdr:row>
      <xdr:rowOff>93218</xdr:rowOff>
    </xdr:to>
    <xdr:sp macro="" textlink="">
      <xdr:nvSpPr>
        <xdr:cNvPr id="458" name="円/楕円 457"/>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77995</xdr:rowOff>
    </xdr:from>
    <xdr:ext cx="762000" cy="259045"/>
    <xdr:sp macro="" textlink="">
      <xdr:nvSpPr>
        <xdr:cNvPr id="459" name="テキスト ボックス 458"/>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愛知県弥富市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78632</xdr:rowOff>
    </xdr:from>
    <xdr:to>
      <xdr:col>4</xdr:col>
      <xdr:colOff>1117600</xdr:colOff>
      <xdr:row>16</xdr:row>
      <xdr:rowOff>83680</xdr:rowOff>
    </xdr:to>
    <xdr:cxnSp macro="">
      <xdr:nvCxnSpPr>
        <xdr:cNvPr id="50" name="直線コネクタ 49"/>
        <xdr:cNvCxnSpPr/>
      </xdr:nvCxnSpPr>
      <xdr:spPr bwMode="auto">
        <a:xfrm>
          <a:off x="5003800" y="2869457"/>
          <a:ext cx="647700" cy="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78632</xdr:rowOff>
    </xdr:from>
    <xdr:to>
      <xdr:col>4</xdr:col>
      <xdr:colOff>469900</xdr:colOff>
      <xdr:row>16</xdr:row>
      <xdr:rowOff>114598</xdr:rowOff>
    </xdr:to>
    <xdr:cxnSp macro="">
      <xdr:nvCxnSpPr>
        <xdr:cNvPr id="53" name="直線コネクタ 52"/>
        <xdr:cNvCxnSpPr/>
      </xdr:nvCxnSpPr>
      <xdr:spPr bwMode="auto">
        <a:xfrm flipV="1">
          <a:off x="4305300" y="2869457"/>
          <a:ext cx="698500" cy="35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49854</xdr:rowOff>
    </xdr:from>
    <xdr:to>
      <xdr:col>4</xdr:col>
      <xdr:colOff>520700</xdr:colOff>
      <xdr:row>13</xdr:row>
      <xdr:rowOff>151454</xdr:rowOff>
    </xdr:to>
    <xdr:sp macro="" textlink="">
      <xdr:nvSpPr>
        <xdr:cNvPr id="54" name="フローチャート : 判断 53"/>
        <xdr:cNvSpPr/>
      </xdr:nvSpPr>
      <xdr:spPr bwMode="auto">
        <a:xfrm>
          <a:off x="4953000" y="2326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161631</xdr:rowOff>
    </xdr:from>
    <xdr:ext cx="736600" cy="259045"/>
    <xdr:sp macro="" textlink="">
      <xdr:nvSpPr>
        <xdr:cNvPr id="55" name="テキスト ボックス 54"/>
        <xdr:cNvSpPr txBox="1"/>
      </xdr:nvSpPr>
      <xdr:spPr>
        <a:xfrm>
          <a:off x="4622800" y="2095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114598</xdr:rowOff>
    </xdr:from>
    <xdr:to>
      <xdr:col>3</xdr:col>
      <xdr:colOff>904875</xdr:colOff>
      <xdr:row>16</xdr:row>
      <xdr:rowOff>128448</xdr:rowOff>
    </xdr:to>
    <xdr:cxnSp macro="">
      <xdr:nvCxnSpPr>
        <xdr:cNvPr id="56" name="直線コネクタ 55"/>
        <xdr:cNvCxnSpPr/>
      </xdr:nvCxnSpPr>
      <xdr:spPr bwMode="auto">
        <a:xfrm flipV="1">
          <a:off x="3606800" y="2905423"/>
          <a:ext cx="698500" cy="1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128448</xdr:rowOff>
    </xdr:from>
    <xdr:to>
      <xdr:col>3</xdr:col>
      <xdr:colOff>206375</xdr:colOff>
      <xdr:row>16</xdr:row>
      <xdr:rowOff>142583</xdr:rowOff>
    </xdr:to>
    <xdr:cxnSp macro="">
      <xdr:nvCxnSpPr>
        <xdr:cNvPr id="59" name="直線コネクタ 58"/>
        <xdr:cNvCxnSpPr/>
      </xdr:nvCxnSpPr>
      <xdr:spPr bwMode="auto">
        <a:xfrm flipV="1">
          <a:off x="2908300" y="2919273"/>
          <a:ext cx="698500" cy="1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32880</xdr:rowOff>
    </xdr:from>
    <xdr:to>
      <xdr:col>5</xdr:col>
      <xdr:colOff>34925</xdr:colOff>
      <xdr:row>16</xdr:row>
      <xdr:rowOff>134480</xdr:rowOff>
    </xdr:to>
    <xdr:sp macro="" textlink="">
      <xdr:nvSpPr>
        <xdr:cNvPr id="69" name="円/楕円 68"/>
        <xdr:cNvSpPr/>
      </xdr:nvSpPr>
      <xdr:spPr bwMode="auto">
        <a:xfrm>
          <a:off x="5600700" y="282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4957</xdr:rowOff>
    </xdr:from>
    <xdr:ext cx="762000" cy="259045"/>
    <xdr:sp macro="" textlink="">
      <xdr:nvSpPr>
        <xdr:cNvPr id="70" name="人口1人当たり決算額の推移該当値テキスト130"/>
        <xdr:cNvSpPr txBox="1"/>
      </xdr:nvSpPr>
      <xdr:spPr>
        <a:xfrm>
          <a:off x="5740400" y="279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75,774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27832</xdr:rowOff>
    </xdr:from>
    <xdr:to>
      <xdr:col>4</xdr:col>
      <xdr:colOff>520700</xdr:colOff>
      <xdr:row>16</xdr:row>
      <xdr:rowOff>129432</xdr:rowOff>
    </xdr:to>
    <xdr:sp macro="" textlink="">
      <xdr:nvSpPr>
        <xdr:cNvPr id="71" name="円/楕円 70"/>
        <xdr:cNvSpPr/>
      </xdr:nvSpPr>
      <xdr:spPr bwMode="auto">
        <a:xfrm>
          <a:off x="4953000" y="2818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114209</xdr:rowOff>
    </xdr:from>
    <xdr:ext cx="736600" cy="259045"/>
    <xdr:sp macro="" textlink="">
      <xdr:nvSpPr>
        <xdr:cNvPr id="72" name="テキスト ボックス 71"/>
        <xdr:cNvSpPr txBox="1"/>
      </xdr:nvSpPr>
      <xdr:spPr>
        <a:xfrm>
          <a:off x="4622800" y="290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76,039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63798</xdr:rowOff>
    </xdr:from>
    <xdr:to>
      <xdr:col>3</xdr:col>
      <xdr:colOff>955675</xdr:colOff>
      <xdr:row>16</xdr:row>
      <xdr:rowOff>165398</xdr:rowOff>
    </xdr:to>
    <xdr:sp macro="" textlink="">
      <xdr:nvSpPr>
        <xdr:cNvPr id="73" name="円/楕円 72"/>
        <xdr:cNvSpPr/>
      </xdr:nvSpPr>
      <xdr:spPr bwMode="auto">
        <a:xfrm>
          <a:off x="4254500" y="2854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150175</xdr:rowOff>
    </xdr:from>
    <xdr:ext cx="762000" cy="259045"/>
    <xdr:sp macro="" textlink="">
      <xdr:nvSpPr>
        <xdr:cNvPr id="74" name="テキスト ボックス 73"/>
        <xdr:cNvSpPr txBox="1"/>
      </xdr:nvSpPr>
      <xdr:spPr>
        <a:xfrm>
          <a:off x="3924300" y="294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74,151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77648</xdr:rowOff>
    </xdr:from>
    <xdr:to>
      <xdr:col>3</xdr:col>
      <xdr:colOff>257175</xdr:colOff>
      <xdr:row>17</xdr:row>
      <xdr:rowOff>7798</xdr:rowOff>
    </xdr:to>
    <xdr:sp macro="" textlink="">
      <xdr:nvSpPr>
        <xdr:cNvPr id="75" name="円/楕円 74"/>
        <xdr:cNvSpPr/>
      </xdr:nvSpPr>
      <xdr:spPr bwMode="auto">
        <a:xfrm>
          <a:off x="3556000" y="286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164025</xdr:rowOff>
    </xdr:from>
    <xdr:ext cx="762000" cy="259045"/>
    <xdr:sp macro="" textlink="">
      <xdr:nvSpPr>
        <xdr:cNvPr id="76" name="テキスト ボックス 75"/>
        <xdr:cNvSpPr txBox="1"/>
      </xdr:nvSpPr>
      <xdr:spPr>
        <a:xfrm>
          <a:off x="3225800" y="295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73,424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91783</xdr:rowOff>
    </xdr:from>
    <xdr:to>
      <xdr:col>2</xdr:col>
      <xdr:colOff>692150</xdr:colOff>
      <xdr:row>17</xdr:row>
      <xdr:rowOff>21933</xdr:rowOff>
    </xdr:to>
    <xdr:sp macro="" textlink="">
      <xdr:nvSpPr>
        <xdr:cNvPr id="77" name="円/楕円 76"/>
        <xdr:cNvSpPr/>
      </xdr:nvSpPr>
      <xdr:spPr bwMode="auto">
        <a:xfrm>
          <a:off x="2857500" y="2882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6710</xdr:rowOff>
    </xdr:from>
    <xdr:ext cx="762000" cy="259045"/>
    <xdr:sp macro="" textlink="">
      <xdr:nvSpPr>
        <xdr:cNvPr id="78" name="テキスト ボックス 77"/>
        <xdr:cNvSpPr txBox="1"/>
      </xdr:nvSpPr>
      <xdr:spPr>
        <a:xfrm>
          <a:off x="2527300" y="296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33845</xdr:rowOff>
    </xdr:from>
    <xdr:to>
      <xdr:col>4</xdr:col>
      <xdr:colOff>1117600</xdr:colOff>
      <xdr:row>37</xdr:row>
      <xdr:rowOff>60409</xdr:rowOff>
    </xdr:to>
    <xdr:cxnSp macro="">
      <xdr:nvCxnSpPr>
        <xdr:cNvPr id="110" name="直線コネクタ 109"/>
        <xdr:cNvCxnSpPr/>
      </xdr:nvCxnSpPr>
      <xdr:spPr bwMode="auto">
        <a:xfrm flipV="1">
          <a:off x="5003800" y="7158545"/>
          <a:ext cx="647700" cy="2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60409</xdr:rowOff>
    </xdr:from>
    <xdr:to>
      <xdr:col>4</xdr:col>
      <xdr:colOff>469900</xdr:colOff>
      <xdr:row>37</xdr:row>
      <xdr:rowOff>68638</xdr:rowOff>
    </xdr:to>
    <xdr:cxnSp macro="">
      <xdr:nvCxnSpPr>
        <xdr:cNvPr id="113" name="直線コネクタ 112"/>
        <xdr:cNvCxnSpPr/>
      </xdr:nvCxnSpPr>
      <xdr:spPr bwMode="auto">
        <a:xfrm flipV="1">
          <a:off x="4305300" y="7185109"/>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198432</xdr:rowOff>
    </xdr:from>
    <xdr:to>
      <xdr:col>4</xdr:col>
      <xdr:colOff>520700</xdr:colOff>
      <xdr:row>35</xdr:row>
      <xdr:rowOff>300032</xdr:rowOff>
    </xdr:to>
    <xdr:sp macro="" textlink="">
      <xdr:nvSpPr>
        <xdr:cNvPr id="114" name="フローチャート : 判断 113"/>
        <xdr:cNvSpPr/>
      </xdr:nvSpPr>
      <xdr:spPr bwMode="auto">
        <a:xfrm>
          <a:off x="49530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310209</xdr:rowOff>
    </xdr:from>
    <xdr:ext cx="736600" cy="259045"/>
    <xdr:sp macro="" textlink="">
      <xdr:nvSpPr>
        <xdr:cNvPr id="115" name="テキスト ボックス 114"/>
        <xdr:cNvSpPr txBox="1"/>
      </xdr:nvSpPr>
      <xdr:spPr>
        <a:xfrm>
          <a:off x="4622800" y="657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22187</xdr:rowOff>
    </xdr:from>
    <xdr:to>
      <xdr:col>3</xdr:col>
      <xdr:colOff>904875</xdr:colOff>
      <xdr:row>37</xdr:row>
      <xdr:rowOff>68638</xdr:rowOff>
    </xdr:to>
    <xdr:cxnSp macro="">
      <xdr:nvCxnSpPr>
        <xdr:cNvPr id="116" name="直線コネクタ 115"/>
        <xdr:cNvCxnSpPr/>
      </xdr:nvCxnSpPr>
      <xdr:spPr bwMode="auto">
        <a:xfrm>
          <a:off x="3606800" y="7146887"/>
          <a:ext cx="698500" cy="46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10688</xdr:rowOff>
    </xdr:from>
    <xdr:to>
      <xdr:col>3</xdr:col>
      <xdr:colOff>206375</xdr:colOff>
      <xdr:row>37</xdr:row>
      <xdr:rowOff>22187</xdr:rowOff>
    </xdr:to>
    <xdr:cxnSp macro="">
      <xdr:nvCxnSpPr>
        <xdr:cNvPr id="119" name="直線コネクタ 118"/>
        <xdr:cNvCxnSpPr/>
      </xdr:nvCxnSpPr>
      <xdr:spPr bwMode="auto">
        <a:xfrm>
          <a:off x="2908300" y="7135388"/>
          <a:ext cx="698500" cy="1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154495</xdr:rowOff>
    </xdr:from>
    <xdr:to>
      <xdr:col>5</xdr:col>
      <xdr:colOff>34925</xdr:colOff>
      <xdr:row>37</xdr:row>
      <xdr:rowOff>84645</xdr:rowOff>
    </xdr:to>
    <xdr:sp macro="" textlink="">
      <xdr:nvSpPr>
        <xdr:cNvPr id="129" name="円/楕円 128"/>
        <xdr:cNvSpPr/>
      </xdr:nvSpPr>
      <xdr:spPr bwMode="auto">
        <a:xfrm>
          <a:off x="5600700" y="710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126572</xdr:rowOff>
    </xdr:from>
    <xdr:ext cx="762000" cy="259045"/>
    <xdr:sp macro="" textlink="">
      <xdr:nvSpPr>
        <xdr:cNvPr id="130" name="人口1人当たり決算額の推移該当値テキスト445"/>
        <xdr:cNvSpPr txBox="1"/>
      </xdr:nvSpPr>
      <xdr:spPr>
        <a:xfrm>
          <a:off x="5740400" y="707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9609</xdr:rowOff>
    </xdr:from>
    <xdr:to>
      <xdr:col>4</xdr:col>
      <xdr:colOff>520700</xdr:colOff>
      <xdr:row>37</xdr:row>
      <xdr:rowOff>111209</xdr:rowOff>
    </xdr:to>
    <xdr:sp macro="" textlink="">
      <xdr:nvSpPr>
        <xdr:cNvPr id="131" name="円/楕円 130"/>
        <xdr:cNvSpPr/>
      </xdr:nvSpPr>
      <xdr:spPr bwMode="auto">
        <a:xfrm>
          <a:off x="4953000" y="713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95986</xdr:rowOff>
    </xdr:from>
    <xdr:ext cx="736600" cy="259045"/>
    <xdr:sp macro="" textlink="">
      <xdr:nvSpPr>
        <xdr:cNvPr id="132" name="テキスト ボックス 131"/>
        <xdr:cNvSpPr txBox="1"/>
      </xdr:nvSpPr>
      <xdr:spPr>
        <a:xfrm>
          <a:off x="4622800" y="722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17838</xdr:rowOff>
    </xdr:from>
    <xdr:to>
      <xdr:col>3</xdr:col>
      <xdr:colOff>955675</xdr:colOff>
      <xdr:row>37</xdr:row>
      <xdr:rowOff>119438</xdr:rowOff>
    </xdr:to>
    <xdr:sp macro="" textlink="">
      <xdr:nvSpPr>
        <xdr:cNvPr id="133" name="円/楕円 132"/>
        <xdr:cNvSpPr/>
      </xdr:nvSpPr>
      <xdr:spPr bwMode="auto">
        <a:xfrm>
          <a:off x="4254500" y="7142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104215</xdr:rowOff>
    </xdr:from>
    <xdr:ext cx="762000" cy="259045"/>
    <xdr:sp macro="" textlink="">
      <xdr:nvSpPr>
        <xdr:cNvPr id="134" name="テキスト ボックス 133"/>
        <xdr:cNvSpPr txBox="1"/>
      </xdr:nvSpPr>
      <xdr:spPr>
        <a:xfrm>
          <a:off x="3924300" y="7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142837</xdr:rowOff>
    </xdr:from>
    <xdr:to>
      <xdr:col>3</xdr:col>
      <xdr:colOff>257175</xdr:colOff>
      <xdr:row>37</xdr:row>
      <xdr:rowOff>72987</xdr:rowOff>
    </xdr:to>
    <xdr:sp macro="" textlink="">
      <xdr:nvSpPr>
        <xdr:cNvPr id="135" name="円/楕円 134"/>
        <xdr:cNvSpPr/>
      </xdr:nvSpPr>
      <xdr:spPr bwMode="auto">
        <a:xfrm>
          <a:off x="3556000" y="70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57764</xdr:rowOff>
    </xdr:from>
    <xdr:ext cx="762000" cy="259045"/>
    <xdr:sp macro="" textlink="">
      <xdr:nvSpPr>
        <xdr:cNvPr id="136" name="テキスト ボックス 135"/>
        <xdr:cNvSpPr txBox="1"/>
      </xdr:nvSpPr>
      <xdr:spPr>
        <a:xfrm>
          <a:off x="3225800" y="71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131338</xdr:rowOff>
    </xdr:from>
    <xdr:to>
      <xdr:col>2</xdr:col>
      <xdr:colOff>692150</xdr:colOff>
      <xdr:row>37</xdr:row>
      <xdr:rowOff>61488</xdr:rowOff>
    </xdr:to>
    <xdr:sp macro="" textlink="">
      <xdr:nvSpPr>
        <xdr:cNvPr id="137" name="円/楕円 136"/>
        <xdr:cNvSpPr/>
      </xdr:nvSpPr>
      <xdr:spPr bwMode="auto">
        <a:xfrm>
          <a:off x="2857500" y="7084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46265</xdr:rowOff>
    </xdr:from>
    <xdr:ext cx="762000" cy="259045"/>
    <xdr:sp macro="" textlink="">
      <xdr:nvSpPr>
        <xdr:cNvPr id="138" name="テキスト ボックス 137"/>
        <xdr:cNvSpPr txBox="1"/>
      </xdr:nvSpPr>
      <xdr:spPr>
        <a:xfrm>
          <a:off x="2527300" y="717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愛知県弥富市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44,277
42,837
49.00
14,901,123
14,367,499
527,342
10,157,190
10,395,035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126533</xdr:rowOff>
    </xdr:from>
    <xdr:to>
      <xdr:col>6</xdr:col>
      <xdr:colOff>511175</xdr:colOff>
      <xdr:row>36</xdr:row>
      <xdr:rowOff>127767</xdr:rowOff>
    </xdr:to>
    <xdr:cxnSp macro="">
      <xdr:nvCxnSpPr>
        <xdr:cNvPr id="59" name="直線コネクタ 58"/>
        <xdr:cNvCxnSpPr/>
      </xdr:nvCxnSpPr>
      <xdr:spPr>
        <a:xfrm flipV="1">
          <a:off x="3797300" y="6298733"/>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120452</xdr:rowOff>
    </xdr:from>
    <xdr:to>
      <xdr:col>5</xdr:col>
      <xdr:colOff>358775</xdr:colOff>
      <xdr:row>36</xdr:row>
      <xdr:rowOff>127767</xdr:rowOff>
    </xdr:to>
    <xdr:cxnSp macro="">
      <xdr:nvCxnSpPr>
        <xdr:cNvPr id="62" name="直線コネクタ 61"/>
        <xdr:cNvCxnSpPr/>
      </xdr:nvCxnSpPr>
      <xdr:spPr>
        <a:xfrm>
          <a:off x="2908300" y="629265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7107</xdr:rowOff>
    </xdr:from>
    <xdr:to>
      <xdr:col>5</xdr:col>
      <xdr:colOff>409575</xdr:colOff>
      <xdr:row>32</xdr:row>
      <xdr:rowOff>108707</xdr:rowOff>
    </xdr:to>
    <xdr:sp macro="" textlink="">
      <xdr:nvSpPr>
        <xdr:cNvPr id="63" name="フローチャート : 判断 62"/>
        <xdr:cNvSpPr/>
      </xdr:nvSpPr>
      <xdr:spPr>
        <a:xfrm>
          <a:off x="3746500" y="54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125234</xdr:rowOff>
    </xdr:from>
    <xdr:ext cx="534377" cy="259045"/>
    <xdr:sp macro="" textlink="">
      <xdr:nvSpPr>
        <xdr:cNvPr id="64" name="テキスト ボックス 63"/>
        <xdr:cNvSpPr txBox="1"/>
      </xdr:nvSpPr>
      <xdr:spPr>
        <a:xfrm>
          <a:off x="3530111" y="52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120452</xdr:rowOff>
    </xdr:from>
    <xdr:to>
      <xdr:col>4</xdr:col>
      <xdr:colOff>155575</xdr:colOff>
      <xdr:row>36</xdr:row>
      <xdr:rowOff>137414</xdr:rowOff>
    </xdr:to>
    <xdr:cxnSp macro="">
      <xdr:nvCxnSpPr>
        <xdr:cNvPr id="65" name="直線コネクタ 64"/>
        <xdr:cNvCxnSpPr/>
      </xdr:nvCxnSpPr>
      <xdr:spPr>
        <a:xfrm flipV="1">
          <a:off x="2019300" y="6292652"/>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137414</xdr:rowOff>
    </xdr:from>
    <xdr:to>
      <xdr:col>2</xdr:col>
      <xdr:colOff>638175</xdr:colOff>
      <xdr:row>36</xdr:row>
      <xdr:rowOff>152090</xdr:rowOff>
    </xdr:to>
    <xdr:cxnSp macro="">
      <xdr:nvCxnSpPr>
        <xdr:cNvPr id="68" name="直線コネクタ 67"/>
        <xdr:cNvCxnSpPr/>
      </xdr:nvCxnSpPr>
      <xdr:spPr>
        <a:xfrm flipV="1">
          <a:off x="1130300" y="6309614"/>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75733</xdr:rowOff>
    </xdr:from>
    <xdr:to>
      <xdr:col>6</xdr:col>
      <xdr:colOff>561975</xdr:colOff>
      <xdr:row>37</xdr:row>
      <xdr:rowOff>5883</xdr:rowOff>
    </xdr:to>
    <xdr:sp macro="" textlink="">
      <xdr:nvSpPr>
        <xdr:cNvPr id="78" name="円/楕円 77"/>
        <xdr:cNvSpPr/>
      </xdr:nvSpPr>
      <xdr:spPr>
        <a:xfrm>
          <a:off x="4584700" y="62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54160</xdr:rowOff>
    </xdr:from>
    <xdr:ext cx="534377" cy="259045"/>
    <xdr:sp macro="" textlink="">
      <xdr:nvSpPr>
        <xdr:cNvPr id="79" name="人件費該当値テキスト"/>
        <xdr:cNvSpPr txBox="1"/>
      </xdr:nvSpPr>
      <xdr:spPr>
        <a:xfrm>
          <a:off x="4686300" y="62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55,576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76967</xdr:rowOff>
    </xdr:from>
    <xdr:to>
      <xdr:col>5</xdr:col>
      <xdr:colOff>409575</xdr:colOff>
      <xdr:row>37</xdr:row>
      <xdr:rowOff>7117</xdr:rowOff>
    </xdr:to>
    <xdr:sp macro="" textlink="">
      <xdr:nvSpPr>
        <xdr:cNvPr id="80" name="円/楕円 79"/>
        <xdr:cNvSpPr/>
      </xdr:nvSpPr>
      <xdr:spPr>
        <a:xfrm>
          <a:off x="3746500" y="62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169694</xdr:rowOff>
    </xdr:from>
    <xdr:ext cx="534377" cy="259045"/>
    <xdr:sp macro="" textlink="">
      <xdr:nvSpPr>
        <xdr:cNvPr id="81" name="テキスト ボックス 80"/>
        <xdr:cNvSpPr txBox="1"/>
      </xdr:nvSpPr>
      <xdr:spPr>
        <a:xfrm>
          <a:off x="3530111" y="634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69652</xdr:rowOff>
    </xdr:from>
    <xdr:to>
      <xdr:col>4</xdr:col>
      <xdr:colOff>206375</xdr:colOff>
      <xdr:row>36</xdr:row>
      <xdr:rowOff>171252</xdr:rowOff>
    </xdr:to>
    <xdr:sp macro="" textlink="">
      <xdr:nvSpPr>
        <xdr:cNvPr id="82" name="円/楕円 81"/>
        <xdr:cNvSpPr/>
      </xdr:nvSpPr>
      <xdr:spPr>
        <a:xfrm>
          <a:off x="2857500" y="62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162379</xdr:rowOff>
    </xdr:from>
    <xdr:ext cx="534377" cy="259045"/>
    <xdr:sp macro="" textlink="">
      <xdr:nvSpPr>
        <xdr:cNvPr id="83" name="テキスト ボックス 82"/>
        <xdr:cNvSpPr txBox="1"/>
      </xdr:nvSpPr>
      <xdr:spPr>
        <a:xfrm>
          <a:off x="2641111" y="63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86614</xdr:rowOff>
    </xdr:from>
    <xdr:to>
      <xdr:col>3</xdr:col>
      <xdr:colOff>3175</xdr:colOff>
      <xdr:row>37</xdr:row>
      <xdr:rowOff>16764</xdr:rowOff>
    </xdr:to>
    <xdr:sp macro="" textlink="">
      <xdr:nvSpPr>
        <xdr:cNvPr id="84" name="円/楕円 83"/>
        <xdr:cNvSpPr/>
      </xdr:nvSpPr>
      <xdr:spPr>
        <a:xfrm>
          <a:off x="1968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7891</xdr:rowOff>
    </xdr:from>
    <xdr:ext cx="534377" cy="259045"/>
    <xdr:sp macro="" textlink="">
      <xdr:nvSpPr>
        <xdr:cNvPr id="85" name="テキスト ボックス 84"/>
        <xdr:cNvSpPr txBox="1"/>
      </xdr:nvSpPr>
      <xdr:spPr>
        <a:xfrm>
          <a:off x="1752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101290</xdr:rowOff>
    </xdr:from>
    <xdr:to>
      <xdr:col>1</xdr:col>
      <xdr:colOff>485775</xdr:colOff>
      <xdr:row>37</xdr:row>
      <xdr:rowOff>31440</xdr:rowOff>
    </xdr:to>
    <xdr:sp macro="" textlink="">
      <xdr:nvSpPr>
        <xdr:cNvPr id="86" name="円/楕円 85"/>
        <xdr:cNvSpPr/>
      </xdr:nvSpPr>
      <xdr:spPr>
        <a:xfrm>
          <a:off x="1079500" y="627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22567</xdr:rowOff>
    </xdr:from>
    <xdr:ext cx="534377" cy="259045"/>
    <xdr:sp macro="" textlink="">
      <xdr:nvSpPr>
        <xdr:cNvPr id="87" name="テキスト ボックス 86"/>
        <xdr:cNvSpPr txBox="1"/>
      </xdr:nvSpPr>
      <xdr:spPr>
        <a:xfrm>
          <a:off x="863111" y="636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19003</xdr:rowOff>
    </xdr:from>
    <xdr:to>
      <xdr:col>6</xdr:col>
      <xdr:colOff>511175</xdr:colOff>
      <xdr:row>58</xdr:row>
      <xdr:rowOff>28010</xdr:rowOff>
    </xdr:to>
    <xdr:cxnSp macro="">
      <xdr:nvCxnSpPr>
        <xdr:cNvPr id="116" name="直線コネクタ 115"/>
        <xdr:cNvCxnSpPr/>
      </xdr:nvCxnSpPr>
      <xdr:spPr>
        <a:xfrm flipV="1">
          <a:off x="3797300" y="9963103"/>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28010</xdr:rowOff>
    </xdr:from>
    <xdr:to>
      <xdr:col>5</xdr:col>
      <xdr:colOff>358775</xdr:colOff>
      <xdr:row>58</xdr:row>
      <xdr:rowOff>31812</xdr:rowOff>
    </xdr:to>
    <xdr:cxnSp macro="">
      <xdr:nvCxnSpPr>
        <xdr:cNvPr id="119" name="直線コネクタ 118"/>
        <xdr:cNvCxnSpPr/>
      </xdr:nvCxnSpPr>
      <xdr:spPr>
        <a:xfrm flipV="1">
          <a:off x="2908300" y="9972110"/>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70041</xdr:rowOff>
    </xdr:from>
    <xdr:to>
      <xdr:col>5</xdr:col>
      <xdr:colOff>409575</xdr:colOff>
      <xdr:row>58</xdr:row>
      <xdr:rowOff>191</xdr:rowOff>
    </xdr:to>
    <xdr:sp macro="" textlink="">
      <xdr:nvSpPr>
        <xdr:cNvPr id="120" name="フローチャート : 判断 119"/>
        <xdr:cNvSpPr/>
      </xdr:nvSpPr>
      <xdr:spPr>
        <a:xfrm>
          <a:off x="3746500" y="98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16718</xdr:rowOff>
    </xdr:from>
    <xdr:ext cx="534377" cy="259045"/>
    <xdr:sp macro="" textlink="">
      <xdr:nvSpPr>
        <xdr:cNvPr id="121" name="テキスト ボックス 120"/>
        <xdr:cNvSpPr txBox="1"/>
      </xdr:nvSpPr>
      <xdr:spPr>
        <a:xfrm>
          <a:off x="3530111" y="961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31812</xdr:rowOff>
    </xdr:from>
    <xdr:to>
      <xdr:col>4</xdr:col>
      <xdr:colOff>155575</xdr:colOff>
      <xdr:row>58</xdr:row>
      <xdr:rowOff>34010</xdr:rowOff>
    </xdr:to>
    <xdr:cxnSp macro="">
      <xdr:nvCxnSpPr>
        <xdr:cNvPr id="122" name="直線コネクタ 121"/>
        <xdr:cNvCxnSpPr/>
      </xdr:nvCxnSpPr>
      <xdr:spPr>
        <a:xfrm flipV="1">
          <a:off x="2019300" y="9975912"/>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34010</xdr:rowOff>
    </xdr:from>
    <xdr:to>
      <xdr:col>2</xdr:col>
      <xdr:colOff>638175</xdr:colOff>
      <xdr:row>58</xdr:row>
      <xdr:rowOff>36795</xdr:rowOff>
    </xdr:to>
    <xdr:cxnSp macro="">
      <xdr:nvCxnSpPr>
        <xdr:cNvPr id="125" name="直線コネクタ 124"/>
        <xdr:cNvCxnSpPr/>
      </xdr:nvCxnSpPr>
      <xdr:spPr>
        <a:xfrm flipV="1">
          <a:off x="1130300" y="9978110"/>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139653</xdr:rowOff>
    </xdr:from>
    <xdr:to>
      <xdr:col>6</xdr:col>
      <xdr:colOff>561975</xdr:colOff>
      <xdr:row>58</xdr:row>
      <xdr:rowOff>69803</xdr:rowOff>
    </xdr:to>
    <xdr:sp macro="" textlink="">
      <xdr:nvSpPr>
        <xdr:cNvPr id="135" name="円/楕円 134"/>
        <xdr:cNvSpPr/>
      </xdr:nvSpPr>
      <xdr:spPr>
        <a:xfrm>
          <a:off x="4584700" y="991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54580</xdr:rowOff>
    </xdr:from>
    <xdr:ext cx="534377" cy="259045"/>
    <xdr:sp macro="" textlink="">
      <xdr:nvSpPr>
        <xdr:cNvPr id="136" name="物件費該当値テキスト"/>
        <xdr:cNvSpPr txBox="1"/>
      </xdr:nvSpPr>
      <xdr:spPr>
        <a:xfrm>
          <a:off x="4686300" y="982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148660</xdr:rowOff>
    </xdr:from>
    <xdr:to>
      <xdr:col>5</xdr:col>
      <xdr:colOff>409575</xdr:colOff>
      <xdr:row>58</xdr:row>
      <xdr:rowOff>78810</xdr:rowOff>
    </xdr:to>
    <xdr:sp macro="" textlink="">
      <xdr:nvSpPr>
        <xdr:cNvPr id="137" name="円/楕円 136"/>
        <xdr:cNvSpPr/>
      </xdr:nvSpPr>
      <xdr:spPr>
        <a:xfrm>
          <a:off x="3746500" y="99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69937</xdr:rowOff>
    </xdr:from>
    <xdr:ext cx="534377" cy="259045"/>
    <xdr:sp macro="" textlink="">
      <xdr:nvSpPr>
        <xdr:cNvPr id="138" name="テキスト ボックス 137"/>
        <xdr:cNvSpPr txBox="1"/>
      </xdr:nvSpPr>
      <xdr:spPr>
        <a:xfrm>
          <a:off x="3530111" y="100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152462</xdr:rowOff>
    </xdr:from>
    <xdr:to>
      <xdr:col>4</xdr:col>
      <xdr:colOff>206375</xdr:colOff>
      <xdr:row>58</xdr:row>
      <xdr:rowOff>82612</xdr:rowOff>
    </xdr:to>
    <xdr:sp macro="" textlink="">
      <xdr:nvSpPr>
        <xdr:cNvPr id="139" name="円/楕円 138"/>
        <xdr:cNvSpPr/>
      </xdr:nvSpPr>
      <xdr:spPr>
        <a:xfrm>
          <a:off x="2857500" y="99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73739</xdr:rowOff>
    </xdr:from>
    <xdr:ext cx="534377" cy="259045"/>
    <xdr:sp macro="" textlink="">
      <xdr:nvSpPr>
        <xdr:cNvPr id="140" name="テキスト ボックス 139"/>
        <xdr:cNvSpPr txBox="1"/>
      </xdr:nvSpPr>
      <xdr:spPr>
        <a:xfrm>
          <a:off x="2641111" y="1001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154660</xdr:rowOff>
    </xdr:from>
    <xdr:to>
      <xdr:col>3</xdr:col>
      <xdr:colOff>3175</xdr:colOff>
      <xdr:row>58</xdr:row>
      <xdr:rowOff>84810</xdr:rowOff>
    </xdr:to>
    <xdr:sp macro="" textlink="">
      <xdr:nvSpPr>
        <xdr:cNvPr id="141" name="円/楕円 140"/>
        <xdr:cNvSpPr/>
      </xdr:nvSpPr>
      <xdr:spPr>
        <a:xfrm>
          <a:off x="1968500" y="99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75937</xdr:rowOff>
    </xdr:from>
    <xdr:ext cx="534377" cy="259045"/>
    <xdr:sp macro="" textlink="">
      <xdr:nvSpPr>
        <xdr:cNvPr id="142" name="テキスト ボックス 141"/>
        <xdr:cNvSpPr txBox="1"/>
      </xdr:nvSpPr>
      <xdr:spPr>
        <a:xfrm>
          <a:off x="1752111" y="1002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157445</xdr:rowOff>
    </xdr:from>
    <xdr:to>
      <xdr:col>1</xdr:col>
      <xdr:colOff>485775</xdr:colOff>
      <xdr:row>58</xdr:row>
      <xdr:rowOff>87595</xdr:rowOff>
    </xdr:to>
    <xdr:sp macro="" textlink="">
      <xdr:nvSpPr>
        <xdr:cNvPr id="143" name="円/楕円 142"/>
        <xdr:cNvSpPr/>
      </xdr:nvSpPr>
      <xdr:spPr>
        <a:xfrm>
          <a:off x="1079500" y="99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78722</xdr:rowOff>
    </xdr:from>
    <xdr:ext cx="534377" cy="259045"/>
    <xdr:sp macro="" textlink="">
      <xdr:nvSpPr>
        <xdr:cNvPr id="144" name="テキスト ボックス 143"/>
        <xdr:cNvSpPr txBox="1"/>
      </xdr:nvSpPr>
      <xdr:spPr>
        <a:xfrm>
          <a:off x="863111" y="1002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83579</xdr:rowOff>
    </xdr:from>
    <xdr:to>
      <xdr:col>6</xdr:col>
      <xdr:colOff>511175</xdr:colOff>
      <xdr:row>78</xdr:row>
      <xdr:rowOff>117221</xdr:rowOff>
    </xdr:to>
    <xdr:cxnSp macro="">
      <xdr:nvCxnSpPr>
        <xdr:cNvPr id="173" name="直線コネクタ 172"/>
        <xdr:cNvCxnSpPr/>
      </xdr:nvCxnSpPr>
      <xdr:spPr>
        <a:xfrm>
          <a:off x="3797300" y="13456679"/>
          <a:ext cx="8382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83579</xdr:rowOff>
    </xdr:from>
    <xdr:to>
      <xdr:col>5</xdr:col>
      <xdr:colOff>358775</xdr:colOff>
      <xdr:row>78</xdr:row>
      <xdr:rowOff>87388</xdr:rowOff>
    </xdr:to>
    <xdr:cxnSp macro="">
      <xdr:nvCxnSpPr>
        <xdr:cNvPr id="176" name="直線コネクタ 175"/>
        <xdr:cNvCxnSpPr/>
      </xdr:nvCxnSpPr>
      <xdr:spPr>
        <a:xfrm flipV="1">
          <a:off x="2908300" y="13456679"/>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105778</xdr:rowOff>
    </xdr:from>
    <xdr:to>
      <xdr:col>5</xdr:col>
      <xdr:colOff>409575</xdr:colOff>
      <xdr:row>78</xdr:row>
      <xdr:rowOff>35928</xdr:rowOff>
    </xdr:to>
    <xdr:sp macro="" textlink="">
      <xdr:nvSpPr>
        <xdr:cNvPr id="177" name="フローチャート : 判断 176"/>
        <xdr:cNvSpPr/>
      </xdr:nvSpPr>
      <xdr:spPr>
        <a:xfrm>
          <a:off x="3746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52455</xdr:rowOff>
    </xdr:from>
    <xdr:ext cx="469744" cy="259045"/>
    <xdr:sp macro="" textlink="">
      <xdr:nvSpPr>
        <xdr:cNvPr id="178" name="テキスト ボックス 177"/>
        <xdr:cNvSpPr txBox="1"/>
      </xdr:nvSpPr>
      <xdr:spPr>
        <a:xfrm>
          <a:off x="3562427"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87388</xdr:rowOff>
    </xdr:from>
    <xdr:to>
      <xdr:col>4</xdr:col>
      <xdr:colOff>155575</xdr:colOff>
      <xdr:row>78</xdr:row>
      <xdr:rowOff>141948</xdr:rowOff>
    </xdr:to>
    <xdr:cxnSp macro="">
      <xdr:nvCxnSpPr>
        <xdr:cNvPr id="179" name="直線コネクタ 178"/>
        <xdr:cNvCxnSpPr/>
      </xdr:nvCxnSpPr>
      <xdr:spPr>
        <a:xfrm flipV="1">
          <a:off x="2019300" y="13460488"/>
          <a:ext cx="889000" cy="5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116306</xdr:rowOff>
    </xdr:from>
    <xdr:to>
      <xdr:col>2</xdr:col>
      <xdr:colOff>638175</xdr:colOff>
      <xdr:row>78</xdr:row>
      <xdr:rowOff>141948</xdr:rowOff>
    </xdr:to>
    <xdr:cxnSp macro="">
      <xdr:nvCxnSpPr>
        <xdr:cNvPr id="182" name="直線コネクタ 181"/>
        <xdr:cNvCxnSpPr/>
      </xdr:nvCxnSpPr>
      <xdr:spPr>
        <a:xfrm>
          <a:off x="1130300" y="13489406"/>
          <a:ext cx="8890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66421</xdr:rowOff>
    </xdr:from>
    <xdr:to>
      <xdr:col>6</xdr:col>
      <xdr:colOff>561975</xdr:colOff>
      <xdr:row>78</xdr:row>
      <xdr:rowOff>168021</xdr:rowOff>
    </xdr:to>
    <xdr:sp macro="" textlink="">
      <xdr:nvSpPr>
        <xdr:cNvPr id="192" name="円/楕円 191"/>
        <xdr:cNvSpPr/>
      </xdr:nvSpPr>
      <xdr:spPr>
        <a:xfrm>
          <a:off x="4584700" y="134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152798</xdr:rowOff>
    </xdr:from>
    <xdr:ext cx="469744" cy="259045"/>
    <xdr:sp macro="" textlink="">
      <xdr:nvSpPr>
        <xdr:cNvPr id="193" name="維持補修費該当値テキスト"/>
        <xdr:cNvSpPr txBox="1"/>
      </xdr:nvSpPr>
      <xdr:spPr>
        <a:xfrm>
          <a:off x="4686300" y="1335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32779</xdr:rowOff>
    </xdr:from>
    <xdr:to>
      <xdr:col>5</xdr:col>
      <xdr:colOff>409575</xdr:colOff>
      <xdr:row>78</xdr:row>
      <xdr:rowOff>134379</xdr:rowOff>
    </xdr:to>
    <xdr:sp macro="" textlink="">
      <xdr:nvSpPr>
        <xdr:cNvPr id="194" name="円/楕円 193"/>
        <xdr:cNvSpPr/>
      </xdr:nvSpPr>
      <xdr:spPr>
        <a:xfrm>
          <a:off x="3746500" y="134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125506</xdr:rowOff>
    </xdr:from>
    <xdr:ext cx="469744" cy="259045"/>
    <xdr:sp macro="" textlink="">
      <xdr:nvSpPr>
        <xdr:cNvPr id="195" name="テキスト ボックス 194"/>
        <xdr:cNvSpPr txBox="1"/>
      </xdr:nvSpPr>
      <xdr:spPr>
        <a:xfrm>
          <a:off x="3562427" y="1349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36588</xdr:rowOff>
    </xdr:from>
    <xdr:to>
      <xdr:col>4</xdr:col>
      <xdr:colOff>206375</xdr:colOff>
      <xdr:row>78</xdr:row>
      <xdr:rowOff>138188</xdr:rowOff>
    </xdr:to>
    <xdr:sp macro="" textlink="">
      <xdr:nvSpPr>
        <xdr:cNvPr id="196" name="円/楕円 195"/>
        <xdr:cNvSpPr/>
      </xdr:nvSpPr>
      <xdr:spPr>
        <a:xfrm>
          <a:off x="2857500" y="134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129315</xdr:rowOff>
    </xdr:from>
    <xdr:ext cx="469744" cy="259045"/>
    <xdr:sp macro="" textlink="">
      <xdr:nvSpPr>
        <xdr:cNvPr id="197" name="テキスト ボックス 196"/>
        <xdr:cNvSpPr txBox="1"/>
      </xdr:nvSpPr>
      <xdr:spPr>
        <a:xfrm>
          <a:off x="2673427" y="135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91148</xdr:rowOff>
    </xdr:from>
    <xdr:to>
      <xdr:col>3</xdr:col>
      <xdr:colOff>3175</xdr:colOff>
      <xdr:row>79</xdr:row>
      <xdr:rowOff>21298</xdr:rowOff>
    </xdr:to>
    <xdr:sp macro="" textlink="">
      <xdr:nvSpPr>
        <xdr:cNvPr id="198" name="円/楕円 197"/>
        <xdr:cNvSpPr/>
      </xdr:nvSpPr>
      <xdr:spPr>
        <a:xfrm>
          <a:off x="1968500" y="1346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12425</xdr:rowOff>
    </xdr:from>
    <xdr:ext cx="469744" cy="259045"/>
    <xdr:sp macro="" textlink="">
      <xdr:nvSpPr>
        <xdr:cNvPr id="199" name="テキスト ボックス 198"/>
        <xdr:cNvSpPr txBox="1"/>
      </xdr:nvSpPr>
      <xdr:spPr>
        <a:xfrm>
          <a:off x="1784427" y="1355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65506</xdr:rowOff>
    </xdr:from>
    <xdr:to>
      <xdr:col>1</xdr:col>
      <xdr:colOff>485775</xdr:colOff>
      <xdr:row>78</xdr:row>
      <xdr:rowOff>167106</xdr:rowOff>
    </xdr:to>
    <xdr:sp macro="" textlink="">
      <xdr:nvSpPr>
        <xdr:cNvPr id="200" name="円/楕円 199"/>
        <xdr:cNvSpPr/>
      </xdr:nvSpPr>
      <xdr:spPr>
        <a:xfrm>
          <a:off x="1079500" y="134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158233</xdr:rowOff>
    </xdr:from>
    <xdr:ext cx="469744" cy="259045"/>
    <xdr:sp macro="" textlink="">
      <xdr:nvSpPr>
        <xdr:cNvPr id="201" name="テキスト ボックス 200"/>
        <xdr:cNvSpPr txBox="1"/>
      </xdr:nvSpPr>
      <xdr:spPr>
        <a:xfrm>
          <a:off x="895427" y="1353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31762</xdr:rowOff>
    </xdr:from>
    <xdr:to>
      <xdr:col>6</xdr:col>
      <xdr:colOff>511175</xdr:colOff>
      <xdr:row>96</xdr:row>
      <xdr:rowOff>93008</xdr:rowOff>
    </xdr:to>
    <xdr:cxnSp macro="">
      <xdr:nvCxnSpPr>
        <xdr:cNvPr id="231" name="直線コネクタ 230"/>
        <xdr:cNvCxnSpPr/>
      </xdr:nvCxnSpPr>
      <xdr:spPr>
        <a:xfrm flipV="1">
          <a:off x="3797300" y="16490962"/>
          <a:ext cx="8382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93008</xdr:rowOff>
    </xdr:from>
    <xdr:to>
      <xdr:col>5</xdr:col>
      <xdr:colOff>358775</xdr:colOff>
      <xdr:row>96</xdr:row>
      <xdr:rowOff>153036</xdr:rowOff>
    </xdr:to>
    <xdr:cxnSp macro="">
      <xdr:nvCxnSpPr>
        <xdr:cNvPr id="234" name="直線コネクタ 233"/>
        <xdr:cNvCxnSpPr/>
      </xdr:nvCxnSpPr>
      <xdr:spPr>
        <a:xfrm flipV="1">
          <a:off x="2908300" y="16552208"/>
          <a:ext cx="889000" cy="6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47180</xdr:rowOff>
    </xdr:from>
    <xdr:to>
      <xdr:col>5</xdr:col>
      <xdr:colOff>409575</xdr:colOff>
      <xdr:row>93</xdr:row>
      <xdr:rowOff>148780</xdr:rowOff>
    </xdr:to>
    <xdr:sp macro="" textlink="">
      <xdr:nvSpPr>
        <xdr:cNvPr id="235" name="フローチャート : 判断 234"/>
        <xdr:cNvSpPr/>
      </xdr:nvSpPr>
      <xdr:spPr>
        <a:xfrm>
          <a:off x="3746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165307</xdr:rowOff>
    </xdr:from>
    <xdr:ext cx="534377" cy="259045"/>
    <xdr:sp macro="" textlink="">
      <xdr:nvSpPr>
        <xdr:cNvPr id="236" name="テキスト ボックス 235"/>
        <xdr:cNvSpPr txBox="1"/>
      </xdr:nvSpPr>
      <xdr:spPr>
        <a:xfrm>
          <a:off x="3530111" y="157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153036</xdr:rowOff>
    </xdr:from>
    <xdr:to>
      <xdr:col>4</xdr:col>
      <xdr:colOff>155575</xdr:colOff>
      <xdr:row>97</xdr:row>
      <xdr:rowOff>56680</xdr:rowOff>
    </xdr:to>
    <xdr:cxnSp macro="">
      <xdr:nvCxnSpPr>
        <xdr:cNvPr id="237" name="直線コネクタ 236"/>
        <xdr:cNvCxnSpPr/>
      </xdr:nvCxnSpPr>
      <xdr:spPr>
        <a:xfrm flipV="1">
          <a:off x="2019300" y="16612236"/>
          <a:ext cx="889000" cy="7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56680</xdr:rowOff>
    </xdr:from>
    <xdr:to>
      <xdr:col>2</xdr:col>
      <xdr:colOff>638175</xdr:colOff>
      <xdr:row>97</xdr:row>
      <xdr:rowOff>88836</xdr:rowOff>
    </xdr:to>
    <xdr:cxnSp macro="">
      <xdr:nvCxnSpPr>
        <xdr:cNvPr id="240" name="直線コネクタ 239"/>
        <xdr:cNvCxnSpPr/>
      </xdr:nvCxnSpPr>
      <xdr:spPr>
        <a:xfrm flipV="1">
          <a:off x="1130300" y="16687330"/>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152412</xdr:rowOff>
    </xdr:from>
    <xdr:to>
      <xdr:col>6</xdr:col>
      <xdr:colOff>561975</xdr:colOff>
      <xdr:row>96</xdr:row>
      <xdr:rowOff>82562</xdr:rowOff>
    </xdr:to>
    <xdr:sp macro="" textlink="">
      <xdr:nvSpPr>
        <xdr:cNvPr id="250" name="円/楕円 249"/>
        <xdr:cNvSpPr/>
      </xdr:nvSpPr>
      <xdr:spPr>
        <a:xfrm>
          <a:off x="4584700" y="16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130839</xdr:rowOff>
    </xdr:from>
    <xdr:ext cx="534377" cy="259045"/>
    <xdr:sp macro="" textlink="">
      <xdr:nvSpPr>
        <xdr:cNvPr id="251" name="扶助費該当値テキスト"/>
        <xdr:cNvSpPr txBox="1"/>
      </xdr:nvSpPr>
      <xdr:spPr>
        <a:xfrm>
          <a:off x="4686300" y="1641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42208</xdr:rowOff>
    </xdr:from>
    <xdr:to>
      <xdr:col>5</xdr:col>
      <xdr:colOff>409575</xdr:colOff>
      <xdr:row>96</xdr:row>
      <xdr:rowOff>143808</xdr:rowOff>
    </xdr:to>
    <xdr:sp macro="" textlink="">
      <xdr:nvSpPr>
        <xdr:cNvPr id="252" name="円/楕円 251"/>
        <xdr:cNvSpPr/>
      </xdr:nvSpPr>
      <xdr:spPr>
        <a:xfrm>
          <a:off x="3746500" y="165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134935</xdr:rowOff>
    </xdr:from>
    <xdr:ext cx="534377" cy="259045"/>
    <xdr:sp macro="" textlink="">
      <xdr:nvSpPr>
        <xdr:cNvPr id="253" name="テキスト ボックス 252"/>
        <xdr:cNvSpPr txBox="1"/>
      </xdr:nvSpPr>
      <xdr:spPr>
        <a:xfrm>
          <a:off x="3530111" y="1659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102236</xdr:rowOff>
    </xdr:from>
    <xdr:to>
      <xdr:col>4</xdr:col>
      <xdr:colOff>206375</xdr:colOff>
      <xdr:row>97</xdr:row>
      <xdr:rowOff>32386</xdr:rowOff>
    </xdr:to>
    <xdr:sp macro="" textlink="">
      <xdr:nvSpPr>
        <xdr:cNvPr id="254" name="円/楕円 253"/>
        <xdr:cNvSpPr/>
      </xdr:nvSpPr>
      <xdr:spPr>
        <a:xfrm>
          <a:off x="2857500" y="165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23513</xdr:rowOff>
    </xdr:from>
    <xdr:ext cx="534377" cy="259045"/>
    <xdr:sp macro="" textlink="">
      <xdr:nvSpPr>
        <xdr:cNvPr id="255" name="テキスト ボックス 254"/>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5880</xdr:rowOff>
    </xdr:from>
    <xdr:to>
      <xdr:col>3</xdr:col>
      <xdr:colOff>3175</xdr:colOff>
      <xdr:row>97</xdr:row>
      <xdr:rowOff>107480</xdr:rowOff>
    </xdr:to>
    <xdr:sp macro="" textlink="">
      <xdr:nvSpPr>
        <xdr:cNvPr id="256" name="円/楕円 255"/>
        <xdr:cNvSpPr/>
      </xdr:nvSpPr>
      <xdr:spPr>
        <a:xfrm>
          <a:off x="1968500" y="166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98607</xdr:rowOff>
    </xdr:from>
    <xdr:ext cx="534377" cy="259045"/>
    <xdr:sp macro="" textlink="">
      <xdr:nvSpPr>
        <xdr:cNvPr id="257" name="テキスト ボックス 256"/>
        <xdr:cNvSpPr txBox="1"/>
      </xdr:nvSpPr>
      <xdr:spPr>
        <a:xfrm>
          <a:off x="1752111" y="167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38036</xdr:rowOff>
    </xdr:from>
    <xdr:to>
      <xdr:col>1</xdr:col>
      <xdr:colOff>485775</xdr:colOff>
      <xdr:row>97</xdr:row>
      <xdr:rowOff>139636</xdr:rowOff>
    </xdr:to>
    <xdr:sp macro="" textlink="">
      <xdr:nvSpPr>
        <xdr:cNvPr id="258" name="円/楕円 257"/>
        <xdr:cNvSpPr/>
      </xdr:nvSpPr>
      <xdr:spPr>
        <a:xfrm>
          <a:off x="1079500" y="166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130763</xdr:rowOff>
    </xdr:from>
    <xdr:ext cx="534377" cy="259045"/>
    <xdr:sp macro="" textlink="">
      <xdr:nvSpPr>
        <xdr:cNvPr id="259" name="テキスト ボックス 258"/>
        <xdr:cNvSpPr txBox="1"/>
      </xdr:nvSpPr>
      <xdr:spPr>
        <a:xfrm>
          <a:off x="863111" y="167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99815</xdr:rowOff>
    </xdr:from>
    <xdr:to>
      <xdr:col>15</xdr:col>
      <xdr:colOff>180975</xdr:colOff>
      <xdr:row>36</xdr:row>
      <xdr:rowOff>155005</xdr:rowOff>
    </xdr:to>
    <xdr:cxnSp macro="">
      <xdr:nvCxnSpPr>
        <xdr:cNvPr id="290" name="直線コネクタ 289"/>
        <xdr:cNvCxnSpPr/>
      </xdr:nvCxnSpPr>
      <xdr:spPr>
        <a:xfrm>
          <a:off x="9639300" y="6272015"/>
          <a:ext cx="8382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99815</xdr:rowOff>
    </xdr:from>
    <xdr:to>
      <xdr:col>14</xdr:col>
      <xdr:colOff>28575</xdr:colOff>
      <xdr:row>36</xdr:row>
      <xdr:rowOff>110450</xdr:rowOff>
    </xdr:to>
    <xdr:cxnSp macro="">
      <xdr:nvCxnSpPr>
        <xdr:cNvPr id="293" name="直線コネクタ 292"/>
        <xdr:cNvCxnSpPr/>
      </xdr:nvCxnSpPr>
      <xdr:spPr>
        <a:xfrm flipV="1">
          <a:off x="8750300" y="6272015"/>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39424</xdr:rowOff>
    </xdr:from>
    <xdr:to>
      <xdr:col>14</xdr:col>
      <xdr:colOff>79375</xdr:colOff>
      <xdr:row>35</xdr:row>
      <xdr:rowOff>141024</xdr:rowOff>
    </xdr:to>
    <xdr:sp macro="" textlink="">
      <xdr:nvSpPr>
        <xdr:cNvPr id="294" name="フローチャート : 判断 293"/>
        <xdr:cNvSpPr/>
      </xdr:nvSpPr>
      <xdr:spPr>
        <a:xfrm>
          <a:off x="9588500" y="60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157551</xdr:rowOff>
    </xdr:from>
    <xdr:ext cx="534377" cy="259045"/>
    <xdr:sp macro="" textlink="">
      <xdr:nvSpPr>
        <xdr:cNvPr id="295" name="テキスト ボックス 294"/>
        <xdr:cNvSpPr txBox="1"/>
      </xdr:nvSpPr>
      <xdr:spPr>
        <a:xfrm>
          <a:off x="9372111" y="58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84368</xdr:rowOff>
    </xdr:from>
    <xdr:to>
      <xdr:col>12</xdr:col>
      <xdr:colOff>511175</xdr:colOff>
      <xdr:row>36</xdr:row>
      <xdr:rowOff>110450</xdr:rowOff>
    </xdr:to>
    <xdr:cxnSp macro="">
      <xdr:nvCxnSpPr>
        <xdr:cNvPr id="296" name="直線コネクタ 295"/>
        <xdr:cNvCxnSpPr/>
      </xdr:nvCxnSpPr>
      <xdr:spPr>
        <a:xfrm>
          <a:off x="7861300" y="6256568"/>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84281</xdr:rowOff>
    </xdr:from>
    <xdr:to>
      <xdr:col>11</xdr:col>
      <xdr:colOff>307975</xdr:colOff>
      <xdr:row>36</xdr:row>
      <xdr:rowOff>84368</xdr:rowOff>
    </xdr:to>
    <xdr:cxnSp macro="">
      <xdr:nvCxnSpPr>
        <xdr:cNvPr id="299" name="直線コネクタ 298"/>
        <xdr:cNvCxnSpPr/>
      </xdr:nvCxnSpPr>
      <xdr:spPr>
        <a:xfrm>
          <a:off x="6972300" y="6256481"/>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104205</xdr:rowOff>
    </xdr:from>
    <xdr:to>
      <xdr:col>15</xdr:col>
      <xdr:colOff>231775</xdr:colOff>
      <xdr:row>37</xdr:row>
      <xdr:rowOff>34355</xdr:rowOff>
    </xdr:to>
    <xdr:sp macro="" textlink="">
      <xdr:nvSpPr>
        <xdr:cNvPr id="309" name="円/楕円 308"/>
        <xdr:cNvSpPr/>
      </xdr:nvSpPr>
      <xdr:spPr>
        <a:xfrm>
          <a:off x="10426700" y="62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82632</xdr:rowOff>
    </xdr:from>
    <xdr:ext cx="534377" cy="259045"/>
    <xdr:sp macro="" textlink="">
      <xdr:nvSpPr>
        <xdr:cNvPr id="310" name="補助費等該当値テキスト"/>
        <xdr:cNvSpPr txBox="1"/>
      </xdr:nvSpPr>
      <xdr:spPr>
        <a:xfrm>
          <a:off x="10528300" y="62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42,094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49015</xdr:rowOff>
    </xdr:from>
    <xdr:to>
      <xdr:col>14</xdr:col>
      <xdr:colOff>79375</xdr:colOff>
      <xdr:row>36</xdr:row>
      <xdr:rowOff>150615</xdr:rowOff>
    </xdr:to>
    <xdr:sp macro="" textlink="">
      <xdr:nvSpPr>
        <xdr:cNvPr id="311" name="円/楕円 310"/>
        <xdr:cNvSpPr/>
      </xdr:nvSpPr>
      <xdr:spPr>
        <a:xfrm>
          <a:off x="9588500" y="62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141742</xdr:rowOff>
    </xdr:from>
    <xdr:ext cx="534377" cy="259045"/>
    <xdr:sp macro="" textlink="">
      <xdr:nvSpPr>
        <xdr:cNvPr id="312" name="テキスト ボックス 311"/>
        <xdr:cNvSpPr txBox="1"/>
      </xdr:nvSpPr>
      <xdr:spPr>
        <a:xfrm>
          <a:off x="9372111" y="631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59650</xdr:rowOff>
    </xdr:from>
    <xdr:to>
      <xdr:col>12</xdr:col>
      <xdr:colOff>561975</xdr:colOff>
      <xdr:row>36</xdr:row>
      <xdr:rowOff>161250</xdr:rowOff>
    </xdr:to>
    <xdr:sp macro="" textlink="">
      <xdr:nvSpPr>
        <xdr:cNvPr id="313" name="円/楕円 312"/>
        <xdr:cNvSpPr/>
      </xdr:nvSpPr>
      <xdr:spPr>
        <a:xfrm>
          <a:off x="8699500" y="62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152377</xdr:rowOff>
    </xdr:from>
    <xdr:ext cx="534377" cy="259045"/>
    <xdr:sp macro="" textlink="">
      <xdr:nvSpPr>
        <xdr:cNvPr id="314" name="テキスト ボックス 313"/>
        <xdr:cNvSpPr txBox="1"/>
      </xdr:nvSpPr>
      <xdr:spPr>
        <a:xfrm>
          <a:off x="8483111" y="632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33568</xdr:rowOff>
    </xdr:from>
    <xdr:to>
      <xdr:col>11</xdr:col>
      <xdr:colOff>358775</xdr:colOff>
      <xdr:row>36</xdr:row>
      <xdr:rowOff>135168</xdr:rowOff>
    </xdr:to>
    <xdr:sp macro="" textlink="">
      <xdr:nvSpPr>
        <xdr:cNvPr id="315" name="円/楕円 314"/>
        <xdr:cNvSpPr/>
      </xdr:nvSpPr>
      <xdr:spPr>
        <a:xfrm>
          <a:off x="7810500" y="62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126295</xdr:rowOff>
    </xdr:from>
    <xdr:ext cx="534377" cy="259045"/>
    <xdr:sp macro="" textlink="">
      <xdr:nvSpPr>
        <xdr:cNvPr id="316" name="テキスト ボックス 315"/>
        <xdr:cNvSpPr txBox="1"/>
      </xdr:nvSpPr>
      <xdr:spPr>
        <a:xfrm>
          <a:off x="7594111" y="629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33481</xdr:rowOff>
    </xdr:from>
    <xdr:to>
      <xdr:col>10</xdr:col>
      <xdr:colOff>155575</xdr:colOff>
      <xdr:row>36</xdr:row>
      <xdr:rowOff>135081</xdr:rowOff>
    </xdr:to>
    <xdr:sp macro="" textlink="">
      <xdr:nvSpPr>
        <xdr:cNvPr id="317" name="円/楕円 316"/>
        <xdr:cNvSpPr/>
      </xdr:nvSpPr>
      <xdr:spPr>
        <a:xfrm>
          <a:off x="6921500" y="62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126208</xdr:rowOff>
    </xdr:from>
    <xdr:ext cx="534377" cy="259045"/>
    <xdr:sp macro="" textlink="">
      <xdr:nvSpPr>
        <xdr:cNvPr id="318" name="テキスト ボックス 317"/>
        <xdr:cNvSpPr txBox="1"/>
      </xdr:nvSpPr>
      <xdr:spPr>
        <a:xfrm>
          <a:off x="6705111" y="62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35437</xdr:rowOff>
    </xdr:from>
    <xdr:to>
      <xdr:col>15</xdr:col>
      <xdr:colOff>180975</xdr:colOff>
      <xdr:row>59</xdr:row>
      <xdr:rowOff>39748</xdr:rowOff>
    </xdr:to>
    <xdr:cxnSp macro="">
      <xdr:nvCxnSpPr>
        <xdr:cNvPr id="349" name="直線コネクタ 348"/>
        <xdr:cNvCxnSpPr/>
      </xdr:nvCxnSpPr>
      <xdr:spPr>
        <a:xfrm>
          <a:off x="9639300" y="10150987"/>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29970</xdr:rowOff>
    </xdr:from>
    <xdr:to>
      <xdr:col>14</xdr:col>
      <xdr:colOff>28575</xdr:colOff>
      <xdr:row>59</xdr:row>
      <xdr:rowOff>35437</xdr:rowOff>
    </xdr:to>
    <xdr:cxnSp macro="">
      <xdr:nvCxnSpPr>
        <xdr:cNvPr id="352" name="直線コネクタ 351"/>
        <xdr:cNvCxnSpPr/>
      </xdr:nvCxnSpPr>
      <xdr:spPr>
        <a:xfrm>
          <a:off x="8750300" y="10145520"/>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79987</xdr:rowOff>
    </xdr:from>
    <xdr:to>
      <xdr:col>14</xdr:col>
      <xdr:colOff>79375</xdr:colOff>
      <xdr:row>59</xdr:row>
      <xdr:rowOff>10137</xdr:rowOff>
    </xdr:to>
    <xdr:sp macro="" textlink="">
      <xdr:nvSpPr>
        <xdr:cNvPr id="353" name="フローチャート : 判断 352"/>
        <xdr:cNvSpPr/>
      </xdr:nvSpPr>
      <xdr:spPr>
        <a:xfrm>
          <a:off x="9588500" y="1002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26664</xdr:rowOff>
    </xdr:from>
    <xdr:ext cx="534377" cy="259045"/>
    <xdr:sp macro="" textlink="">
      <xdr:nvSpPr>
        <xdr:cNvPr id="354" name="テキスト ボックス 353"/>
        <xdr:cNvSpPr txBox="1"/>
      </xdr:nvSpPr>
      <xdr:spPr>
        <a:xfrm>
          <a:off x="9372111" y="979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29970</xdr:rowOff>
    </xdr:from>
    <xdr:to>
      <xdr:col>12</xdr:col>
      <xdr:colOff>511175</xdr:colOff>
      <xdr:row>59</xdr:row>
      <xdr:rowOff>55180</xdr:rowOff>
    </xdr:to>
    <xdr:cxnSp macro="">
      <xdr:nvCxnSpPr>
        <xdr:cNvPr id="355" name="直線コネクタ 354"/>
        <xdr:cNvCxnSpPr/>
      </xdr:nvCxnSpPr>
      <xdr:spPr>
        <a:xfrm flipV="1">
          <a:off x="7861300" y="10145520"/>
          <a:ext cx="889000" cy="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943</xdr:rowOff>
    </xdr:from>
    <xdr:to>
      <xdr:col>11</xdr:col>
      <xdr:colOff>307975</xdr:colOff>
      <xdr:row>59</xdr:row>
      <xdr:rowOff>55180</xdr:rowOff>
    </xdr:to>
    <xdr:cxnSp macro="">
      <xdr:nvCxnSpPr>
        <xdr:cNvPr id="358" name="直線コネクタ 357"/>
        <xdr:cNvCxnSpPr/>
      </xdr:nvCxnSpPr>
      <xdr:spPr>
        <a:xfrm>
          <a:off x="6972300" y="10116493"/>
          <a:ext cx="889000" cy="5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160398</xdr:rowOff>
    </xdr:from>
    <xdr:to>
      <xdr:col>15</xdr:col>
      <xdr:colOff>231775</xdr:colOff>
      <xdr:row>59</xdr:row>
      <xdr:rowOff>90548</xdr:rowOff>
    </xdr:to>
    <xdr:sp macro="" textlink="">
      <xdr:nvSpPr>
        <xdr:cNvPr id="368" name="円/楕円 367"/>
        <xdr:cNvSpPr/>
      </xdr:nvSpPr>
      <xdr:spPr>
        <a:xfrm>
          <a:off x="10426700" y="101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90390</xdr:rowOff>
    </xdr:from>
    <xdr:ext cx="534377" cy="259045"/>
    <xdr:sp macro="" textlink="">
      <xdr:nvSpPr>
        <xdr:cNvPr id="369" name="普通建設事業費該当値テキスト"/>
        <xdr:cNvSpPr txBox="1"/>
      </xdr:nvSpPr>
      <xdr:spPr>
        <a:xfrm>
          <a:off x="10528300" y="100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156087</xdr:rowOff>
    </xdr:from>
    <xdr:to>
      <xdr:col>14</xdr:col>
      <xdr:colOff>79375</xdr:colOff>
      <xdr:row>59</xdr:row>
      <xdr:rowOff>86237</xdr:rowOff>
    </xdr:to>
    <xdr:sp macro="" textlink="">
      <xdr:nvSpPr>
        <xdr:cNvPr id="370" name="円/楕円 369"/>
        <xdr:cNvSpPr/>
      </xdr:nvSpPr>
      <xdr:spPr>
        <a:xfrm>
          <a:off x="9588500" y="101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77364</xdr:rowOff>
    </xdr:from>
    <xdr:ext cx="534377" cy="259045"/>
    <xdr:sp macro="" textlink="">
      <xdr:nvSpPr>
        <xdr:cNvPr id="371" name="テキスト ボックス 370"/>
        <xdr:cNvSpPr txBox="1"/>
      </xdr:nvSpPr>
      <xdr:spPr>
        <a:xfrm>
          <a:off x="9372111" y="1019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150620</xdr:rowOff>
    </xdr:from>
    <xdr:to>
      <xdr:col>12</xdr:col>
      <xdr:colOff>561975</xdr:colOff>
      <xdr:row>59</xdr:row>
      <xdr:rowOff>80770</xdr:rowOff>
    </xdr:to>
    <xdr:sp macro="" textlink="">
      <xdr:nvSpPr>
        <xdr:cNvPr id="372" name="円/楕円 371"/>
        <xdr:cNvSpPr/>
      </xdr:nvSpPr>
      <xdr:spPr>
        <a:xfrm>
          <a:off x="8699500" y="100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71897</xdr:rowOff>
    </xdr:from>
    <xdr:ext cx="534377" cy="259045"/>
    <xdr:sp macro="" textlink="">
      <xdr:nvSpPr>
        <xdr:cNvPr id="373" name="テキスト ボックス 372"/>
        <xdr:cNvSpPr txBox="1"/>
      </xdr:nvSpPr>
      <xdr:spPr>
        <a:xfrm>
          <a:off x="8483111" y="1018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4380</xdr:rowOff>
    </xdr:from>
    <xdr:to>
      <xdr:col>11</xdr:col>
      <xdr:colOff>358775</xdr:colOff>
      <xdr:row>59</xdr:row>
      <xdr:rowOff>105980</xdr:rowOff>
    </xdr:to>
    <xdr:sp macro="" textlink="">
      <xdr:nvSpPr>
        <xdr:cNvPr id="374" name="円/楕円 373"/>
        <xdr:cNvSpPr/>
      </xdr:nvSpPr>
      <xdr:spPr>
        <a:xfrm>
          <a:off x="7810500" y="101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97107</xdr:rowOff>
    </xdr:from>
    <xdr:ext cx="534377" cy="259045"/>
    <xdr:sp macro="" textlink="">
      <xdr:nvSpPr>
        <xdr:cNvPr id="375" name="テキスト ボックス 374"/>
        <xdr:cNvSpPr txBox="1"/>
      </xdr:nvSpPr>
      <xdr:spPr>
        <a:xfrm>
          <a:off x="7594111" y="1021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121593</xdr:rowOff>
    </xdr:from>
    <xdr:to>
      <xdr:col>10</xdr:col>
      <xdr:colOff>155575</xdr:colOff>
      <xdr:row>59</xdr:row>
      <xdr:rowOff>51743</xdr:rowOff>
    </xdr:to>
    <xdr:sp macro="" textlink="">
      <xdr:nvSpPr>
        <xdr:cNvPr id="376" name="円/楕円 375"/>
        <xdr:cNvSpPr/>
      </xdr:nvSpPr>
      <xdr:spPr>
        <a:xfrm>
          <a:off x="6921500" y="1006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42870</xdr:rowOff>
    </xdr:from>
    <xdr:ext cx="534377" cy="259045"/>
    <xdr:sp macro="" textlink="">
      <xdr:nvSpPr>
        <xdr:cNvPr id="377" name="テキスト ボックス 376"/>
        <xdr:cNvSpPr txBox="1"/>
      </xdr:nvSpPr>
      <xdr:spPr>
        <a:xfrm>
          <a:off x="6705111" y="101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97135</xdr:rowOff>
    </xdr:from>
    <xdr:to>
      <xdr:col>15</xdr:col>
      <xdr:colOff>180975</xdr:colOff>
      <xdr:row>79</xdr:row>
      <xdr:rowOff>97273</xdr:rowOff>
    </xdr:to>
    <xdr:cxnSp macro="">
      <xdr:nvCxnSpPr>
        <xdr:cNvPr id="408" name="直線コネクタ 407"/>
        <xdr:cNvCxnSpPr/>
      </xdr:nvCxnSpPr>
      <xdr:spPr>
        <a:xfrm flipV="1">
          <a:off x="9639300" y="13641685"/>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97273</xdr:rowOff>
    </xdr:from>
    <xdr:to>
      <xdr:col>14</xdr:col>
      <xdr:colOff>28575</xdr:colOff>
      <xdr:row>79</xdr:row>
      <xdr:rowOff>98636</xdr:rowOff>
    </xdr:to>
    <xdr:cxnSp macro="">
      <xdr:nvCxnSpPr>
        <xdr:cNvPr id="411" name="直線コネクタ 410"/>
        <xdr:cNvCxnSpPr/>
      </xdr:nvCxnSpPr>
      <xdr:spPr>
        <a:xfrm flipV="1">
          <a:off x="8750300" y="13641823"/>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153526</xdr:rowOff>
    </xdr:from>
    <xdr:to>
      <xdr:col>14</xdr:col>
      <xdr:colOff>79375</xdr:colOff>
      <xdr:row>79</xdr:row>
      <xdr:rowOff>83676</xdr:rowOff>
    </xdr:to>
    <xdr:sp macro="" textlink="">
      <xdr:nvSpPr>
        <xdr:cNvPr id="412" name="フローチャート : 判断 411"/>
        <xdr:cNvSpPr/>
      </xdr:nvSpPr>
      <xdr:spPr>
        <a:xfrm>
          <a:off x="9588500" y="135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100203</xdr:rowOff>
    </xdr:from>
    <xdr:ext cx="534377" cy="259045"/>
    <xdr:sp macro="" textlink="">
      <xdr:nvSpPr>
        <xdr:cNvPr id="413" name="テキスト ボックス 412"/>
        <xdr:cNvSpPr txBox="1"/>
      </xdr:nvSpPr>
      <xdr:spPr>
        <a:xfrm>
          <a:off x="9372111" y="133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46335</xdr:rowOff>
    </xdr:from>
    <xdr:to>
      <xdr:col>15</xdr:col>
      <xdr:colOff>231775</xdr:colOff>
      <xdr:row>79</xdr:row>
      <xdr:rowOff>147935</xdr:rowOff>
    </xdr:to>
    <xdr:sp macro="" textlink="">
      <xdr:nvSpPr>
        <xdr:cNvPr id="421" name="円/楕円 420"/>
        <xdr:cNvSpPr/>
      </xdr:nvSpPr>
      <xdr:spPr>
        <a:xfrm>
          <a:off x="10426700" y="135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46473</xdr:rowOff>
    </xdr:from>
    <xdr:to>
      <xdr:col>14</xdr:col>
      <xdr:colOff>79375</xdr:colOff>
      <xdr:row>79</xdr:row>
      <xdr:rowOff>148073</xdr:rowOff>
    </xdr:to>
    <xdr:sp macro="" textlink="">
      <xdr:nvSpPr>
        <xdr:cNvPr id="423" name="円/楕円 422"/>
        <xdr:cNvSpPr/>
      </xdr:nvSpPr>
      <xdr:spPr>
        <a:xfrm>
          <a:off x="9588500" y="135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139200</xdr:rowOff>
    </xdr:from>
    <xdr:ext cx="378565" cy="259045"/>
    <xdr:sp macro="" textlink="">
      <xdr:nvSpPr>
        <xdr:cNvPr id="424" name="テキスト ボックス 423"/>
        <xdr:cNvSpPr txBox="1"/>
      </xdr:nvSpPr>
      <xdr:spPr>
        <a:xfrm>
          <a:off x="9450017" y="1368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47836</xdr:rowOff>
    </xdr:from>
    <xdr:to>
      <xdr:col>12</xdr:col>
      <xdr:colOff>561975</xdr:colOff>
      <xdr:row>79</xdr:row>
      <xdr:rowOff>149436</xdr:rowOff>
    </xdr:to>
    <xdr:sp macro="" textlink="">
      <xdr:nvSpPr>
        <xdr:cNvPr id="425" name="円/楕円 424"/>
        <xdr:cNvSpPr/>
      </xdr:nvSpPr>
      <xdr:spPr>
        <a:xfrm>
          <a:off x="8699500" y="135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140563</xdr:rowOff>
    </xdr:from>
    <xdr:ext cx="378565" cy="259045"/>
    <xdr:sp macro="" textlink="">
      <xdr:nvSpPr>
        <xdr:cNvPr id="426" name="テキスト ボックス 425"/>
        <xdr:cNvSpPr txBox="1"/>
      </xdr:nvSpPr>
      <xdr:spPr>
        <a:xfrm>
          <a:off x="8561017" y="1368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170574</xdr:rowOff>
    </xdr:from>
    <xdr:to>
      <xdr:col>15</xdr:col>
      <xdr:colOff>180975</xdr:colOff>
      <xdr:row>97</xdr:row>
      <xdr:rowOff>70422</xdr:rowOff>
    </xdr:to>
    <xdr:cxnSp macro="">
      <xdr:nvCxnSpPr>
        <xdr:cNvPr id="455" name="直線コネクタ 454"/>
        <xdr:cNvCxnSpPr/>
      </xdr:nvCxnSpPr>
      <xdr:spPr>
        <a:xfrm>
          <a:off x="9639300" y="16629774"/>
          <a:ext cx="838200" cy="7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166573</xdr:rowOff>
    </xdr:from>
    <xdr:to>
      <xdr:col>14</xdr:col>
      <xdr:colOff>28575</xdr:colOff>
      <xdr:row>96</xdr:row>
      <xdr:rowOff>170574</xdr:rowOff>
    </xdr:to>
    <xdr:cxnSp macro="">
      <xdr:nvCxnSpPr>
        <xdr:cNvPr id="458" name="直線コネクタ 457"/>
        <xdr:cNvCxnSpPr/>
      </xdr:nvCxnSpPr>
      <xdr:spPr>
        <a:xfrm>
          <a:off x="8750300" y="1662577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106972</xdr:rowOff>
    </xdr:from>
    <xdr:to>
      <xdr:col>14</xdr:col>
      <xdr:colOff>79375</xdr:colOff>
      <xdr:row>97</xdr:row>
      <xdr:rowOff>37122</xdr:rowOff>
    </xdr:to>
    <xdr:sp macro="" textlink="">
      <xdr:nvSpPr>
        <xdr:cNvPr id="459" name="フローチャート : 判断 458"/>
        <xdr:cNvSpPr/>
      </xdr:nvSpPr>
      <xdr:spPr>
        <a:xfrm>
          <a:off x="9588500" y="1656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53649</xdr:rowOff>
    </xdr:from>
    <xdr:ext cx="534377" cy="259045"/>
    <xdr:sp macro="" textlink="">
      <xdr:nvSpPr>
        <xdr:cNvPr id="460" name="テキスト ボックス 459"/>
        <xdr:cNvSpPr txBox="1"/>
      </xdr:nvSpPr>
      <xdr:spPr>
        <a:xfrm>
          <a:off x="9372111" y="163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19622</xdr:rowOff>
    </xdr:from>
    <xdr:to>
      <xdr:col>15</xdr:col>
      <xdr:colOff>231775</xdr:colOff>
      <xdr:row>97</xdr:row>
      <xdr:rowOff>121222</xdr:rowOff>
    </xdr:to>
    <xdr:sp macro="" textlink="">
      <xdr:nvSpPr>
        <xdr:cNvPr id="468" name="円/楕円 467"/>
        <xdr:cNvSpPr/>
      </xdr:nvSpPr>
      <xdr:spPr>
        <a:xfrm>
          <a:off x="10426700" y="166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169499</xdr:rowOff>
    </xdr:from>
    <xdr:ext cx="534377" cy="259045"/>
    <xdr:sp macro="" textlink="">
      <xdr:nvSpPr>
        <xdr:cNvPr id="469" name="普通建設事業費 （ うち更新整備　）該当値テキスト"/>
        <xdr:cNvSpPr txBox="1"/>
      </xdr:nvSpPr>
      <xdr:spPr>
        <a:xfrm>
          <a:off x="10528300" y="166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24,955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119774</xdr:rowOff>
    </xdr:from>
    <xdr:to>
      <xdr:col>14</xdr:col>
      <xdr:colOff>79375</xdr:colOff>
      <xdr:row>97</xdr:row>
      <xdr:rowOff>49924</xdr:rowOff>
    </xdr:to>
    <xdr:sp macro="" textlink="">
      <xdr:nvSpPr>
        <xdr:cNvPr id="470" name="円/楕円 469"/>
        <xdr:cNvSpPr/>
      </xdr:nvSpPr>
      <xdr:spPr>
        <a:xfrm>
          <a:off x="9588500" y="165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41051</xdr:rowOff>
    </xdr:from>
    <xdr:ext cx="534377" cy="259045"/>
    <xdr:sp macro="" textlink="">
      <xdr:nvSpPr>
        <xdr:cNvPr id="471" name="テキスト ボックス 470"/>
        <xdr:cNvSpPr txBox="1"/>
      </xdr:nvSpPr>
      <xdr:spPr>
        <a:xfrm>
          <a:off x="9372111" y="166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115773</xdr:rowOff>
    </xdr:from>
    <xdr:to>
      <xdr:col>12</xdr:col>
      <xdr:colOff>561975</xdr:colOff>
      <xdr:row>97</xdr:row>
      <xdr:rowOff>45923</xdr:rowOff>
    </xdr:to>
    <xdr:sp macro="" textlink="">
      <xdr:nvSpPr>
        <xdr:cNvPr id="472" name="円/楕円 471"/>
        <xdr:cNvSpPr/>
      </xdr:nvSpPr>
      <xdr:spPr>
        <a:xfrm>
          <a:off x="8699500" y="165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37050</xdr:rowOff>
    </xdr:from>
    <xdr:ext cx="534377" cy="259045"/>
    <xdr:sp macro="" textlink="">
      <xdr:nvSpPr>
        <xdr:cNvPr id="473" name="テキスト ボックス 472"/>
        <xdr:cNvSpPr txBox="1"/>
      </xdr:nvSpPr>
      <xdr:spPr>
        <a:xfrm>
          <a:off x="8483111" y="166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146176</xdr:rowOff>
    </xdr:from>
    <xdr:to>
      <xdr:col>22</xdr:col>
      <xdr:colOff>415925</xdr:colOff>
      <xdr:row>39</xdr:row>
      <xdr:rowOff>76326</xdr:rowOff>
    </xdr:to>
    <xdr:sp macro="" textlink="">
      <xdr:nvSpPr>
        <xdr:cNvPr id="506" name="フローチャート : 判断 505"/>
        <xdr:cNvSpPr/>
      </xdr:nvSpPr>
      <xdr:spPr>
        <a:xfrm>
          <a:off x="15430500" y="666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92853</xdr:rowOff>
    </xdr:from>
    <xdr:ext cx="469744" cy="259045"/>
    <xdr:sp macro="" textlink="">
      <xdr:nvSpPr>
        <xdr:cNvPr id="507" name="テキスト ボックス 506"/>
        <xdr:cNvSpPr txBox="1"/>
      </xdr:nvSpPr>
      <xdr:spPr>
        <a:xfrm>
          <a:off x="15246427" y="643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144642</xdr:rowOff>
    </xdr:from>
    <xdr:to>
      <xdr:col>23</xdr:col>
      <xdr:colOff>517525</xdr:colOff>
      <xdr:row>77</xdr:row>
      <xdr:rowOff>168514</xdr:rowOff>
    </xdr:to>
    <xdr:cxnSp macro="">
      <xdr:nvCxnSpPr>
        <xdr:cNvPr id="620" name="直線コネクタ 619"/>
        <xdr:cNvCxnSpPr/>
      </xdr:nvCxnSpPr>
      <xdr:spPr>
        <a:xfrm flipV="1">
          <a:off x="15481300" y="13346292"/>
          <a:ext cx="8382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151217</xdr:rowOff>
    </xdr:from>
    <xdr:to>
      <xdr:col>22</xdr:col>
      <xdr:colOff>365125</xdr:colOff>
      <xdr:row>77</xdr:row>
      <xdr:rowOff>168514</xdr:rowOff>
    </xdr:to>
    <xdr:cxnSp macro="">
      <xdr:nvCxnSpPr>
        <xdr:cNvPr id="623" name="直線コネクタ 622"/>
        <xdr:cNvCxnSpPr/>
      </xdr:nvCxnSpPr>
      <xdr:spPr>
        <a:xfrm>
          <a:off x="14592300" y="13352867"/>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136383</xdr:rowOff>
    </xdr:from>
    <xdr:to>
      <xdr:col>22</xdr:col>
      <xdr:colOff>415925</xdr:colOff>
      <xdr:row>75</xdr:row>
      <xdr:rowOff>66533</xdr:rowOff>
    </xdr:to>
    <xdr:sp macro="" textlink="">
      <xdr:nvSpPr>
        <xdr:cNvPr id="624" name="フローチャート : 判断 623"/>
        <xdr:cNvSpPr/>
      </xdr:nvSpPr>
      <xdr:spPr>
        <a:xfrm>
          <a:off x="15430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83060</xdr:rowOff>
    </xdr:from>
    <xdr:ext cx="534377" cy="259045"/>
    <xdr:sp macro="" textlink="">
      <xdr:nvSpPr>
        <xdr:cNvPr id="625" name="テキスト ボックス 624"/>
        <xdr:cNvSpPr txBox="1"/>
      </xdr:nvSpPr>
      <xdr:spPr>
        <a:xfrm>
          <a:off x="15214111" y="125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151217</xdr:rowOff>
    </xdr:from>
    <xdr:to>
      <xdr:col>21</xdr:col>
      <xdr:colOff>161925</xdr:colOff>
      <xdr:row>77</xdr:row>
      <xdr:rowOff>156214</xdr:rowOff>
    </xdr:to>
    <xdr:cxnSp macro="">
      <xdr:nvCxnSpPr>
        <xdr:cNvPr id="626" name="直線コネクタ 625"/>
        <xdr:cNvCxnSpPr/>
      </xdr:nvCxnSpPr>
      <xdr:spPr>
        <a:xfrm flipV="1">
          <a:off x="13703300" y="13352867"/>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156214</xdr:rowOff>
    </xdr:from>
    <xdr:to>
      <xdr:col>19</xdr:col>
      <xdr:colOff>644525</xdr:colOff>
      <xdr:row>78</xdr:row>
      <xdr:rowOff>994</xdr:rowOff>
    </xdr:to>
    <xdr:cxnSp macro="">
      <xdr:nvCxnSpPr>
        <xdr:cNvPr id="629" name="直線コネクタ 628"/>
        <xdr:cNvCxnSpPr/>
      </xdr:nvCxnSpPr>
      <xdr:spPr>
        <a:xfrm flipV="1">
          <a:off x="12814300" y="13357864"/>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93842</xdr:rowOff>
    </xdr:from>
    <xdr:to>
      <xdr:col>23</xdr:col>
      <xdr:colOff>568325</xdr:colOff>
      <xdr:row>78</xdr:row>
      <xdr:rowOff>23992</xdr:rowOff>
    </xdr:to>
    <xdr:sp macro="" textlink="">
      <xdr:nvSpPr>
        <xdr:cNvPr id="639" name="円/楕円 638"/>
        <xdr:cNvSpPr/>
      </xdr:nvSpPr>
      <xdr:spPr>
        <a:xfrm>
          <a:off x="16268700" y="132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8769</xdr:rowOff>
    </xdr:from>
    <xdr:ext cx="534377" cy="259045"/>
    <xdr:sp macro="" textlink="">
      <xdr:nvSpPr>
        <xdr:cNvPr id="640" name="公債費該当値テキスト"/>
        <xdr:cNvSpPr txBox="1"/>
      </xdr:nvSpPr>
      <xdr:spPr>
        <a:xfrm>
          <a:off x="16370300" y="13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27,296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117714</xdr:rowOff>
    </xdr:from>
    <xdr:to>
      <xdr:col>22</xdr:col>
      <xdr:colOff>415925</xdr:colOff>
      <xdr:row>78</xdr:row>
      <xdr:rowOff>47864</xdr:rowOff>
    </xdr:to>
    <xdr:sp macro="" textlink="">
      <xdr:nvSpPr>
        <xdr:cNvPr id="641" name="円/楕円 640"/>
        <xdr:cNvSpPr/>
      </xdr:nvSpPr>
      <xdr:spPr>
        <a:xfrm>
          <a:off x="15430500" y="133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38991</xdr:rowOff>
    </xdr:from>
    <xdr:ext cx="534377" cy="259045"/>
    <xdr:sp macro="" textlink="">
      <xdr:nvSpPr>
        <xdr:cNvPr id="642" name="テキスト ボックス 641"/>
        <xdr:cNvSpPr txBox="1"/>
      </xdr:nvSpPr>
      <xdr:spPr>
        <a:xfrm>
          <a:off x="15214111" y="134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100417</xdr:rowOff>
    </xdr:from>
    <xdr:to>
      <xdr:col>21</xdr:col>
      <xdr:colOff>212725</xdr:colOff>
      <xdr:row>78</xdr:row>
      <xdr:rowOff>30567</xdr:rowOff>
    </xdr:to>
    <xdr:sp macro="" textlink="">
      <xdr:nvSpPr>
        <xdr:cNvPr id="643" name="円/楕円 642"/>
        <xdr:cNvSpPr/>
      </xdr:nvSpPr>
      <xdr:spPr>
        <a:xfrm>
          <a:off x="14541500" y="133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21694</xdr:rowOff>
    </xdr:from>
    <xdr:ext cx="534377" cy="259045"/>
    <xdr:sp macro="" textlink="">
      <xdr:nvSpPr>
        <xdr:cNvPr id="644" name="テキスト ボックス 643"/>
        <xdr:cNvSpPr txBox="1"/>
      </xdr:nvSpPr>
      <xdr:spPr>
        <a:xfrm>
          <a:off x="14325111" y="1339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105414</xdr:rowOff>
    </xdr:from>
    <xdr:to>
      <xdr:col>20</xdr:col>
      <xdr:colOff>9525</xdr:colOff>
      <xdr:row>78</xdr:row>
      <xdr:rowOff>35564</xdr:rowOff>
    </xdr:to>
    <xdr:sp macro="" textlink="">
      <xdr:nvSpPr>
        <xdr:cNvPr id="645" name="円/楕円 644"/>
        <xdr:cNvSpPr/>
      </xdr:nvSpPr>
      <xdr:spPr>
        <a:xfrm>
          <a:off x="13652500" y="133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26691</xdr:rowOff>
    </xdr:from>
    <xdr:ext cx="534377" cy="259045"/>
    <xdr:sp macro="" textlink="">
      <xdr:nvSpPr>
        <xdr:cNvPr id="646" name="テキスト ボックス 645"/>
        <xdr:cNvSpPr txBox="1"/>
      </xdr:nvSpPr>
      <xdr:spPr>
        <a:xfrm>
          <a:off x="13436111" y="1339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121644</xdr:rowOff>
    </xdr:from>
    <xdr:to>
      <xdr:col>18</xdr:col>
      <xdr:colOff>492125</xdr:colOff>
      <xdr:row>78</xdr:row>
      <xdr:rowOff>51794</xdr:rowOff>
    </xdr:to>
    <xdr:sp macro="" textlink="">
      <xdr:nvSpPr>
        <xdr:cNvPr id="647" name="円/楕円 646"/>
        <xdr:cNvSpPr/>
      </xdr:nvSpPr>
      <xdr:spPr>
        <a:xfrm>
          <a:off x="12763500" y="1332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42921</xdr:rowOff>
    </xdr:from>
    <xdr:ext cx="534377" cy="259045"/>
    <xdr:sp macro="" textlink="">
      <xdr:nvSpPr>
        <xdr:cNvPr id="648" name="テキスト ボックス 647"/>
        <xdr:cNvSpPr txBox="1"/>
      </xdr:nvSpPr>
      <xdr:spPr>
        <a:xfrm>
          <a:off x="12547111" y="1341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128260</xdr:rowOff>
    </xdr:from>
    <xdr:to>
      <xdr:col>23</xdr:col>
      <xdr:colOff>517525</xdr:colOff>
      <xdr:row>98</xdr:row>
      <xdr:rowOff>139247</xdr:rowOff>
    </xdr:to>
    <xdr:cxnSp macro="">
      <xdr:nvCxnSpPr>
        <xdr:cNvPr id="675" name="直線コネクタ 674"/>
        <xdr:cNvCxnSpPr/>
      </xdr:nvCxnSpPr>
      <xdr:spPr>
        <a:xfrm flipV="1">
          <a:off x="15481300" y="16930360"/>
          <a:ext cx="8382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136878</xdr:rowOff>
    </xdr:from>
    <xdr:to>
      <xdr:col>22</xdr:col>
      <xdr:colOff>365125</xdr:colOff>
      <xdr:row>98</xdr:row>
      <xdr:rowOff>139247</xdr:rowOff>
    </xdr:to>
    <xdr:cxnSp macro="">
      <xdr:nvCxnSpPr>
        <xdr:cNvPr id="678" name="直線コネクタ 677"/>
        <xdr:cNvCxnSpPr/>
      </xdr:nvCxnSpPr>
      <xdr:spPr>
        <a:xfrm>
          <a:off x="14592300" y="16938978"/>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168142</xdr:rowOff>
    </xdr:from>
    <xdr:to>
      <xdr:col>22</xdr:col>
      <xdr:colOff>415925</xdr:colOff>
      <xdr:row>98</xdr:row>
      <xdr:rowOff>98292</xdr:rowOff>
    </xdr:to>
    <xdr:sp macro="" textlink="">
      <xdr:nvSpPr>
        <xdr:cNvPr id="679" name="フローチャート : 判断 678"/>
        <xdr:cNvSpPr/>
      </xdr:nvSpPr>
      <xdr:spPr>
        <a:xfrm>
          <a:off x="15430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114819</xdr:rowOff>
    </xdr:from>
    <xdr:ext cx="534377" cy="259045"/>
    <xdr:sp macro="" textlink="">
      <xdr:nvSpPr>
        <xdr:cNvPr id="680" name="テキスト ボックス 679"/>
        <xdr:cNvSpPr txBox="1"/>
      </xdr:nvSpPr>
      <xdr:spPr>
        <a:xfrm>
          <a:off x="15214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132293</xdr:rowOff>
    </xdr:from>
    <xdr:to>
      <xdr:col>21</xdr:col>
      <xdr:colOff>161925</xdr:colOff>
      <xdr:row>98</xdr:row>
      <xdr:rowOff>136878</xdr:rowOff>
    </xdr:to>
    <xdr:cxnSp macro="">
      <xdr:nvCxnSpPr>
        <xdr:cNvPr id="681" name="直線コネクタ 680"/>
        <xdr:cNvCxnSpPr/>
      </xdr:nvCxnSpPr>
      <xdr:spPr>
        <a:xfrm>
          <a:off x="13703300" y="16934393"/>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132293</xdr:rowOff>
    </xdr:from>
    <xdr:to>
      <xdr:col>19</xdr:col>
      <xdr:colOff>644525</xdr:colOff>
      <xdr:row>98</xdr:row>
      <xdr:rowOff>139316</xdr:rowOff>
    </xdr:to>
    <xdr:cxnSp macro="">
      <xdr:nvCxnSpPr>
        <xdr:cNvPr id="684" name="直線コネクタ 683"/>
        <xdr:cNvCxnSpPr/>
      </xdr:nvCxnSpPr>
      <xdr:spPr>
        <a:xfrm flipV="1">
          <a:off x="12814300" y="16934393"/>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77460</xdr:rowOff>
    </xdr:from>
    <xdr:to>
      <xdr:col>23</xdr:col>
      <xdr:colOff>568325</xdr:colOff>
      <xdr:row>99</xdr:row>
      <xdr:rowOff>7610</xdr:rowOff>
    </xdr:to>
    <xdr:sp macro="" textlink="">
      <xdr:nvSpPr>
        <xdr:cNvPr id="694" name="円/楕円 693"/>
        <xdr:cNvSpPr/>
      </xdr:nvSpPr>
      <xdr:spPr>
        <a:xfrm>
          <a:off x="16268700" y="168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11342</xdr:rowOff>
    </xdr:from>
    <xdr:ext cx="469744" cy="259045"/>
    <xdr:sp macro="" textlink="">
      <xdr:nvSpPr>
        <xdr:cNvPr id="695" name="積立金該当値テキスト"/>
        <xdr:cNvSpPr txBox="1"/>
      </xdr:nvSpPr>
      <xdr:spPr>
        <a:xfrm>
          <a:off x="16370300" y="16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88447</xdr:rowOff>
    </xdr:from>
    <xdr:to>
      <xdr:col>22</xdr:col>
      <xdr:colOff>415925</xdr:colOff>
      <xdr:row>99</xdr:row>
      <xdr:rowOff>18597</xdr:rowOff>
    </xdr:to>
    <xdr:sp macro="" textlink="">
      <xdr:nvSpPr>
        <xdr:cNvPr id="696" name="円/楕円 695"/>
        <xdr:cNvSpPr/>
      </xdr:nvSpPr>
      <xdr:spPr>
        <a:xfrm>
          <a:off x="15430500" y="168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9724</xdr:rowOff>
    </xdr:from>
    <xdr:ext cx="313932" cy="259045"/>
    <xdr:sp macro="" textlink="">
      <xdr:nvSpPr>
        <xdr:cNvPr id="697" name="テキスト ボックス 696"/>
        <xdr:cNvSpPr txBox="1"/>
      </xdr:nvSpPr>
      <xdr:spPr>
        <a:xfrm>
          <a:off x="15324333" y="16983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86078</xdr:rowOff>
    </xdr:from>
    <xdr:to>
      <xdr:col>21</xdr:col>
      <xdr:colOff>212725</xdr:colOff>
      <xdr:row>99</xdr:row>
      <xdr:rowOff>16228</xdr:rowOff>
    </xdr:to>
    <xdr:sp macro="" textlink="">
      <xdr:nvSpPr>
        <xdr:cNvPr id="698" name="円/楕円 697"/>
        <xdr:cNvSpPr/>
      </xdr:nvSpPr>
      <xdr:spPr>
        <a:xfrm>
          <a:off x="14541500" y="168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7355</xdr:rowOff>
    </xdr:from>
    <xdr:ext cx="378565" cy="259045"/>
    <xdr:sp macro="" textlink="">
      <xdr:nvSpPr>
        <xdr:cNvPr id="699" name="テキスト ボックス 698"/>
        <xdr:cNvSpPr txBox="1"/>
      </xdr:nvSpPr>
      <xdr:spPr>
        <a:xfrm>
          <a:off x="14403017" y="16980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81493</xdr:rowOff>
    </xdr:from>
    <xdr:to>
      <xdr:col>20</xdr:col>
      <xdr:colOff>9525</xdr:colOff>
      <xdr:row>99</xdr:row>
      <xdr:rowOff>11643</xdr:rowOff>
    </xdr:to>
    <xdr:sp macro="" textlink="">
      <xdr:nvSpPr>
        <xdr:cNvPr id="700" name="円/楕円 699"/>
        <xdr:cNvSpPr/>
      </xdr:nvSpPr>
      <xdr:spPr>
        <a:xfrm>
          <a:off x="13652500" y="168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2770</xdr:rowOff>
    </xdr:from>
    <xdr:ext cx="469744" cy="259045"/>
    <xdr:sp macro="" textlink="">
      <xdr:nvSpPr>
        <xdr:cNvPr id="701" name="テキスト ボックス 700"/>
        <xdr:cNvSpPr txBox="1"/>
      </xdr:nvSpPr>
      <xdr:spPr>
        <a:xfrm>
          <a:off x="13468427" y="1697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88516</xdr:rowOff>
    </xdr:from>
    <xdr:to>
      <xdr:col>18</xdr:col>
      <xdr:colOff>492125</xdr:colOff>
      <xdr:row>99</xdr:row>
      <xdr:rowOff>18666</xdr:rowOff>
    </xdr:to>
    <xdr:sp macro="" textlink="">
      <xdr:nvSpPr>
        <xdr:cNvPr id="702" name="円/楕円 701"/>
        <xdr:cNvSpPr/>
      </xdr:nvSpPr>
      <xdr:spPr>
        <a:xfrm>
          <a:off x="12763500" y="168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9793</xdr:rowOff>
    </xdr:from>
    <xdr:ext cx="313932" cy="259045"/>
    <xdr:sp macro="" textlink="">
      <xdr:nvSpPr>
        <xdr:cNvPr id="703" name="テキスト ボックス 702"/>
        <xdr:cNvSpPr txBox="1"/>
      </xdr:nvSpPr>
      <xdr:spPr>
        <a:xfrm>
          <a:off x="12657333" y="1698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10993</xdr:rowOff>
    </xdr:from>
    <xdr:to>
      <xdr:col>31</xdr:col>
      <xdr:colOff>85725</xdr:colOff>
      <xdr:row>38</xdr:row>
      <xdr:rowOff>112593</xdr:rowOff>
    </xdr:to>
    <xdr:sp macro="" textlink="">
      <xdr:nvSpPr>
        <xdr:cNvPr id="734" name="フローチャート : 判断 733"/>
        <xdr:cNvSpPr/>
      </xdr:nvSpPr>
      <xdr:spPr>
        <a:xfrm>
          <a:off x="21272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129120</xdr:rowOff>
    </xdr:from>
    <xdr:ext cx="469744" cy="259045"/>
    <xdr:sp macro="" textlink="">
      <xdr:nvSpPr>
        <xdr:cNvPr id="735" name="テキスト ボックス 734"/>
        <xdr:cNvSpPr txBox="1"/>
      </xdr:nvSpPr>
      <xdr:spPr>
        <a:xfrm>
          <a:off x="21088427"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円/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10046</xdr:rowOff>
    </xdr:from>
    <xdr:to>
      <xdr:col>32</xdr:col>
      <xdr:colOff>187325</xdr:colOff>
      <xdr:row>59</xdr:row>
      <xdr:rowOff>10122</xdr:rowOff>
    </xdr:to>
    <xdr:cxnSp macro="">
      <xdr:nvCxnSpPr>
        <xdr:cNvPr id="787" name="直線コネクタ 786"/>
        <xdr:cNvCxnSpPr/>
      </xdr:nvCxnSpPr>
      <xdr:spPr>
        <a:xfrm flipV="1">
          <a:off x="21323300" y="1012559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10122</xdr:rowOff>
    </xdr:from>
    <xdr:to>
      <xdr:col>31</xdr:col>
      <xdr:colOff>34925</xdr:colOff>
      <xdr:row>59</xdr:row>
      <xdr:rowOff>10198</xdr:rowOff>
    </xdr:to>
    <xdr:cxnSp macro="">
      <xdr:nvCxnSpPr>
        <xdr:cNvPr id="790" name="直線コネクタ 789"/>
        <xdr:cNvCxnSpPr/>
      </xdr:nvCxnSpPr>
      <xdr:spPr>
        <a:xfrm flipV="1">
          <a:off x="20434300" y="1012567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85281</xdr:rowOff>
    </xdr:from>
    <xdr:to>
      <xdr:col>31</xdr:col>
      <xdr:colOff>85725</xdr:colOff>
      <xdr:row>58</xdr:row>
      <xdr:rowOff>15431</xdr:rowOff>
    </xdr:to>
    <xdr:sp macro="" textlink="">
      <xdr:nvSpPr>
        <xdr:cNvPr id="791" name="フローチャート : 判断 790"/>
        <xdr:cNvSpPr/>
      </xdr:nvSpPr>
      <xdr:spPr>
        <a:xfrm>
          <a:off x="21272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31958</xdr:rowOff>
    </xdr:from>
    <xdr:ext cx="469744" cy="259045"/>
    <xdr:sp macro="" textlink="">
      <xdr:nvSpPr>
        <xdr:cNvPr id="792" name="テキスト ボックス 791"/>
        <xdr:cNvSpPr txBox="1"/>
      </xdr:nvSpPr>
      <xdr:spPr>
        <a:xfrm>
          <a:off x="21088427" y="96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10198</xdr:rowOff>
    </xdr:from>
    <xdr:to>
      <xdr:col>29</xdr:col>
      <xdr:colOff>517525</xdr:colOff>
      <xdr:row>59</xdr:row>
      <xdr:rowOff>10198</xdr:rowOff>
    </xdr:to>
    <xdr:cxnSp macro="">
      <xdr:nvCxnSpPr>
        <xdr:cNvPr id="793" name="直線コネクタ 792"/>
        <xdr:cNvCxnSpPr/>
      </xdr:nvCxnSpPr>
      <xdr:spPr>
        <a:xfrm>
          <a:off x="19545300" y="10125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9360</xdr:rowOff>
    </xdr:from>
    <xdr:to>
      <xdr:col>28</xdr:col>
      <xdr:colOff>314325</xdr:colOff>
      <xdr:row>59</xdr:row>
      <xdr:rowOff>10198</xdr:rowOff>
    </xdr:to>
    <xdr:cxnSp macro="">
      <xdr:nvCxnSpPr>
        <xdr:cNvPr id="796" name="直線コネクタ 795"/>
        <xdr:cNvCxnSpPr/>
      </xdr:nvCxnSpPr>
      <xdr:spPr>
        <a:xfrm>
          <a:off x="18656300" y="1012491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130696</xdr:rowOff>
    </xdr:from>
    <xdr:to>
      <xdr:col>32</xdr:col>
      <xdr:colOff>238125</xdr:colOff>
      <xdr:row>59</xdr:row>
      <xdr:rowOff>60846</xdr:rowOff>
    </xdr:to>
    <xdr:sp macro="" textlink="">
      <xdr:nvSpPr>
        <xdr:cNvPr id="806" name="円/楕円 805"/>
        <xdr:cNvSpPr/>
      </xdr:nvSpPr>
      <xdr:spPr>
        <a:xfrm>
          <a:off x="22110700" y="100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45623</xdr:rowOff>
    </xdr:from>
    <xdr:ext cx="378565" cy="259045"/>
    <xdr:sp macro="" textlink="">
      <xdr:nvSpPr>
        <xdr:cNvPr id="807" name="貸付金該当値テキスト"/>
        <xdr:cNvSpPr txBox="1"/>
      </xdr:nvSpPr>
      <xdr:spPr>
        <a:xfrm>
          <a:off x="22212300" y="9989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130772</xdr:rowOff>
    </xdr:from>
    <xdr:to>
      <xdr:col>31</xdr:col>
      <xdr:colOff>85725</xdr:colOff>
      <xdr:row>59</xdr:row>
      <xdr:rowOff>60922</xdr:rowOff>
    </xdr:to>
    <xdr:sp macro="" textlink="">
      <xdr:nvSpPr>
        <xdr:cNvPr id="808" name="円/楕円 807"/>
        <xdr:cNvSpPr/>
      </xdr:nvSpPr>
      <xdr:spPr>
        <a:xfrm>
          <a:off x="21272500" y="100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52049</xdr:rowOff>
    </xdr:from>
    <xdr:ext cx="378565" cy="259045"/>
    <xdr:sp macro="" textlink="">
      <xdr:nvSpPr>
        <xdr:cNvPr id="809" name="テキスト ボックス 808"/>
        <xdr:cNvSpPr txBox="1"/>
      </xdr:nvSpPr>
      <xdr:spPr>
        <a:xfrm>
          <a:off x="21134017" y="1016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130848</xdr:rowOff>
    </xdr:from>
    <xdr:to>
      <xdr:col>29</xdr:col>
      <xdr:colOff>568325</xdr:colOff>
      <xdr:row>59</xdr:row>
      <xdr:rowOff>60998</xdr:rowOff>
    </xdr:to>
    <xdr:sp macro="" textlink="">
      <xdr:nvSpPr>
        <xdr:cNvPr id="810" name="円/楕円 809"/>
        <xdr:cNvSpPr/>
      </xdr:nvSpPr>
      <xdr:spPr>
        <a:xfrm>
          <a:off x="20383500" y="10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52125</xdr:rowOff>
    </xdr:from>
    <xdr:ext cx="378565" cy="259045"/>
    <xdr:sp macro="" textlink="">
      <xdr:nvSpPr>
        <xdr:cNvPr id="811" name="テキスト ボックス 810"/>
        <xdr:cNvSpPr txBox="1"/>
      </xdr:nvSpPr>
      <xdr:spPr>
        <a:xfrm>
          <a:off x="20245017" y="10167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130848</xdr:rowOff>
    </xdr:from>
    <xdr:to>
      <xdr:col>28</xdr:col>
      <xdr:colOff>365125</xdr:colOff>
      <xdr:row>59</xdr:row>
      <xdr:rowOff>60998</xdr:rowOff>
    </xdr:to>
    <xdr:sp macro="" textlink="">
      <xdr:nvSpPr>
        <xdr:cNvPr id="812" name="円/楕円 811"/>
        <xdr:cNvSpPr/>
      </xdr:nvSpPr>
      <xdr:spPr>
        <a:xfrm>
          <a:off x="19494500" y="10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52125</xdr:rowOff>
    </xdr:from>
    <xdr:ext cx="378565" cy="259045"/>
    <xdr:sp macro="" textlink="">
      <xdr:nvSpPr>
        <xdr:cNvPr id="813" name="テキスト ボックス 812"/>
        <xdr:cNvSpPr txBox="1"/>
      </xdr:nvSpPr>
      <xdr:spPr>
        <a:xfrm>
          <a:off x="19356017" y="10167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130010</xdr:rowOff>
    </xdr:from>
    <xdr:to>
      <xdr:col>27</xdr:col>
      <xdr:colOff>161925</xdr:colOff>
      <xdr:row>59</xdr:row>
      <xdr:rowOff>60160</xdr:rowOff>
    </xdr:to>
    <xdr:sp macro="" textlink="">
      <xdr:nvSpPr>
        <xdr:cNvPr id="814" name="円/楕円 813"/>
        <xdr:cNvSpPr/>
      </xdr:nvSpPr>
      <xdr:spPr>
        <a:xfrm>
          <a:off x="18605500" y="100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51287</xdr:rowOff>
    </xdr:from>
    <xdr:ext cx="378565" cy="259045"/>
    <xdr:sp macro="" textlink="">
      <xdr:nvSpPr>
        <xdr:cNvPr id="815" name="テキスト ボックス 814"/>
        <xdr:cNvSpPr txBox="1"/>
      </xdr:nvSpPr>
      <xdr:spPr>
        <a:xfrm>
          <a:off x="18467017" y="1016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45022</xdr:rowOff>
    </xdr:from>
    <xdr:to>
      <xdr:col>32</xdr:col>
      <xdr:colOff>187325</xdr:colOff>
      <xdr:row>77</xdr:row>
      <xdr:rowOff>62243</xdr:rowOff>
    </xdr:to>
    <xdr:cxnSp macro="">
      <xdr:nvCxnSpPr>
        <xdr:cNvPr id="845" name="直線コネクタ 844"/>
        <xdr:cNvCxnSpPr/>
      </xdr:nvCxnSpPr>
      <xdr:spPr>
        <a:xfrm flipV="1">
          <a:off x="21323300" y="13246672"/>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62243</xdr:rowOff>
    </xdr:from>
    <xdr:to>
      <xdr:col>31</xdr:col>
      <xdr:colOff>34925</xdr:colOff>
      <xdr:row>77</xdr:row>
      <xdr:rowOff>152025</xdr:rowOff>
    </xdr:to>
    <xdr:cxnSp macro="">
      <xdr:nvCxnSpPr>
        <xdr:cNvPr id="848" name="直線コネクタ 847"/>
        <xdr:cNvCxnSpPr/>
      </xdr:nvCxnSpPr>
      <xdr:spPr>
        <a:xfrm flipV="1">
          <a:off x="20434300" y="13263893"/>
          <a:ext cx="889000" cy="8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36265</xdr:rowOff>
    </xdr:from>
    <xdr:to>
      <xdr:col>31</xdr:col>
      <xdr:colOff>85725</xdr:colOff>
      <xdr:row>74</xdr:row>
      <xdr:rowOff>137865</xdr:rowOff>
    </xdr:to>
    <xdr:sp macro="" textlink="">
      <xdr:nvSpPr>
        <xdr:cNvPr id="849" name="フローチャート : 判断 848"/>
        <xdr:cNvSpPr/>
      </xdr:nvSpPr>
      <xdr:spPr>
        <a:xfrm>
          <a:off x="21272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154392</xdr:rowOff>
    </xdr:from>
    <xdr:ext cx="534377" cy="259045"/>
    <xdr:sp macro="" textlink="">
      <xdr:nvSpPr>
        <xdr:cNvPr id="850" name="テキスト ボックス 849"/>
        <xdr:cNvSpPr txBox="1"/>
      </xdr:nvSpPr>
      <xdr:spPr>
        <a:xfrm>
          <a:off x="21056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152025</xdr:rowOff>
    </xdr:from>
    <xdr:to>
      <xdr:col>29</xdr:col>
      <xdr:colOff>517525</xdr:colOff>
      <xdr:row>78</xdr:row>
      <xdr:rowOff>11588</xdr:rowOff>
    </xdr:to>
    <xdr:cxnSp macro="">
      <xdr:nvCxnSpPr>
        <xdr:cNvPr id="851" name="直線コネクタ 850"/>
        <xdr:cNvCxnSpPr/>
      </xdr:nvCxnSpPr>
      <xdr:spPr>
        <a:xfrm flipV="1">
          <a:off x="19545300" y="13353675"/>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131051</xdr:rowOff>
    </xdr:from>
    <xdr:to>
      <xdr:col>28</xdr:col>
      <xdr:colOff>314325</xdr:colOff>
      <xdr:row>78</xdr:row>
      <xdr:rowOff>11588</xdr:rowOff>
    </xdr:to>
    <xdr:cxnSp macro="">
      <xdr:nvCxnSpPr>
        <xdr:cNvPr id="854" name="直線コネクタ 853"/>
        <xdr:cNvCxnSpPr/>
      </xdr:nvCxnSpPr>
      <xdr:spPr>
        <a:xfrm>
          <a:off x="18656300" y="13332701"/>
          <a:ext cx="889000" cy="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165672</xdr:rowOff>
    </xdr:from>
    <xdr:to>
      <xdr:col>32</xdr:col>
      <xdr:colOff>238125</xdr:colOff>
      <xdr:row>77</xdr:row>
      <xdr:rowOff>95822</xdr:rowOff>
    </xdr:to>
    <xdr:sp macro="" textlink="">
      <xdr:nvSpPr>
        <xdr:cNvPr id="864" name="円/楕円 863"/>
        <xdr:cNvSpPr/>
      </xdr:nvSpPr>
      <xdr:spPr>
        <a:xfrm>
          <a:off x="22110700" y="131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144099</xdr:rowOff>
    </xdr:from>
    <xdr:ext cx="534377" cy="259045"/>
    <xdr:sp macro="" textlink="">
      <xdr:nvSpPr>
        <xdr:cNvPr id="865" name="繰出金該当値テキスト"/>
        <xdr:cNvSpPr txBox="1"/>
      </xdr:nvSpPr>
      <xdr:spPr>
        <a:xfrm>
          <a:off x="22212300" y="131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37,970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11443</xdr:rowOff>
    </xdr:from>
    <xdr:to>
      <xdr:col>31</xdr:col>
      <xdr:colOff>85725</xdr:colOff>
      <xdr:row>77</xdr:row>
      <xdr:rowOff>113043</xdr:rowOff>
    </xdr:to>
    <xdr:sp macro="" textlink="">
      <xdr:nvSpPr>
        <xdr:cNvPr id="866" name="円/楕円 865"/>
        <xdr:cNvSpPr/>
      </xdr:nvSpPr>
      <xdr:spPr>
        <a:xfrm>
          <a:off x="21272500" y="132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104170</xdr:rowOff>
    </xdr:from>
    <xdr:ext cx="534377" cy="259045"/>
    <xdr:sp macro="" textlink="">
      <xdr:nvSpPr>
        <xdr:cNvPr id="867" name="テキスト ボックス 866"/>
        <xdr:cNvSpPr txBox="1"/>
      </xdr:nvSpPr>
      <xdr:spPr>
        <a:xfrm>
          <a:off x="21056111" y="133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101225</xdr:rowOff>
    </xdr:from>
    <xdr:to>
      <xdr:col>29</xdr:col>
      <xdr:colOff>568325</xdr:colOff>
      <xdr:row>78</xdr:row>
      <xdr:rowOff>31375</xdr:rowOff>
    </xdr:to>
    <xdr:sp macro="" textlink="">
      <xdr:nvSpPr>
        <xdr:cNvPr id="868" name="円/楕円 867"/>
        <xdr:cNvSpPr/>
      </xdr:nvSpPr>
      <xdr:spPr>
        <a:xfrm>
          <a:off x="20383500" y="13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22502</xdr:rowOff>
    </xdr:from>
    <xdr:ext cx="534377" cy="259045"/>
    <xdr:sp macro="" textlink="">
      <xdr:nvSpPr>
        <xdr:cNvPr id="869" name="テキスト ボックス 868"/>
        <xdr:cNvSpPr txBox="1"/>
      </xdr:nvSpPr>
      <xdr:spPr>
        <a:xfrm>
          <a:off x="20167111" y="1339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132238</xdr:rowOff>
    </xdr:from>
    <xdr:to>
      <xdr:col>28</xdr:col>
      <xdr:colOff>365125</xdr:colOff>
      <xdr:row>78</xdr:row>
      <xdr:rowOff>62388</xdr:rowOff>
    </xdr:to>
    <xdr:sp macro="" textlink="">
      <xdr:nvSpPr>
        <xdr:cNvPr id="870" name="円/楕円 869"/>
        <xdr:cNvSpPr/>
      </xdr:nvSpPr>
      <xdr:spPr>
        <a:xfrm>
          <a:off x="19494500" y="133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53515</xdr:rowOff>
    </xdr:from>
    <xdr:ext cx="534377" cy="259045"/>
    <xdr:sp macro="" textlink="">
      <xdr:nvSpPr>
        <xdr:cNvPr id="871" name="テキスト ボックス 870"/>
        <xdr:cNvSpPr txBox="1"/>
      </xdr:nvSpPr>
      <xdr:spPr>
        <a:xfrm>
          <a:off x="19278111" y="134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80251</xdr:rowOff>
    </xdr:from>
    <xdr:to>
      <xdr:col>27</xdr:col>
      <xdr:colOff>161925</xdr:colOff>
      <xdr:row>78</xdr:row>
      <xdr:rowOff>10401</xdr:rowOff>
    </xdr:to>
    <xdr:sp macro="" textlink="">
      <xdr:nvSpPr>
        <xdr:cNvPr id="872" name="円/楕円 871"/>
        <xdr:cNvSpPr/>
      </xdr:nvSpPr>
      <xdr:spPr>
        <a:xfrm>
          <a:off x="18605500" y="132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1528</xdr:rowOff>
    </xdr:from>
    <xdr:ext cx="534377" cy="259045"/>
    <xdr:sp macro="" textlink="">
      <xdr:nvSpPr>
        <xdr:cNvPr id="873" name="テキスト ボックス 872"/>
        <xdr:cNvSpPr txBox="1"/>
      </xdr:nvSpPr>
      <xdr:spPr>
        <a:xfrm>
          <a:off x="18389111" y="1337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171196</xdr:rowOff>
    </xdr:from>
    <xdr:to>
      <xdr:col>31</xdr:col>
      <xdr:colOff>85725</xdr:colOff>
      <xdr:row>97</xdr:row>
      <xdr:rowOff>101346</xdr:rowOff>
    </xdr:to>
    <xdr:sp macro="" textlink="">
      <xdr:nvSpPr>
        <xdr:cNvPr id="904" name="フローチャート : 判断 903"/>
        <xdr:cNvSpPr/>
      </xdr:nvSpPr>
      <xdr:spPr>
        <a:xfrm>
          <a:off x="2127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95</xdr:row>
      <xdr:rowOff>117873</xdr:rowOff>
    </xdr:from>
    <xdr:ext cx="313932" cy="259045"/>
    <xdr:sp macro="" textlink="">
      <xdr:nvSpPr>
        <xdr:cNvPr id="905" name="テキスト ボックス 904"/>
        <xdr:cNvSpPr txBox="1"/>
      </xdr:nvSpPr>
      <xdr:spPr>
        <a:xfrm>
          <a:off x="21166333" y="16405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22" name="テキスト ボックス 921"/>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324,491</a:t>
          </a:r>
          <a:r>
            <a:rPr lang="ja-JP" altLang="ja-JP" sz="1100">
              <a:solidFill>
                <a:schemeClr val="dk1"/>
              </a:solidFill>
              <a:effectLst/>
              <a:latin typeface="+mn-lt"/>
              <a:ea typeface="+mn-ea"/>
              <a:cs typeface="+mn-cs"/>
            </a:rPr>
            <a:t>円となっており、ほとんどの費目で類似団体平均や愛知県平均を下回っているが、補助費等では愛知県平均を上回っている。これは、ごみ処理業務や消防業務などを一部事務組合で行っていることにより負担金が高くなるため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今後、新庁舎建設事業を控え普通建設事業費に係るコストの増加や社会保障関連経費の伸びに伴う扶助費に係るコストの増加が懸念されるため、全ての費目を通じて行政改革を推進し、歳出の抑制を図る。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愛知県弥富市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44,277
42,837
49.00
14,901,123
14,367,499
527,342
10,157,190
10,395,035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4826</xdr:rowOff>
    </xdr:from>
    <xdr:to>
      <xdr:col>6</xdr:col>
      <xdr:colOff>511175</xdr:colOff>
      <xdr:row>37</xdr:row>
      <xdr:rowOff>61976</xdr:rowOff>
    </xdr:to>
    <xdr:cxnSp macro="">
      <xdr:nvCxnSpPr>
        <xdr:cNvPr id="63" name="直線コネクタ 62"/>
        <xdr:cNvCxnSpPr/>
      </xdr:nvCxnSpPr>
      <xdr:spPr>
        <a:xfrm>
          <a:off x="3797300" y="617702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4826</xdr:rowOff>
    </xdr:from>
    <xdr:to>
      <xdr:col>5</xdr:col>
      <xdr:colOff>358775</xdr:colOff>
      <xdr:row>36</xdr:row>
      <xdr:rowOff>87775</xdr:rowOff>
    </xdr:to>
    <xdr:cxnSp macro="">
      <xdr:nvCxnSpPr>
        <xdr:cNvPr id="66" name="直線コネクタ 65"/>
        <xdr:cNvCxnSpPr/>
      </xdr:nvCxnSpPr>
      <xdr:spPr>
        <a:xfrm flipV="1">
          <a:off x="2908300" y="6177026"/>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79103</xdr:rowOff>
    </xdr:from>
    <xdr:to>
      <xdr:col>5</xdr:col>
      <xdr:colOff>409575</xdr:colOff>
      <xdr:row>35</xdr:row>
      <xdr:rowOff>9253</xdr:rowOff>
    </xdr:to>
    <xdr:sp macro="" textlink="">
      <xdr:nvSpPr>
        <xdr:cNvPr id="67" name="フローチャート : 判断 66"/>
        <xdr:cNvSpPr/>
      </xdr:nvSpPr>
      <xdr:spPr>
        <a:xfrm>
          <a:off x="3746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25780</xdr:rowOff>
    </xdr:from>
    <xdr:ext cx="469744" cy="259045"/>
    <xdr:sp macro="" textlink="">
      <xdr:nvSpPr>
        <xdr:cNvPr id="68" name="テキスト ボックス 67"/>
        <xdr:cNvSpPr txBox="1"/>
      </xdr:nvSpPr>
      <xdr:spPr>
        <a:xfrm>
          <a:off x="3562427"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83530</xdr:rowOff>
    </xdr:from>
    <xdr:to>
      <xdr:col>4</xdr:col>
      <xdr:colOff>155575</xdr:colOff>
      <xdr:row>36</xdr:row>
      <xdr:rowOff>87775</xdr:rowOff>
    </xdr:to>
    <xdr:cxnSp macro="">
      <xdr:nvCxnSpPr>
        <xdr:cNvPr id="69" name="直線コネクタ 68"/>
        <xdr:cNvCxnSpPr/>
      </xdr:nvCxnSpPr>
      <xdr:spPr>
        <a:xfrm>
          <a:off x="2019300" y="6255730"/>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64262</xdr:rowOff>
    </xdr:from>
    <xdr:to>
      <xdr:col>2</xdr:col>
      <xdr:colOff>638175</xdr:colOff>
      <xdr:row>36</xdr:row>
      <xdr:rowOff>83530</xdr:rowOff>
    </xdr:to>
    <xdr:cxnSp macro="">
      <xdr:nvCxnSpPr>
        <xdr:cNvPr id="72" name="直線コネクタ 71"/>
        <xdr:cNvCxnSpPr/>
      </xdr:nvCxnSpPr>
      <xdr:spPr>
        <a:xfrm>
          <a:off x="1130300" y="6236462"/>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11176</xdr:rowOff>
    </xdr:from>
    <xdr:to>
      <xdr:col>6</xdr:col>
      <xdr:colOff>561975</xdr:colOff>
      <xdr:row>37</xdr:row>
      <xdr:rowOff>112776</xdr:rowOff>
    </xdr:to>
    <xdr:sp macro="" textlink="">
      <xdr:nvSpPr>
        <xdr:cNvPr id="82" name="円/楕円 81"/>
        <xdr:cNvSpPr/>
      </xdr:nvSpPr>
      <xdr:spPr>
        <a:xfrm>
          <a:off x="45847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161053</xdr:rowOff>
    </xdr:from>
    <xdr:ext cx="469744" cy="259045"/>
    <xdr:sp macro="" textlink="">
      <xdr:nvSpPr>
        <xdr:cNvPr id="83" name="議会費該当値テキスト"/>
        <xdr:cNvSpPr txBox="1"/>
      </xdr:nvSpPr>
      <xdr:spPr>
        <a:xfrm>
          <a:off x="4686300"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125476</xdr:rowOff>
    </xdr:from>
    <xdr:to>
      <xdr:col>5</xdr:col>
      <xdr:colOff>409575</xdr:colOff>
      <xdr:row>36</xdr:row>
      <xdr:rowOff>55626</xdr:rowOff>
    </xdr:to>
    <xdr:sp macro="" textlink="">
      <xdr:nvSpPr>
        <xdr:cNvPr id="84" name="円/楕円 83"/>
        <xdr:cNvSpPr/>
      </xdr:nvSpPr>
      <xdr:spPr>
        <a:xfrm>
          <a:off x="3746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85" name="テキスト ボックス 84"/>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36975</xdr:rowOff>
    </xdr:from>
    <xdr:to>
      <xdr:col>4</xdr:col>
      <xdr:colOff>206375</xdr:colOff>
      <xdr:row>36</xdr:row>
      <xdr:rowOff>138575</xdr:rowOff>
    </xdr:to>
    <xdr:sp macro="" textlink="">
      <xdr:nvSpPr>
        <xdr:cNvPr id="86" name="円/楕円 85"/>
        <xdr:cNvSpPr/>
      </xdr:nvSpPr>
      <xdr:spPr>
        <a:xfrm>
          <a:off x="2857500" y="62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129702</xdr:rowOff>
    </xdr:from>
    <xdr:ext cx="469744" cy="259045"/>
    <xdr:sp macro="" textlink="">
      <xdr:nvSpPr>
        <xdr:cNvPr id="87" name="テキスト ボックス 86"/>
        <xdr:cNvSpPr txBox="1"/>
      </xdr:nvSpPr>
      <xdr:spPr>
        <a:xfrm>
          <a:off x="2673427" y="63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32730</xdr:rowOff>
    </xdr:from>
    <xdr:to>
      <xdr:col>3</xdr:col>
      <xdr:colOff>3175</xdr:colOff>
      <xdr:row>36</xdr:row>
      <xdr:rowOff>134330</xdr:rowOff>
    </xdr:to>
    <xdr:sp macro="" textlink="">
      <xdr:nvSpPr>
        <xdr:cNvPr id="88" name="円/楕円 87"/>
        <xdr:cNvSpPr/>
      </xdr:nvSpPr>
      <xdr:spPr>
        <a:xfrm>
          <a:off x="1968500" y="62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125457</xdr:rowOff>
    </xdr:from>
    <xdr:ext cx="469744" cy="259045"/>
    <xdr:sp macro="" textlink="">
      <xdr:nvSpPr>
        <xdr:cNvPr id="89" name="テキスト ボックス 88"/>
        <xdr:cNvSpPr txBox="1"/>
      </xdr:nvSpPr>
      <xdr:spPr>
        <a:xfrm>
          <a:off x="1784427" y="629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13462</xdr:rowOff>
    </xdr:from>
    <xdr:to>
      <xdr:col>1</xdr:col>
      <xdr:colOff>485775</xdr:colOff>
      <xdr:row>36</xdr:row>
      <xdr:rowOff>115062</xdr:rowOff>
    </xdr:to>
    <xdr:sp macro="" textlink="">
      <xdr:nvSpPr>
        <xdr:cNvPr id="90" name="円/楕円 89"/>
        <xdr:cNvSpPr/>
      </xdr:nvSpPr>
      <xdr:spPr>
        <a:xfrm>
          <a:off x="1079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106189</xdr:rowOff>
    </xdr:from>
    <xdr:ext cx="469744" cy="259045"/>
    <xdr:sp macro="" textlink="">
      <xdr:nvSpPr>
        <xdr:cNvPr id="91" name="テキスト ボックス 90"/>
        <xdr:cNvSpPr txBox="1"/>
      </xdr:nvSpPr>
      <xdr:spPr>
        <a:xfrm>
          <a:off x="895427"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63462</xdr:rowOff>
    </xdr:from>
    <xdr:to>
      <xdr:col>6</xdr:col>
      <xdr:colOff>511175</xdr:colOff>
      <xdr:row>58</xdr:row>
      <xdr:rowOff>82249</xdr:rowOff>
    </xdr:to>
    <xdr:cxnSp macro="">
      <xdr:nvCxnSpPr>
        <xdr:cNvPr id="120" name="直線コネクタ 119"/>
        <xdr:cNvCxnSpPr/>
      </xdr:nvCxnSpPr>
      <xdr:spPr>
        <a:xfrm flipV="1">
          <a:off x="3797300" y="10007562"/>
          <a:ext cx="838200" cy="1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82249</xdr:rowOff>
    </xdr:from>
    <xdr:to>
      <xdr:col>5</xdr:col>
      <xdr:colOff>358775</xdr:colOff>
      <xdr:row>58</xdr:row>
      <xdr:rowOff>84143</xdr:rowOff>
    </xdr:to>
    <xdr:cxnSp macro="">
      <xdr:nvCxnSpPr>
        <xdr:cNvPr id="123" name="直線コネクタ 122"/>
        <xdr:cNvCxnSpPr/>
      </xdr:nvCxnSpPr>
      <xdr:spPr>
        <a:xfrm flipV="1">
          <a:off x="2908300" y="10026349"/>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22122</xdr:rowOff>
    </xdr:from>
    <xdr:to>
      <xdr:col>5</xdr:col>
      <xdr:colOff>409575</xdr:colOff>
      <xdr:row>57</xdr:row>
      <xdr:rowOff>123722</xdr:rowOff>
    </xdr:to>
    <xdr:sp macro="" textlink="">
      <xdr:nvSpPr>
        <xdr:cNvPr id="124" name="フローチャート : 判断 123"/>
        <xdr:cNvSpPr/>
      </xdr:nvSpPr>
      <xdr:spPr>
        <a:xfrm>
          <a:off x="3746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140249</xdr:rowOff>
    </xdr:from>
    <xdr:ext cx="534377" cy="259045"/>
    <xdr:sp macro="" textlink="">
      <xdr:nvSpPr>
        <xdr:cNvPr id="125" name="テキスト ボックス 124"/>
        <xdr:cNvSpPr txBox="1"/>
      </xdr:nvSpPr>
      <xdr:spPr>
        <a:xfrm>
          <a:off x="3530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82630</xdr:rowOff>
    </xdr:from>
    <xdr:to>
      <xdr:col>4</xdr:col>
      <xdr:colOff>155575</xdr:colOff>
      <xdr:row>58</xdr:row>
      <xdr:rowOff>84143</xdr:rowOff>
    </xdr:to>
    <xdr:cxnSp macro="">
      <xdr:nvCxnSpPr>
        <xdr:cNvPr id="126" name="直線コネクタ 125"/>
        <xdr:cNvCxnSpPr/>
      </xdr:nvCxnSpPr>
      <xdr:spPr>
        <a:xfrm>
          <a:off x="2019300" y="10026730"/>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82630</xdr:rowOff>
    </xdr:from>
    <xdr:to>
      <xdr:col>2</xdr:col>
      <xdr:colOff>638175</xdr:colOff>
      <xdr:row>58</xdr:row>
      <xdr:rowOff>92113</xdr:rowOff>
    </xdr:to>
    <xdr:cxnSp macro="">
      <xdr:nvCxnSpPr>
        <xdr:cNvPr id="129" name="直線コネクタ 128"/>
        <xdr:cNvCxnSpPr/>
      </xdr:nvCxnSpPr>
      <xdr:spPr>
        <a:xfrm flipV="1">
          <a:off x="1130300" y="10026730"/>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12662</xdr:rowOff>
    </xdr:from>
    <xdr:to>
      <xdr:col>6</xdr:col>
      <xdr:colOff>561975</xdr:colOff>
      <xdr:row>58</xdr:row>
      <xdr:rowOff>114262</xdr:rowOff>
    </xdr:to>
    <xdr:sp macro="" textlink="">
      <xdr:nvSpPr>
        <xdr:cNvPr id="139" name="円/楕円 138"/>
        <xdr:cNvSpPr/>
      </xdr:nvSpPr>
      <xdr:spPr>
        <a:xfrm>
          <a:off x="4584700" y="99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99039</xdr:rowOff>
    </xdr:from>
    <xdr:ext cx="534377" cy="259045"/>
    <xdr:sp macro="" textlink="">
      <xdr:nvSpPr>
        <xdr:cNvPr id="140" name="総務費該当値テキスト"/>
        <xdr:cNvSpPr txBox="1"/>
      </xdr:nvSpPr>
      <xdr:spPr>
        <a:xfrm>
          <a:off x="4686300" y="98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31449</xdr:rowOff>
    </xdr:from>
    <xdr:to>
      <xdr:col>5</xdr:col>
      <xdr:colOff>409575</xdr:colOff>
      <xdr:row>58</xdr:row>
      <xdr:rowOff>133049</xdr:rowOff>
    </xdr:to>
    <xdr:sp macro="" textlink="">
      <xdr:nvSpPr>
        <xdr:cNvPr id="141" name="円/楕円 140"/>
        <xdr:cNvSpPr/>
      </xdr:nvSpPr>
      <xdr:spPr>
        <a:xfrm>
          <a:off x="3746500" y="99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124176</xdr:rowOff>
    </xdr:from>
    <xdr:ext cx="534377" cy="259045"/>
    <xdr:sp macro="" textlink="">
      <xdr:nvSpPr>
        <xdr:cNvPr id="142" name="テキスト ボックス 141"/>
        <xdr:cNvSpPr txBox="1"/>
      </xdr:nvSpPr>
      <xdr:spPr>
        <a:xfrm>
          <a:off x="3530111" y="100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33343</xdr:rowOff>
    </xdr:from>
    <xdr:to>
      <xdr:col>4</xdr:col>
      <xdr:colOff>206375</xdr:colOff>
      <xdr:row>58</xdr:row>
      <xdr:rowOff>134943</xdr:rowOff>
    </xdr:to>
    <xdr:sp macro="" textlink="">
      <xdr:nvSpPr>
        <xdr:cNvPr id="143" name="円/楕円 142"/>
        <xdr:cNvSpPr/>
      </xdr:nvSpPr>
      <xdr:spPr>
        <a:xfrm>
          <a:off x="2857500" y="997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126070</xdr:rowOff>
    </xdr:from>
    <xdr:ext cx="534377" cy="259045"/>
    <xdr:sp macro="" textlink="">
      <xdr:nvSpPr>
        <xdr:cNvPr id="144" name="テキスト ボックス 143"/>
        <xdr:cNvSpPr txBox="1"/>
      </xdr:nvSpPr>
      <xdr:spPr>
        <a:xfrm>
          <a:off x="2641111" y="1007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31830</xdr:rowOff>
    </xdr:from>
    <xdr:to>
      <xdr:col>3</xdr:col>
      <xdr:colOff>3175</xdr:colOff>
      <xdr:row>58</xdr:row>
      <xdr:rowOff>133430</xdr:rowOff>
    </xdr:to>
    <xdr:sp macro="" textlink="">
      <xdr:nvSpPr>
        <xdr:cNvPr id="145" name="円/楕円 144"/>
        <xdr:cNvSpPr/>
      </xdr:nvSpPr>
      <xdr:spPr>
        <a:xfrm>
          <a:off x="1968500" y="997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124557</xdr:rowOff>
    </xdr:from>
    <xdr:ext cx="534377" cy="259045"/>
    <xdr:sp macro="" textlink="">
      <xdr:nvSpPr>
        <xdr:cNvPr id="146" name="テキスト ボックス 145"/>
        <xdr:cNvSpPr txBox="1"/>
      </xdr:nvSpPr>
      <xdr:spPr>
        <a:xfrm>
          <a:off x="1752111" y="1006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41313</xdr:rowOff>
    </xdr:from>
    <xdr:to>
      <xdr:col>1</xdr:col>
      <xdr:colOff>485775</xdr:colOff>
      <xdr:row>58</xdr:row>
      <xdr:rowOff>142913</xdr:rowOff>
    </xdr:to>
    <xdr:sp macro="" textlink="">
      <xdr:nvSpPr>
        <xdr:cNvPr id="147" name="円/楕円 146"/>
        <xdr:cNvSpPr/>
      </xdr:nvSpPr>
      <xdr:spPr>
        <a:xfrm>
          <a:off x="1079500" y="99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134040</xdr:rowOff>
    </xdr:from>
    <xdr:ext cx="534377" cy="259045"/>
    <xdr:sp macro="" textlink="">
      <xdr:nvSpPr>
        <xdr:cNvPr id="148" name="テキスト ボックス 147"/>
        <xdr:cNvSpPr txBox="1"/>
      </xdr:nvSpPr>
      <xdr:spPr>
        <a:xfrm>
          <a:off x="863111" y="100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87827</xdr:rowOff>
    </xdr:from>
    <xdr:to>
      <xdr:col>6</xdr:col>
      <xdr:colOff>511175</xdr:colOff>
      <xdr:row>78</xdr:row>
      <xdr:rowOff>97572</xdr:rowOff>
    </xdr:to>
    <xdr:cxnSp macro="">
      <xdr:nvCxnSpPr>
        <xdr:cNvPr id="178" name="直線コネクタ 177"/>
        <xdr:cNvCxnSpPr/>
      </xdr:nvCxnSpPr>
      <xdr:spPr>
        <a:xfrm>
          <a:off x="3797300" y="13460927"/>
          <a:ext cx="8382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73752</xdr:rowOff>
    </xdr:from>
    <xdr:to>
      <xdr:col>5</xdr:col>
      <xdr:colOff>358775</xdr:colOff>
      <xdr:row>78</xdr:row>
      <xdr:rowOff>87827</xdr:rowOff>
    </xdr:to>
    <xdr:cxnSp macro="">
      <xdr:nvCxnSpPr>
        <xdr:cNvPr id="181" name="直線コネクタ 180"/>
        <xdr:cNvCxnSpPr/>
      </xdr:nvCxnSpPr>
      <xdr:spPr>
        <a:xfrm>
          <a:off x="2908300" y="13446852"/>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75747</xdr:rowOff>
    </xdr:from>
    <xdr:to>
      <xdr:col>5</xdr:col>
      <xdr:colOff>409575</xdr:colOff>
      <xdr:row>78</xdr:row>
      <xdr:rowOff>5897</xdr:rowOff>
    </xdr:to>
    <xdr:sp macro="" textlink="">
      <xdr:nvSpPr>
        <xdr:cNvPr id="182" name="フローチャート : 判断 181"/>
        <xdr:cNvSpPr/>
      </xdr:nvSpPr>
      <xdr:spPr>
        <a:xfrm>
          <a:off x="3746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22424</xdr:rowOff>
    </xdr:from>
    <xdr:ext cx="599010" cy="259045"/>
    <xdr:sp macro="" textlink="">
      <xdr:nvSpPr>
        <xdr:cNvPr id="183" name="テキスト ボックス 182"/>
        <xdr:cNvSpPr txBox="1"/>
      </xdr:nvSpPr>
      <xdr:spPr>
        <a:xfrm>
          <a:off x="3497794" y="1305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73752</xdr:rowOff>
    </xdr:from>
    <xdr:to>
      <xdr:col>4</xdr:col>
      <xdr:colOff>155575</xdr:colOff>
      <xdr:row>78</xdr:row>
      <xdr:rowOff>150527</xdr:rowOff>
    </xdr:to>
    <xdr:cxnSp macro="">
      <xdr:nvCxnSpPr>
        <xdr:cNvPr id="184" name="直線コネクタ 183"/>
        <xdr:cNvCxnSpPr/>
      </xdr:nvCxnSpPr>
      <xdr:spPr>
        <a:xfrm flipV="1">
          <a:off x="2019300" y="13446852"/>
          <a:ext cx="889000" cy="7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150527</xdr:rowOff>
    </xdr:from>
    <xdr:to>
      <xdr:col>2</xdr:col>
      <xdr:colOff>638175</xdr:colOff>
      <xdr:row>78</xdr:row>
      <xdr:rowOff>160674</xdr:rowOff>
    </xdr:to>
    <xdr:cxnSp macro="">
      <xdr:nvCxnSpPr>
        <xdr:cNvPr id="187" name="直線コネクタ 186"/>
        <xdr:cNvCxnSpPr/>
      </xdr:nvCxnSpPr>
      <xdr:spPr>
        <a:xfrm flipV="1">
          <a:off x="1130300" y="13523627"/>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46772</xdr:rowOff>
    </xdr:from>
    <xdr:to>
      <xdr:col>6</xdr:col>
      <xdr:colOff>561975</xdr:colOff>
      <xdr:row>78</xdr:row>
      <xdr:rowOff>148372</xdr:rowOff>
    </xdr:to>
    <xdr:sp macro="" textlink="">
      <xdr:nvSpPr>
        <xdr:cNvPr id="197" name="円/楕円 196"/>
        <xdr:cNvSpPr/>
      </xdr:nvSpPr>
      <xdr:spPr>
        <a:xfrm>
          <a:off x="4584700" y="134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133149</xdr:rowOff>
    </xdr:from>
    <xdr:ext cx="599010" cy="259045"/>
    <xdr:sp macro="" textlink="">
      <xdr:nvSpPr>
        <xdr:cNvPr id="198" name="民生費該当値テキスト"/>
        <xdr:cNvSpPr txBox="1"/>
      </xdr:nvSpPr>
      <xdr:spPr>
        <a:xfrm>
          <a:off x="4686300" y="1333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37027</xdr:rowOff>
    </xdr:from>
    <xdr:to>
      <xdr:col>5</xdr:col>
      <xdr:colOff>409575</xdr:colOff>
      <xdr:row>78</xdr:row>
      <xdr:rowOff>138627</xdr:rowOff>
    </xdr:to>
    <xdr:sp macro="" textlink="">
      <xdr:nvSpPr>
        <xdr:cNvPr id="199" name="円/楕円 198"/>
        <xdr:cNvSpPr/>
      </xdr:nvSpPr>
      <xdr:spPr>
        <a:xfrm>
          <a:off x="3746500" y="134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129754</xdr:rowOff>
    </xdr:from>
    <xdr:ext cx="599010" cy="259045"/>
    <xdr:sp macro="" textlink="">
      <xdr:nvSpPr>
        <xdr:cNvPr id="200" name="テキスト ボックス 199"/>
        <xdr:cNvSpPr txBox="1"/>
      </xdr:nvSpPr>
      <xdr:spPr>
        <a:xfrm>
          <a:off x="3497794" y="1350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22952</xdr:rowOff>
    </xdr:from>
    <xdr:to>
      <xdr:col>4</xdr:col>
      <xdr:colOff>206375</xdr:colOff>
      <xdr:row>78</xdr:row>
      <xdr:rowOff>124552</xdr:rowOff>
    </xdr:to>
    <xdr:sp macro="" textlink="">
      <xdr:nvSpPr>
        <xdr:cNvPr id="201" name="円/楕円 200"/>
        <xdr:cNvSpPr/>
      </xdr:nvSpPr>
      <xdr:spPr>
        <a:xfrm>
          <a:off x="2857500" y="133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115679</xdr:rowOff>
    </xdr:from>
    <xdr:ext cx="599010" cy="259045"/>
    <xdr:sp macro="" textlink="">
      <xdr:nvSpPr>
        <xdr:cNvPr id="202" name="テキスト ボックス 201"/>
        <xdr:cNvSpPr txBox="1"/>
      </xdr:nvSpPr>
      <xdr:spPr>
        <a:xfrm>
          <a:off x="2608794" y="1348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99727</xdr:rowOff>
    </xdr:from>
    <xdr:to>
      <xdr:col>3</xdr:col>
      <xdr:colOff>3175</xdr:colOff>
      <xdr:row>79</xdr:row>
      <xdr:rowOff>29877</xdr:rowOff>
    </xdr:to>
    <xdr:sp macro="" textlink="">
      <xdr:nvSpPr>
        <xdr:cNvPr id="203" name="円/楕円 202"/>
        <xdr:cNvSpPr/>
      </xdr:nvSpPr>
      <xdr:spPr>
        <a:xfrm>
          <a:off x="1968500" y="134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21004</xdr:rowOff>
    </xdr:from>
    <xdr:ext cx="599010" cy="259045"/>
    <xdr:sp macro="" textlink="">
      <xdr:nvSpPr>
        <xdr:cNvPr id="204" name="テキスト ボックス 203"/>
        <xdr:cNvSpPr txBox="1"/>
      </xdr:nvSpPr>
      <xdr:spPr>
        <a:xfrm>
          <a:off x="1719794" y="1356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109874</xdr:rowOff>
    </xdr:from>
    <xdr:to>
      <xdr:col>1</xdr:col>
      <xdr:colOff>485775</xdr:colOff>
      <xdr:row>79</xdr:row>
      <xdr:rowOff>40024</xdr:rowOff>
    </xdr:to>
    <xdr:sp macro="" textlink="">
      <xdr:nvSpPr>
        <xdr:cNvPr id="205" name="円/楕円 204"/>
        <xdr:cNvSpPr/>
      </xdr:nvSpPr>
      <xdr:spPr>
        <a:xfrm>
          <a:off x="1079500" y="134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31151</xdr:rowOff>
    </xdr:from>
    <xdr:ext cx="599010" cy="259045"/>
    <xdr:sp macro="" textlink="">
      <xdr:nvSpPr>
        <xdr:cNvPr id="206" name="テキスト ボックス 205"/>
        <xdr:cNvSpPr txBox="1"/>
      </xdr:nvSpPr>
      <xdr:spPr>
        <a:xfrm>
          <a:off x="830794" y="1357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91681</xdr:rowOff>
    </xdr:from>
    <xdr:to>
      <xdr:col>6</xdr:col>
      <xdr:colOff>511175</xdr:colOff>
      <xdr:row>97</xdr:row>
      <xdr:rowOff>93332</xdr:rowOff>
    </xdr:to>
    <xdr:cxnSp macro="">
      <xdr:nvCxnSpPr>
        <xdr:cNvPr id="235" name="直線コネクタ 234"/>
        <xdr:cNvCxnSpPr/>
      </xdr:nvCxnSpPr>
      <xdr:spPr>
        <a:xfrm flipV="1">
          <a:off x="3797300" y="16722331"/>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78003</xdr:rowOff>
    </xdr:from>
    <xdr:to>
      <xdr:col>5</xdr:col>
      <xdr:colOff>358775</xdr:colOff>
      <xdr:row>97</xdr:row>
      <xdr:rowOff>93332</xdr:rowOff>
    </xdr:to>
    <xdr:cxnSp macro="">
      <xdr:nvCxnSpPr>
        <xdr:cNvPr id="238" name="直線コネクタ 237"/>
        <xdr:cNvCxnSpPr/>
      </xdr:nvCxnSpPr>
      <xdr:spPr>
        <a:xfrm>
          <a:off x="2908300" y="16708653"/>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28169</xdr:rowOff>
    </xdr:from>
    <xdr:to>
      <xdr:col>5</xdr:col>
      <xdr:colOff>409575</xdr:colOff>
      <xdr:row>95</xdr:row>
      <xdr:rowOff>129769</xdr:rowOff>
    </xdr:to>
    <xdr:sp macro="" textlink="">
      <xdr:nvSpPr>
        <xdr:cNvPr id="239" name="フローチャート : 判断 238"/>
        <xdr:cNvSpPr/>
      </xdr:nvSpPr>
      <xdr:spPr>
        <a:xfrm>
          <a:off x="3746500" y="163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146296</xdr:rowOff>
    </xdr:from>
    <xdr:ext cx="534377" cy="259045"/>
    <xdr:sp macro="" textlink="">
      <xdr:nvSpPr>
        <xdr:cNvPr id="240" name="テキスト ボックス 239"/>
        <xdr:cNvSpPr txBox="1"/>
      </xdr:nvSpPr>
      <xdr:spPr>
        <a:xfrm>
          <a:off x="3530111" y="160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70865</xdr:rowOff>
    </xdr:from>
    <xdr:to>
      <xdr:col>4</xdr:col>
      <xdr:colOff>155575</xdr:colOff>
      <xdr:row>97</xdr:row>
      <xdr:rowOff>78003</xdr:rowOff>
    </xdr:to>
    <xdr:cxnSp macro="">
      <xdr:nvCxnSpPr>
        <xdr:cNvPr id="241" name="直線コネクタ 240"/>
        <xdr:cNvCxnSpPr/>
      </xdr:nvCxnSpPr>
      <xdr:spPr>
        <a:xfrm>
          <a:off x="2019300" y="16701515"/>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57849</xdr:rowOff>
    </xdr:from>
    <xdr:to>
      <xdr:col>2</xdr:col>
      <xdr:colOff>638175</xdr:colOff>
      <xdr:row>97</xdr:row>
      <xdr:rowOff>70865</xdr:rowOff>
    </xdr:to>
    <xdr:cxnSp macro="">
      <xdr:nvCxnSpPr>
        <xdr:cNvPr id="244" name="直線コネクタ 243"/>
        <xdr:cNvCxnSpPr/>
      </xdr:nvCxnSpPr>
      <xdr:spPr>
        <a:xfrm>
          <a:off x="1130300" y="16688499"/>
          <a:ext cx="889000" cy="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40881</xdr:rowOff>
    </xdr:from>
    <xdr:to>
      <xdr:col>6</xdr:col>
      <xdr:colOff>561975</xdr:colOff>
      <xdr:row>97</xdr:row>
      <xdr:rowOff>142481</xdr:rowOff>
    </xdr:to>
    <xdr:sp macro="" textlink="">
      <xdr:nvSpPr>
        <xdr:cNvPr id="254" name="円/楕円 253"/>
        <xdr:cNvSpPr/>
      </xdr:nvSpPr>
      <xdr:spPr>
        <a:xfrm>
          <a:off x="4584700" y="166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127258</xdr:rowOff>
    </xdr:from>
    <xdr:ext cx="534377" cy="259045"/>
    <xdr:sp macro="" textlink="">
      <xdr:nvSpPr>
        <xdr:cNvPr id="255" name="衛生費該当値テキスト"/>
        <xdr:cNvSpPr txBox="1"/>
      </xdr:nvSpPr>
      <xdr:spPr>
        <a:xfrm>
          <a:off x="4686300" y="165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42532</xdr:rowOff>
    </xdr:from>
    <xdr:to>
      <xdr:col>5</xdr:col>
      <xdr:colOff>409575</xdr:colOff>
      <xdr:row>97</xdr:row>
      <xdr:rowOff>144132</xdr:rowOff>
    </xdr:to>
    <xdr:sp macro="" textlink="">
      <xdr:nvSpPr>
        <xdr:cNvPr id="256" name="円/楕円 255"/>
        <xdr:cNvSpPr/>
      </xdr:nvSpPr>
      <xdr:spPr>
        <a:xfrm>
          <a:off x="3746500" y="1667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135259</xdr:rowOff>
    </xdr:from>
    <xdr:ext cx="534377" cy="259045"/>
    <xdr:sp macro="" textlink="">
      <xdr:nvSpPr>
        <xdr:cNvPr id="257" name="テキスト ボックス 256"/>
        <xdr:cNvSpPr txBox="1"/>
      </xdr:nvSpPr>
      <xdr:spPr>
        <a:xfrm>
          <a:off x="3530111" y="167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27203</xdr:rowOff>
    </xdr:from>
    <xdr:to>
      <xdr:col>4</xdr:col>
      <xdr:colOff>206375</xdr:colOff>
      <xdr:row>97</xdr:row>
      <xdr:rowOff>128803</xdr:rowOff>
    </xdr:to>
    <xdr:sp macro="" textlink="">
      <xdr:nvSpPr>
        <xdr:cNvPr id="258" name="円/楕円 257"/>
        <xdr:cNvSpPr/>
      </xdr:nvSpPr>
      <xdr:spPr>
        <a:xfrm>
          <a:off x="2857500" y="166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119930</xdr:rowOff>
    </xdr:from>
    <xdr:ext cx="534377" cy="259045"/>
    <xdr:sp macro="" textlink="">
      <xdr:nvSpPr>
        <xdr:cNvPr id="259" name="テキスト ボックス 258"/>
        <xdr:cNvSpPr txBox="1"/>
      </xdr:nvSpPr>
      <xdr:spPr>
        <a:xfrm>
          <a:off x="2641111" y="167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20065</xdr:rowOff>
    </xdr:from>
    <xdr:to>
      <xdr:col>3</xdr:col>
      <xdr:colOff>3175</xdr:colOff>
      <xdr:row>97</xdr:row>
      <xdr:rowOff>121665</xdr:rowOff>
    </xdr:to>
    <xdr:sp macro="" textlink="">
      <xdr:nvSpPr>
        <xdr:cNvPr id="260" name="円/楕円 259"/>
        <xdr:cNvSpPr/>
      </xdr:nvSpPr>
      <xdr:spPr>
        <a:xfrm>
          <a:off x="1968500" y="1665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112792</xdr:rowOff>
    </xdr:from>
    <xdr:ext cx="534377" cy="259045"/>
    <xdr:sp macro="" textlink="">
      <xdr:nvSpPr>
        <xdr:cNvPr id="261" name="テキスト ボックス 260"/>
        <xdr:cNvSpPr txBox="1"/>
      </xdr:nvSpPr>
      <xdr:spPr>
        <a:xfrm>
          <a:off x="1752111" y="1674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7049</xdr:rowOff>
    </xdr:from>
    <xdr:to>
      <xdr:col>1</xdr:col>
      <xdr:colOff>485775</xdr:colOff>
      <xdr:row>97</xdr:row>
      <xdr:rowOff>108649</xdr:rowOff>
    </xdr:to>
    <xdr:sp macro="" textlink="">
      <xdr:nvSpPr>
        <xdr:cNvPr id="262" name="円/楕円 261"/>
        <xdr:cNvSpPr/>
      </xdr:nvSpPr>
      <xdr:spPr>
        <a:xfrm>
          <a:off x="1079500" y="166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99776</xdr:rowOff>
    </xdr:from>
    <xdr:ext cx="534377" cy="259045"/>
    <xdr:sp macro="" textlink="">
      <xdr:nvSpPr>
        <xdr:cNvPr id="263" name="テキスト ボックス 262"/>
        <xdr:cNvSpPr txBox="1"/>
      </xdr:nvSpPr>
      <xdr:spPr>
        <a:xfrm>
          <a:off x="863111" y="167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44259</xdr:rowOff>
    </xdr:from>
    <xdr:to>
      <xdr:col>15</xdr:col>
      <xdr:colOff>180975</xdr:colOff>
      <xdr:row>39</xdr:row>
      <xdr:rowOff>44259</xdr:rowOff>
    </xdr:to>
    <xdr:cxnSp macro="">
      <xdr:nvCxnSpPr>
        <xdr:cNvPr id="292" name="直線コネクタ 291"/>
        <xdr:cNvCxnSpPr/>
      </xdr:nvCxnSpPr>
      <xdr:spPr>
        <a:xfrm>
          <a:off x="9639300" y="6730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44259</xdr:rowOff>
    </xdr:from>
    <xdr:to>
      <xdr:col>14</xdr:col>
      <xdr:colOff>28575</xdr:colOff>
      <xdr:row>39</xdr:row>
      <xdr:rowOff>44259</xdr:rowOff>
    </xdr:to>
    <xdr:cxnSp macro="">
      <xdr:nvCxnSpPr>
        <xdr:cNvPr id="295" name="直線コネクタ 294"/>
        <xdr:cNvCxnSpPr/>
      </xdr:nvCxnSpPr>
      <xdr:spPr>
        <a:xfrm>
          <a:off x="8750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171006</xdr:rowOff>
    </xdr:from>
    <xdr:to>
      <xdr:col>14</xdr:col>
      <xdr:colOff>79375</xdr:colOff>
      <xdr:row>38</xdr:row>
      <xdr:rowOff>101156</xdr:rowOff>
    </xdr:to>
    <xdr:sp macro="" textlink="">
      <xdr:nvSpPr>
        <xdr:cNvPr id="296" name="フローチャート : 判断 295"/>
        <xdr:cNvSpPr/>
      </xdr:nvSpPr>
      <xdr:spPr>
        <a:xfrm>
          <a:off x="9588500" y="65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117682</xdr:rowOff>
    </xdr:from>
    <xdr:ext cx="378565" cy="259045"/>
    <xdr:sp macro="" textlink="">
      <xdr:nvSpPr>
        <xdr:cNvPr id="297" name="テキスト ボックス 296"/>
        <xdr:cNvSpPr txBox="1"/>
      </xdr:nvSpPr>
      <xdr:spPr>
        <a:xfrm>
          <a:off x="9450017" y="628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164656</xdr:rowOff>
    </xdr:from>
    <xdr:to>
      <xdr:col>12</xdr:col>
      <xdr:colOff>511175</xdr:colOff>
      <xdr:row>39</xdr:row>
      <xdr:rowOff>44259</xdr:rowOff>
    </xdr:to>
    <xdr:cxnSp macro="">
      <xdr:nvCxnSpPr>
        <xdr:cNvPr id="298" name="直線コネクタ 297"/>
        <xdr:cNvCxnSpPr/>
      </xdr:nvCxnSpPr>
      <xdr:spPr>
        <a:xfrm>
          <a:off x="7861300" y="6679756"/>
          <a:ext cx="8890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97980</xdr:rowOff>
    </xdr:from>
    <xdr:to>
      <xdr:col>11</xdr:col>
      <xdr:colOff>307975</xdr:colOff>
      <xdr:row>38</xdr:row>
      <xdr:rowOff>164656</xdr:rowOff>
    </xdr:to>
    <xdr:cxnSp macro="">
      <xdr:nvCxnSpPr>
        <xdr:cNvPr id="301" name="直線コネクタ 300"/>
        <xdr:cNvCxnSpPr/>
      </xdr:nvCxnSpPr>
      <xdr:spPr>
        <a:xfrm>
          <a:off x="6972300" y="6441630"/>
          <a:ext cx="889000" cy="2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164909</xdr:rowOff>
    </xdr:from>
    <xdr:to>
      <xdr:col>15</xdr:col>
      <xdr:colOff>231775</xdr:colOff>
      <xdr:row>39</xdr:row>
      <xdr:rowOff>95059</xdr:rowOff>
    </xdr:to>
    <xdr:sp macro="" textlink="">
      <xdr:nvSpPr>
        <xdr:cNvPr id="311" name="円/楕円 310"/>
        <xdr:cNvSpPr/>
      </xdr:nvSpPr>
      <xdr:spPr>
        <a:xfrm>
          <a:off x="10426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79836</xdr:rowOff>
    </xdr:from>
    <xdr:ext cx="249299" cy="259045"/>
    <xdr:sp macro="" textlink="">
      <xdr:nvSpPr>
        <xdr:cNvPr id="312" name="労働費該当値テキスト"/>
        <xdr:cNvSpPr txBox="1"/>
      </xdr:nvSpPr>
      <xdr:spPr>
        <a:xfrm>
          <a:off x="10528300" y="6594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164909</xdr:rowOff>
    </xdr:from>
    <xdr:to>
      <xdr:col>14</xdr:col>
      <xdr:colOff>79375</xdr:colOff>
      <xdr:row>39</xdr:row>
      <xdr:rowOff>95059</xdr:rowOff>
    </xdr:to>
    <xdr:sp macro="" textlink="">
      <xdr:nvSpPr>
        <xdr:cNvPr id="313" name="円/楕円 312"/>
        <xdr:cNvSpPr/>
      </xdr:nvSpPr>
      <xdr:spPr>
        <a:xfrm>
          <a:off x="9588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86186</xdr:rowOff>
    </xdr:from>
    <xdr:ext cx="249299" cy="259045"/>
    <xdr:sp macro="" textlink="">
      <xdr:nvSpPr>
        <xdr:cNvPr id="314" name="テキスト ボックス 313"/>
        <xdr:cNvSpPr txBox="1"/>
      </xdr:nvSpPr>
      <xdr:spPr>
        <a:xfrm>
          <a:off x="9514649"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164909</xdr:rowOff>
    </xdr:from>
    <xdr:to>
      <xdr:col>12</xdr:col>
      <xdr:colOff>561975</xdr:colOff>
      <xdr:row>39</xdr:row>
      <xdr:rowOff>95059</xdr:rowOff>
    </xdr:to>
    <xdr:sp macro="" textlink="">
      <xdr:nvSpPr>
        <xdr:cNvPr id="315" name="円/楕円 314"/>
        <xdr:cNvSpPr/>
      </xdr:nvSpPr>
      <xdr:spPr>
        <a:xfrm>
          <a:off x="8699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86186</xdr:rowOff>
    </xdr:from>
    <xdr:ext cx="249299" cy="259045"/>
    <xdr:sp macro="" textlink="">
      <xdr:nvSpPr>
        <xdr:cNvPr id="316" name="テキスト ボックス 315"/>
        <xdr:cNvSpPr txBox="1"/>
      </xdr:nvSpPr>
      <xdr:spPr>
        <a:xfrm>
          <a:off x="8625649"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113856</xdr:rowOff>
    </xdr:from>
    <xdr:to>
      <xdr:col>11</xdr:col>
      <xdr:colOff>358775</xdr:colOff>
      <xdr:row>39</xdr:row>
      <xdr:rowOff>44006</xdr:rowOff>
    </xdr:to>
    <xdr:sp macro="" textlink="">
      <xdr:nvSpPr>
        <xdr:cNvPr id="317" name="円/楕円 316"/>
        <xdr:cNvSpPr/>
      </xdr:nvSpPr>
      <xdr:spPr>
        <a:xfrm>
          <a:off x="7810500" y="66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35133</xdr:rowOff>
    </xdr:from>
    <xdr:ext cx="378565" cy="259045"/>
    <xdr:sp macro="" textlink="">
      <xdr:nvSpPr>
        <xdr:cNvPr id="318" name="テキスト ボックス 317"/>
        <xdr:cNvSpPr txBox="1"/>
      </xdr:nvSpPr>
      <xdr:spPr>
        <a:xfrm>
          <a:off x="7672017" y="672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47180</xdr:rowOff>
    </xdr:from>
    <xdr:to>
      <xdr:col>10</xdr:col>
      <xdr:colOff>155575</xdr:colOff>
      <xdr:row>37</xdr:row>
      <xdr:rowOff>148780</xdr:rowOff>
    </xdr:to>
    <xdr:sp macro="" textlink="">
      <xdr:nvSpPr>
        <xdr:cNvPr id="319" name="円/楕円 318"/>
        <xdr:cNvSpPr/>
      </xdr:nvSpPr>
      <xdr:spPr>
        <a:xfrm>
          <a:off x="6921500" y="63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139908</xdr:rowOff>
    </xdr:from>
    <xdr:ext cx="469744" cy="259045"/>
    <xdr:sp macro="" textlink="">
      <xdr:nvSpPr>
        <xdr:cNvPr id="320" name="テキスト ボックス 319"/>
        <xdr:cNvSpPr txBox="1"/>
      </xdr:nvSpPr>
      <xdr:spPr>
        <a:xfrm>
          <a:off x="6737427" y="648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54496</xdr:rowOff>
    </xdr:from>
    <xdr:to>
      <xdr:col>15</xdr:col>
      <xdr:colOff>180975</xdr:colOff>
      <xdr:row>57</xdr:row>
      <xdr:rowOff>96266</xdr:rowOff>
    </xdr:to>
    <xdr:cxnSp macro="">
      <xdr:nvCxnSpPr>
        <xdr:cNvPr id="349" name="直線コネクタ 348"/>
        <xdr:cNvCxnSpPr/>
      </xdr:nvCxnSpPr>
      <xdr:spPr>
        <a:xfrm flipV="1">
          <a:off x="9639300" y="9827146"/>
          <a:ext cx="838200" cy="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96266</xdr:rowOff>
    </xdr:from>
    <xdr:to>
      <xdr:col>14</xdr:col>
      <xdr:colOff>28575</xdr:colOff>
      <xdr:row>57</xdr:row>
      <xdr:rowOff>161010</xdr:rowOff>
    </xdr:to>
    <xdr:cxnSp macro="">
      <xdr:nvCxnSpPr>
        <xdr:cNvPr id="352" name="直線コネクタ 351"/>
        <xdr:cNvCxnSpPr/>
      </xdr:nvCxnSpPr>
      <xdr:spPr>
        <a:xfrm flipV="1">
          <a:off x="8750300" y="9868916"/>
          <a:ext cx="889000" cy="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53" name="フローチャート : 判断 352"/>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54" name="テキスト ボックス 353"/>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161010</xdr:rowOff>
    </xdr:from>
    <xdr:to>
      <xdr:col>12</xdr:col>
      <xdr:colOff>511175</xdr:colOff>
      <xdr:row>57</xdr:row>
      <xdr:rowOff>163640</xdr:rowOff>
    </xdr:to>
    <xdr:cxnSp macro="">
      <xdr:nvCxnSpPr>
        <xdr:cNvPr id="355" name="直線コネクタ 354"/>
        <xdr:cNvCxnSpPr/>
      </xdr:nvCxnSpPr>
      <xdr:spPr>
        <a:xfrm flipV="1">
          <a:off x="7861300" y="9933660"/>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163640</xdr:rowOff>
    </xdr:from>
    <xdr:to>
      <xdr:col>11</xdr:col>
      <xdr:colOff>307975</xdr:colOff>
      <xdr:row>57</xdr:row>
      <xdr:rowOff>164427</xdr:rowOff>
    </xdr:to>
    <xdr:cxnSp macro="">
      <xdr:nvCxnSpPr>
        <xdr:cNvPr id="358" name="直線コネクタ 357"/>
        <xdr:cNvCxnSpPr/>
      </xdr:nvCxnSpPr>
      <xdr:spPr>
        <a:xfrm flipV="1">
          <a:off x="6972300" y="9936290"/>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3696</xdr:rowOff>
    </xdr:from>
    <xdr:to>
      <xdr:col>15</xdr:col>
      <xdr:colOff>231775</xdr:colOff>
      <xdr:row>57</xdr:row>
      <xdr:rowOff>105296</xdr:rowOff>
    </xdr:to>
    <xdr:sp macro="" textlink="">
      <xdr:nvSpPr>
        <xdr:cNvPr id="368" name="円/楕円 367"/>
        <xdr:cNvSpPr/>
      </xdr:nvSpPr>
      <xdr:spPr>
        <a:xfrm>
          <a:off x="10426700" y="97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26573</xdr:rowOff>
    </xdr:from>
    <xdr:ext cx="534377" cy="259045"/>
    <xdr:sp macro="" textlink="">
      <xdr:nvSpPr>
        <xdr:cNvPr id="369" name="農林水産業費該当値テキスト"/>
        <xdr:cNvSpPr txBox="1"/>
      </xdr:nvSpPr>
      <xdr:spPr>
        <a:xfrm>
          <a:off x="10528300" y="962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45466</xdr:rowOff>
    </xdr:from>
    <xdr:to>
      <xdr:col>14</xdr:col>
      <xdr:colOff>79375</xdr:colOff>
      <xdr:row>57</xdr:row>
      <xdr:rowOff>147066</xdr:rowOff>
    </xdr:to>
    <xdr:sp macro="" textlink="">
      <xdr:nvSpPr>
        <xdr:cNvPr id="370" name="円/楕円 369"/>
        <xdr:cNvSpPr/>
      </xdr:nvSpPr>
      <xdr:spPr>
        <a:xfrm>
          <a:off x="9588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138193</xdr:rowOff>
    </xdr:from>
    <xdr:ext cx="534377" cy="259045"/>
    <xdr:sp macro="" textlink="">
      <xdr:nvSpPr>
        <xdr:cNvPr id="371" name="テキスト ボックス 370"/>
        <xdr:cNvSpPr txBox="1"/>
      </xdr:nvSpPr>
      <xdr:spPr>
        <a:xfrm>
          <a:off x="9372111" y="99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110210</xdr:rowOff>
    </xdr:from>
    <xdr:to>
      <xdr:col>12</xdr:col>
      <xdr:colOff>561975</xdr:colOff>
      <xdr:row>58</xdr:row>
      <xdr:rowOff>40360</xdr:rowOff>
    </xdr:to>
    <xdr:sp macro="" textlink="">
      <xdr:nvSpPr>
        <xdr:cNvPr id="372" name="円/楕円 371"/>
        <xdr:cNvSpPr/>
      </xdr:nvSpPr>
      <xdr:spPr>
        <a:xfrm>
          <a:off x="8699500" y="98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31487</xdr:rowOff>
    </xdr:from>
    <xdr:ext cx="534377" cy="259045"/>
    <xdr:sp macro="" textlink="">
      <xdr:nvSpPr>
        <xdr:cNvPr id="373" name="テキスト ボックス 372"/>
        <xdr:cNvSpPr txBox="1"/>
      </xdr:nvSpPr>
      <xdr:spPr>
        <a:xfrm>
          <a:off x="8483111" y="997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112840</xdr:rowOff>
    </xdr:from>
    <xdr:to>
      <xdr:col>11</xdr:col>
      <xdr:colOff>358775</xdr:colOff>
      <xdr:row>58</xdr:row>
      <xdr:rowOff>42990</xdr:rowOff>
    </xdr:to>
    <xdr:sp macro="" textlink="">
      <xdr:nvSpPr>
        <xdr:cNvPr id="374" name="円/楕円 373"/>
        <xdr:cNvSpPr/>
      </xdr:nvSpPr>
      <xdr:spPr>
        <a:xfrm>
          <a:off x="7810500" y="98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34117</xdr:rowOff>
    </xdr:from>
    <xdr:ext cx="534377" cy="259045"/>
    <xdr:sp macro="" textlink="">
      <xdr:nvSpPr>
        <xdr:cNvPr id="375" name="テキスト ボックス 374"/>
        <xdr:cNvSpPr txBox="1"/>
      </xdr:nvSpPr>
      <xdr:spPr>
        <a:xfrm>
          <a:off x="7594111" y="99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113627</xdr:rowOff>
    </xdr:from>
    <xdr:to>
      <xdr:col>10</xdr:col>
      <xdr:colOff>155575</xdr:colOff>
      <xdr:row>58</xdr:row>
      <xdr:rowOff>43777</xdr:rowOff>
    </xdr:to>
    <xdr:sp macro="" textlink="">
      <xdr:nvSpPr>
        <xdr:cNvPr id="376" name="円/楕円 375"/>
        <xdr:cNvSpPr/>
      </xdr:nvSpPr>
      <xdr:spPr>
        <a:xfrm>
          <a:off x="6921500" y="98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34904</xdr:rowOff>
    </xdr:from>
    <xdr:ext cx="534377" cy="259045"/>
    <xdr:sp macro="" textlink="">
      <xdr:nvSpPr>
        <xdr:cNvPr id="377" name="テキスト ボックス 376"/>
        <xdr:cNvSpPr txBox="1"/>
      </xdr:nvSpPr>
      <xdr:spPr>
        <a:xfrm>
          <a:off x="6705111" y="99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77881</xdr:rowOff>
    </xdr:from>
    <xdr:to>
      <xdr:col>15</xdr:col>
      <xdr:colOff>180975</xdr:colOff>
      <xdr:row>78</xdr:row>
      <xdr:rowOff>166610</xdr:rowOff>
    </xdr:to>
    <xdr:cxnSp macro="">
      <xdr:nvCxnSpPr>
        <xdr:cNvPr id="408" name="直線コネクタ 407"/>
        <xdr:cNvCxnSpPr/>
      </xdr:nvCxnSpPr>
      <xdr:spPr>
        <a:xfrm>
          <a:off x="9639300" y="13450981"/>
          <a:ext cx="838200" cy="8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77881</xdr:rowOff>
    </xdr:from>
    <xdr:to>
      <xdr:col>14</xdr:col>
      <xdr:colOff>28575</xdr:colOff>
      <xdr:row>78</xdr:row>
      <xdr:rowOff>84869</xdr:rowOff>
    </xdr:to>
    <xdr:cxnSp macro="">
      <xdr:nvCxnSpPr>
        <xdr:cNvPr id="411" name="直線コネクタ 410"/>
        <xdr:cNvCxnSpPr/>
      </xdr:nvCxnSpPr>
      <xdr:spPr>
        <a:xfrm flipV="1">
          <a:off x="8750300" y="13450981"/>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132759</xdr:rowOff>
    </xdr:from>
    <xdr:to>
      <xdr:col>14</xdr:col>
      <xdr:colOff>79375</xdr:colOff>
      <xdr:row>76</xdr:row>
      <xdr:rowOff>62908</xdr:rowOff>
    </xdr:to>
    <xdr:sp macro="" textlink="">
      <xdr:nvSpPr>
        <xdr:cNvPr id="412" name="フローチャート : 判断 411"/>
        <xdr:cNvSpPr/>
      </xdr:nvSpPr>
      <xdr:spPr>
        <a:xfrm>
          <a:off x="9588500" y="12991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79436</xdr:rowOff>
    </xdr:from>
    <xdr:ext cx="534377" cy="259045"/>
    <xdr:sp macro="" textlink="">
      <xdr:nvSpPr>
        <xdr:cNvPr id="413" name="テキスト ボックス 412"/>
        <xdr:cNvSpPr txBox="1"/>
      </xdr:nvSpPr>
      <xdr:spPr>
        <a:xfrm>
          <a:off x="9372111" y="127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129054</xdr:rowOff>
    </xdr:from>
    <xdr:to>
      <xdr:col>12</xdr:col>
      <xdr:colOff>511175</xdr:colOff>
      <xdr:row>78</xdr:row>
      <xdr:rowOff>84869</xdr:rowOff>
    </xdr:to>
    <xdr:cxnSp macro="">
      <xdr:nvCxnSpPr>
        <xdr:cNvPr id="414" name="直線コネクタ 413"/>
        <xdr:cNvCxnSpPr/>
      </xdr:nvCxnSpPr>
      <xdr:spPr>
        <a:xfrm>
          <a:off x="7861300" y="13330704"/>
          <a:ext cx="889000" cy="1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129054</xdr:rowOff>
    </xdr:from>
    <xdr:to>
      <xdr:col>11</xdr:col>
      <xdr:colOff>307975</xdr:colOff>
      <xdr:row>77</xdr:row>
      <xdr:rowOff>138426</xdr:rowOff>
    </xdr:to>
    <xdr:cxnSp macro="">
      <xdr:nvCxnSpPr>
        <xdr:cNvPr id="417" name="直線コネクタ 416"/>
        <xdr:cNvCxnSpPr/>
      </xdr:nvCxnSpPr>
      <xdr:spPr>
        <a:xfrm flipV="1">
          <a:off x="6972300" y="13330704"/>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115810</xdr:rowOff>
    </xdr:from>
    <xdr:to>
      <xdr:col>15</xdr:col>
      <xdr:colOff>231775</xdr:colOff>
      <xdr:row>79</xdr:row>
      <xdr:rowOff>45960</xdr:rowOff>
    </xdr:to>
    <xdr:sp macro="" textlink="">
      <xdr:nvSpPr>
        <xdr:cNvPr id="427" name="円/楕円 426"/>
        <xdr:cNvSpPr/>
      </xdr:nvSpPr>
      <xdr:spPr>
        <a:xfrm>
          <a:off x="10426700" y="134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30737</xdr:rowOff>
    </xdr:from>
    <xdr:ext cx="469744" cy="259045"/>
    <xdr:sp macro="" textlink="">
      <xdr:nvSpPr>
        <xdr:cNvPr id="428" name="商工費該当値テキスト"/>
        <xdr:cNvSpPr txBox="1"/>
      </xdr:nvSpPr>
      <xdr:spPr>
        <a:xfrm>
          <a:off x="10528300" y="1340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27081</xdr:rowOff>
    </xdr:from>
    <xdr:to>
      <xdr:col>14</xdr:col>
      <xdr:colOff>79375</xdr:colOff>
      <xdr:row>78</xdr:row>
      <xdr:rowOff>128681</xdr:rowOff>
    </xdr:to>
    <xdr:sp macro="" textlink="">
      <xdr:nvSpPr>
        <xdr:cNvPr id="429" name="円/楕円 428"/>
        <xdr:cNvSpPr/>
      </xdr:nvSpPr>
      <xdr:spPr>
        <a:xfrm>
          <a:off x="9588500" y="1340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119808</xdr:rowOff>
    </xdr:from>
    <xdr:ext cx="469744" cy="259045"/>
    <xdr:sp macro="" textlink="">
      <xdr:nvSpPr>
        <xdr:cNvPr id="430" name="テキスト ボックス 429"/>
        <xdr:cNvSpPr txBox="1"/>
      </xdr:nvSpPr>
      <xdr:spPr>
        <a:xfrm>
          <a:off x="9404427" y="1349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34069</xdr:rowOff>
    </xdr:from>
    <xdr:to>
      <xdr:col>12</xdr:col>
      <xdr:colOff>561975</xdr:colOff>
      <xdr:row>78</xdr:row>
      <xdr:rowOff>135669</xdr:rowOff>
    </xdr:to>
    <xdr:sp macro="" textlink="">
      <xdr:nvSpPr>
        <xdr:cNvPr id="431" name="円/楕円 430"/>
        <xdr:cNvSpPr/>
      </xdr:nvSpPr>
      <xdr:spPr>
        <a:xfrm>
          <a:off x="8699500" y="134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126796</xdr:rowOff>
    </xdr:from>
    <xdr:ext cx="469744" cy="259045"/>
    <xdr:sp macro="" textlink="">
      <xdr:nvSpPr>
        <xdr:cNvPr id="432" name="テキスト ボックス 431"/>
        <xdr:cNvSpPr txBox="1"/>
      </xdr:nvSpPr>
      <xdr:spPr>
        <a:xfrm>
          <a:off x="8515427" y="1349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78254</xdr:rowOff>
    </xdr:from>
    <xdr:to>
      <xdr:col>11</xdr:col>
      <xdr:colOff>358775</xdr:colOff>
      <xdr:row>78</xdr:row>
      <xdr:rowOff>8404</xdr:rowOff>
    </xdr:to>
    <xdr:sp macro="" textlink="">
      <xdr:nvSpPr>
        <xdr:cNvPr id="433" name="円/楕円 432"/>
        <xdr:cNvSpPr/>
      </xdr:nvSpPr>
      <xdr:spPr>
        <a:xfrm>
          <a:off x="7810500" y="132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170981</xdr:rowOff>
    </xdr:from>
    <xdr:ext cx="469744" cy="259045"/>
    <xdr:sp macro="" textlink="">
      <xdr:nvSpPr>
        <xdr:cNvPr id="434" name="テキスト ボックス 433"/>
        <xdr:cNvSpPr txBox="1"/>
      </xdr:nvSpPr>
      <xdr:spPr>
        <a:xfrm>
          <a:off x="7626427" y="1337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87626</xdr:rowOff>
    </xdr:from>
    <xdr:to>
      <xdr:col>10</xdr:col>
      <xdr:colOff>155575</xdr:colOff>
      <xdr:row>78</xdr:row>
      <xdr:rowOff>17776</xdr:rowOff>
    </xdr:to>
    <xdr:sp macro="" textlink="">
      <xdr:nvSpPr>
        <xdr:cNvPr id="435" name="円/楕円 434"/>
        <xdr:cNvSpPr/>
      </xdr:nvSpPr>
      <xdr:spPr>
        <a:xfrm>
          <a:off x="6921500" y="132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8903</xdr:rowOff>
    </xdr:from>
    <xdr:ext cx="469744" cy="259045"/>
    <xdr:sp macro="" textlink="">
      <xdr:nvSpPr>
        <xdr:cNvPr id="436" name="テキスト ボックス 435"/>
        <xdr:cNvSpPr txBox="1"/>
      </xdr:nvSpPr>
      <xdr:spPr>
        <a:xfrm>
          <a:off x="6737427" y="1338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62080</xdr:rowOff>
    </xdr:from>
    <xdr:to>
      <xdr:col>15</xdr:col>
      <xdr:colOff>180975</xdr:colOff>
      <xdr:row>99</xdr:row>
      <xdr:rowOff>64422</xdr:rowOff>
    </xdr:to>
    <xdr:cxnSp macro="">
      <xdr:nvCxnSpPr>
        <xdr:cNvPr id="467" name="直線コネクタ 466"/>
        <xdr:cNvCxnSpPr/>
      </xdr:nvCxnSpPr>
      <xdr:spPr>
        <a:xfrm flipV="1">
          <a:off x="9639300" y="17035630"/>
          <a:ext cx="8382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64422</xdr:rowOff>
    </xdr:from>
    <xdr:to>
      <xdr:col>14</xdr:col>
      <xdr:colOff>28575</xdr:colOff>
      <xdr:row>99</xdr:row>
      <xdr:rowOff>68205</xdr:rowOff>
    </xdr:to>
    <xdr:cxnSp macro="">
      <xdr:nvCxnSpPr>
        <xdr:cNvPr id="470" name="直線コネクタ 469"/>
        <xdr:cNvCxnSpPr/>
      </xdr:nvCxnSpPr>
      <xdr:spPr>
        <a:xfrm flipV="1">
          <a:off x="8750300" y="17037972"/>
          <a:ext cx="889000" cy="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134703</xdr:rowOff>
    </xdr:from>
    <xdr:to>
      <xdr:col>14</xdr:col>
      <xdr:colOff>79375</xdr:colOff>
      <xdr:row>99</xdr:row>
      <xdr:rowOff>64853</xdr:rowOff>
    </xdr:to>
    <xdr:sp macro="" textlink="">
      <xdr:nvSpPr>
        <xdr:cNvPr id="471" name="フローチャート : 判断 470"/>
        <xdr:cNvSpPr/>
      </xdr:nvSpPr>
      <xdr:spPr>
        <a:xfrm>
          <a:off x="9588500" y="1693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81380</xdr:rowOff>
    </xdr:from>
    <xdr:ext cx="534377" cy="259045"/>
    <xdr:sp macro="" textlink="">
      <xdr:nvSpPr>
        <xdr:cNvPr id="472" name="テキスト ボックス 471"/>
        <xdr:cNvSpPr txBox="1"/>
      </xdr:nvSpPr>
      <xdr:spPr>
        <a:xfrm>
          <a:off x="9372111" y="167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66342</xdr:rowOff>
    </xdr:from>
    <xdr:to>
      <xdr:col>12</xdr:col>
      <xdr:colOff>511175</xdr:colOff>
      <xdr:row>99</xdr:row>
      <xdr:rowOff>68205</xdr:rowOff>
    </xdr:to>
    <xdr:cxnSp macro="">
      <xdr:nvCxnSpPr>
        <xdr:cNvPr id="473" name="直線コネクタ 472"/>
        <xdr:cNvCxnSpPr/>
      </xdr:nvCxnSpPr>
      <xdr:spPr>
        <a:xfrm>
          <a:off x="7861300" y="17039892"/>
          <a:ext cx="8890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60088</xdr:rowOff>
    </xdr:from>
    <xdr:to>
      <xdr:col>11</xdr:col>
      <xdr:colOff>307975</xdr:colOff>
      <xdr:row>99</xdr:row>
      <xdr:rowOff>66342</xdr:rowOff>
    </xdr:to>
    <xdr:cxnSp macro="">
      <xdr:nvCxnSpPr>
        <xdr:cNvPr id="476" name="直線コネクタ 475"/>
        <xdr:cNvCxnSpPr/>
      </xdr:nvCxnSpPr>
      <xdr:spPr>
        <a:xfrm>
          <a:off x="6972300" y="17033638"/>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11280</xdr:rowOff>
    </xdr:from>
    <xdr:to>
      <xdr:col>15</xdr:col>
      <xdr:colOff>231775</xdr:colOff>
      <xdr:row>99</xdr:row>
      <xdr:rowOff>112880</xdr:rowOff>
    </xdr:to>
    <xdr:sp macro="" textlink="">
      <xdr:nvSpPr>
        <xdr:cNvPr id="486" name="円/楕円 485"/>
        <xdr:cNvSpPr/>
      </xdr:nvSpPr>
      <xdr:spPr>
        <a:xfrm>
          <a:off x="10426700" y="169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22,536</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13622</xdr:rowOff>
    </xdr:from>
    <xdr:to>
      <xdr:col>14</xdr:col>
      <xdr:colOff>79375</xdr:colOff>
      <xdr:row>99</xdr:row>
      <xdr:rowOff>115222</xdr:rowOff>
    </xdr:to>
    <xdr:sp macro="" textlink="">
      <xdr:nvSpPr>
        <xdr:cNvPr id="488" name="円/楕円 487"/>
        <xdr:cNvSpPr/>
      </xdr:nvSpPr>
      <xdr:spPr>
        <a:xfrm>
          <a:off x="9588500" y="169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106349</xdr:rowOff>
    </xdr:from>
    <xdr:ext cx="534377" cy="259045"/>
    <xdr:sp macro="" textlink="">
      <xdr:nvSpPr>
        <xdr:cNvPr id="489" name="テキスト ボックス 488"/>
        <xdr:cNvSpPr txBox="1"/>
      </xdr:nvSpPr>
      <xdr:spPr>
        <a:xfrm>
          <a:off x="9372111" y="170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21,102</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17405</xdr:rowOff>
    </xdr:from>
    <xdr:to>
      <xdr:col>12</xdr:col>
      <xdr:colOff>561975</xdr:colOff>
      <xdr:row>99</xdr:row>
      <xdr:rowOff>119005</xdr:rowOff>
    </xdr:to>
    <xdr:sp macro="" textlink="">
      <xdr:nvSpPr>
        <xdr:cNvPr id="490" name="円/楕円 489"/>
        <xdr:cNvSpPr/>
      </xdr:nvSpPr>
      <xdr:spPr>
        <a:xfrm>
          <a:off x="8699500" y="16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110132</xdr:rowOff>
    </xdr:from>
    <xdr:ext cx="534377" cy="259045"/>
    <xdr:sp macro="" textlink="">
      <xdr:nvSpPr>
        <xdr:cNvPr id="491" name="テキスト ボックス 490"/>
        <xdr:cNvSpPr txBox="1"/>
      </xdr:nvSpPr>
      <xdr:spPr>
        <a:xfrm>
          <a:off x="8483111" y="1708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18,785</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15542</xdr:rowOff>
    </xdr:from>
    <xdr:to>
      <xdr:col>11</xdr:col>
      <xdr:colOff>358775</xdr:colOff>
      <xdr:row>99</xdr:row>
      <xdr:rowOff>117142</xdr:rowOff>
    </xdr:to>
    <xdr:sp macro="" textlink="">
      <xdr:nvSpPr>
        <xdr:cNvPr id="492" name="円/楕円 491"/>
        <xdr:cNvSpPr/>
      </xdr:nvSpPr>
      <xdr:spPr>
        <a:xfrm>
          <a:off x="7810500" y="1698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108269</xdr:rowOff>
    </xdr:from>
    <xdr:ext cx="534377" cy="259045"/>
    <xdr:sp macro="" textlink="">
      <xdr:nvSpPr>
        <xdr:cNvPr id="493" name="テキスト ボックス 492"/>
        <xdr:cNvSpPr txBox="1"/>
      </xdr:nvSpPr>
      <xdr:spPr>
        <a:xfrm>
          <a:off x="7594111" y="17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19,926</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9288</xdr:rowOff>
    </xdr:from>
    <xdr:to>
      <xdr:col>10</xdr:col>
      <xdr:colOff>155575</xdr:colOff>
      <xdr:row>99</xdr:row>
      <xdr:rowOff>110888</xdr:rowOff>
    </xdr:to>
    <xdr:sp macro="" textlink="">
      <xdr:nvSpPr>
        <xdr:cNvPr id="494" name="円/楕円 493"/>
        <xdr:cNvSpPr/>
      </xdr:nvSpPr>
      <xdr:spPr>
        <a:xfrm>
          <a:off x="6921500" y="1698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102015</xdr:rowOff>
    </xdr:from>
    <xdr:ext cx="534377" cy="259045"/>
    <xdr:sp macro="" textlink="">
      <xdr:nvSpPr>
        <xdr:cNvPr id="495" name="テキスト ボックス 494"/>
        <xdr:cNvSpPr txBox="1"/>
      </xdr:nvSpPr>
      <xdr:spPr>
        <a:xfrm>
          <a:off x="6705111" y="1707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56147</xdr:rowOff>
    </xdr:from>
    <xdr:to>
      <xdr:col>23</xdr:col>
      <xdr:colOff>517525</xdr:colOff>
      <xdr:row>37</xdr:row>
      <xdr:rowOff>59175</xdr:rowOff>
    </xdr:to>
    <xdr:cxnSp macro="">
      <xdr:nvCxnSpPr>
        <xdr:cNvPr id="524" name="直線コネクタ 523"/>
        <xdr:cNvCxnSpPr/>
      </xdr:nvCxnSpPr>
      <xdr:spPr>
        <a:xfrm>
          <a:off x="15481300" y="6399797"/>
          <a:ext cx="8382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56147</xdr:rowOff>
    </xdr:from>
    <xdr:to>
      <xdr:col>22</xdr:col>
      <xdr:colOff>365125</xdr:colOff>
      <xdr:row>37</xdr:row>
      <xdr:rowOff>71901</xdr:rowOff>
    </xdr:to>
    <xdr:cxnSp macro="">
      <xdr:nvCxnSpPr>
        <xdr:cNvPr id="527" name="直線コネクタ 526"/>
        <xdr:cNvCxnSpPr/>
      </xdr:nvCxnSpPr>
      <xdr:spPr>
        <a:xfrm flipV="1">
          <a:off x="14592300" y="6399797"/>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40094</xdr:rowOff>
    </xdr:from>
    <xdr:to>
      <xdr:col>22</xdr:col>
      <xdr:colOff>415925</xdr:colOff>
      <xdr:row>36</xdr:row>
      <xdr:rowOff>141694</xdr:rowOff>
    </xdr:to>
    <xdr:sp macro="" textlink="">
      <xdr:nvSpPr>
        <xdr:cNvPr id="528" name="フローチャート : 判断 527"/>
        <xdr:cNvSpPr/>
      </xdr:nvSpPr>
      <xdr:spPr>
        <a:xfrm>
          <a:off x="15430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158221</xdr:rowOff>
    </xdr:from>
    <xdr:ext cx="534377" cy="259045"/>
    <xdr:sp macro="" textlink="">
      <xdr:nvSpPr>
        <xdr:cNvPr id="529" name="テキスト ボックス 528"/>
        <xdr:cNvSpPr txBox="1"/>
      </xdr:nvSpPr>
      <xdr:spPr>
        <a:xfrm>
          <a:off x="15214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71901</xdr:rowOff>
    </xdr:from>
    <xdr:to>
      <xdr:col>21</xdr:col>
      <xdr:colOff>161925</xdr:colOff>
      <xdr:row>37</xdr:row>
      <xdr:rowOff>84474</xdr:rowOff>
    </xdr:to>
    <xdr:cxnSp macro="">
      <xdr:nvCxnSpPr>
        <xdr:cNvPr id="530" name="直線コネクタ 529"/>
        <xdr:cNvCxnSpPr/>
      </xdr:nvCxnSpPr>
      <xdr:spPr>
        <a:xfrm flipV="1">
          <a:off x="13703300" y="641555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29877</xdr:rowOff>
    </xdr:from>
    <xdr:to>
      <xdr:col>19</xdr:col>
      <xdr:colOff>644525</xdr:colOff>
      <xdr:row>37</xdr:row>
      <xdr:rowOff>84474</xdr:rowOff>
    </xdr:to>
    <xdr:cxnSp macro="">
      <xdr:nvCxnSpPr>
        <xdr:cNvPr id="533" name="直線コネクタ 532"/>
        <xdr:cNvCxnSpPr/>
      </xdr:nvCxnSpPr>
      <xdr:spPr>
        <a:xfrm>
          <a:off x="12814300" y="6373527"/>
          <a:ext cx="889000" cy="5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8375</xdr:rowOff>
    </xdr:from>
    <xdr:to>
      <xdr:col>23</xdr:col>
      <xdr:colOff>568325</xdr:colOff>
      <xdr:row>37</xdr:row>
      <xdr:rowOff>109975</xdr:rowOff>
    </xdr:to>
    <xdr:sp macro="" textlink="">
      <xdr:nvSpPr>
        <xdr:cNvPr id="543" name="円/楕円 542"/>
        <xdr:cNvSpPr/>
      </xdr:nvSpPr>
      <xdr:spPr>
        <a:xfrm>
          <a:off x="16268700" y="63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113180</xdr:rowOff>
    </xdr:from>
    <xdr:ext cx="534377" cy="259045"/>
    <xdr:sp macro="" textlink="">
      <xdr:nvSpPr>
        <xdr:cNvPr id="544" name="消防費該当値テキスト"/>
        <xdr:cNvSpPr txBox="1"/>
      </xdr:nvSpPr>
      <xdr:spPr>
        <a:xfrm>
          <a:off x="16370300" y="62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5347</xdr:rowOff>
    </xdr:from>
    <xdr:to>
      <xdr:col>22</xdr:col>
      <xdr:colOff>415925</xdr:colOff>
      <xdr:row>37</xdr:row>
      <xdr:rowOff>106947</xdr:rowOff>
    </xdr:to>
    <xdr:sp macro="" textlink="">
      <xdr:nvSpPr>
        <xdr:cNvPr id="545" name="円/楕円 544"/>
        <xdr:cNvSpPr/>
      </xdr:nvSpPr>
      <xdr:spPr>
        <a:xfrm>
          <a:off x="15430500" y="634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98074</xdr:rowOff>
    </xdr:from>
    <xdr:ext cx="534377" cy="259045"/>
    <xdr:sp macro="" textlink="">
      <xdr:nvSpPr>
        <xdr:cNvPr id="546" name="テキスト ボックス 545"/>
        <xdr:cNvSpPr txBox="1"/>
      </xdr:nvSpPr>
      <xdr:spPr>
        <a:xfrm>
          <a:off x="15214111" y="644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21101</xdr:rowOff>
    </xdr:from>
    <xdr:to>
      <xdr:col>21</xdr:col>
      <xdr:colOff>212725</xdr:colOff>
      <xdr:row>37</xdr:row>
      <xdr:rowOff>122701</xdr:rowOff>
    </xdr:to>
    <xdr:sp macro="" textlink="">
      <xdr:nvSpPr>
        <xdr:cNvPr id="547" name="円/楕円 546"/>
        <xdr:cNvSpPr/>
      </xdr:nvSpPr>
      <xdr:spPr>
        <a:xfrm>
          <a:off x="14541500" y="63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113828</xdr:rowOff>
    </xdr:from>
    <xdr:ext cx="534377" cy="259045"/>
    <xdr:sp macro="" textlink="">
      <xdr:nvSpPr>
        <xdr:cNvPr id="548" name="テキスト ボックス 547"/>
        <xdr:cNvSpPr txBox="1"/>
      </xdr:nvSpPr>
      <xdr:spPr>
        <a:xfrm>
          <a:off x="14325111" y="645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33674</xdr:rowOff>
    </xdr:from>
    <xdr:to>
      <xdr:col>20</xdr:col>
      <xdr:colOff>9525</xdr:colOff>
      <xdr:row>37</xdr:row>
      <xdr:rowOff>135274</xdr:rowOff>
    </xdr:to>
    <xdr:sp macro="" textlink="">
      <xdr:nvSpPr>
        <xdr:cNvPr id="549" name="円/楕円 548"/>
        <xdr:cNvSpPr/>
      </xdr:nvSpPr>
      <xdr:spPr>
        <a:xfrm>
          <a:off x="13652500" y="63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126401</xdr:rowOff>
    </xdr:from>
    <xdr:ext cx="534377" cy="259045"/>
    <xdr:sp macro="" textlink="">
      <xdr:nvSpPr>
        <xdr:cNvPr id="550" name="テキスト ボックス 549"/>
        <xdr:cNvSpPr txBox="1"/>
      </xdr:nvSpPr>
      <xdr:spPr>
        <a:xfrm>
          <a:off x="13436111" y="64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150527</xdr:rowOff>
    </xdr:from>
    <xdr:to>
      <xdr:col>18</xdr:col>
      <xdr:colOff>492125</xdr:colOff>
      <xdr:row>37</xdr:row>
      <xdr:rowOff>80677</xdr:rowOff>
    </xdr:to>
    <xdr:sp macro="" textlink="">
      <xdr:nvSpPr>
        <xdr:cNvPr id="551" name="円/楕円 550"/>
        <xdr:cNvSpPr/>
      </xdr:nvSpPr>
      <xdr:spPr>
        <a:xfrm>
          <a:off x="12763500" y="632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71804</xdr:rowOff>
    </xdr:from>
    <xdr:ext cx="534377" cy="259045"/>
    <xdr:sp macro="" textlink="">
      <xdr:nvSpPr>
        <xdr:cNvPr id="552" name="テキスト ボックス 551"/>
        <xdr:cNvSpPr txBox="1"/>
      </xdr:nvSpPr>
      <xdr:spPr>
        <a:xfrm>
          <a:off x="12547111" y="641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155359</xdr:rowOff>
    </xdr:from>
    <xdr:to>
      <xdr:col>23</xdr:col>
      <xdr:colOff>516889</xdr:colOff>
      <xdr:row>59</xdr:row>
      <xdr:rowOff>50356</xdr:rowOff>
    </xdr:to>
    <xdr:cxnSp macro="">
      <xdr:nvCxnSpPr>
        <xdr:cNvPr id="577" name="直線コネクタ 576"/>
        <xdr:cNvCxnSpPr/>
      </xdr:nvCxnSpPr>
      <xdr:spPr>
        <a:xfrm flipV="1">
          <a:off x="16317595" y="8899309"/>
          <a:ext cx="1269" cy="126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54183</xdr:rowOff>
    </xdr:from>
    <xdr:ext cx="534377" cy="259045"/>
    <xdr:sp macro="" textlink="">
      <xdr:nvSpPr>
        <xdr:cNvPr id="578" name="教育費最小値テキスト"/>
        <xdr:cNvSpPr txBox="1"/>
      </xdr:nvSpPr>
      <xdr:spPr>
        <a:xfrm>
          <a:off x="16370300" y="101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50356</xdr:rowOff>
    </xdr:from>
    <xdr:to>
      <xdr:col>23</xdr:col>
      <xdr:colOff>606425</xdr:colOff>
      <xdr:row>59</xdr:row>
      <xdr:rowOff>50356</xdr:rowOff>
    </xdr:to>
    <xdr:cxnSp macro="">
      <xdr:nvCxnSpPr>
        <xdr:cNvPr id="579" name="直線コネクタ 578"/>
        <xdr:cNvCxnSpPr/>
      </xdr:nvCxnSpPr>
      <xdr:spPr>
        <a:xfrm>
          <a:off x="16230600" y="1016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102036</xdr:rowOff>
    </xdr:from>
    <xdr:ext cx="599010" cy="259045"/>
    <xdr:sp macro="" textlink="">
      <xdr:nvSpPr>
        <xdr:cNvPr id="580" name="教育費最大値テキスト"/>
        <xdr:cNvSpPr txBox="1"/>
      </xdr:nvSpPr>
      <xdr:spPr>
        <a:xfrm>
          <a:off x="16370300" y="8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51</xdr:row>
      <xdr:rowOff>155359</xdr:rowOff>
    </xdr:from>
    <xdr:to>
      <xdr:col>23</xdr:col>
      <xdr:colOff>606425</xdr:colOff>
      <xdr:row>51</xdr:row>
      <xdr:rowOff>155359</xdr:rowOff>
    </xdr:to>
    <xdr:cxnSp macro="">
      <xdr:nvCxnSpPr>
        <xdr:cNvPr id="581" name="直線コネクタ 580"/>
        <xdr:cNvCxnSpPr/>
      </xdr:nvCxnSpPr>
      <xdr:spPr>
        <a:xfrm>
          <a:off x="16230600" y="88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8471</xdr:rowOff>
    </xdr:from>
    <xdr:to>
      <xdr:col>23</xdr:col>
      <xdr:colOff>517525</xdr:colOff>
      <xdr:row>59</xdr:row>
      <xdr:rowOff>50356</xdr:rowOff>
    </xdr:to>
    <xdr:cxnSp macro="">
      <xdr:nvCxnSpPr>
        <xdr:cNvPr id="582" name="直線コネクタ 581"/>
        <xdr:cNvCxnSpPr/>
      </xdr:nvCxnSpPr>
      <xdr:spPr>
        <a:xfrm>
          <a:off x="15481300" y="10124021"/>
          <a:ext cx="838200" cy="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74578</xdr:rowOff>
    </xdr:from>
    <xdr:ext cx="534377" cy="259045"/>
    <xdr:sp macro="" textlink="">
      <xdr:nvSpPr>
        <xdr:cNvPr id="583" name="教育費平均値テキスト"/>
        <xdr:cNvSpPr txBox="1"/>
      </xdr:nvSpPr>
      <xdr:spPr>
        <a:xfrm>
          <a:off x="16370300" y="9675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51701</xdr:rowOff>
    </xdr:from>
    <xdr:to>
      <xdr:col>23</xdr:col>
      <xdr:colOff>568325</xdr:colOff>
      <xdr:row>57</xdr:row>
      <xdr:rowOff>153301</xdr:rowOff>
    </xdr:to>
    <xdr:sp macro="" textlink="">
      <xdr:nvSpPr>
        <xdr:cNvPr id="584" name="フローチャート : 判断 583"/>
        <xdr:cNvSpPr/>
      </xdr:nvSpPr>
      <xdr:spPr>
        <a:xfrm>
          <a:off x="162687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8471</xdr:rowOff>
    </xdr:from>
    <xdr:to>
      <xdr:col>22</xdr:col>
      <xdr:colOff>365125</xdr:colOff>
      <xdr:row>59</xdr:row>
      <xdr:rowOff>26848</xdr:rowOff>
    </xdr:to>
    <xdr:cxnSp macro="">
      <xdr:nvCxnSpPr>
        <xdr:cNvPr id="585" name="直線コネクタ 584"/>
        <xdr:cNvCxnSpPr/>
      </xdr:nvCxnSpPr>
      <xdr:spPr>
        <a:xfrm flipV="1">
          <a:off x="14592300" y="10124021"/>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124485</xdr:rowOff>
    </xdr:from>
    <xdr:to>
      <xdr:col>22</xdr:col>
      <xdr:colOff>415925</xdr:colOff>
      <xdr:row>57</xdr:row>
      <xdr:rowOff>54635</xdr:rowOff>
    </xdr:to>
    <xdr:sp macro="" textlink="">
      <xdr:nvSpPr>
        <xdr:cNvPr id="586" name="フローチャート : 判断 585"/>
        <xdr:cNvSpPr/>
      </xdr:nvSpPr>
      <xdr:spPr>
        <a:xfrm>
          <a:off x="15430500" y="97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71162</xdr:rowOff>
    </xdr:from>
    <xdr:ext cx="534377" cy="259045"/>
    <xdr:sp macro="" textlink="">
      <xdr:nvSpPr>
        <xdr:cNvPr id="587" name="テキスト ボックス 586"/>
        <xdr:cNvSpPr txBox="1"/>
      </xdr:nvSpPr>
      <xdr:spPr>
        <a:xfrm>
          <a:off x="15214111" y="95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26848</xdr:rowOff>
    </xdr:from>
    <xdr:to>
      <xdr:col>21</xdr:col>
      <xdr:colOff>161925</xdr:colOff>
      <xdr:row>59</xdr:row>
      <xdr:rowOff>98260</xdr:rowOff>
    </xdr:to>
    <xdr:cxnSp macro="">
      <xdr:nvCxnSpPr>
        <xdr:cNvPr id="588" name="直線コネクタ 587"/>
        <xdr:cNvCxnSpPr/>
      </xdr:nvCxnSpPr>
      <xdr:spPr>
        <a:xfrm flipV="1">
          <a:off x="13703300" y="10142398"/>
          <a:ext cx="889000" cy="7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117805</xdr:rowOff>
    </xdr:from>
    <xdr:to>
      <xdr:col>21</xdr:col>
      <xdr:colOff>212725</xdr:colOff>
      <xdr:row>57</xdr:row>
      <xdr:rowOff>47955</xdr:rowOff>
    </xdr:to>
    <xdr:sp macro="" textlink="">
      <xdr:nvSpPr>
        <xdr:cNvPr id="589" name="フローチャート : 判断 588"/>
        <xdr:cNvSpPr/>
      </xdr:nvSpPr>
      <xdr:spPr>
        <a:xfrm>
          <a:off x="14541500" y="97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64482</xdr:rowOff>
    </xdr:from>
    <xdr:ext cx="534377" cy="259045"/>
    <xdr:sp macro="" textlink="">
      <xdr:nvSpPr>
        <xdr:cNvPr id="590" name="テキスト ボックス 589"/>
        <xdr:cNvSpPr txBox="1"/>
      </xdr:nvSpPr>
      <xdr:spPr>
        <a:xfrm>
          <a:off x="14325111" y="94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78931</xdr:rowOff>
    </xdr:from>
    <xdr:to>
      <xdr:col>19</xdr:col>
      <xdr:colOff>644525</xdr:colOff>
      <xdr:row>59</xdr:row>
      <xdr:rowOff>98260</xdr:rowOff>
    </xdr:to>
    <xdr:cxnSp macro="">
      <xdr:nvCxnSpPr>
        <xdr:cNvPr id="591" name="直線コネクタ 590"/>
        <xdr:cNvCxnSpPr/>
      </xdr:nvCxnSpPr>
      <xdr:spPr>
        <a:xfrm>
          <a:off x="12814300" y="9851581"/>
          <a:ext cx="889000" cy="3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13856</xdr:rowOff>
    </xdr:from>
    <xdr:to>
      <xdr:col>20</xdr:col>
      <xdr:colOff>9525</xdr:colOff>
      <xdr:row>57</xdr:row>
      <xdr:rowOff>115456</xdr:rowOff>
    </xdr:to>
    <xdr:sp macro="" textlink="">
      <xdr:nvSpPr>
        <xdr:cNvPr id="592" name="フローチャート : 判断 591"/>
        <xdr:cNvSpPr/>
      </xdr:nvSpPr>
      <xdr:spPr>
        <a:xfrm>
          <a:off x="13652500" y="978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131983</xdr:rowOff>
    </xdr:from>
    <xdr:ext cx="534377" cy="259045"/>
    <xdr:sp macro="" textlink="">
      <xdr:nvSpPr>
        <xdr:cNvPr id="593" name="テキスト ボックス 592"/>
        <xdr:cNvSpPr txBox="1"/>
      </xdr:nvSpPr>
      <xdr:spPr>
        <a:xfrm>
          <a:off x="13436111" y="95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36538</xdr:rowOff>
    </xdr:from>
    <xdr:to>
      <xdr:col>18</xdr:col>
      <xdr:colOff>492125</xdr:colOff>
      <xdr:row>57</xdr:row>
      <xdr:rowOff>138138</xdr:rowOff>
    </xdr:to>
    <xdr:sp macro="" textlink="">
      <xdr:nvSpPr>
        <xdr:cNvPr id="594" name="フローチャート : 判断 593"/>
        <xdr:cNvSpPr/>
      </xdr:nvSpPr>
      <xdr:spPr>
        <a:xfrm>
          <a:off x="12763500" y="980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129265</xdr:rowOff>
    </xdr:from>
    <xdr:ext cx="534377" cy="259045"/>
    <xdr:sp macro="" textlink="">
      <xdr:nvSpPr>
        <xdr:cNvPr id="595" name="テキスト ボックス 594"/>
        <xdr:cNvSpPr txBox="1"/>
      </xdr:nvSpPr>
      <xdr:spPr>
        <a:xfrm>
          <a:off x="12547111" y="990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171006</xdr:rowOff>
    </xdr:from>
    <xdr:to>
      <xdr:col>23</xdr:col>
      <xdr:colOff>568325</xdr:colOff>
      <xdr:row>59</xdr:row>
      <xdr:rowOff>101156</xdr:rowOff>
    </xdr:to>
    <xdr:sp macro="" textlink="">
      <xdr:nvSpPr>
        <xdr:cNvPr id="601" name="円/楕円 600"/>
        <xdr:cNvSpPr/>
      </xdr:nvSpPr>
      <xdr:spPr>
        <a:xfrm>
          <a:off x="16268700" y="101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85933</xdr:rowOff>
    </xdr:from>
    <xdr:ext cx="534377" cy="259045"/>
    <xdr:sp macro="" textlink="">
      <xdr:nvSpPr>
        <xdr:cNvPr id="602" name="教育費該当値テキスト"/>
        <xdr:cNvSpPr txBox="1"/>
      </xdr:nvSpPr>
      <xdr:spPr>
        <a:xfrm>
          <a:off x="16370300" y="100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129121</xdr:rowOff>
    </xdr:from>
    <xdr:to>
      <xdr:col>22</xdr:col>
      <xdr:colOff>415925</xdr:colOff>
      <xdr:row>59</xdr:row>
      <xdr:rowOff>59271</xdr:rowOff>
    </xdr:to>
    <xdr:sp macro="" textlink="">
      <xdr:nvSpPr>
        <xdr:cNvPr id="603" name="円/楕円 602"/>
        <xdr:cNvSpPr/>
      </xdr:nvSpPr>
      <xdr:spPr>
        <a:xfrm>
          <a:off x="15430500" y="100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50398</xdr:rowOff>
    </xdr:from>
    <xdr:ext cx="534377" cy="259045"/>
    <xdr:sp macro="" textlink="">
      <xdr:nvSpPr>
        <xdr:cNvPr id="604" name="テキスト ボックス 603"/>
        <xdr:cNvSpPr txBox="1"/>
      </xdr:nvSpPr>
      <xdr:spPr>
        <a:xfrm>
          <a:off x="15214111" y="101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147498</xdr:rowOff>
    </xdr:from>
    <xdr:to>
      <xdr:col>21</xdr:col>
      <xdr:colOff>212725</xdr:colOff>
      <xdr:row>59</xdr:row>
      <xdr:rowOff>77648</xdr:rowOff>
    </xdr:to>
    <xdr:sp macro="" textlink="">
      <xdr:nvSpPr>
        <xdr:cNvPr id="605" name="円/楕円 604"/>
        <xdr:cNvSpPr/>
      </xdr:nvSpPr>
      <xdr:spPr>
        <a:xfrm>
          <a:off x="14541500" y="100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68775</xdr:rowOff>
    </xdr:from>
    <xdr:ext cx="534377" cy="259045"/>
    <xdr:sp macro="" textlink="">
      <xdr:nvSpPr>
        <xdr:cNvPr id="606" name="テキスト ボックス 605"/>
        <xdr:cNvSpPr txBox="1"/>
      </xdr:nvSpPr>
      <xdr:spPr>
        <a:xfrm>
          <a:off x="14325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31,386</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47460</xdr:rowOff>
    </xdr:from>
    <xdr:to>
      <xdr:col>20</xdr:col>
      <xdr:colOff>9525</xdr:colOff>
      <xdr:row>59</xdr:row>
      <xdr:rowOff>149060</xdr:rowOff>
    </xdr:to>
    <xdr:sp macro="" textlink="">
      <xdr:nvSpPr>
        <xdr:cNvPr id="607" name="円/楕円 606"/>
        <xdr:cNvSpPr/>
      </xdr:nvSpPr>
      <xdr:spPr>
        <a:xfrm>
          <a:off x="13652500" y="101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140187</xdr:rowOff>
    </xdr:from>
    <xdr:ext cx="534377" cy="259045"/>
    <xdr:sp macro="" textlink="">
      <xdr:nvSpPr>
        <xdr:cNvPr id="608" name="テキスト ボックス 607"/>
        <xdr:cNvSpPr txBox="1"/>
      </xdr:nvSpPr>
      <xdr:spPr>
        <a:xfrm>
          <a:off x="13436111" y="1025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28131</xdr:rowOff>
    </xdr:from>
    <xdr:to>
      <xdr:col>18</xdr:col>
      <xdr:colOff>492125</xdr:colOff>
      <xdr:row>57</xdr:row>
      <xdr:rowOff>129731</xdr:rowOff>
    </xdr:to>
    <xdr:sp macro="" textlink="">
      <xdr:nvSpPr>
        <xdr:cNvPr id="609" name="円/楕円 608"/>
        <xdr:cNvSpPr/>
      </xdr:nvSpPr>
      <xdr:spPr>
        <a:xfrm>
          <a:off x="12763500" y="98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146258</xdr:rowOff>
    </xdr:from>
    <xdr:ext cx="534377" cy="259045"/>
    <xdr:sp macro="" textlink="">
      <xdr:nvSpPr>
        <xdr:cNvPr id="610" name="テキスト ボックス 609"/>
        <xdr:cNvSpPr txBox="1"/>
      </xdr:nvSpPr>
      <xdr:spPr>
        <a:xfrm>
          <a:off x="12547111" y="95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4" name="テキスト ボックス 62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4" name="直線コネクタ 633"/>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5"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37"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38" name="直線コネクタ 637"/>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0"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1" name="フローチャート : 判断 640"/>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146176</xdr:rowOff>
    </xdr:from>
    <xdr:to>
      <xdr:col>22</xdr:col>
      <xdr:colOff>415925</xdr:colOff>
      <xdr:row>79</xdr:row>
      <xdr:rowOff>76326</xdr:rowOff>
    </xdr:to>
    <xdr:sp macro="" textlink="">
      <xdr:nvSpPr>
        <xdr:cNvPr id="643" name="フローチャート : 判断 642"/>
        <xdr:cNvSpPr/>
      </xdr:nvSpPr>
      <xdr:spPr>
        <a:xfrm>
          <a:off x="15430500" y="1351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92853</xdr:rowOff>
    </xdr:from>
    <xdr:ext cx="469744" cy="259045"/>
    <xdr:sp macro="" textlink="">
      <xdr:nvSpPr>
        <xdr:cNvPr id="644" name="テキスト ボックス 643"/>
        <xdr:cNvSpPr txBox="1"/>
      </xdr:nvSpPr>
      <xdr:spPr>
        <a:xfrm>
          <a:off x="15246427" y="1329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46" name="フローチャート : 判断 645"/>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47" name="テキスト ボックス 646"/>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49" name="フローチャート : 判断 648"/>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0" name="テキスト ボックス 649"/>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1" name="フローチャート : 判断 650"/>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2" name="テキスト ボックス 651"/>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59"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3" name="直線コネクタ 692"/>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4"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5" name="直線コネクタ 694"/>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696"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697" name="直線コネクタ 696"/>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144642</xdr:rowOff>
    </xdr:from>
    <xdr:to>
      <xdr:col>23</xdr:col>
      <xdr:colOff>517525</xdr:colOff>
      <xdr:row>97</xdr:row>
      <xdr:rowOff>168514</xdr:rowOff>
    </xdr:to>
    <xdr:cxnSp macro="">
      <xdr:nvCxnSpPr>
        <xdr:cNvPr id="698" name="直線コネクタ 697"/>
        <xdr:cNvCxnSpPr/>
      </xdr:nvCxnSpPr>
      <xdr:spPr>
        <a:xfrm flipV="1">
          <a:off x="15481300" y="16775292"/>
          <a:ext cx="8382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699"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0" name="フローチャート : 判断 699"/>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151217</xdr:rowOff>
    </xdr:from>
    <xdr:to>
      <xdr:col>22</xdr:col>
      <xdr:colOff>365125</xdr:colOff>
      <xdr:row>97</xdr:row>
      <xdr:rowOff>168514</xdr:rowOff>
    </xdr:to>
    <xdr:cxnSp macro="">
      <xdr:nvCxnSpPr>
        <xdr:cNvPr id="701" name="直線コネクタ 700"/>
        <xdr:cNvCxnSpPr/>
      </xdr:nvCxnSpPr>
      <xdr:spPr>
        <a:xfrm>
          <a:off x="14592300" y="16781867"/>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136165</xdr:rowOff>
    </xdr:from>
    <xdr:to>
      <xdr:col>22</xdr:col>
      <xdr:colOff>415925</xdr:colOff>
      <xdr:row>95</xdr:row>
      <xdr:rowOff>66315</xdr:rowOff>
    </xdr:to>
    <xdr:sp macro="" textlink="">
      <xdr:nvSpPr>
        <xdr:cNvPr id="702" name="フローチャート : 判断 701"/>
        <xdr:cNvSpPr/>
      </xdr:nvSpPr>
      <xdr:spPr>
        <a:xfrm>
          <a:off x="15430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82842</xdr:rowOff>
    </xdr:from>
    <xdr:ext cx="534377" cy="259045"/>
    <xdr:sp macro="" textlink="">
      <xdr:nvSpPr>
        <xdr:cNvPr id="703" name="テキスト ボックス 702"/>
        <xdr:cNvSpPr txBox="1"/>
      </xdr:nvSpPr>
      <xdr:spPr>
        <a:xfrm>
          <a:off x="15214111" y="160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151217</xdr:rowOff>
    </xdr:from>
    <xdr:to>
      <xdr:col>21</xdr:col>
      <xdr:colOff>161925</xdr:colOff>
      <xdr:row>97</xdr:row>
      <xdr:rowOff>156214</xdr:rowOff>
    </xdr:to>
    <xdr:cxnSp macro="">
      <xdr:nvCxnSpPr>
        <xdr:cNvPr id="704" name="直線コネクタ 703"/>
        <xdr:cNvCxnSpPr/>
      </xdr:nvCxnSpPr>
      <xdr:spPr>
        <a:xfrm flipV="1">
          <a:off x="13703300" y="16781867"/>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5" name="フローチャート : 判断 704"/>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06" name="テキスト ボックス 705"/>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156214</xdr:rowOff>
    </xdr:from>
    <xdr:to>
      <xdr:col>19</xdr:col>
      <xdr:colOff>644525</xdr:colOff>
      <xdr:row>98</xdr:row>
      <xdr:rowOff>994</xdr:rowOff>
    </xdr:to>
    <xdr:cxnSp macro="">
      <xdr:nvCxnSpPr>
        <xdr:cNvPr id="707" name="直線コネクタ 706"/>
        <xdr:cNvCxnSpPr/>
      </xdr:nvCxnSpPr>
      <xdr:spPr>
        <a:xfrm flipV="1">
          <a:off x="12814300" y="16786864"/>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08" name="フローチャート : 判断 707"/>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09" name="テキスト ボックス 708"/>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0" name="フローチャート : 判断 709"/>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1" name="テキスト ボックス 710"/>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93842</xdr:rowOff>
    </xdr:from>
    <xdr:to>
      <xdr:col>23</xdr:col>
      <xdr:colOff>568325</xdr:colOff>
      <xdr:row>98</xdr:row>
      <xdr:rowOff>23992</xdr:rowOff>
    </xdr:to>
    <xdr:sp macro="" textlink="">
      <xdr:nvSpPr>
        <xdr:cNvPr id="717" name="円/楕円 716"/>
        <xdr:cNvSpPr/>
      </xdr:nvSpPr>
      <xdr:spPr>
        <a:xfrm>
          <a:off x="16268700" y="167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8769</xdr:rowOff>
    </xdr:from>
    <xdr:ext cx="534377" cy="259045"/>
    <xdr:sp macro="" textlink="">
      <xdr:nvSpPr>
        <xdr:cNvPr id="718" name="公債費該当値テキスト"/>
        <xdr:cNvSpPr txBox="1"/>
      </xdr:nvSpPr>
      <xdr:spPr>
        <a:xfrm>
          <a:off x="16370300" y="166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117714</xdr:rowOff>
    </xdr:from>
    <xdr:to>
      <xdr:col>22</xdr:col>
      <xdr:colOff>415925</xdr:colOff>
      <xdr:row>98</xdr:row>
      <xdr:rowOff>47864</xdr:rowOff>
    </xdr:to>
    <xdr:sp macro="" textlink="">
      <xdr:nvSpPr>
        <xdr:cNvPr id="719" name="円/楕円 718"/>
        <xdr:cNvSpPr/>
      </xdr:nvSpPr>
      <xdr:spPr>
        <a:xfrm>
          <a:off x="15430500" y="167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38991</xdr:rowOff>
    </xdr:from>
    <xdr:ext cx="534377" cy="259045"/>
    <xdr:sp macro="" textlink="">
      <xdr:nvSpPr>
        <xdr:cNvPr id="720" name="テキスト ボックス 719"/>
        <xdr:cNvSpPr txBox="1"/>
      </xdr:nvSpPr>
      <xdr:spPr>
        <a:xfrm>
          <a:off x="15214111" y="1684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100417</xdr:rowOff>
    </xdr:from>
    <xdr:to>
      <xdr:col>21</xdr:col>
      <xdr:colOff>212725</xdr:colOff>
      <xdr:row>98</xdr:row>
      <xdr:rowOff>30567</xdr:rowOff>
    </xdr:to>
    <xdr:sp macro="" textlink="">
      <xdr:nvSpPr>
        <xdr:cNvPr id="721" name="円/楕円 720"/>
        <xdr:cNvSpPr/>
      </xdr:nvSpPr>
      <xdr:spPr>
        <a:xfrm>
          <a:off x="14541500" y="167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21694</xdr:rowOff>
    </xdr:from>
    <xdr:ext cx="534377" cy="259045"/>
    <xdr:sp macro="" textlink="">
      <xdr:nvSpPr>
        <xdr:cNvPr id="722" name="テキスト ボックス 721"/>
        <xdr:cNvSpPr txBox="1"/>
      </xdr:nvSpPr>
      <xdr:spPr>
        <a:xfrm>
          <a:off x="14325111" y="168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105414</xdr:rowOff>
    </xdr:from>
    <xdr:to>
      <xdr:col>20</xdr:col>
      <xdr:colOff>9525</xdr:colOff>
      <xdr:row>98</xdr:row>
      <xdr:rowOff>35564</xdr:rowOff>
    </xdr:to>
    <xdr:sp macro="" textlink="">
      <xdr:nvSpPr>
        <xdr:cNvPr id="723" name="円/楕円 722"/>
        <xdr:cNvSpPr/>
      </xdr:nvSpPr>
      <xdr:spPr>
        <a:xfrm>
          <a:off x="13652500" y="167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26691</xdr:rowOff>
    </xdr:from>
    <xdr:ext cx="534377" cy="259045"/>
    <xdr:sp macro="" textlink="">
      <xdr:nvSpPr>
        <xdr:cNvPr id="724" name="テキスト ボックス 723"/>
        <xdr:cNvSpPr txBox="1"/>
      </xdr:nvSpPr>
      <xdr:spPr>
        <a:xfrm>
          <a:off x="13436111" y="1682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121644</xdr:rowOff>
    </xdr:from>
    <xdr:to>
      <xdr:col>18</xdr:col>
      <xdr:colOff>492125</xdr:colOff>
      <xdr:row>98</xdr:row>
      <xdr:rowOff>51794</xdr:rowOff>
    </xdr:to>
    <xdr:sp macro="" textlink="">
      <xdr:nvSpPr>
        <xdr:cNvPr id="725" name="円/楕円 724"/>
        <xdr:cNvSpPr/>
      </xdr:nvSpPr>
      <xdr:spPr>
        <a:xfrm>
          <a:off x="12763500" y="167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42921</xdr:rowOff>
    </xdr:from>
    <xdr:ext cx="534377" cy="259045"/>
    <xdr:sp macro="" textlink="">
      <xdr:nvSpPr>
        <xdr:cNvPr id="726" name="テキスト ボックス 725"/>
        <xdr:cNvSpPr txBox="1"/>
      </xdr:nvSpPr>
      <xdr:spPr>
        <a:xfrm>
          <a:off x="12547111" y="1684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0" name="直線コネクタ 749"/>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1"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3"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4" name="直線コネクタ 753"/>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56"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57" name="フローチャート : 判断 756"/>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147066</xdr:rowOff>
    </xdr:from>
    <xdr:to>
      <xdr:col>31</xdr:col>
      <xdr:colOff>85725</xdr:colOff>
      <xdr:row>39</xdr:row>
      <xdr:rowOff>77216</xdr:rowOff>
    </xdr:to>
    <xdr:sp macro="" textlink="">
      <xdr:nvSpPr>
        <xdr:cNvPr id="759" name="フローチャート : 判断 758"/>
        <xdr:cNvSpPr/>
      </xdr:nvSpPr>
      <xdr:spPr>
        <a:xfrm>
          <a:off x="21272500" y="6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93743</xdr:rowOff>
    </xdr:from>
    <xdr:ext cx="378565" cy="259045"/>
    <xdr:sp macro="" textlink="">
      <xdr:nvSpPr>
        <xdr:cNvPr id="760" name="テキスト ボックス 759"/>
        <xdr:cNvSpPr txBox="1"/>
      </xdr:nvSpPr>
      <xdr:spPr>
        <a:xfrm>
          <a:off x="21134017" y="64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2" name="フローチャート : 判断 761"/>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3" name="テキスト ボックス 762"/>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5" name="フローチャート : 判断 764"/>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66" name="テキスト ボックス 765"/>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67" name="フローチャート : 判断 766"/>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68" name="テキスト ボックス 767"/>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5"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7" name="テキスト ボックス 796"/>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9" name="テキスト ボックス 798"/>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1" name="テキスト ボックス 800"/>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3" name="テキスト ボックス 80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5" name="直線コネクタ 804"/>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06"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08"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09" name="直線コネクタ 808"/>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1"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2" name="フローチャート : 判断 811"/>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171196</xdr:rowOff>
    </xdr:from>
    <xdr:to>
      <xdr:col>31</xdr:col>
      <xdr:colOff>85725</xdr:colOff>
      <xdr:row>57</xdr:row>
      <xdr:rowOff>101346</xdr:rowOff>
    </xdr:to>
    <xdr:sp macro="" textlink="">
      <xdr:nvSpPr>
        <xdr:cNvPr id="814" name="フローチャート : 判断 813"/>
        <xdr:cNvSpPr/>
      </xdr:nvSpPr>
      <xdr:spPr>
        <a:xfrm>
          <a:off x="21272500" y="977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55</xdr:row>
      <xdr:rowOff>117873</xdr:rowOff>
    </xdr:from>
    <xdr:ext cx="313932" cy="259045"/>
    <xdr:sp macro="" textlink="">
      <xdr:nvSpPr>
        <xdr:cNvPr id="815" name="テキスト ボックス 814"/>
        <xdr:cNvSpPr txBox="1"/>
      </xdr:nvSpPr>
      <xdr:spPr>
        <a:xfrm>
          <a:off x="21166333" y="9547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17" name="フローチャート : 判断 816"/>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18" name="テキスト ボックス 817"/>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0" name="フローチャート : 判断 819"/>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1" name="テキスト ボックス 820"/>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2" name="フローチャート : 判断 821"/>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3" name="テキスト ボックス 822"/>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9" name="円/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0"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1" name="円/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32" name="テキスト ボックス 83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3" name="円/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4" name="テキスト ボックス 83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5" name="円/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6" name="テキスト ボックス 83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7" name="円/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8" name="テキスト ボックス 83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農林水産業費は、住民一人当たり</a:t>
          </a:r>
          <a:r>
            <a:rPr lang="en-US" altLang="ja-JP" sz="1100">
              <a:solidFill>
                <a:schemeClr val="dk1"/>
              </a:solidFill>
              <a:effectLst/>
              <a:latin typeface="+mn-lt"/>
              <a:ea typeface="+mn-ea"/>
              <a:cs typeface="+mn-cs"/>
            </a:rPr>
            <a:t>26,209</a:t>
          </a:r>
          <a:r>
            <a:rPr lang="ja-JP" altLang="ja-JP" sz="1100">
              <a:solidFill>
                <a:schemeClr val="dk1"/>
              </a:solidFill>
              <a:effectLst/>
              <a:latin typeface="+mn-lt"/>
              <a:ea typeface="+mn-ea"/>
              <a:cs typeface="+mn-cs"/>
            </a:rPr>
            <a:t>円で、前年度に比べ</a:t>
          </a:r>
          <a:r>
            <a:rPr lang="en-US" altLang="ja-JP" sz="1100">
              <a:solidFill>
                <a:schemeClr val="dk1"/>
              </a:solidFill>
              <a:effectLst/>
              <a:latin typeface="+mn-lt"/>
              <a:ea typeface="+mn-ea"/>
              <a:cs typeface="+mn-cs"/>
            </a:rPr>
            <a:t>14.3</a:t>
          </a:r>
          <a:r>
            <a:rPr lang="ja-JP" altLang="ja-JP" sz="1100">
              <a:solidFill>
                <a:schemeClr val="dk1"/>
              </a:solidFill>
              <a:effectLst/>
              <a:latin typeface="+mn-lt"/>
              <a:ea typeface="+mn-ea"/>
              <a:cs typeface="+mn-cs"/>
            </a:rPr>
            <a:t>％の増となっており、類似団体平均及び愛知県平均を上回っている。これは、本市が海抜ゼロメートル地帯に位置し、河川を多く抱える地理的特色があるため、大雨の際の排水機能を向上させることを目的とした湛水防除事業や緊急農地防災事業をはじめとする各種土地改良事業に力を入れているため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また、総務費は住民一人当たり</a:t>
          </a:r>
          <a:r>
            <a:rPr lang="en-US" altLang="ja-JP" sz="1100">
              <a:solidFill>
                <a:schemeClr val="dk1"/>
              </a:solidFill>
              <a:effectLst/>
              <a:latin typeface="+mn-lt"/>
              <a:ea typeface="+mn-ea"/>
              <a:cs typeface="+mn-cs"/>
            </a:rPr>
            <a:t>40,010</a:t>
          </a:r>
          <a:r>
            <a:rPr lang="ja-JP" altLang="ja-JP" sz="1100">
              <a:solidFill>
                <a:schemeClr val="dk1"/>
              </a:solidFill>
              <a:effectLst/>
              <a:latin typeface="+mn-lt"/>
              <a:ea typeface="+mn-ea"/>
              <a:cs typeface="+mn-cs"/>
            </a:rPr>
            <a:t>円で、前年度に比べ</a:t>
          </a:r>
          <a:r>
            <a:rPr lang="en-US" altLang="ja-JP" sz="1100">
              <a:solidFill>
                <a:schemeClr val="dk1"/>
              </a:solidFill>
              <a:effectLst/>
              <a:latin typeface="+mn-lt"/>
              <a:ea typeface="+mn-ea"/>
              <a:cs typeface="+mn-cs"/>
            </a:rPr>
            <a:t>14.1</a:t>
          </a:r>
          <a:r>
            <a:rPr lang="ja-JP" altLang="ja-JP" sz="1100">
              <a:solidFill>
                <a:schemeClr val="dk1"/>
              </a:solidFill>
              <a:effectLst/>
              <a:latin typeface="+mn-lt"/>
              <a:ea typeface="+mn-ea"/>
              <a:cs typeface="+mn-cs"/>
            </a:rPr>
            <a:t>％の増となっており、愛知県平均を上回っている。これは、基金を統合したことにより公共施設整備基金積立金が増加したことや事務所の仮庁舎への移転を行ったことによるもので、今後も新庁舎建設事業の進捗により増加する見込み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財政調整基金を約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千万円取り崩したことにより、基金残高の標準財政規模比が</a:t>
          </a:r>
          <a:r>
            <a:rPr lang="en-US" altLang="ja-JP" sz="1100">
              <a:solidFill>
                <a:schemeClr val="dk1"/>
              </a:solidFill>
              <a:effectLst/>
              <a:latin typeface="+mn-lt"/>
              <a:ea typeface="+mn-ea"/>
              <a:cs typeface="+mn-cs"/>
            </a:rPr>
            <a:t>2.70</a:t>
          </a:r>
          <a:r>
            <a:rPr lang="ja-JP" altLang="ja-JP" sz="1100">
              <a:solidFill>
                <a:schemeClr val="dk1"/>
              </a:solidFill>
              <a:effectLst/>
              <a:latin typeface="+mn-lt"/>
              <a:ea typeface="+mn-ea"/>
              <a:cs typeface="+mn-cs"/>
            </a:rPr>
            <a:t>ポイント減少した。新庁舎建設事業や公共施設の老朽化対策などの行政需要がある一方で、税収は大幅な伸びが期待できないことや普通交付税の縮減などを踏まえると、今後も基金からの取崩しをせざるを得ない状況にあるが、災害発生時に投入する財源として必要な額を確保することを念頭に</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より慎重な財政運営に努める。</a:t>
          </a:r>
        </a:p>
        <a:p>
          <a:r>
            <a:rPr lang="ja-JP" altLang="en-US" sz="1100">
              <a:solidFill>
                <a:schemeClr val="dk1"/>
              </a:solidFill>
              <a:effectLst/>
              <a:latin typeface="+mn-lt"/>
              <a:ea typeface="+mn-ea"/>
              <a:cs typeface="+mn-cs"/>
            </a:rPr>
            <a:t>　なお、</a:t>
          </a:r>
          <a:r>
            <a:rPr lang="ja-JP" altLang="ja-JP" sz="1100">
              <a:solidFill>
                <a:schemeClr val="dk1"/>
              </a:solidFill>
              <a:effectLst/>
              <a:latin typeface="+mn-lt"/>
              <a:ea typeface="+mn-ea"/>
              <a:cs typeface="+mn-cs"/>
            </a:rPr>
            <a:t>実質収支比率は前年度に比べ</a:t>
          </a:r>
          <a:r>
            <a:rPr lang="en-US" altLang="ja-JP" sz="1100">
              <a:solidFill>
                <a:schemeClr val="dk1"/>
              </a:solidFill>
              <a:effectLst/>
              <a:latin typeface="+mn-lt"/>
              <a:ea typeface="+mn-ea"/>
              <a:cs typeface="+mn-cs"/>
            </a:rPr>
            <a:t>0.19</a:t>
          </a:r>
          <a:r>
            <a:rPr lang="ja-JP" altLang="ja-JP" sz="1100">
              <a:solidFill>
                <a:schemeClr val="dk1"/>
              </a:solidFill>
              <a:effectLst/>
              <a:latin typeface="+mn-lt"/>
              <a:ea typeface="+mn-ea"/>
              <a:cs typeface="+mn-cs"/>
            </a:rPr>
            <a:t>ポイント増加したが、実質単年度収支は財政調整基金を取り崩したことにより、前年度を下回った。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及びすべての特別会計で黒字となっていることから、健全な財政運営ができているといえる。国民健康保険特別会計では医療費の伸びに対して税収入が極めて低く、一般会計からの繰入額が増加傾向にあることから、予防事業の実施や適正受診の啓発などを通して歳出の削減を図り、一般会計からの繰出金の縮減に努めるとともに、その他の特別会計においても経費の削減や歳入確保に取り組み、安定した財政運営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14901123</v>
      </c>
      <c r="BO4" s="381"/>
      <c r="BP4" s="381"/>
      <c r="BQ4" s="381"/>
      <c r="BR4" s="381"/>
      <c r="BS4" s="381"/>
      <c r="BT4" s="381"/>
      <c r="BU4" s="382"/>
      <c r="BV4" s="380">
        <v>14956965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5.2</v>
      </c>
      <c r="CU4" s="387"/>
      <c r="CV4" s="387"/>
      <c r="CW4" s="387"/>
      <c r="CX4" s="387"/>
      <c r="CY4" s="387"/>
      <c r="CZ4" s="387"/>
      <c r="DA4" s="388"/>
      <c r="DB4" s="386">
        <v>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14367499</v>
      </c>
      <c r="BO5" s="418"/>
      <c r="BP5" s="418"/>
      <c r="BQ5" s="418"/>
      <c r="BR5" s="418"/>
      <c r="BS5" s="418"/>
      <c r="BT5" s="418"/>
      <c r="BU5" s="419"/>
      <c r="BV5" s="417">
        <v>14294077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v>
      </c>
      <c r="CU5" s="415"/>
      <c r="CV5" s="415"/>
      <c r="CW5" s="415"/>
      <c r="CX5" s="415"/>
      <c r="CY5" s="415"/>
      <c r="CZ5" s="415"/>
      <c r="DA5" s="416"/>
      <c r="DB5" s="414">
        <v>82.7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533624</v>
      </c>
      <c r="BO6" s="418"/>
      <c r="BP6" s="418"/>
      <c r="BQ6" s="418"/>
      <c r="BR6" s="418"/>
      <c r="BS6" s="418"/>
      <c r="BT6" s="418"/>
      <c r="BU6" s="419"/>
      <c r="BV6" s="417">
        <v>662888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85.9</v>
      </c>
      <c r="CU6" s="455"/>
      <c r="CV6" s="455"/>
      <c r="CW6" s="455"/>
      <c r="CX6" s="455"/>
      <c r="CY6" s="455"/>
      <c r="CZ6" s="455"/>
      <c r="DA6" s="456"/>
      <c r="DB6" s="454">
        <v>86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6282</v>
      </c>
      <c r="BO7" s="418"/>
      <c r="BP7" s="418"/>
      <c r="BQ7" s="418"/>
      <c r="BR7" s="418"/>
      <c r="BS7" s="418"/>
      <c r="BT7" s="418"/>
      <c r="BU7" s="419"/>
      <c r="BV7" s="417">
        <v>160958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10157190</v>
      </c>
      <c r="CU7" s="418"/>
      <c r="CV7" s="418"/>
      <c r="CW7" s="418"/>
      <c r="CX7" s="418"/>
      <c r="CY7" s="418"/>
      <c r="CZ7" s="418"/>
      <c r="DA7" s="419"/>
      <c r="DB7" s="417">
        <v>10045760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527342</v>
      </c>
      <c r="BO8" s="418"/>
      <c r="BP8" s="418"/>
      <c r="BQ8" s="418"/>
      <c r="BR8" s="418"/>
      <c r="BS8" s="418"/>
      <c r="BT8" s="418"/>
      <c r="BU8" s="419"/>
      <c r="BV8" s="417">
        <v>501930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0.98</v>
      </c>
      <c r="CU8" s="458"/>
      <c r="CV8" s="458"/>
      <c r="CW8" s="458"/>
      <c r="CX8" s="458"/>
      <c r="CY8" s="458"/>
      <c r="CZ8" s="458"/>
      <c r="DA8" s="459"/>
      <c r="DB8" s="457">
        <v>0.98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43269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25412</v>
      </c>
      <c r="BO9" s="418"/>
      <c r="BP9" s="418"/>
      <c r="BQ9" s="418"/>
      <c r="BR9" s="418"/>
      <c r="BS9" s="418"/>
      <c r="BT9" s="418"/>
      <c r="BU9" s="419"/>
      <c r="BV9" s="417">
        <v>-27963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10.7</v>
      </c>
      <c r="CU9" s="415"/>
      <c r="CV9" s="415"/>
      <c r="CW9" s="415"/>
      <c r="CX9" s="415"/>
      <c r="CY9" s="415"/>
      <c r="CZ9" s="415"/>
      <c r="DA9" s="416"/>
      <c r="DB9" s="414">
        <v>9.8000000000000007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43272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2361</v>
      </c>
      <c r="BO10" s="418"/>
      <c r="BP10" s="418"/>
      <c r="BQ10" s="418"/>
      <c r="BR10" s="418"/>
      <c r="BS10" s="418"/>
      <c r="BT10" s="418"/>
      <c r="BU10" s="419"/>
      <c r="BV10" s="417">
        <v>3523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44277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253573</v>
      </c>
      <c r="BO12" s="418"/>
      <c r="BP12" s="418"/>
      <c r="BQ12" s="418"/>
      <c r="BR12" s="418"/>
      <c r="BS12" s="418"/>
      <c r="BT12" s="418"/>
      <c r="BU12" s="419"/>
      <c r="BV12" s="417">
        <v>105849</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42837</v>
      </c>
      <c r="S13" s="499"/>
      <c r="T13" s="499"/>
      <c r="U13" s="499"/>
      <c r="V13" s="500"/>
      <c r="W13" s="433" t="s">
        <v>124</v>
      </c>
      <c r="X13" s="434"/>
      <c r="Y13" s="434"/>
      <c r="Z13" s="434"/>
      <c r="AA13" s="434"/>
      <c r="AB13" s="424"/>
      <c r="AC13" s="468">
        <v>886</v>
      </c>
      <c r="AD13" s="469"/>
      <c r="AE13" s="469"/>
      <c r="AF13" s="469"/>
      <c r="AG13" s="508"/>
      <c r="AH13" s="468">
        <v>1020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-225800</v>
      </c>
      <c r="BO13" s="418"/>
      <c r="BP13" s="418"/>
      <c r="BQ13" s="418"/>
      <c r="BR13" s="418"/>
      <c r="BS13" s="418"/>
      <c r="BT13" s="418"/>
      <c r="BU13" s="419"/>
      <c r="BV13" s="417">
        <v>-130289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6.4</v>
      </c>
      <c r="CU13" s="415"/>
      <c r="CV13" s="415"/>
      <c r="CW13" s="415"/>
      <c r="CX13" s="415"/>
      <c r="CY13" s="415"/>
      <c r="CZ13" s="415"/>
      <c r="DA13" s="416"/>
      <c r="DB13" s="414">
        <v>6.6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44399</v>
      </c>
      <c r="S14" s="499"/>
      <c r="T14" s="499"/>
      <c r="U14" s="499"/>
      <c r="V14" s="500"/>
      <c r="W14" s="407"/>
      <c r="X14" s="408"/>
      <c r="Y14" s="408"/>
      <c r="Z14" s="408"/>
      <c r="AA14" s="408"/>
      <c r="AB14" s="397"/>
      <c r="AC14" s="501">
        <v>4.2</v>
      </c>
      <c r="AD14" s="502"/>
      <c r="AE14" s="502"/>
      <c r="AF14" s="502"/>
      <c r="AG14" s="503"/>
      <c r="AH14" s="501">
        <v>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51.5</v>
      </c>
      <c r="CU14" s="513"/>
      <c r="CV14" s="513"/>
      <c r="CW14" s="513"/>
      <c r="CX14" s="513"/>
      <c r="CY14" s="513"/>
      <c r="CZ14" s="513"/>
      <c r="DA14" s="514"/>
      <c r="DB14" s="512">
        <v>45.6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43116</v>
      </c>
      <c r="S15" s="499"/>
      <c r="T15" s="499"/>
      <c r="U15" s="499"/>
      <c r="V15" s="500"/>
      <c r="W15" s="433" t="s">
        <v>131</v>
      </c>
      <c r="X15" s="434"/>
      <c r="Y15" s="434"/>
      <c r="Z15" s="434"/>
      <c r="AA15" s="434"/>
      <c r="AB15" s="424"/>
      <c r="AC15" s="468">
        <v>6247</v>
      </c>
      <c r="AD15" s="469"/>
      <c r="AE15" s="469"/>
      <c r="AF15" s="469"/>
      <c r="AG15" s="508"/>
      <c r="AH15" s="468">
        <v>5790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7522543</v>
      </c>
      <c r="BO15" s="381"/>
      <c r="BP15" s="381"/>
      <c r="BQ15" s="381"/>
      <c r="BR15" s="381"/>
      <c r="BS15" s="381"/>
      <c r="BT15" s="381"/>
      <c r="BU15" s="382"/>
      <c r="BV15" s="380">
        <v>7085907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29.6</v>
      </c>
      <c r="AD16" s="502"/>
      <c r="AE16" s="502"/>
      <c r="AF16" s="502"/>
      <c r="AG16" s="503"/>
      <c r="AH16" s="501">
        <v>28.7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7574581</v>
      </c>
      <c r="BO16" s="418"/>
      <c r="BP16" s="418"/>
      <c r="BQ16" s="418"/>
      <c r="BR16" s="418"/>
      <c r="BS16" s="418"/>
      <c r="BT16" s="418"/>
      <c r="BU16" s="419"/>
      <c r="BV16" s="417">
        <v>7233797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13942</v>
      </c>
      <c r="AD17" s="469"/>
      <c r="AE17" s="469"/>
      <c r="AF17" s="469"/>
      <c r="AG17" s="508"/>
      <c r="AH17" s="468">
        <v>13390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9634455</v>
      </c>
      <c r="BO17" s="418"/>
      <c r="BP17" s="418"/>
      <c r="BQ17" s="418"/>
      <c r="BR17" s="418"/>
      <c r="BS17" s="418"/>
      <c r="BT17" s="418"/>
      <c r="BU17" s="419"/>
      <c r="BV17" s="417">
        <v>9057497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49</v>
      </c>
      <c r="M18" s="530"/>
      <c r="N18" s="530"/>
      <c r="O18" s="530"/>
      <c r="P18" s="530"/>
      <c r="Q18" s="530"/>
      <c r="R18" s="531"/>
      <c r="S18" s="531"/>
      <c r="T18" s="531"/>
      <c r="U18" s="531"/>
      <c r="V18" s="532"/>
      <c r="W18" s="435"/>
      <c r="X18" s="436"/>
      <c r="Y18" s="436"/>
      <c r="Z18" s="436"/>
      <c r="AA18" s="436"/>
      <c r="AB18" s="427"/>
      <c r="AC18" s="533">
        <v>66.2</v>
      </c>
      <c r="AD18" s="534"/>
      <c r="AE18" s="534"/>
      <c r="AF18" s="534"/>
      <c r="AG18" s="535"/>
      <c r="AH18" s="533">
        <v>66.3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8653170</v>
      </c>
      <c r="BO18" s="418"/>
      <c r="BP18" s="418"/>
      <c r="BQ18" s="418"/>
      <c r="BR18" s="418"/>
      <c r="BS18" s="418"/>
      <c r="BT18" s="418"/>
      <c r="BU18" s="419"/>
      <c r="BV18" s="417">
        <v>8635769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883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11307704</v>
      </c>
      <c r="BO19" s="418"/>
      <c r="BP19" s="418"/>
      <c r="BQ19" s="418"/>
      <c r="BR19" s="418"/>
      <c r="BS19" s="418"/>
      <c r="BT19" s="418"/>
      <c r="BU19" s="419"/>
      <c r="BV19" s="417">
        <v>11376020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16050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10395035</v>
      </c>
      <c r="BO23" s="418"/>
      <c r="BP23" s="418"/>
      <c r="BQ23" s="418"/>
      <c r="BR23" s="418"/>
      <c r="BS23" s="418"/>
      <c r="BT23" s="418"/>
      <c r="BU23" s="419"/>
      <c r="BV23" s="417">
        <v>10995478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9310</v>
      </c>
      <c r="R24" s="469"/>
      <c r="S24" s="469"/>
      <c r="T24" s="469"/>
      <c r="U24" s="469"/>
      <c r="V24" s="508"/>
      <c r="W24" s="563"/>
      <c r="X24" s="551"/>
      <c r="Y24" s="552"/>
      <c r="Z24" s="467" t="s">
        <v>155</v>
      </c>
      <c r="AA24" s="447"/>
      <c r="AB24" s="447"/>
      <c r="AC24" s="447"/>
      <c r="AD24" s="447"/>
      <c r="AE24" s="447"/>
      <c r="AF24" s="447"/>
      <c r="AG24" s="448"/>
      <c r="AH24" s="468">
        <v>327</v>
      </c>
      <c r="AI24" s="469"/>
      <c r="AJ24" s="469"/>
      <c r="AK24" s="469"/>
      <c r="AL24" s="508"/>
      <c r="AM24" s="468">
        <v>941433</v>
      </c>
      <c r="AN24" s="469"/>
      <c r="AO24" s="469"/>
      <c r="AP24" s="469"/>
      <c r="AQ24" s="469"/>
      <c r="AR24" s="508"/>
      <c r="AS24" s="468">
        <v>2879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7912026</v>
      </c>
      <c r="BO24" s="418"/>
      <c r="BP24" s="418"/>
      <c r="BQ24" s="418"/>
      <c r="BR24" s="418"/>
      <c r="BS24" s="418"/>
      <c r="BT24" s="418"/>
      <c r="BU24" s="419"/>
      <c r="BV24" s="417">
        <v>8355119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7700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423520</v>
      </c>
      <c r="BO25" s="381"/>
      <c r="BP25" s="381"/>
      <c r="BQ25" s="381"/>
      <c r="BR25" s="381"/>
      <c r="BS25" s="381"/>
      <c r="BT25" s="381"/>
      <c r="BU25" s="382"/>
      <c r="BV25" s="380">
        <v>480607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6720</v>
      </c>
      <c r="R26" s="469"/>
      <c r="S26" s="469"/>
      <c r="T26" s="469"/>
      <c r="U26" s="469"/>
      <c r="V26" s="508"/>
      <c r="W26" s="563"/>
      <c r="X26" s="551"/>
      <c r="Y26" s="552"/>
      <c r="Z26" s="467" t="s">
        <v>161</v>
      </c>
      <c r="AA26" s="573"/>
      <c r="AB26" s="573"/>
      <c r="AC26" s="573"/>
      <c r="AD26" s="573"/>
      <c r="AE26" s="573"/>
      <c r="AF26" s="573"/>
      <c r="AG26" s="574"/>
      <c r="AH26" s="468">
        <v>23</v>
      </c>
      <c r="AI26" s="469"/>
      <c r="AJ26" s="469"/>
      <c r="AK26" s="469"/>
      <c r="AL26" s="508"/>
      <c r="AM26" s="468">
        <v>52417</v>
      </c>
      <c r="AN26" s="469"/>
      <c r="AO26" s="469"/>
      <c r="AP26" s="469"/>
      <c r="AQ26" s="469"/>
      <c r="AR26" s="508"/>
      <c r="AS26" s="468">
        <v>2279</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4980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176437</v>
      </c>
      <c r="BO27" s="587"/>
      <c r="BP27" s="587"/>
      <c r="BQ27" s="587"/>
      <c r="BR27" s="587"/>
      <c r="BS27" s="587"/>
      <c r="BT27" s="587"/>
      <c r="BU27" s="588"/>
      <c r="BV27" s="586">
        <v>176426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4460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1777825</v>
      </c>
      <c r="BO28" s="381"/>
      <c r="BP28" s="381"/>
      <c r="BQ28" s="381"/>
      <c r="BR28" s="381"/>
      <c r="BS28" s="381"/>
      <c r="BT28" s="381"/>
      <c r="BU28" s="382"/>
      <c r="BV28" s="380">
        <v>2029037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14</v>
      </c>
      <c r="M29" s="469"/>
      <c r="N29" s="469"/>
      <c r="O29" s="469"/>
      <c r="P29" s="508"/>
      <c r="Q29" s="468">
        <v>3980</v>
      </c>
      <c r="R29" s="469"/>
      <c r="S29" s="469"/>
      <c r="T29" s="469"/>
      <c r="U29" s="469"/>
      <c r="V29" s="508"/>
      <c r="W29" s="564"/>
      <c r="X29" s="565"/>
      <c r="Y29" s="566"/>
      <c r="Z29" s="467" t="s">
        <v>171</v>
      </c>
      <c r="AA29" s="447"/>
      <c r="AB29" s="447"/>
      <c r="AC29" s="447"/>
      <c r="AD29" s="447"/>
      <c r="AE29" s="447"/>
      <c r="AF29" s="447"/>
      <c r="AG29" s="448"/>
      <c r="AH29" s="468">
        <v>327</v>
      </c>
      <c r="AI29" s="469"/>
      <c r="AJ29" s="469"/>
      <c r="AK29" s="469"/>
      <c r="AL29" s="508"/>
      <c r="AM29" s="468">
        <v>941433</v>
      </c>
      <c r="AN29" s="469"/>
      <c r="AO29" s="469"/>
      <c r="AP29" s="469"/>
      <c r="AQ29" s="469"/>
      <c r="AR29" s="508"/>
      <c r="AS29" s="468">
        <v>2879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172932</v>
      </c>
      <c r="BO29" s="418"/>
      <c r="BP29" s="418"/>
      <c r="BQ29" s="418"/>
      <c r="BR29" s="418"/>
      <c r="BS29" s="418"/>
      <c r="BT29" s="418"/>
      <c r="BU29" s="419"/>
      <c r="BV29" s="417">
        <v>172686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574071</v>
      </c>
      <c r="BO30" s="587"/>
      <c r="BP30" s="587"/>
      <c r="BQ30" s="587"/>
      <c r="BR30" s="587"/>
      <c r="BS30" s="587"/>
      <c r="BT30" s="587"/>
      <c r="BU30" s="588"/>
      <c r="BV30" s="586">
        <v>609919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海部南部水道企業団</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愛知県後期高齢者医療広域連合（一般会計）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愛知県後期高齢者医療広域連合（後期高齢者医療特別会計）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介護保険特別会計（サービス事業勘定）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愛知県市町村職員退職手当組合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海部地区環境事務組合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海部南部消防組合（一般会計）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海部南部消防組合（消防指令センター特別会計）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海部地区急病診療所組合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海部地区水防事務組合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海部南部広域事務組合（一般会計）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84" t="s">
        <v>540</v>
      </c>
      <c r="D34" s="1184"/>
      <c r="E34" s="1185"/>
      <c r="F34" s="32">
        <v>5.85</v>
      </c>
      <c r="G34" s="33">
        <v>5.76</v>
      </c>
      <c r="H34" s="33">
        <v>5.39</v>
      </c>
      <c r="I34" s="33">
        <v>4.99</v>
      </c>
      <c r="J34" s="34">
        <v>5.19</v>
      </c>
      <c r="K34" s="22"/>
      <c r="L34" s="22"/>
      <c r="M34" s="22"/>
      <c r="N34" s="22"/>
      <c r="O34" s="22"/>
      <c r="P34" s="22"/>
    </row>
    <row r="35" spans="1:16" ht="39" customHeight="1" x14ac:dyDescent="0.15">
      <c r="A35" s="22"/>
      <c r="B35" s="35"/>
      <c r="C35" s="1178" t="s">
        <v>541</v>
      </c>
      <c r="D35" s="1179"/>
      <c r="E35" s="1180"/>
      <c r="F35" s="36">
        <v>0.69</v>
      </c>
      <c r="G35" s="37">
        <v>0.7</v>
      </c>
      <c r="H35" s="37">
        <v>0.67</v>
      </c>
      <c r="I35" s="37">
        <v>0.49</v>
      </c>
      <c r="J35" s="38">
        <v>1.1599999999999999</v>
      </c>
      <c r="K35" s="22"/>
      <c r="L35" s="22"/>
      <c r="M35" s="22"/>
      <c r="N35" s="22"/>
      <c r="O35" s="22"/>
      <c r="P35" s="22"/>
    </row>
    <row r="36" spans="1:16" ht="39" customHeight="1" x14ac:dyDescent="0.15">
      <c r="A36" s="22"/>
      <c r="B36" s="35"/>
      <c r="C36" s="1178" t="s">
        <v>542</v>
      </c>
      <c r="D36" s="1179"/>
      <c r="E36" s="1180"/>
      <c r="F36" s="36">
        <v>2.39</v>
      </c>
      <c r="G36" s="37">
        <v>1.56</v>
      </c>
      <c r="H36" s="37">
        <v>0.85</v>
      </c>
      <c r="I36" s="37">
        <v>0.57999999999999996</v>
      </c>
      <c r="J36" s="38">
        <v>1.1399999999999999</v>
      </c>
      <c r="K36" s="22"/>
      <c r="L36" s="22"/>
      <c r="M36" s="22"/>
      <c r="N36" s="22"/>
      <c r="O36" s="22"/>
      <c r="P36" s="22"/>
    </row>
    <row r="37" spans="1:16" ht="39" customHeight="1" x14ac:dyDescent="0.15">
      <c r="A37" s="22"/>
      <c r="B37" s="35"/>
      <c r="C37" s="1178" t="s">
        <v>543</v>
      </c>
      <c r="D37" s="1179"/>
      <c r="E37" s="1180"/>
      <c r="F37" s="36">
        <v>0.28999999999999998</v>
      </c>
      <c r="G37" s="37">
        <v>0.28999999999999998</v>
      </c>
      <c r="H37" s="37">
        <v>0.27</v>
      </c>
      <c r="I37" s="37">
        <v>0.28000000000000003</v>
      </c>
      <c r="J37" s="38">
        <v>0.27</v>
      </c>
      <c r="K37" s="22"/>
      <c r="L37" s="22"/>
      <c r="M37" s="22"/>
      <c r="N37" s="22"/>
      <c r="O37" s="22"/>
      <c r="P37" s="22"/>
    </row>
    <row r="38" spans="1:16" ht="39" customHeight="1" x14ac:dyDescent="0.15">
      <c r="A38" s="22"/>
      <c r="B38" s="35"/>
      <c r="C38" s="1178" t="s">
        <v>544</v>
      </c>
      <c r="D38" s="1179"/>
      <c r="E38" s="1180"/>
      <c r="F38" s="36">
        <v>0.51</v>
      </c>
      <c r="G38" s="37">
        <v>0.36</v>
      </c>
      <c r="H38" s="37">
        <v>0.32</v>
      </c>
      <c r="I38" s="37">
        <v>0.35</v>
      </c>
      <c r="J38" s="38">
        <v>0.26</v>
      </c>
      <c r="K38" s="22"/>
      <c r="L38" s="22"/>
      <c r="M38" s="22"/>
      <c r="N38" s="22"/>
      <c r="O38" s="22"/>
      <c r="P38" s="22"/>
    </row>
    <row r="39" spans="1:16" ht="39" customHeight="1" x14ac:dyDescent="0.15">
      <c r="A39" s="22"/>
      <c r="B39" s="35"/>
      <c r="C39" s="1178" t="s">
        <v>545</v>
      </c>
      <c r="D39" s="1179"/>
      <c r="E39" s="1180"/>
      <c r="F39" s="36">
        <v>0.24</v>
      </c>
      <c r="G39" s="37">
        <v>0.03</v>
      </c>
      <c r="H39" s="37">
        <v>0.02</v>
      </c>
      <c r="I39" s="37">
        <v>0.04</v>
      </c>
      <c r="J39" s="38">
        <v>0.04</v>
      </c>
      <c r="K39" s="22"/>
      <c r="L39" s="22"/>
      <c r="M39" s="22"/>
      <c r="N39" s="22"/>
      <c r="O39" s="22"/>
      <c r="P39" s="22"/>
    </row>
    <row r="40" spans="1:16" ht="39" customHeight="1" x14ac:dyDescent="0.15">
      <c r="A40" s="22"/>
      <c r="B40" s="35"/>
      <c r="C40" s="1178" t="s">
        <v>546</v>
      </c>
      <c r="D40" s="1179"/>
      <c r="E40" s="1180"/>
      <c r="F40" s="36">
        <v>0.04</v>
      </c>
      <c r="G40" s="37">
        <v>0.13</v>
      </c>
      <c r="H40" s="37">
        <v>0.03</v>
      </c>
      <c r="I40" s="37">
        <v>0.01</v>
      </c>
      <c r="J40" s="38">
        <v>0</v>
      </c>
      <c r="K40" s="22"/>
      <c r="L40" s="22"/>
      <c r="M40" s="22"/>
      <c r="N40" s="22"/>
      <c r="O40" s="22"/>
      <c r="P40" s="22"/>
    </row>
    <row r="41" spans="1:16" ht="39" customHeight="1" x14ac:dyDescent="0.15">
      <c r="A41" s="22"/>
      <c r="B41" s="35"/>
      <c r="C41" s="1178" t="s">
        <v>547</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548</v>
      </c>
      <c r="D42" s="1179"/>
      <c r="E42" s="1180"/>
      <c r="F42" s="36" t="s">
        <v>491</v>
      </c>
      <c r="G42" s="37" t="s">
        <v>491</v>
      </c>
      <c r="H42" s="37" t="s">
        <v>491</v>
      </c>
      <c r="I42" s="37" t="s">
        <v>491</v>
      </c>
      <c r="J42" s="38" t="s">
        <v>491</v>
      </c>
      <c r="K42" s="22"/>
      <c r="L42" s="22"/>
      <c r="M42" s="22"/>
      <c r="N42" s="22"/>
      <c r="O42" s="22"/>
      <c r="P42" s="22"/>
    </row>
    <row r="43" spans="1:16" ht="39" customHeight="1" thickBot="1" x14ac:dyDescent="0.2">
      <c r="A43" s="22"/>
      <c r="B43" s="40"/>
      <c r="C43" s="1181" t="s">
        <v>549</v>
      </c>
      <c r="D43" s="1182"/>
      <c r="E43" s="1183"/>
      <c r="F43" s="41" t="s">
        <v>491</v>
      </c>
      <c r="G43" s="42" t="s">
        <v>491</v>
      </c>
      <c r="H43" s="42" t="s">
        <v>491</v>
      </c>
      <c r="I43" s="42" t="s">
        <v>491</v>
      </c>
      <c r="J43" s="43" t="s">
        <v>491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1102</v>
      </c>
      <c r="L45" s="60">
        <v>1168</v>
      </c>
      <c r="M45" s="60">
        <v>1187</v>
      </c>
      <c r="N45" s="60">
        <v>1115</v>
      </c>
      <c r="O45" s="61">
        <v>1209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x14ac:dyDescent="0.15">
      <c r="A48" s="48"/>
      <c r="B48" s="1196"/>
      <c r="C48" s="1197"/>
      <c r="D48" s="62"/>
      <c r="E48" s="1188" t="s">
        <v>15</v>
      </c>
      <c r="F48" s="1188"/>
      <c r="G48" s="1188"/>
      <c r="H48" s="1188"/>
      <c r="I48" s="1188"/>
      <c r="J48" s="1189"/>
      <c r="K48" s="63">
        <v>201</v>
      </c>
      <c r="L48" s="64">
        <v>204</v>
      </c>
      <c r="M48" s="64">
        <v>205</v>
      </c>
      <c r="N48" s="64">
        <v>251</v>
      </c>
      <c r="O48" s="65">
        <v>293</v>
      </c>
      <c r="P48" s="48"/>
      <c r="Q48" s="48"/>
      <c r="R48" s="48"/>
      <c r="S48" s="48"/>
      <c r="T48" s="48"/>
      <c r="U48" s="48"/>
    </row>
    <row r="49" spans="1:21" ht="30.75" customHeight="1" x14ac:dyDescent="0.15">
      <c r="A49" s="48"/>
      <c r="B49" s="1196"/>
      <c r="C49" s="1197"/>
      <c r="D49" s="62"/>
      <c r="E49" s="1188" t="s">
        <v>16</v>
      </c>
      <c r="F49" s="1188"/>
      <c r="G49" s="1188"/>
      <c r="H49" s="1188"/>
      <c r="I49" s="1188"/>
      <c r="J49" s="1189"/>
      <c r="K49" s="63">
        <v>236</v>
      </c>
      <c r="L49" s="64">
        <v>199</v>
      </c>
      <c r="M49" s="64">
        <v>150</v>
      </c>
      <c r="N49" s="64">
        <v>90</v>
      </c>
      <c r="O49" s="65">
        <v>31</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t="s">
        <v>491</v>
      </c>
      <c r="N50" s="64" t="s">
        <v>491</v>
      </c>
      <c r="O50" s="65" t="s">
        <v>491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491</v>
      </c>
      <c r="L51" s="64" t="s">
        <v>491</v>
      </c>
      <c r="M51" s="64" t="s">
        <v>491</v>
      </c>
      <c r="N51" s="64" t="s">
        <v>491</v>
      </c>
      <c r="O51" s="65" t="s">
        <v>491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867</v>
      </c>
      <c r="L52" s="64">
        <v>922</v>
      </c>
      <c r="M52" s="64">
        <v>985</v>
      </c>
      <c r="N52" s="64">
        <v>882</v>
      </c>
      <c r="O52" s="65">
        <v>910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673</v>
      </c>
      <c r="L53" s="69">
        <v>650</v>
      </c>
      <c r="M53" s="69">
        <v>557</v>
      </c>
      <c r="N53" s="69">
        <v>574</v>
      </c>
      <c r="O53" s="70">
        <v>623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531</v>
      </c>
      <c r="J40" s="79" t="s">
        <v>532</v>
      </c>
      <c r="K40" s="79" t="s">
        <v>533</v>
      </c>
      <c r="L40" s="79" t="s">
        <v>534</v>
      </c>
      <c r="M40" s="80" t="s">
        <v>535</v>
      </c>
    </row>
    <row r="41" spans="2:13" ht="27.75" customHeight="1" x14ac:dyDescent="0.15">
      <c r="B41" s="1202" t="s">
        <v>24</v>
      </c>
      <c r="C41" s="1203"/>
      <c r="D41" s="81"/>
      <c r="E41" s="1208" t="s">
        <v>25</v>
      </c>
      <c r="F41" s="1208"/>
      <c r="G41" s="1208"/>
      <c r="H41" s="1209"/>
      <c r="I41" s="82">
        <v>11420</v>
      </c>
      <c r="J41" s="83">
        <v>11086</v>
      </c>
      <c r="K41" s="83">
        <v>11232</v>
      </c>
      <c r="L41" s="83">
        <v>10995</v>
      </c>
      <c r="M41" s="84">
        <v>10395</v>
      </c>
    </row>
    <row r="42" spans="2:13" ht="27.75" customHeight="1" x14ac:dyDescent="0.15">
      <c r="B42" s="1204"/>
      <c r="C42" s="1205"/>
      <c r="D42" s="85"/>
      <c r="E42" s="1210" t="s">
        <v>26</v>
      </c>
      <c r="F42" s="1210"/>
      <c r="G42" s="1210"/>
      <c r="H42" s="1211"/>
      <c r="I42" s="86">
        <v>1</v>
      </c>
      <c r="J42" s="87" t="s">
        <v>491</v>
      </c>
      <c r="K42" s="87" t="s">
        <v>491</v>
      </c>
      <c r="L42" s="87" t="s">
        <v>491</v>
      </c>
      <c r="M42" s="88" t="s">
        <v>491</v>
      </c>
    </row>
    <row r="43" spans="2:13" ht="27.75" customHeight="1" x14ac:dyDescent="0.15">
      <c r="B43" s="1204"/>
      <c r="C43" s="1205"/>
      <c r="D43" s="85"/>
      <c r="E43" s="1210" t="s">
        <v>27</v>
      </c>
      <c r="F43" s="1210"/>
      <c r="G43" s="1210"/>
      <c r="H43" s="1211"/>
      <c r="I43" s="86">
        <v>5432</v>
      </c>
      <c r="J43" s="87">
        <v>5445</v>
      </c>
      <c r="K43" s="87">
        <v>5432</v>
      </c>
      <c r="L43" s="87">
        <v>5459</v>
      </c>
      <c r="M43" s="88">
        <v>5972</v>
      </c>
    </row>
    <row r="44" spans="2:13" ht="27.75" customHeight="1" x14ac:dyDescent="0.15">
      <c r="B44" s="1204"/>
      <c r="C44" s="1205"/>
      <c r="D44" s="85"/>
      <c r="E44" s="1210" t="s">
        <v>28</v>
      </c>
      <c r="F44" s="1210"/>
      <c r="G44" s="1210"/>
      <c r="H44" s="1211"/>
      <c r="I44" s="86">
        <v>601</v>
      </c>
      <c r="J44" s="87">
        <v>354</v>
      </c>
      <c r="K44" s="87">
        <v>155</v>
      </c>
      <c r="L44" s="87">
        <v>36</v>
      </c>
      <c r="M44" s="88" t="s">
        <v>491</v>
      </c>
    </row>
    <row r="45" spans="2:13" ht="27.75" customHeight="1" x14ac:dyDescent="0.15">
      <c r="B45" s="1204"/>
      <c r="C45" s="1205"/>
      <c r="D45" s="85"/>
      <c r="E45" s="1210" t="s">
        <v>29</v>
      </c>
      <c r="F45" s="1210"/>
      <c r="G45" s="1210"/>
      <c r="H45" s="1211"/>
      <c r="I45" s="86">
        <v>2213</v>
      </c>
      <c r="J45" s="87">
        <v>2158</v>
      </c>
      <c r="K45" s="87">
        <v>2351</v>
      </c>
      <c r="L45" s="87">
        <v>2293</v>
      </c>
      <c r="M45" s="88">
        <v>2314</v>
      </c>
    </row>
    <row r="46" spans="2:13" ht="27.75" customHeight="1" x14ac:dyDescent="0.15">
      <c r="B46" s="1204"/>
      <c r="C46" s="1205"/>
      <c r="D46" s="89"/>
      <c r="E46" s="1210" t="s">
        <v>30</v>
      </c>
      <c r="F46" s="1210"/>
      <c r="G46" s="1210"/>
      <c r="H46" s="1211"/>
      <c r="I46" s="86" t="s">
        <v>491</v>
      </c>
      <c r="J46" s="87" t="s">
        <v>491</v>
      </c>
      <c r="K46" s="87" t="s">
        <v>491</v>
      </c>
      <c r="L46" s="87" t="s">
        <v>491</v>
      </c>
      <c r="M46" s="88" t="s">
        <v>491</v>
      </c>
    </row>
    <row r="47" spans="2:13" ht="27.75" customHeight="1" x14ac:dyDescent="0.15">
      <c r="B47" s="1204"/>
      <c r="C47" s="1205"/>
      <c r="D47" s="90"/>
      <c r="E47" s="1212" t="s">
        <v>31</v>
      </c>
      <c r="F47" s="1213"/>
      <c r="G47" s="1213"/>
      <c r="H47" s="1214"/>
      <c r="I47" s="86" t="s">
        <v>491</v>
      </c>
      <c r="J47" s="87" t="s">
        <v>491</v>
      </c>
      <c r="K47" s="87" t="s">
        <v>491</v>
      </c>
      <c r="L47" s="87" t="s">
        <v>491</v>
      </c>
      <c r="M47" s="88" t="s">
        <v>491</v>
      </c>
    </row>
    <row r="48" spans="2:13" ht="27.75" customHeight="1" x14ac:dyDescent="0.15">
      <c r="B48" s="1204"/>
      <c r="C48" s="1205"/>
      <c r="D48" s="85"/>
      <c r="E48" s="1210" t="s">
        <v>32</v>
      </c>
      <c r="F48" s="1210"/>
      <c r="G48" s="1210"/>
      <c r="H48" s="1211"/>
      <c r="I48" s="86" t="s">
        <v>491</v>
      </c>
      <c r="J48" s="87" t="s">
        <v>491</v>
      </c>
      <c r="K48" s="87" t="s">
        <v>491</v>
      </c>
      <c r="L48" s="87" t="s">
        <v>491</v>
      </c>
      <c r="M48" s="88" t="s">
        <v>491</v>
      </c>
    </row>
    <row r="49" spans="2:13" ht="27.75" customHeight="1" x14ac:dyDescent="0.15">
      <c r="B49" s="1206"/>
      <c r="C49" s="1207"/>
      <c r="D49" s="85"/>
      <c r="E49" s="1210" t="s">
        <v>33</v>
      </c>
      <c r="F49" s="1210"/>
      <c r="G49" s="1210"/>
      <c r="H49" s="1211"/>
      <c r="I49" s="86" t="s">
        <v>491</v>
      </c>
      <c r="J49" s="87" t="s">
        <v>491</v>
      </c>
      <c r="K49" s="87" t="s">
        <v>491</v>
      </c>
      <c r="L49" s="87" t="s">
        <v>491</v>
      </c>
      <c r="M49" s="88" t="s">
        <v>491</v>
      </c>
    </row>
    <row r="50" spans="2:13" ht="27.75" customHeight="1" x14ac:dyDescent="0.15">
      <c r="B50" s="1215" t="s">
        <v>34</v>
      </c>
      <c r="C50" s="1216"/>
      <c r="D50" s="91"/>
      <c r="E50" s="1210" t="s">
        <v>35</v>
      </c>
      <c r="F50" s="1210"/>
      <c r="G50" s="1210"/>
      <c r="H50" s="1211"/>
      <c r="I50" s="86">
        <v>3218</v>
      </c>
      <c r="J50" s="87">
        <v>3287</v>
      </c>
      <c r="K50" s="87">
        <v>3257</v>
      </c>
      <c r="L50" s="87">
        <v>2921</v>
      </c>
      <c r="M50" s="88">
        <v>2637</v>
      </c>
    </row>
    <row r="51" spans="2:13" ht="27.75" customHeight="1" x14ac:dyDescent="0.15">
      <c r="B51" s="1204"/>
      <c r="C51" s="1205"/>
      <c r="D51" s="85"/>
      <c r="E51" s="1210" t="s">
        <v>36</v>
      </c>
      <c r="F51" s="1210"/>
      <c r="G51" s="1210"/>
      <c r="H51" s="1211"/>
      <c r="I51" s="86" t="s">
        <v>491</v>
      </c>
      <c r="J51" s="87" t="s">
        <v>491</v>
      </c>
      <c r="K51" s="87" t="s">
        <v>491</v>
      </c>
      <c r="L51" s="87" t="s">
        <v>491</v>
      </c>
      <c r="M51" s="88" t="s">
        <v>491</v>
      </c>
    </row>
    <row r="52" spans="2:13" ht="27.75" customHeight="1" x14ac:dyDescent="0.15">
      <c r="B52" s="1206"/>
      <c r="C52" s="1207"/>
      <c r="D52" s="85"/>
      <c r="E52" s="1210" t="s">
        <v>37</v>
      </c>
      <c r="F52" s="1210"/>
      <c r="G52" s="1210"/>
      <c r="H52" s="1211"/>
      <c r="I52" s="86">
        <v>11549</v>
      </c>
      <c r="J52" s="87">
        <v>11707</v>
      </c>
      <c r="K52" s="87">
        <v>11637</v>
      </c>
      <c r="L52" s="87">
        <v>11677</v>
      </c>
      <c r="M52" s="88">
        <v>11282</v>
      </c>
    </row>
    <row r="53" spans="2:13" ht="27.75" customHeight="1" thickBot="1" x14ac:dyDescent="0.2">
      <c r="B53" s="1217" t="s">
        <v>21</v>
      </c>
      <c r="C53" s="1218"/>
      <c r="D53" s="92"/>
      <c r="E53" s="1219" t="s">
        <v>38</v>
      </c>
      <c r="F53" s="1219"/>
      <c r="G53" s="1219"/>
      <c r="H53" s="1220"/>
      <c r="I53" s="93">
        <v>4900</v>
      </c>
      <c r="J53" s="94">
        <v>4049</v>
      </c>
      <c r="K53" s="94">
        <v>4276</v>
      </c>
      <c r="L53" s="94">
        <v>4186</v>
      </c>
      <c r="M53" s="95">
        <v>4762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569</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570</v>
      </c>
      <c r="I42" s="354"/>
      <c r="J42" s="354"/>
      <c r="K42" s="354"/>
      <c r="L42" s="246"/>
      <c r="M42" s="246"/>
      <c r="N42" s="246"/>
      <c r="O42" s="246"/>
    </row>
    <row r="43" spans="2:17" ht="13.5" x14ac:dyDescent="0.15">
      <c r="B43" s="250"/>
      <c r="C43" s="246"/>
      <c r="D43" s="246"/>
      <c r="E43" s="246"/>
      <c r="F43" s="246"/>
      <c r="G43" s="1221" t="s">
        <v>580</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55"/>
      <c r="I48" s="355"/>
      <c r="J48" s="355"/>
    </row>
    <row r="49" spans="1:17" ht="13.5" x14ac:dyDescent="0.15">
      <c r="B49" s="250"/>
      <c r="C49" s="246"/>
      <c r="D49" s="246"/>
      <c r="E49" s="246"/>
      <c r="F49" s="246"/>
      <c r="G49" s="245" t="s">
        <v>571</v>
      </c>
    </row>
    <row r="50" spans="1:17" ht="13.5" x14ac:dyDescent="0.15">
      <c r="B50" s="250"/>
      <c r="C50" s="246"/>
      <c r="D50" s="246"/>
      <c r="E50" s="246"/>
      <c r="F50" s="246"/>
      <c r="G50" s="1230"/>
      <c r="H50" s="1231"/>
      <c r="I50" s="1231"/>
      <c r="J50" s="1232"/>
      <c r="K50" s="356" t="s">
        <v>531</v>
      </c>
      <c r="L50" s="356" t="s">
        <v>532</v>
      </c>
      <c r="M50" s="356" t="s">
        <v>533</v>
      </c>
      <c r="N50" s="356" t="s">
        <v>534</v>
      </c>
      <c r="O50" s="356" t="s">
        <v>535</v>
      </c>
    </row>
    <row r="51" spans="1:17" ht="13.5" x14ac:dyDescent="0.15">
      <c r="B51" s="250"/>
      <c r="C51" s="246"/>
      <c r="D51" s="246"/>
      <c r="E51" s="246"/>
      <c r="F51" s="246"/>
      <c r="G51" s="1233" t="s">
        <v>572</v>
      </c>
      <c r="H51" s="1234"/>
      <c r="I51" s="1239" t="s">
        <v>573</v>
      </c>
      <c r="J51" s="1239"/>
      <c r="K51" s="1241"/>
      <c r="L51" s="1241"/>
      <c r="M51" s="1241"/>
      <c r="N51" s="1242">
        <v>45.6</v>
      </c>
      <c r="O51" s="1242">
        <v>51.5</v>
      </c>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579</v>
      </c>
      <c r="J53" s="1243"/>
      <c r="K53" s="1253"/>
      <c r="L53" s="1253"/>
      <c r="M53" s="1253"/>
      <c r="N53" s="1250">
        <v>58.6</v>
      </c>
      <c r="O53" s="1250">
        <v>60.2</v>
      </c>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574</v>
      </c>
      <c r="H55" s="1245"/>
      <c r="I55" s="1243" t="s">
        <v>573</v>
      </c>
      <c r="J55" s="1243"/>
      <c r="K55" s="1241"/>
      <c r="L55" s="1241"/>
      <c r="M55" s="1241"/>
      <c r="N55" s="1242">
        <v>58.5</v>
      </c>
      <c r="O55" s="1242">
        <v>52.3</v>
      </c>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579</v>
      </c>
      <c r="J57" s="1252"/>
      <c r="K57" s="1253"/>
      <c r="L57" s="1253"/>
      <c r="M57" s="1253"/>
      <c r="N57" s="1250">
        <v>52.9</v>
      </c>
      <c r="O57" s="1250">
        <v>54.8</v>
      </c>
      <c r="P57" s="359"/>
      <c r="Q57" s="358"/>
    </row>
    <row r="58" spans="1:17" s="357" customFormat="1" ht="13.5" x14ac:dyDescent="0.15">
      <c r="A58" s="245"/>
      <c r="B58" s="358"/>
      <c r="C58" s="354"/>
      <c r="D58" s="354"/>
      <c r="E58" s="354"/>
      <c r="F58" s="354"/>
      <c r="G58" s="1248"/>
      <c r="H58" s="1249"/>
      <c r="I58" s="1252"/>
      <c r="J58" s="1252"/>
      <c r="K58" s="1251"/>
      <c r="L58" s="1251"/>
      <c r="M58" s="1251"/>
      <c r="N58" s="1251"/>
      <c r="O58" s="1251"/>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575</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570</v>
      </c>
      <c r="I64" s="354"/>
      <c r="J64" s="354"/>
      <c r="K64" s="354"/>
      <c r="L64" s="246"/>
      <c r="M64" s="246"/>
      <c r="N64" s="246"/>
      <c r="O64" s="246"/>
    </row>
    <row r="65" spans="2:30" ht="13.5" x14ac:dyDescent="0.15">
      <c r="B65" s="250"/>
      <c r="C65" s="246"/>
      <c r="D65" s="246"/>
      <c r="E65" s="246"/>
      <c r="F65" s="246"/>
      <c r="G65" s="1221" t="s">
        <v>578</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576</v>
      </c>
      <c r="I71" s="370"/>
      <c r="J71" s="366"/>
      <c r="K71" s="366"/>
      <c r="L71" s="367"/>
      <c r="M71" s="366"/>
      <c r="N71" s="367"/>
      <c r="O71" s="368"/>
    </row>
    <row r="72" spans="2:30" ht="13.5" x14ac:dyDescent="0.15">
      <c r="B72" s="250"/>
      <c r="C72" s="246"/>
      <c r="D72" s="246"/>
      <c r="E72" s="246"/>
      <c r="F72" s="246"/>
      <c r="G72" s="1230"/>
      <c r="H72" s="1231"/>
      <c r="I72" s="1231"/>
      <c r="J72" s="1232"/>
      <c r="K72" s="356" t="s">
        <v>531</v>
      </c>
      <c r="L72" s="356" t="s">
        <v>532</v>
      </c>
      <c r="M72" s="356" t="s">
        <v>533</v>
      </c>
      <c r="N72" s="356" t="s">
        <v>534</v>
      </c>
      <c r="O72" s="356" t="s">
        <v>535</v>
      </c>
    </row>
    <row r="73" spans="2:30" ht="13.5" x14ac:dyDescent="0.15">
      <c r="B73" s="250"/>
      <c r="C73" s="246"/>
      <c r="D73" s="246"/>
      <c r="E73" s="246"/>
      <c r="F73" s="246"/>
      <c r="G73" s="1233" t="s">
        <v>572</v>
      </c>
      <c r="H73" s="1234"/>
      <c r="I73" s="1239" t="s">
        <v>573</v>
      </c>
      <c r="J73" s="1239"/>
      <c r="K73" s="1254">
        <v>55.3</v>
      </c>
      <c r="L73" s="1254">
        <v>45.1</v>
      </c>
      <c r="M73" s="1242">
        <v>48.3</v>
      </c>
      <c r="N73" s="1242">
        <v>45.6</v>
      </c>
      <c r="O73" s="1242">
        <v>51.5</v>
      </c>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577</v>
      </c>
      <c r="J75" s="1243"/>
      <c r="K75" s="1250">
        <v>7.1</v>
      </c>
      <c r="L75" s="1250">
        <v>7.2</v>
      </c>
      <c r="M75" s="1250">
        <v>7</v>
      </c>
      <c r="N75" s="1250">
        <v>6.6</v>
      </c>
      <c r="O75" s="1250">
        <v>6.4</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574</v>
      </c>
      <c r="H77" s="1245"/>
      <c r="I77" s="1243" t="s">
        <v>573</v>
      </c>
      <c r="J77" s="1243"/>
      <c r="K77" s="1254">
        <v>76.2</v>
      </c>
      <c r="L77" s="1254">
        <v>65.3</v>
      </c>
      <c r="M77" s="1242">
        <v>60.8</v>
      </c>
      <c r="N77" s="1242">
        <v>58.5</v>
      </c>
      <c r="O77" s="1242">
        <v>52.3</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577</v>
      </c>
      <c r="J79" s="1252"/>
      <c r="K79" s="1256">
        <v>12.8</v>
      </c>
      <c r="L79" s="1256">
        <v>12</v>
      </c>
      <c r="M79" s="1256">
        <v>11.1</v>
      </c>
      <c r="N79" s="1256">
        <v>10.7</v>
      </c>
      <c r="O79" s="1256">
        <v>10</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530</v>
      </c>
      <c r="G2" s="113"/>
      <c r="H2" s="114"/>
    </row>
    <row r="3" spans="1:8" x14ac:dyDescent="0.15">
      <c r="A3" s="110" t="s">
        <v>523</v>
      </c>
      <c r="B3" s="115"/>
      <c r="C3" s="116"/>
      <c r="D3" s="117">
        <v>59978</v>
      </c>
      <c r="E3" s="118"/>
      <c r="F3" s="119">
        <v>75709</v>
      </c>
      <c r="G3" s="120"/>
      <c r="H3" s="121"/>
    </row>
    <row r="4" spans="1:8" x14ac:dyDescent="0.15">
      <c r="A4" s="122"/>
      <c r="B4" s="123"/>
      <c r="C4" s="124"/>
      <c r="D4" s="125">
        <v>36065</v>
      </c>
      <c r="E4" s="126"/>
      <c r="F4" s="127">
        <v>35212</v>
      </c>
      <c r="G4" s="128"/>
      <c r="H4" s="129"/>
    </row>
    <row r="5" spans="1:8" x14ac:dyDescent="0.15">
      <c r="A5" s="110" t="s">
        <v>525</v>
      </c>
      <c r="B5" s="115"/>
      <c r="C5" s="116"/>
      <c r="D5" s="117">
        <v>26762</v>
      </c>
      <c r="E5" s="118"/>
      <c r="F5" s="119">
        <v>90961</v>
      </c>
      <c r="G5" s="120"/>
      <c r="H5" s="121"/>
    </row>
    <row r="6" spans="1:8" x14ac:dyDescent="0.15">
      <c r="A6" s="122"/>
      <c r="B6" s="123"/>
      <c r="C6" s="124"/>
      <c r="D6" s="125">
        <v>18095</v>
      </c>
      <c r="E6" s="126"/>
      <c r="F6" s="127">
        <v>37720</v>
      </c>
      <c r="G6" s="128"/>
      <c r="H6" s="129"/>
    </row>
    <row r="7" spans="1:8" x14ac:dyDescent="0.15">
      <c r="A7" s="110" t="s">
        <v>526</v>
      </c>
      <c r="B7" s="115"/>
      <c r="C7" s="116"/>
      <c r="D7" s="117">
        <v>42201</v>
      </c>
      <c r="E7" s="118"/>
      <c r="F7" s="119">
        <v>106614</v>
      </c>
      <c r="G7" s="120"/>
      <c r="H7" s="121"/>
    </row>
    <row r="8" spans="1:8" x14ac:dyDescent="0.15">
      <c r="A8" s="122"/>
      <c r="B8" s="123"/>
      <c r="C8" s="124"/>
      <c r="D8" s="125">
        <v>28211</v>
      </c>
      <c r="E8" s="126"/>
      <c r="F8" s="127">
        <v>45545</v>
      </c>
      <c r="G8" s="128"/>
      <c r="H8" s="129"/>
    </row>
    <row r="9" spans="1:8" x14ac:dyDescent="0.15">
      <c r="A9" s="110" t="s">
        <v>527</v>
      </c>
      <c r="B9" s="115"/>
      <c r="C9" s="116"/>
      <c r="D9" s="117">
        <v>38853</v>
      </c>
      <c r="E9" s="118"/>
      <c r="F9" s="119">
        <v>85459</v>
      </c>
      <c r="G9" s="120"/>
      <c r="H9" s="121"/>
    </row>
    <row r="10" spans="1:8" x14ac:dyDescent="0.15">
      <c r="A10" s="122"/>
      <c r="B10" s="123"/>
      <c r="C10" s="124"/>
      <c r="D10" s="125">
        <v>26559</v>
      </c>
      <c r="E10" s="126"/>
      <c r="F10" s="127">
        <v>44378</v>
      </c>
      <c r="G10" s="128"/>
      <c r="H10" s="129"/>
    </row>
    <row r="11" spans="1:8" x14ac:dyDescent="0.15">
      <c r="A11" s="110" t="s">
        <v>528</v>
      </c>
      <c r="B11" s="115"/>
      <c r="C11" s="116"/>
      <c r="D11" s="117">
        <v>36213</v>
      </c>
      <c r="E11" s="118"/>
      <c r="F11" s="119">
        <v>65876</v>
      </c>
      <c r="G11" s="120"/>
      <c r="H11" s="121"/>
    </row>
    <row r="12" spans="1:8" x14ac:dyDescent="0.15">
      <c r="A12" s="122"/>
      <c r="B12" s="123"/>
      <c r="C12" s="130"/>
      <c r="D12" s="125">
        <v>27522</v>
      </c>
      <c r="E12" s="126"/>
      <c r="F12" s="127">
        <v>36484</v>
      </c>
      <c r="G12" s="128"/>
      <c r="H12" s="129"/>
    </row>
    <row r="13" spans="1:8" x14ac:dyDescent="0.15">
      <c r="A13" s="110"/>
      <c r="B13" s="115"/>
      <c r="C13" s="131"/>
      <c r="D13" s="132">
        <v>40801</v>
      </c>
      <c r="E13" s="133"/>
      <c r="F13" s="134">
        <v>84924</v>
      </c>
      <c r="G13" s="135"/>
      <c r="H13" s="121"/>
    </row>
    <row r="14" spans="1:8" x14ac:dyDescent="0.15">
      <c r="A14" s="122"/>
      <c r="B14" s="123"/>
      <c r="C14" s="124"/>
      <c r="D14" s="125">
        <v>27290</v>
      </c>
      <c r="E14" s="126"/>
      <c r="F14" s="127">
        <v>39868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5.85</v>
      </c>
      <c r="C19" s="136">
        <f>ROUND(VALUE(SUBSTITUTE(実質収支比率等に係る経年分析!G$48,"▲","-")),2)</f>
        <v>5.76</v>
      </c>
      <c r="D19" s="136">
        <f>ROUND(VALUE(SUBSTITUTE(実質収支比率等に係る経年分析!H$48,"▲","-")),2)</f>
        <v>5.4</v>
      </c>
      <c r="E19" s="136">
        <f>ROUND(VALUE(SUBSTITUTE(実質収支比率等に係る経年分析!I$48,"▲","-")),2)</f>
        <v>5</v>
      </c>
      <c r="F19" s="136">
        <f>ROUND(VALUE(SUBSTITUTE(実質収支比率等に係る経年分析!J$48,"▲","-")),2)</f>
        <v>5.19</v>
      </c>
    </row>
    <row r="20" spans="1:11" x14ac:dyDescent="0.15">
      <c r="A20" s="136" t="s">
        <v>43</v>
      </c>
      <c r="B20" s="136">
        <f>ROUND(VALUE(SUBSTITUTE(実質収支比率等に係る経年分析!F$47,"▲","-")),2)</f>
        <v>21.9</v>
      </c>
      <c r="C20" s="136">
        <f>ROUND(VALUE(SUBSTITUTE(実質収支比率等に係る経年分析!G$47,"▲","-")),2)</f>
        <v>21.55</v>
      </c>
      <c r="D20" s="136">
        <f>ROUND(VALUE(SUBSTITUTE(実質収支比率等に係る経年分析!H$47,"▲","-")),2)</f>
        <v>21.7</v>
      </c>
      <c r="E20" s="136">
        <f>ROUND(VALUE(SUBSTITUTE(実質収支比率等に係る経年分析!I$47,"▲","-")),2)</f>
        <v>20.2</v>
      </c>
      <c r="F20" s="136">
        <f>ROUND(VALUE(SUBSTITUTE(実質収支比率等に係る経年分析!J$47,"▲","-")),2)</f>
        <v>17.5</v>
      </c>
    </row>
    <row r="21" spans="1:11" x14ac:dyDescent="0.15">
      <c r="A21" s="136" t="s">
        <v>44</v>
      </c>
      <c r="B21" s="136">
        <f>IF(ISNUMBER(VALUE(SUBSTITUTE(実質収支比率等に係る経年分析!F$49,"▲","-"))),ROUND(VALUE(SUBSTITUTE(実質収支比率等に係る経年分析!F$49,"▲","-")),2),NA())</f>
        <v>-0.18</v>
      </c>
      <c r="C21" s="136">
        <f>IF(ISNUMBER(VALUE(SUBSTITUTE(実質収支比率等に係る経年分析!G$49,"▲","-"))),ROUND(VALUE(SUBSTITUTE(実質収支比率等に係る経年分析!G$49,"▲","-")),2),NA())</f>
        <v>0.03</v>
      </c>
      <c r="D21" s="136">
        <f>IF(ISNUMBER(VALUE(SUBSTITUTE(実質収支比率等に係る経年分析!H$49,"▲","-"))),ROUND(VALUE(SUBSTITUTE(実質収支比率等に係る経年分析!H$49,"▲","-")),2),NA())</f>
        <v>-0.38</v>
      </c>
      <c r="E21" s="136">
        <f>IF(ISNUMBER(VALUE(SUBSTITUTE(実質収支比率等に係る経年分析!I$49,"▲","-"))),ROUND(VALUE(SUBSTITUTE(実質収支比率等に係る経年分析!I$49,"▲","-")),2),NA())</f>
        <v>-1.3</v>
      </c>
      <c r="F21" s="136">
        <f>IF(ISNUMBER(VALUE(SUBSTITUTE(実質収支比率等に係る経年分析!J$49,"▲","-"))),ROUND(VALUE(SUBSTITUTE(実質収支比率等に係る経年分析!J$49,"▲","-")),2),NA())</f>
        <v>-2.2200000000000002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土地取得特別会計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介護保険特別会計（サービス事業勘定）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0.26</v>
      </c>
    </row>
    <row r="33" spans="1:16" x14ac:dyDescent="0.15">
      <c r="A33" s="137" t="str">
        <f>IF(連結実質赤字比率に係る赤字・黒字の構成分析!C$37="",NA(),連結実質赤字比率に係る赤字・黒字の構成分析!C$37)</f>
        <v>農業集落排水事業特別会計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0.28999999999999998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0.28000000000000003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0.27</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0.57999999999999996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1.1399999999999999</v>
      </c>
    </row>
    <row r="35" spans="1:16" x14ac:dyDescent="0.15">
      <c r="A35" s="137" t="str">
        <f>IF(連結実質赤字比率に係る赤字・黒字の構成分析!C$35="",NA(),連結実質赤字比率に係る赤字・黒字の構成分析!C$35)</f>
        <v>介護保険特別会計（保険事業勘定）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1.1599999999999999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5.76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5.19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867</v>
      </c>
      <c r="E42" s="138"/>
      <c r="F42" s="138"/>
      <c r="G42" s="138">
        <f>'実質公債費比率（分子）の構造'!L$52</f>
        <v>922</v>
      </c>
      <c r="H42" s="138"/>
      <c r="I42" s="138"/>
      <c r="J42" s="138">
        <f>'実質公債費比率（分子）の構造'!M$52</f>
        <v>985</v>
      </c>
      <c r="K42" s="138"/>
      <c r="L42" s="138"/>
      <c r="M42" s="138">
        <f>'実質公債費比率（分子）の構造'!N$52</f>
        <v>882</v>
      </c>
      <c r="N42" s="138"/>
      <c r="O42" s="138"/>
      <c r="P42" s="138">
        <f>'実質公債費比率（分子）の構造'!O$52</f>
        <v>910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1</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236</v>
      </c>
      <c r="C45" s="138"/>
      <c r="D45" s="138"/>
      <c r="E45" s="138">
        <f>'実質公債費比率（分子）の構造'!L$49</f>
        <v>199</v>
      </c>
      <c r="F45" s="138"/>
      <c r="G45" s="138"/>
      <c r="H45" s="138">
        <f>'実質公債費比率（分子）の構造'!M$49</f>
        <v>150</v>
      </c>
      <c r="I45" s="138"/>
      <c r="J45" s="138"/>
      <c r="K45" s="138">
        <f>'実質公債費比率（分子）の構造'!N$49</f>
        <v>90</v>
      </c>
      <c r="L45" s="138"/>
      <c r="M45" s="138"/>
      <c r="N45" s="138">
        <f>'実質公債費比率（分子）の構造'!O$49</f>
        <v>31</v>
      </c>
      <c r="O45" s="138"/>
      <c r="P45" s="138"/>
    </row>
    <row r="46" spans="1:16" x14ac:dyDescent="0.15">
      <c r="A46" s="138" t="s">
        <v>55</v>
      </c>
      <c r="B46" s="138">
        <f>'実質公債費比率（分子）の構造'!K$48</f>
        <v>201</v>
      </c>
      <c r="C46" s="138"/>
      <c r="D46" s="138"/>
      <c r="E46" s="138">
        <f>'実質公債費比率（分子）の構造'!L$48</f>
        <v>204</v>
      </c>
      <c r="F46" s="138"/>
      <c r="G46" s="138"/>
      <c r="H46" s="138">
        <f>'実質公債費比率（分子）の構造'!M$48</f>
        <v>205</v>
      </c>
      <c r="I46" s="138"/>
      <c r="J46" s="138"/>
      <c r="K46" s="138">
        <f>'実質公債費比率（分子）の構造'!N$48</f>
        <v>251</v>
      </c>
      <c r="L46" s="138"/>
      <c r="M46" s="138"/>
      <c r="N46" s="138">
        <f>'実質公債費比率（分子）の構造'!O$48</f>
        <v>293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1102</v>
      </c>
      <c r="C49" s="138"/>
      <c r="D49" s="138"/>
      <c r="E49" s="138">
        <f>'実質公債費比率（分子）の構造'!L$45</f>
        <v>1168</v>
      </c>
      <c r="F49" s="138"/>
      <c r="G49" s="138"/>
      <c r="H49" s="138">
        <f>'実質公債費比率（分子）の構造'!M$45</f>
        <v>1187</v>
      </c>
      <c r="I49" s="138"/>
      <c r="J49" s="138"/>
      <c r="K49" s="138">
        <f>'実質公債費比率（分子）の構造'!N$45</f>
        <v>1115</v>
      </c>
      <c r="L49" s="138"/>
      <c r="M49" s="138"/>
      <c r="N49" s="138">
        <f>'実質公債費比率（分子）の構造'!O$45</f>
        <v>1209</v>
      </c>
      <c r="O49" s="138"/>
      <c r="P49" s="138"/>
    </row>
    <row r="50" spans="1:16" x14ac:dyDescent="0.15">
      <c r="A50" s="138" t="s">
        <v>59</v>
      </c>
      <c r="B50" s="138" t="e">
        <f>NA()</f>
        <v>#N/A</v>
      </c>
      <c r="C50" s="138">
        <f>IF(ISNUMBER('実質公債費比率（分子）の構造'!K$53),'実質公債費比率（分子）の構造'!K$53,NA())</f>
        <v>673</v>
      </c>
      <c r="D50" s="138" t="e">
        <f>NA()</f>
        <v>#N/A</v>
      </c>
      <c r="E50" s="138" t="e">
        <f>NA()</f>
        <v>#N/A</v>
      </c>
      <c r="F50" s="138">
        <f>IF(ISNUMBER('実質公債費比率（分子）の構造'!L$53),'実質公債費比率（分子）の構造'!L$53,NA())</f>
        <v>650</v>
      </c>
      <c r="G50" s="138" t="e">
        <f>NA()</f>
        <v>#N/A</v>
      </c>
      <c r="H50" s="138" t="e">
        <f>NA()</f>
        <v>#N/A</v>
      </c>
      <c r="I50" s="138">
        <f>IF(ISNUMBER('実質公債費比率（分子）の構造'!M$53),'実質公債費比率（分子）の構造'!M$53,NA())</f>
        <v>557</v>
      </c>
      <c r="J50" s="138" t="e">
        <f>NA()</f>
        <v>#N/A</v>
      </c>
      <c r="K50" s="138" t="e">
        <f>NA()</f>
        <v>#N/A</v>
      </c>
      <c r="L50" s="138">
        <f>IF(ISNUMBER('実質公債費比率（分子）の構造'!N$53),'実質公債費比率（分子）の構造'!N$53,NA())</f>
        <v>574</v>
      </c>
      <c r="M50" s="138" t="e">
        <f>NA()</f>
        <v>#N/A</v>
      </c>
      <c r="N50" s="138" t="e">
        <f>NA()</f>
        <v>#N/A</v>
      </c>
      <c r="O50" s="138">
        <f>IF(ISNUMBER('実質公債費比率（分子）の構造'!O$53),'実質公債費比率（分子）の構造'!O$53,NA())</f>
        <v>623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11549</v>
      </c>
      <c r="E56" s="137"/>
      <c r="F56" s="137"/>
      <c r="G56" s="137">
        <f>'将来負担比率（分子）の構造'!J$52</f>
        <v>11707</v>
      </c>
      <c r="H56" s="137"/>
      <c r="I56" s="137"/>
      <c r="J56" s="137">
        <f>'将来負担比率（分子）の構造'!K$52</f>
        <v>11637</v>
      </c>
      <c r="K56" s="137"/>
      <c r="L56" s="137"/>
      <c r="M56" s="137">
        <f>'将来負担比率（分子）の構造'!L$52</f>
        <v>11677</v>
      </c>
      <c r="N56" s="137"/>
      <c r="O56" s="137"/>
      <c r="P56" s="137">
        <f>'将来負担比率（分子）の構造'!M$52</f>
        <v>11282</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3218</v>
      </c>
      <c r="E58" s="137"/>
      <c r="F58" s="137"/>
      <c r="G58" s="137">
        <f>'将来負担比率（分子）の構造'!J$50</f>
        <v>3287</v>
      </c>
      <c r="H58" s="137"/>
      <c r="I58" s="137"/>
      <c r="J58" s="137">
        <f>'将来負担比率（分子）の構造'!K$50</f>
        <v>3257</v>
      </c>
      <c r="K58" s="137"/>
      <c r="L58" s="137"/>
      <c r="M58" s="137">
        <f>'将来負担比率（分子）の構造'!L$50</f>
        <v>2921</v>
      </c>
      <c r="N58" s="137"/>
      <c r="O58" s="137"/>
      <c r="P58" s="137">
        <f>'将来負担比率（分子）の構造'!M$50</f>
        <v>2637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2213</v>
      </c>
      <c r="C62" s="137"/>
      <c r="D62" s="137"/>
      <c r="E62" s="137">
        <f>'将来負担比率（分子）の構造'!J$45</f>
        <v>2158</v>
      </c>
      <c r="F62" s="137"/>
      <c r="G62" s="137"/>
      <c r="H62" s="137">
        <f>'将来負担比率（分子）の構造'!K$45</f>
        <v>2351</v>
      </c>
      <c r="I62" s="137"/>
      <c r="J62" s="137"/>
      <c r="K62" s="137">
        <f>'将来負担比率（分子）の構造'!L$45</f>
        <v>2293</v>
      </c>
      <c r="L62" s="137"/>
      <c r="M62" s="137"/>
      <c r="N62" s="137">
        <f>'将来負担比率（分子）の構造'!M$45</f>
        <v>2314</v>
      </c>
      <c r="O62" s="137"/>
      <c r="P62" s="137"/>
    </row>
    <row r="63" spans="1:16" x14ac:dyDescent="0.15">
      <c r="A63" s="137" t="s">
        <v>28</v>
      </c>
      <c r="B63" s="137">
        <f>'将来負担比率（分子）の構造'!I$44</f>
        <v>601</v>
      </c>
      <c r="C63" s="137"/>
      <c r="D63" s="137"/>
      <c r="E63" s="137">
        <f>'将来負担比率（分子）の構造'!J$44</f>
        <v>354</v>
      </c>
      <c r="F63" s="137"/>
      <c r="G63" s="137"/>
      <c r="H63" s="137">
        <f>'将来負担比率（分子）の構造'!K$44</f>
        <v>155</v>
      </c>
      <c r="I63" s="137"/>
      <c r="J63" s="137"/>
      <c r="K63" s="137">
        <f>'将来負担比率（分子）の構造'!L$44</f>
        <v>36</v>
      </c>
      <c r="L63" s="137"/>
      <c r="M63" s="137"/>
      <c r="N63" s="137" t="str">
        <f>'将来負担比率（分子）の構造'!M$44</f>
        <v>-</v>
      </c>
      <c r="O63" s="137"/>
      <c r="P63" s="137"/>
    </row>
    <row r="64" spans="1:16" x14ac:dyDescent="0.15">
      <c r="A64" s="137" t="s">
        <v>27</v>
      </c>
      <c r="B64" s="137">
        <f>'将来負担比率（分子）の構造'!I$43</f>
        <v>5432</v>
      </c>
      <c r="C64" s="137"/>
      <c r="D64" s="137"/>
      <c r="E64" s="137">
        <f>'将来負担比率（分子）の構造'!J$43</f>
        <v>5445</v>
      </c>
      <c r="F64" s="137"/>
      <c r="G64" s="137"/>
      <c r="H64" s="137">
        <f>'将来負担比率（分子）の構造'!K$43</f>
        <v>5432</v>
      </c>
      <c r="I64" s="137"/>
      <c r="J64" s="137"/>
      <c r="K64" s="137">
        <f>'将来負担比率（分子）の構造'!L$43</f>
        <v>5459</v>
      </c>
      <c r="L64" s="137"/>
      <c r="M64" s="137"/>
      <c r="N64" s="137">
        <f>'将来負担比率（分子）の構造'!M$43</f>
        <v>5972</v>
      </c>
      <c r="O64" s="137"/>
      <c r="P64" s="137"/>
    </row>
    <row r="65" spans="1:16" x14ac:dyDescent="0.15">
      <c r="A65" s="137" t="s">
        <v>26</v>
      </c>
      <c r="B65" s="137">
        <f>'将来負担比率（分子）の構造'!I$42</f>
        <v>1</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11420</v>
      </c>
      <c r="C66" s="137"/>
      <c r="D66" s="137"/>
      <c r="E66" s="137">
        <f>'将来負担比率（分子）の構造'!J$41</f>
        <v>11086</v>
      </c>
      <c r="F66" s="137"/>
      <c r="G66" s="137"/>
      <c r="H66" s="137">
        <f>'将来負担比率（分子）の構造'!K$41</f>
        <v>11232</v>
      </c>
      <c r="I66" s="137"/>
      <c r="J66" s="137"/>
      <c r="K66" s="137">
        <f>'将来負担比率（分子）の構造'!L$41</f>
        <v>10995</v>
      </c>
      <c r="L66" s="137"/>
      <c r="M66" s="137"/>
      <c r="N66" s="137">
        <f>'将来負担比率（分子）の構造'!M$41</f>
        <v>10395</v>
      </c>
      <c r="O66" s="137"/>
      <c r="P66" s="137"/>
    </row>
    <row r="67" spans="1:16" x14ac:dyDescent="0.15">
      <c r="A67" s="137" t="s">
        <v>63</v>
      </c>
      <c r="B67" s="137" t="e">
        <f>NA()</f>
        <v>#N/A</v>
      </c>
      <c r="C67" s="137">
        <f>IF(ISNUMBER('将来負担比率（分子）の構造'!I$53), IF('将来負担比率（分子）の構造'!I$53 &lt; 0, 0, '将来負担比率（分子）の構造'!I$53), NA())</f>
        <v>4900</v>
      </c>
      <c r="D67" s="137" t="e">
        <f>NA()</f>
        <v>#N/A</v>
      </c>
      <c r="E67" s="137" t="e">
        <f>NA()</f>
        <v>#N/A</v>
      </c>
      <c r="F67" s="137">
        <f>IF(ISNUMBER('将来負担比率（分子）の構造'!J$53), IF('将来負担比率（分子）の構造'!J$53 &lt; 0, 0, '将来負担比率（分子）の構造'!J$53), NA())</f>
        <v>4049</v>
      </c>
      <c r="G67" s="137" t="e">
        <f>NA()</f>
        <v>#N/A</v>
      </c>
      <c r="H67" s="137" t="e">
        <f>NA()</f>
        <v>#N/A</v>
      </c>
      <c r="I67" s="137">
        <f>IF(ISNUMBER('将来負担比率（分子）の構造'!K$53), IF('将来負担比率（分子）の構造'!K$53 &lt; 0, 0, '将来負担比率（分子）の構造'!K$53), NA())</f>
        <v>4276</v>
      </c>
      <c r="J67" s="137" t="e">
        <f>NA()</f>
        <v>#N/A</v>
      </c>
      <c r="K67" s="137" t="e">
        <f>NA()</f>
        <v>#N/A</v>
      </c>
      <c r="L67" s="137">
        <f>IF(ISNUMBER('将来負担比率（分子）の構造'!L$53), IF('将来負担比率（分子）の構造'!L$53 &lt; 0, 0, '将来負担比率（分子）の構造'!L$53), NA())</f>
        <v>4186</v>
      </c>
      <c r="M67" s="137" t="e">
        <f>NA()</f>
        <v>#N/A</v>
      </c>
      <c r="N67" s="137" t="e">
        <f>NA()</f>
        <v>#N/A</v>
      </c>
      <c r="O67" s="137">
        <f>IF(ISNUMBER('将来負担比率（分子）の構造'!M$53), IF('将来負担比率（分子）の構造'!M$53 &lt; 0, 0, '将来負担比率（分子）の構造'!M$53), NA())</f>
        <v>4762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8272423</v>
      </c>
      <c r="S5" s="615"/>
      <c r="T5" s="615"/>
      <c r="U5" s="615"/>
      <c r="V5" s="615"/>
      <c r="W5" s="615"/>
      <c r="X5" s="615"/>
      <c r="Y5" s="616"/>
      <c r="Z5" s="617">
        <v>55.5</v>
      </c>
      <c r="AA5" s="617"/>
      <c r="AB5" s="617"/>
      <c r="AC5" s="617"/>
      <c r="AD5" s="618">
        <v>8272423</v>
      </c>
      <c r="AE5" s="618"/>
      <c r="AF5" s="618"/>
      <c r="AG5" s="618"/>
      <c r="AH5" s="618"/>
      <c r="AI5" s="618"/>
      <c r="AJ5" s="618"/>
      <c r="AK5" s="618"/>
      <c r="AL5" s="619">
        <v>82.2</v>
      </c>
      <c r="AM5" s="620"/>
      <c r="AN5" s="620"/>
      <c r="AO5" s="621"/>
      <c r="AP5" s="611" t="s">
        <v>210</v>
      </c>
      <c r="AQ5" s="612"/>
      <c r="AR5" s="612"/>
      <c r="AS5" s="612"/>
      <c r="AT5" s="612"/>
      <c r="AU5" s="612"/>
      <c r="AV5" s="612"/>
      <c r="AW5" s="612"/>
      <c r="AX5" s="612"/>
      <c r="AY5" s="612"/>
      <c r="AZ5" s="612"/>
      <c r="BA5" s="612"/>
      <c r="BB5" s="612"/>
      <c r="BC5" s="612"/>
      <c r="BD5" s="612"/>
      <c r="BE5" s="612"/>
      <c r="BF5" s="613"/>
      <c r="BG5" s="625">
        <v>8271803</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335284</v>
      </c>
      <c r="S6" s="626"/>
      <c r="T6" s="626"/>
      <c r="U6" s="626"/>
      <c r="V6" s="626"/>
      <c r="W6" s="626"/>
      <c r="X6" s="626"/>
      <c r="Y6" s="627"/>
      <c r="Z6" s="628">
        <v>2.2999999999999998</v>
      </c>
      <c r="AA6" s="628"/>
      <c r="AB6" s="628"/>
      <c r="AC6" s="628"/>
      <c r="AD6" s="629">
        <v>335284</v>
      </c>
      <c r="AE6" s="629"/>
      <c r="AF6" s="629"/>
      <c r="AG6" s="629"/>
      <c r="AH6" s="629"/>
      <c r="AI6" s="629"/>
      <c r="AJ6" s="629"/>
      <c r="AK6" s="629"/>
      <c r="AL6" s="630">
        <v>3.3</v>
      </c>
      <c r="AM6" s="631"/>
      <c r="AN6" s="631"/>
      <c r="AO6" s="632"/>
      <c r="AP6" s="622" t="s">
        <v>216</v>
      </c>
      <c r="AQ6" s="623"/>
      <c r="AR6" s="623"/>
      <c r="AS6" s="623"/>
      <c r="AT6" s="623"/>
      <c r="AU6" s="623"/>
      <c r="AV6" s="623"/>
      <c r="AW6" s="623"/>
      <c r="AX6" s="623"/>
      <c r="AY6" s="623"/>
      <c r="AZ6" s="623"/>
      <c r="BA6" s="623"/>
      <c r="BB6" s="623"/>
      <c r="BC6" s="623"/>
      <c r="BD6" s="623"/>
      <c r="BE6" s="623"/>
      <c r="BF6" s="624"/>
      <c r="BG6" s="625">
        <v>8271803</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184316</v>
      </c>
      <c r="CS6" s="626"/>
      <c r="CT6" s="626"/>
      <c r="CU6" s="626"/>
      <c r="CV6" s="626"/>
      <c r="CW6" s="626"/>
      <c r="CX6" s="626"/>
      <c r="CY6" s="627"/>
      <c r="CZ6" s="628">
        <v>1.3</v>
      </c>
      <c r="DA6" s="628"/>
      <c r="DB6" s="628"/>
      <c r="DC6" s="628"/>
      <c r="DD6" s="634">
        <v>5789</v>
      </c>
      <c r="DE6" s="626"/>
      <c r="DF6" s="626"/>
      <c r="DG6" s="626"/>
      <c r="DH6" s="626"/>
      <c r="DI6" s="626"/>
      <c r="DJ6" s="626"/>
      <c r="DK6" s="626"/>
      <c r="DL6" s="626"/>
      <c r="DM6" s="626"/>
      <c r="DN6" s="626"/>
      <c r="DO6" s="626"/>
      <c r="DP6" s="627"/>
      <c r="DQ6" s="634">
        <v>184316</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7025</v>
      </c>
      <c r="S7" s="626"/>
      <c r="T7" s="626"/>
      <c r="U7" s="626"/>
      <c r="V7" s="626"/>
      <c r="W7" s="626"/>
      <c r="X7" s="626"/>
      <c r="Y7" s="627"/>
      <c r="Z7" s="628">
        <v>0</v>
      </c>
      <c r="AA7" s="628"/>
      <c r="AB7" s="628"/>
      <c r="AC7" s="628"/>
      <c r="AD7" s="629">
        <v>7025</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2957681</v>
      </c>
      <c r="BH7" s="626"/>
      <c r="BI7" s="626"/>
      <c r="BJ7" s="626"/>
      <c r="BK7" s="626"/>
      <c r="BL7" s="626"/>
      <c r="BM7" s="626"/>
      <c r="BN7" s="627"/>
      <c r="BO7" s="628">
        <v>35.799999999999997</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1771543</v>
      </c>
      <c r="CS7" s="626"/>
      <c r="CT7" s="626"/>
      <c r="CU7" s="626"/>
      <c r="CV7" s="626"/>
      <c r="CW7" s="626"/>
      <c r="CX7" s="626"/>
      <c r="CY7" s="627"/>
      <c r="CZ7" s="628">
        <v>12.3</v>
      </c>
      <c r="DA7" s="628"/>
      <c r="DB7" s="628"/>
      <c r="DC7" s="628"/>
      <c r="DD7" s="634">
        <v>88717</v>
      </c>
      <c r="DE7" s="626"/>
      <c r="DF7" s="626"/>
      <c r="DG7" s="626"/>
      <c r="DH7" s="626"/>
      <c r="DI7" s="626"/>
      <c r="DJ7" s="626"/>
      <c r="DK7" s="626"/>
      <c r="DL7" s="626"/>
      <c r="DM7" s="626"/>
      <c r="DN7" s="626"/>
      <c r="DO7" s="626"/>
      <c r="DP7" s="627"/>
      <c r="DQ7" s="634">
        <v>1475176</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33148</v>
      </c>
      <c r="S8" s="626"/>
      <c r="T8" s="626"/>
      <c r="U8" s="626"/>
      <c r="V8" s="626"/>
      <c r="W8" s="626"/>
      <c r="X8" s="626"/>
      <c r="Y8" s="627"/>
      <c r="Z8" s="628">
        <v>0.2</v>
      </c>
      <c r="AA8" s="628"/>
      <c r="AB8" s="628"/>
      <c r="AC8" s="628"/>
      <c r="AD8" s="629">
        <v>33148</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80437</v>
      </c>
      <c r="BH8" s="626"/>
      <c r="BI8" s="626"/>
      <c r="BJ8" s="626"/>
      <c r="BK8" s="626"/>
      <c r="BL8" s="626"/>
      <c r="BM8" s="626"/>
      <c r="BN8" s="627"/>
      <c r="BO8" s="628">
        <v>1</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5802811</v>
      </c>
      <c r="CS8" s="626"/>
      <c r="CT8" s="626"/>
      <c r="CU8" s="626"/>
      <c r="CV8" s="626"/>
      <c r="CW8" s="626"/>
      <c r="CX8" s="626"/>
      <c r="CY8" s="627"/>
      <c r="CZ8" s="628">
        <v>40.4</v>
      </c>
      <c r="DA8" s="628"/>
      <c r="DB8" s="628"/>
      <c r="DC8" s="628"/>
      <c r="DD8" s="634">
        <v>67349</v>
      </c>
      <c r="DE8" s="626"/>
      <c r="DF8" s="626"/>
      <c r="DG8" s="626"/>
      <c r="DH8" s="626"/>
      <c r="DI8" s="626"/>
      <c r="DJ8" s="626"/>
      <c r="DK8" s="626"/>
      <c r="DL8" s="626"/>
      <c r="DM8" s="626"/>
      <c r="DN8" s="626"/>
      <c r="DO8" s="626"/>
      <c r="DP8" s="627"/>
      <c r="DQ8" s="634">
        <v>3458028</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17117</v>
      </c>
      <c r="S9" s="626"/>
      <c r="T9" s="626"/>
      <c r="U9" s="626"/>
      <c r="V9" s="626"/>
      <c r="W9" s="626"/>
      <c r="X9" s="626"/>
      <c r="Y9" s="627"/>
      <c r="Z9" s="628">
        <v>0.1</v>
      </c>
      <c r="AA9" s="628"/>
      <c r="AB9" s="628"/>
      <c r="AC9" s="628"/>
      <c r="AD9" s="629">
        <v>17117</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2415135</v>
      </c>
      <c r="BH9" s="626"/>
      <c r="BI9" s="626"/>
      <c r="BJ9" s="626"/>
      <c r="BK9" s="626"/>
      <c r="BL9" s="626"/>
      <c r="BM9" s="626"/>
      <c r="BN9" s="627"/>
      <c r="BO9" s="628">
        <v>29.2</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1030815</v>
      </c>
      <c r="CS9" s="626"/>
      <c r="CT9" s="626"/>
      <c r="CU9" s="626"/>
      <c r="CV9" s="626"/>
      <c r="CW9" s="626"/>
      <c r="CX9" s="626"/>
      <c r="CY9" s="627"/>
      <c r="CZ9" s="628">
        <v>7.2</v>
      </c>
      <c r="DA9" s="628"/>
      <c r="DB9" s="628"/>
      <c r="DC9" s="628"/>
      <c r="DD9" s="634">
        <v>28519</v>
      </c>
      <c r="DE9" s="626"/>
      <c r="DF9" s="626"/>
      <c r="DG9" s="626"/>
      <c r="DH9" s="626"/>
      <c r="DI9" s="626"/>
      <c r="DJ9" s="626"/>
      <c r="DK9" s="626"/>
      <c r="DL9" s="626"/>
      <c r="DM9" s="626"/>
      <c r="DN9" s="626"/>
      <c r="DO9" s="626"/>
      <c r="DP9" s="627"/>
      <c r="DQ9" s="634">
        <v>951671</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809603</v>
      </c>
      <c r="S10" s="626"/>
      <c r="T10" s="626"/>
      <c r="U10" s="626"/>
      <c r="V10" s="626"/>
      <c r="W10" s="626"/>
      <c r="X10" s="626"/>
      <c r="Y10" s="627"/>
      <c r="Z10" s="628">
        <v>5.4</v>
      </c>
      <c r="AA10" s="628"/>
      <c r="AB10" s="628"/>
      <c r="AC10" s="628"/>
      <c r="AD10" s="629">
        <v>809603</v>
      </c>
      <c r="AE10" s="629"/>
      <c r="AF10" s="629"/>
      <c r="AG10" s="629"/>
      <c r="AH10" s="629"/>
      <c r="AI10" s="629"/>
      <c r="AJ10" s="629"/>
      <c r="AK10" s="629"/>
      <c r="AL10" s="630">
        <v>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137204</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33</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33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23372</v>
      </c>
      <c r="S11" s="626"/>
      <c r="T11" s="626"/>
      <c r="U11" s="626"/>
      <c r="V11" s="626"/>
      <c r="W11" s="626"/>
      <c r="X11" s="626"/>
      <c r="Y11" s="627"/>
      <c r="Z11" s="628">
        <v>0.2</v>
      </c>
      <c r="AA11" s="628"/>
      <c r="AB11" s="628"/>
      <c r="AC11" s="628"/>
      <c r="AD11" s="629">
        <v>23372</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324905</v>
      </c>
      <c r="BH11" s="626"/>
      <c r="BI11" s="626"/>
      <c r="BJ11" s="626"/>
      <c r="BK11" s="626"/>
      <c r="BL11" s="626"/>
      <c r="BM11" s="626"/>
      <c r="BN11" s="627"/>
      <c r="BO11" s="628">
        <v>3.9</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1160457</v>
      </c>
      <c r="CS11" s="626"/>
      <c r="CT11" s="626"/>
      <c r="CU11" s="626"/>
      <c r="CV11" s="626"/>
      <c r="CW11" s="626"/>
      <c r="CX11" s="626"/>
      <c r="CY11" s="627"/>
      <c r="CZ11" s="628">
        <v>8.1</v>
      </c>
      <c r="DA11" s="628"/>
      <c r="DB11" s="628"/>
      <c r="DC11" s="628"/>
      <c r="DD11" s="634">
        <v>626130</v>
      </c>
      <c r="DE11" s="626"/>
      <c r="DF11" s="626"/>
      <c r="DG11" s="626"/>
      <c r="DH11" s="626"/>
      <c r="DI11" s="626"/>
      <c r="DJ11" s="626"/>
      <c r="DK11" s="626"/>
      <c r="DL11" s="626"/>
      <c r="DM11" s="626"/>
      <c r="DN11" s="626"/>
      <c r="DO11" s="626"/>
      <c r="DP11" s="627"/>
      <c r="DQ11" s="634">
        <v>664141</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4902787</v>
      </c>
      <c r="BH12" s="626"/>
      <c r="BI12" s="626"/>
      <c r="BJ12" s="626"/>
      <c r="BK12" s="626"/>
      <c r="BL12" s="626"/>
      <c r="BM12" s="626"/>
      <c r="BN12" s="627"/>
      <c r="BO12" s="628">
        <v>59.3</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140613</v>
      </c>
      <c r="CS12" s="626"/>
      <c r="CT12" s="626"/>
      <c r="CU12" s="626"/>
      <c r="CV12" s="626"/>
      <c r="CW12" s="626"/>
      <c r="CX12" s="626"/>
      <c r="CY12" s="627"/>
      <c r="CZ12" s="628">
        <v>1</v>
      </c>
      <c r="DA12" s="628"/>
      <c r="DB12" s="628"/>
      <c r="DC12" s="628"/>
      <c r="DD12" s="634">
        <v>8548</v>
      </c>
      <c r="DE12" s="626"/>
      <c r="DF12" s="626"/>
      <c r="DG12" s="626"/>
      <c r="DH12" s="626"/>
      <c r="DI12" s="626"/>
      <c r="DJ12" s="626"/>
      <c r="DK12" s="626"/>
      <c r="DL12" s="626"/>
      <c r="DM12" s="626"/>
      <c r="DN12" s="626"/>
      <c r="DO12" s="626"/>
      <c r="DP12" s="627"/>
      <c r="DQ12" s="634">
        <v>96406</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79591</v>
      </c>
      <c r="S13" s="626"/>
      <c r="T13" s="626"/>
      <c r="U13" s="626"/>
      <c r="V13" s="626"/>
      <c r="W13" s="626"/>
      <c r="X13" s="626"/>
      <c r="Y13" s="627"/>
      <c r="Z13" s="628">
        <v>0.5</v>
      </c>
      <c r="AA13" s="628"/>
      <c r="AB13" s="628"/>
      <c r="AC13" s="628"/>
      <c r="AD13" s="629">
        <v>79591</v>
      </c>
      <c r="AE13" s="629"/>
      <c r="AF13" s="629"/>
      <c r="AG13" s="629"/>
      <c r="AH13" s="629"/>
      <c r="AI13" s="629"/>
      <c r="AJ13" s="629"/>
      <c r="AK13" s="629"/>
      <c r="AL13" s="630">
        <v>0.8</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4597651</v>
      </c>
      <c r="BH13" s="626"/>
      <c r="BI13" s="626"/>
      <c r="BJ13" s="626"/>
      <c r="BK13" s="626"/>
      <c r="BL13" s="626"/>
      <c r="BM13" s="626"/>
      <c r="BN13" s="627"/>
      <c r="BO13" s="628">
        <v>55.6</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997841</v>
      </c>
      <c r="CS13" s="626"/>
      <c r="CT13" s="626"/>
      <c r="CU13" s="626"/>
      <c r="CV13" s="626"/>
      <c r="CW13" s="626"/>
      <c r="CX13" s="626"/>
      <c r="CY13" s="627"/>
      <c r="CZ13" s="628">
        <v>6.9</v>
      </c>
      <c r="DA13" s="628"/>
      <c r="DB13" s="628"/>
      <c r="DC13" s="628"/>
      <c r="DD13" s="634">
        <v>457225</v>
      </c>
      <c r="DE13" s="626"/>
      <c r="DF13" s="626"/>
      <c r="DG13" s="626"/>
      <c r="DH13" s="626"/>
      <c r="DI13" s="626"/>
      <c r="DJ13" s="626"/>
      <c r="DK13" s="626"/>
      <c r="DL13" s="626"/>
      <c r="DM13" s="626"/>
      <c r="DN13" s="626"/>
      <c r="DO13" s="626"/>
      <c r="DP13" s="627"/>
      <c r="DQ13" s="634">
        <v>848512</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87532</v>
      </c>
      <c r="BH14" s="626"/>
      <c r="BI14" s="626"/>
      <c r="BJ14" s="626"/>
      <c r="BK14" s="626"/>
      <c r="BL14" s="626"/>
      <c r="BM14" s="626"/>
      <c r="BN14" s="627"/>
      <c r="BO14" s="628">
        <v>1.1000000000000001</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762757</v>
      </c>
      <c r="CS14" s="626"/>
      <c r="CT14" s="626"/>
      <c r="CU14" s="626"/>
      <c r="CV14" s="626"/>
      <c r="CW14" s="626"/>
      <c r="CX14" s="626"/>
      <c r="CY14" s="627"/>
      <c r="CZ14" s="628">
        <v>5.3</v>
      </c>
      <c r="DA14" s="628"/>
      <c r="DB14" s="628"/>
      <c r="DC14" s="628"/>
      <c r="DD14" s="634">
        <v>62710</v>
      </c>
      <c r="DE14" s="626"/>
      <c r="DF14" s="626"/>
      <c r="DG14" s="626"/>
      <c r="DH14" s="626"/>
      <c r="DI14" s="626"/>
      <c r="DJ14" s="626"/>
      <c r="DK14" s="626"/>
      <c r="DL14" s="626"/>
      <c r="DM14" s="626"/>
      <c r="DN14" s="626"/>
      <c r="DO14" s="626"/>
      <c r="DP14" s="627"/>
      <c r="DQ14" s="634">
        <v>743166</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27810</v>
      </c>
      <c r="S15" s="626"/>
      <c r="T15" s="626"/>
      <c r="U15" s="626"/>
      <c r="V15" s="626"/>
      <c r="W15" s="626"/>
      <c r="X15" s="626"/>
      <c r="Y15" s="627"/>
      <c r="Z15" s="628">
        <v>0.2</v>
      </c>
      <c r="AA15" s="628"/>
      <c r="AB15" s="628"/>
      <c r="AC15" s="628"/>
      <c r="AD15" s="629">
        <v>27810</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323803</v>
      </c>
      <c r="BH15" s="626"/>
      <c r="BI15" s="626"/>
      <c r="BJ15" s="626"/>
      <c r="BK15" s="626"/>
      <c r="BL15" s="626"/>
      <c r="BM15" s="626"/>
      <c r="BN15" s="627"/>
      <c r="BO15" s="628">
        <v>3.9</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1307710</v>
      </c>
      <c r="CS15" s="626"/>
      <c r="CT15" s="626"/>
      <c r="CU15" s="626"/>
      <c r="CV15" s="626"/>
      <c r="CW15" s="626"/>
      <c r="CX15" s="626"/>
      <c r="CY15" s="627"/>
      <c r="CZ15" s="628">
        <v>9.1</v>
      </c>
      <c r="DA15" s="628"/>
      <c r="DB15" s="628"/>
      <c r="DC15" s="628"/>
      <c r="DD15" s="634">
        <v>258432</v>
      </c>
      <c r="DE15" s="626"/>
      <c r="DF15" s="626"/>
      <c r="DG15" s="626"/>
      <c r="DH15" s="626"/>
      <c r="DI15" s="626"/>
      <c r="DJ15" s="626"/>
      <c r="DK15" s="626"/>
      <c r="DL15" s="626"/>
      <c r="DM15" s="626"/>
      <c r="DN15" s="626"/>
      <c r="DO15" s="626"/>
      <c r="DP15" s="627"/>
      <c r="DQ15" s="634">
        <v>1144028</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543721</v>
      </c>
      <c r="S16" s="626"/>
      <c r="T16" s="626"/>
      <c r="U16" s="626"/>
      <c r="V16" s="626"/>
      <c r="W16" s="626"/>
      <c r="X16" s="626"/>
      <c r="Y16" s="627"/>
      <c r="Z16" s="628">
        <v>3.6</v>
      </c>
      <c r="AA16" s="628"/>
      <c r="AB16" s="628"/>
      <c r="AC16" s="628"/>
      <c r="AD16" s="629">
        <v>408220</v>
      </c>
      <c r="AE16" s="629"/>
      <c r="AF16" s="629"/>
      <c r="AG16" s="629"/>
      <c r="AH16" s="629"/>
      <c r="AI16" s="629"/>
      <c r="AJ16" s="629"/>
      <c r="AK16" s="629"/>
      <c r="AL16" s="630">
        <v>4.0999999999999996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408220</v>
      </c>
      <c r="S17" s="626"/>
      <c r="T17" s="626"/>
      <c r="U17" s="626"/>
      <c r="V17" s="626"/>
      <c r="W17" s="626"/>
      <c r="X17" s="626"/>
      <c r="Y17" s="627"/>
      <c r="Z17" s="628">
        <v>2.7</v>
      </c>
      <c r="AA17" s="628"/>
      <c r="AB17" s="628"/>
      <c r="AC17" s="628"/>
      <c r="AD17" s="629">
        <v>408220</v>
      </c>
      <c r="AE17" s="629"/>
      <c r="AF17" s="629"/>
      <c r="AG17" s="629"/>
      <c r="AH17" s="629"/>
      <c r="AI17" s="629"/>
      <c r="AJ17" s="629"/>
      <c r="AK17" s="629"/>
      <c r="AL17" s="630">
        <v>4.0999999999999996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1208603</v>
      </c>
      <c r="CS17" s="626"/>
      <c r="CT17" s="626"/>
      <c r="CU17" s="626"/>
      <c r="CV17" s="626"/>
      <c r="CW17" s="626"/>
      <c r="CX17" s="626"/>
      <c r="CY17" s="627"/>
      <c r="CZ17" s="628">
        <v>8.4</v>
      </c>
      <c r="DA17" s="628"/>
      <c r="DB17" s="628"/>
      <c r="DC17" s="628"/>
      <c r="DD17" s="634" t="s">
        <v>112</v>
      </c>
      <c r="DE17" s="626"/>
      <c r="DF17" s="626"/>
      <c r="DG17" s="626"/>
      <c r="DH17" s="626"/>
      <c r="DI17" s="626"/>
      <c r="DJ17" s="626"/>
      <c r="DK17" s="626"/>
      <c r="DL17" s="626"/>
      <c r="DM17" s="626"/>
      <c r="DN17" s="626"/>
      <c r="DO17" s="626"/>
      <c r="DP17" s="627"/>
      <c r="DQ17" s="634">
        <v>1208603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135501</v>
      </c>
      <c r="S18" s="626"/>
      <c r="T18" s="626"/>
      <c r="U18" s="626"/>
      <c r="V18" s="626"/>
      <c r="W18" s="626"/>
      <c r="X18" s="626"/>
      <c r="Y18" s="627"/>
      <c r="Z18" s="628">
        <v>0.9</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620</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10149094</v>
      </c>
      <c r="S20" s="626"/>
      <c r="T20" s="626"/>
      <c r="U20" s="626"/>
      <c r="V20" s="626"/>
      <c r="W20" s="626"/>
      <c r="X20" s="626"/>
      <c r="Y20" s="627"/>
      <c r="Z20" s="628">
        <v>68.099999999999994</v>
      </c>
      <c r="AA20" s="628"/>
      <c r="AB20" s="628"/>
      <c r="AC20" s="628"/>
      <c r="AD20" s="629">
        <v>10013593</v>
      </c>
      <c r="AE20" s="629"/>
      <c r="AF20" s="629"/>
      <c r="AG20" s="629"/>
      <c r="AH20" s="629"/>
      <c r="AI20" s="629"/>
      <c r="AJ20" s="629"/>
      <c r="AK20" s="629"/>
      <c r="AL20" s="630">
        <v>99.4</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620</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14367499</v>
      </c>
      <c r="CS20" s="626"/>
      <c r="CT20" s="626"/>
      <c r="CU20" s="626"/>
      <c r="CV20" s="626"/>
      <c r="CW20" s="626"/>
      <c r="CX20" s="626"/>
      <c r="CY20" s="627"/>
      <c r="CZ20" s="628">
        <v>100</v>
      </c>
      <c r="DA20" s="628"/>
      <c r="DB20" s="628"/>
      <c r="DC20" s="628"/>
      <c r="DD20" s="634">
        <v>1603419</v>
      </c>
      <c r="DE20" s="626"/>
      <c r="DF20" s="626"/>
      <c r="DG20" s="626"/>
      <c r="DH20" s="626"/>
      <c r="DI20" s="626"/>
      <c r="DJ20" s="626"/>
      <c r="DK20" s="626"/>
      <c r="DL20" s="626"/>
      <c r="DM20" s="626"/>
      <c r="DN20" s="626"/>
      <c r="DO20" s="626"/>
      <c r="DP20" s="627"/>
      <c r="DQ20" s="634">
        <v>10774080</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7686</v>
      </c>
      <c r="S21" s="626"/>
      <c r="T21" s="626"/>
      <c r="U21" s="626"/>
      <c r="V21" s="626"/>
      <c r="W21" s="626"/>
      <c r="X21" s="626"/>
      <c r="Y21" s="627"/>
      <c r="Z21" s="628">
        <v>0.1</v>
      </c>
      <c r="AA21" s="628"/>
      <c r="AB21" s="628"/>
      <c r="AC21" s="628"/>
      <c r="AD21" s="629">
        <v>7686</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620</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32507</v>
      </c>
      <c r="S22" s="626"/>
      <c r="T22" s="626"/>
      <c r="U22" s="626"/>
      <c r="V22" s="626"/>
      <c r="W22" s="626"/>
      <c r="X22" s="626"/>
      <c r="Y22" s="627"/>
      <c r="Z22" s="628">
        <v>0.2</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258547</v>
      </c>
      <c r="S23" s="626"/>
      <c r="T23" s="626"/>
      <c r="U23" s="626"/>
      <c r="V23" s="626"/>
      <c r="W23" s="626"/>
      <c r="X23" s="626"/>
      <c r="Y23" s="627"/>
      <c r="Z23" s="628">
        <v>1.7</v>
      </c>
      <c r="AA23" s="628"/>
      <c r="AB23" s="628"/>
      <c r="AC23" s="628"/>
      <c r="AD23" s="629">
        <v>23194</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71503</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6665418</v>
      </c>
      <c r="CS24" s="615"/>
      <c r="CT24" s="615"/>
      <c r="CU24" s="615"/>
      <c r="CV24" s="615"/>
      <c r="CW24" s="615"/>
      <c r="CX24" s="615"/>
      <c r="CY24" s="616"/>
      <c r="CZ24" s="652">
        <v>46.4</v>
      </c>
      <c r="DA24" s="653"/>
      <c r="DB24" s="653"/>
      <c r="DC24" s="654"/>
      <c r="DD24" s="651">
        <v>4632639</v>
      </c>
      <c r="DE24" s="615"/>
      <c r="DF24" s="615"/>
      <c r="DG24" s="615"/>
      <c r="DH24" s="615"/>
      <c r="DI24" s="615"/>
      <c r="DJ24" s="615"/>
      <c r="DK24" s="616"/>
      <c r="DL24" s="651">
        <v>4422387</v>
      </c>
      <c r="DM24" s="615"/>
      <c r="DN24" s="615"/>
      <c r="DO24" s="615"/>
      <c r="DP24" s="615"/>
      <c r="DQ24" s="615"/>
      <c r="DR24" s="615"/>
      <c r="DS24" s="615"/>
      <c r="DT24" s="615"/>
      <c r="DU24" s="615"/>
      <c r="DV24" s="616"/>
      <c r="DW24" s="619">
        <v>43.4</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1562973</v>
      </c>
      <c r="S25" s="626"/>
      <c r="T25" s="626"/>
      <c r="U25" s="626"/>
      <c r="V25" s="626"/>
      <c r="W25" s="626"/>
      <c r="X25" s="626"/>
      <c r="Y25" s="627"/>
      <c r="Z25" s="628">
        <v>10.5</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2460754</v>
      </c>
      <c r="CS25" s="657"/>
      <c r="CT25" s="657"/>
      <c r="CU25" s="657"/>
      <c r="CV25" s="657"/>
      <c r="CW25" s="657"/>
      <c r="CX25" s="657"/>
      <c r="CY25" s="658"/>
      <c r="CZ25" s="659">
        <v>17.100000000000001</v>
      </c>
      <c r="DA25" s="660"/>
      <c r="DB25" s="660"/>
      <c r="DC25" s="661"/>
      <c r="DD25" s="634">
        <v>2199339</v>
      </c>
      <c r="DE25" s="657"/>
      <c r="DF25" s="657"/>
      <c r="DG25" s="657"/>
      <c r="DH25" s="657"/>
      <c r="DI25" s="657"/>
      <c r="DJ25" s="657"/>
      <c r="DK25" s="658"/>
      <c r="DL25" s="634">
        <v>2199189</v>
      </c>
      <c r="DM25" s="657"/>
      <c r="DN25" s="657"/>
      <c r="DO25" s="657"/>
      <c r="DP25" s="657"/>
      <c r="DQ25" s="657"/>
      <c r="DR25" s="657"/>
      <c r="DS25" s="657"/>
      <c r="DT25" s="657"/>
      <c r="DU25" s="657"/>
      <c r="DV25" s="658"/>
      <c r="DW25" s="630">
        <v>21.6</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1691478</v>
      </c>
      <c r="CS26" s="626"/>
      <c r="CT26" s="626"/>
      <c r="CU26" s="626"/>
      <c r="CV26" s="626"/>
      <c r="CW26" s="626"/>
      <c r="CX26" s="626"/>
      <c r="CY26" s="627"/>
      <c r="CZ26" s="659">
        <v>11.8</v>
      </c>
      <c r="DA26" s="660"/>
      <c r="DB26" s="660"/>
      <c r="DC26" s="661"/>
      <c r="DD26" s="634">
        <v>1436996</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1040349</v>
      </c>
      <c r="S27" s="626"/>
      <c r="T27" s="626"/>
      <c r="U27" s="626"/>
      <c r="V27" s="626"/>
      <c r="W27" s="626"/>
      <c r="X27" s="626"/>
      <c r="Y27" s="627"/>
      <c r="Z27" s="628">
        <v>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8272423</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2996061</v>
      </c>
      <c r="CS27" s="657"/>
      <c r="CT27" s="657"/>
      <c r="CU27" s="657"/>
      <c r="CV27" s="657"/>
      <c r="CW27" s="657"/>
      <c r="CX27" s="657"/>
      <c r="CY27" s="658"/>
      <c r="CZ27" s="659">
        <v>20.9</v>
      </c>
      <c r="DA27" s="660"/>
      <c r="DB27" s="660"/>
      <c r="DC27" s="661"/>
      <c r="DD27" s="634">
        <v>1224697</v>
      </c>
      <c r="DE27" s="657"/>
      <c r="DF27" s="657"/>
      <c r="DG27" s="657"/>
      <c r="DH27" s="657"/>
      <c r="DI27" s="657"/>
      <c r="DJ27" s="657"/>
      <c r="DK27" s="658"/>
      <c r="DL27" s="634">
        <v>1014595</v>
      </c>
      <c r="DM27" s="657"/>
      <c r="DN27" s="657"/>
      <c r="DO27" s="657"/>
      <c r="DP27" s="657"/>
      <c r="DQ27" s="657"/>
      <c r="DR27" s="657"/>
      <c r="DS27" s="657"/>
      <c r="DT27" s="657"/>
      <c r="DU27" s="657"/>
      <c r="DV27" s="658"/>
      <c r="DW27" s="630">
        <v>10</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15896</v>
      </c>
      <c r="S28" s="626"/>
      <c r="T28" s="626"/>
      <c r="U28" s="626"/>
      <c r="V28" s="626"/>
      <c r="W28" s="626"/>
      <c r="X28" s="626"/>
      <c r="Y28" s="627"/>
      <c r="Z28" s="628">
        <v>0.1</v>
      </c>
      <c r="AA28" s="628"/>
      <c r="AB28" s="628"/>
      <c r="AC28" s="628"/>
      <c r="AD28" s="629">
        <v>12698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1208603</v>
      </c>
      <c r="CS28" s="626"/>
      <c r="CT28" s="626"/>
      <c r="CU28" s="626"/>
      <c r="CV28" s="626"/>
      <c r="CW28" s="626"/>
      <c r="CX28" s="626"/>
      <c r="CY28" s="627"/>
      <c r="CZ28" s="659">
        <v>8.4</v>
      </c>
      <c r="DA28" s="660"/>
      <c r="DB28" s="660"/>
      <c r="DC28" s="661"/>
      <c r="DD28" s="634">
        <v>1208603</v>
      </c>
      <c r="DE28" s="626"/>
      <c r="DF28" s="626"/>
      <c r="DG28" s="626"/>
      <c r="DH28" s="626"/>
      <c r="DI28" s="626"/>
      <c r="DJ28" s="626"/>
      <c r="DK28" s="627"/>
      <c r="DL28" s="634">
        <v>1208603</v>
      </c>
      <c r="DM28" s="626"/>
      <c r="DN28" s="626"/>
      <c r="DO28" s="626"/>
      <c r="DP28" s="626"/>
      <c r="DQ28" s="626"/>
      <c r="DR28" s="626"/>
      <c r="DS28" s="626"/>
      <c r="DT28" s="626"/>
      <c r="DU28" s="626"/>
      <c r="DV28" s="627"/>
      <c r="DW28" s="630">
        <v>11.9</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1642</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1208603</v>
      </c>
      <c r="CS29" s="657"/>
      <c r="CT29" s="657"/>
      <c r="CU29" s="657"/>
      <c r="CV29" s="657"/>
      <c r="CW29" s="657"/>
      <c r="CX29" s="657"/>
      <c r="CY29" s="658"/>
      <c r="CZ29" s="659">
        <v>8.4</v>
      </c>
      <c r="DA29" s="660"/>
      <c r="DB29" s="660"/>
      <c r="DC29" s="661"/>
      <c r="DD29" s="634">
        <v>1208603</v>
      </c>
      <c r="DE29" s="657"/>
      <c r="DF29" s="657"/>
      <c r="DG29" s="657"/>
      <c r="DH29" s="657"/>
      <c r="DI29" s="657"/>
      <c r="DJ29" s="657"/>
      <c r="DK29" s="658"/>
      <c r="DL29" s="634">
        <v>1208603</v>
      </c>
      <c r="DM29" s="657"/>
      <c r="DN29" s="657"/>
      <c r="DO29" s="657"/>
      <c r="DP29" s="657"/>
      <c r="DQ29" s="657"/>
      <c r="DR29" s="657"/>
      <c r="DS29" s="657"/>
      <c r="DT29" s="657"/>
      <c r="DU29" s="657"/>
      <c r="DV29" s="658"/>
      <c r="DW29" s="630">
        <v>11.9</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413195</v>
      </c>
      <c r="S30" s="626"/>
      <c r="T30" s="626"/>
      <c r="U30" s="626"/>
      <c r="V30" s="626"/>
      <c r="W30" s="626"/>
      <c r="X30" s="626"/>
      <c r="Y30" s="627"/>
      <c r="Z30" s="628">
        <v>2.8</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99.3</v>
      </c>
      <c r="BH30" s="684"/>
      <c r="BI30" s="684"/>
      <c r="BJ30" s="684"/>
      <c r="BK30" s="684"/>
      <c r="BL30" s="684"/>
      <c r="BM30" s="620">
        <v>97.1</v>
      </c>
      <c r="BN30" s="684"/>
      <c r="BO30" s="684"/>
      <c r="BP30" s="684"/>
      <c r="BQ30" s="685"/>
      <c r="BR30" s="683">
        <v>99.2</v>
      </c>
      <c r="BS30" s="684"/>
      <c r="BT30" s="684"/>
      <c r="BU30" s="684"/>
      <c r="BV30" s="684"/>
      <c r="BW30" s="684"/>
      <c r="BX30" s="620">
        <v>96.6</v>
      </c>
      <c r="BY30" s="684"/>
      <c r="BZ30" s="684"/>
      <c r="CA30" s="684"/>
      <c r="CB30" s="685"/>
      <c r="CD30" s="688"/>
      <c r="CE30" s="689"/>
      <c r="CF30" s="639" t="s">
        <v>293</v>
      </c>
      <c r="CG30" s="640"/>
      <c r="CH30" s="640"/>
      <c r="CI30" s="640"/>
      <c r="CJ30" s="640"/>
      <c r="CK30" s="640"/>
      <c r="CL30" s="640"/>
      <c r="CM30" s="640"/>
      <c r="CN30" s="640"/>
      <c r="CO30" s="640"/>
      <c r="CP30" s="640"/>
      <c r="CQ30" s="641"/>
      <c r="CR30" s="625">
        <v>1107143</v>
      </c>
      <c r="CS30" s="626"/>
      <c r="CT30" s="626"/>
      <c r="CU30" s="626"/>
      <c r="CV30" s="626"/>
      <c r="CW30" s="626"/>
      <c r="CX30" s="626"/>
      <c r="CY30" s="627"/>
      <c r="CZ30" s="659">
        <v>7.7</v>
      </c>
      <c r="DA30" s="660"/>
      <c r="DB30" s="660"/>
      <c r="DC30" s="661"/>
      <c r="DD30" s="634">
        <v>1107143</v>
      </c>
      <c r="DE30" s="626"/>
      <c r="DF30" s="626"/>
      <c r="DG30" s="626"/>
      <c r="DH30" s="626"/>
      <c r="DI30" s="626"/>
      <c r="DJ30" s="626"/>
      <c r="DK30" s="627"/>
      <c r="DL30" s="634">
        <v>1107143</v>
      </c>
      <c r="DM30" s="626"/>
      <c r="DN30" s="626"/>
      <c r="DO30" s="626"/>
      <c r="DP30" s="626"/>
      <c r="DQ30" s="626"/>
      <c r="DR30" s="626"/>
      <c r="DS30" s="626"/>
      <c r="DT30" s="626"/>
      <c r="DU30" s="626"/>
      <c r="DV30" s="627"/>
      <c r="DW30" s="630">
        <v>10.9</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640728</v>
      </c>
      <c r="S31" s="626"/>
      <c r="T31" s="626"/>
      <c r="U31" s="626"/>
      <c r="V31" s="626"/>
      <c r="W31" s="626"/>
      <c r="X31" s="626"/>
      <c r="Y31" s="627"/>
      <c r="Z31" s="628">
        <v>4.3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95.9</v>
      </c>
      <c r="BN31" s="681"/>
      <c r="BO31" s="681"/>
      <c r="BP31" s="681"/>
      <c r="BQ31" s="682"/>
      <c r="BR31" s="680">
        <v>98.9</v>
      </c>
      <c r="BS31" s="657"/>
      <c r="BT31" s="657"/>
      <c r="BU31" s="657"/>
      <c r="BV31" s="657"/>
      <c r="BW31" s="657"/>
      <c r="BX31" s="631">
        <v>95.5</v>
      </c>
      <c r="BY31" s="681"/>
      <c r="BZ31" s="681"/>
      <c r="CA31" s="681"/>
      <c r="CB31" s="682"/>
      <c r="CD31" s="688"/>
      <c r="CE31" s="689"/>
      <c r="CF31" s="639" t="s">
        <v>297</v>
      </c>
      <c r="CG31" s="640"/>
      <c r="CH31" s="640"/>
      <c r="CI31" s="640"/>
      <c r="CJ31" s="640"/>
      <c r="CK31" s="640"/>
      <c r="CL31" s="640"/>
      <c r="CM31" s="640"/>
      <c r="CN31" s="640"/>
      <c r="CO31" s="640"/>
      <c r="CP31" s="640"/>
      <c r="CQ31" s="641"/>
      <c r="CR31" s="625">
        <v>101460</v>
      </c>
      <c r="CS31" s="657"/>
      <c r="CT31" s="657"/>
      <c r="CU31" s="657"/>
      <c r="CV31" s="657"/>
      <c r="CW31" s="657"/>
      <c r="CX31" s="657"/>
      <c r="CY31" s="658"/>
      <c r="CZ31" s="659">
        <v>0.7</v>
      </c>
      <c r="DA31" s="660"/>
      <c r="DB31" s="660"/>
      <c r="DC31" s="661"/>
      <c r="DD31" s="634">
        <v>101460</v>
      </c>
      <c r="DE31" s="657"/>
      <c r="DF31" s="657"/>
      <c r="DG31" s="657"/>
      <c r="DH31" s="657"/>
      <c r="DI31" s="657"/>
      <c r="DJ31" s="657"/>
      <c r="DK31" s="658"/>
      <c r="DL31" s="634">
        <v>101460</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200303</v>
      </c>
      <c r="S32" s="626"/>
      <c r="T32" s="626"/>
      <c r="U32" s="626"/>
      <c r="V32" s="626"/>
      <c r="W32" s="626"/>
      <c r="X32" s="626"/>
      <c r="Y32" s="627"/>
      <c r="Z32" s="628">
        <v>1.3</v>
      </c>
      <c r="AA32" s="628"/>
      <c r="AB32" s="628"/>
      <c r="AC32" s="628"/>
      <c r="AD32" s="629">
        <v>12231</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99.5</v>
      </c>
      <c r="BH32" s="693"/>
      <c r="BI32" s="693"/>
      <c r="BJ32" s="693"/>
      <c r="BK32" s="693"/>
      <c r="BL32" s="693"/>
      <c r="BM32" s="694">
        <v>97.5</v>
      </c>
      <c r="BN32" s="693"/>
      <c r="BO32" s="693"/>
      <c r="BP32" s="693"/>
      <c r="BQ32" s="695"/>
      <c r="BR32" s="692">
        <v>99.3</v>
      </c>
      <c r="BS32" s="693"/>
      <c r="BT32" s="693"/>
      <c r="BU32" s="693"/>
      <c r="BV32" s="693"/>
      <c r="BW32" s="693"/>
      <c r="BX32" s="694">
        <v>97</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506700</v>
      </c>
      <c r="S33" s="626"/>
      <c r="T33" s="626"/>
      <c r="U33" s="626"/>
      <c r="V33" s="626"/>
      <c r="W33" s="626"/>
      <c r="X33" s="626"/>
      <c r="Y33" s="627"/>
      <c r="Z33" s="628">
        <v>3.4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6098662</v>
      </c>
      <c r="CS33" s="657"/>
      <c r="CT33" s="657"/>
      <c r="CU33" s="657"/>
      <c r="CV33" s="657"/>
      <c r="CW33" s="657"/>
      <c r="CX33" s="657"/>
      <c r="CY33" s="658"/>
      <c r="CZ33" s="659">
        <v>42.4</v>
      </c>
      <c r="DA33" s="660"/>
      <c r="DB33" s="660"/>
      <c r="DC33" s="661"/>
      <c r="DD33" s="634">
        <v>5211747</v>
      </c>
      <c r="DE33" s="657"/>
      <c r="DF33" s="657"/>
      <c r="DG33" s="657"/>
      <c r="DH33" s="657"/>
      <c r="DI33" s="657"/>
      <c r="DJ33" s="657"/>
      <c r="DK33" s="658"/>
      <c r="DL33" s="634">
        <v>4230783</v>
      </c>
      <c r="DM33" s="657"/>
      <c r="DN33" s="657"/>
      <c r="DO33" s="657"/>
      <c r="DP33" s="657"/>
      <c r="DQ33" s="657"/>
      <c r="DR33" s="657"/>
      <c r="DS33" s="657"/>
      <c r="DT33" s="657"/>
      <c r="DU33" s="657"/>
      <c r="DV33" s="658"/>
      <c r="DW33" s="630">
        <v>41.5</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2288188</v>
      </c>
      <c r="CS34" s="626"/>
      <c r="CT34" s="626"/>
      <c r="CU34" s="626"/>
      <c r="CV34" s="626"/>
      <c r="CW34" s="626"/>
      <c r="CX34" s="626"/>
      <c r="CY34" s="627"/>
      <c r="CZ34" s="659">
        <v>15.9</v>
      </c>
      <c r="DA34" s="660"/>
      <c r="DB34" s="660"/>
      <c r="DC34" s="661"/>
      <c r="DD34" s="634">
        <v>1929522</v>
      </c>
      <c r="DE34" s="626"/>
      <c r="DF34" s="626"/>
      <c r="DG34" s="626"/>
      <c r="DH34" s="626"/>
      <c r="DI34" s="626"/>
      <c r="DJ34" s="626"/>
      <c r="DK34" s="627"/>
      <c r="DL34" s="634">
        <v>1606809</v>
      </c>
      <c r="DM34" s="626"/>
      <c r="DN34" s="626"/>
      <c r="DO34" s="626"/>
      <c r="DP34" s="626"/>
      <c r="DQ34" s="626"/>
      <c r="DR34" s="626"/>
      <c r="DS34" s="626"/>
      <c r="DT34" s="626"/>
      <c r="DU34" s="626"/>
      <c r="DV34" s="627"/>
      <c r="DW34" s="630">
        <v>15.8</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114500</v>
      </c>
      <c r="S35" s="626"/>
      <c r="T35" s="626"/>
      <c r="U35" s="626"/>
      <c r="V35" s="626"/>
      <c r="W35" s="626"/>
      <c r="X35" s="626"/>
      <c r="Y35" s="627"/>
      <c r="Z35" s="628">
        <v>0.8</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1684635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115998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114676</v>
      </c>
      <c r="CS35" s="657"/>
      <c r="CT35" s="657"/>
      <c r="CU35" s="657"/>
      <c r="CV35" s="657"/>
      <c r="CW35" s="657"/>
      <c r="CX35" s="657"/>
      <c r="CY35" s="658"/>
      <c r="CZ35" s="659">
        <v>0.8</v>
      </c>
      <c r="DA35" s="660"/>
      <c r="DB35" s="660"/>
      <c r="DC35" s="661"/>
      <c r="DD35" s="634">
        <v>114347</v>
      </c>
      <c r="DE35" s="657"/>
      <c r="DF35" s="657"/>
      <c r="DG35" s="657"/>
      <c r="DH35" s="657"/>
      <c r="DI35" s="657"/>
      <c r="DJ35" s="657"/>
      <c r="DK35" s="658"/>
      <c r="DL35" s="634">
        <v>114347</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14901123</v>
      </c>
      <c r="S36" s="698"/>
      <c r="T36" s="698"/>
      <c r="U36" s="698"/>
      <c r="V36" s="698"/>
      <c r="W36" s="698"/>
      <c r="X36" s="698"/>
      <c r="Y36" s="699"/>
      <c r="Z36" s="700">
        <v>100</v>
      </c>
      <c r="AA36" s="700"/>
      <c r="AB36" s="700"/>
      <c r="AC36" s="700"/>
      <c r="AD36" s="701">
        <v>10069402</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412662</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-144762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1863808</v>
      </c>
      <c r="CS36" s="626"/>
      <c r="CT36" s="626"/>
      <c r="CU36" s="626"/>
      <c r="CV36" s="626"/>
      <c r="CW36" s="626"/>
      <c r="CX36" s="626"/>
      <c r="CY36" s="627"/>
      <c r="CZ36" s="659">
        <v>13</v>
      </c>
      <c r="DA36" s="660"/>
      <c r="DB36" s="660"/>
      <c r="DC36" s="661"/>
      <c r="DD36" s="634">
        <v>1669337</v>
      </c>
      <c r="DE36" s="626"/>
      <c r="DF36" s="626"/>
      <c r="DG36" s="626"/>
      <c r="DH36" s="626"/>
      <c r="DI36" s="626"/>
      <c r="DJ36" s="626"/>
      <c r="DK36" s="627"/>
      <c r="DL36" s="634">
        <v>1564414</v>
      </c>
      <c r="DM36" s="626"/>
      <c r="DN36" s="626"/>
      <c r="DO36" s="626"/>
      <c r="DP36" s="626"/>
      <c r="DQ36" s="626"/>
      <c r="DR36" s="626"/>
      <c r="DS36" s="626"/>
      <c r="DT36" s="626"/>
      <c r="DU36" s="626"/>
      <c r="DV36" s="627"/>
      <c r="DW36" s="630">
        <v>15.4</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2951</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5675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967954</v>
      </c>
      <c r="CS37" s="657"/>
      <c r="CT37" s="657"/>
      <c r="CU37" s="657"/>
      <c r="CV37" s="657"/>
      <c r="CW37" s="657"/>
      <c r="CX37" s="657"/>
      <c r="CY37" s="658"/>
      <c r="CZ37" s="659">
        <v>6.7</v>
      </c>
      <c r="DA37" s="660"/>
      <c r="DB37" s="660"/>
      <c r="DC37" s="661"/>
      <c r="DD37" s="634">
        <v>967954</v>
      </c>
      <c r="DE37" s="657"/>
      <c r="DF37" s="657"/>
      <c r="DG37" s="657"/>
      <c r="DH37" s="657"/>
      <c r="DI37" s="657"/>
      <c r="DJ37" s="657"/>
      <c r="DK37" s="658"/>
      <c r="DL37" s="634">
        <v>967954</v>
      </c>
      <c r="DM37" s="657"/>
      <c r="DN37" s="657"/>
      <c r="DO37" s="657"/>
      <c r="DP37" s="657"/>
      <c r="DQ37" s="657"/>
      <c r="DR37" s="657"/>
      <c r="DS37" s="657"/>
      <c r="DT37" s="657"/>
      <c r="DU37" s="657"/>
      <c r="DV37" s="658"/>
      <c r="DW37" s="630">
        <v>9.5</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9883</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1681190</v>
      </c>
      <c r="CS38" s="626"/>
      <c r="CT38" s="626"/>
      <c r="CU38" s="626"/>
      <c r="CV38" s="626"/>
      <c r="CW38" s="626"/>
      <c r="CX38" s="626"/>
      <c r="CY38" s="627"/>
      <c r="CZ38" s="659">
        <v>11.7</v>
      </c>
      <c r="DA38" s="660"/>
      <c r="DB38" s="660"/>
      <c r="DC38" s="661"/>
      <c r="DD38" s="634">
        <v>1498540</v>
      </c>
      <c r="DE38" s="626"/>
      <c r="DF38" s="626"/>
      <c r="DG38" s="626"/>
      <c r="DH38" s="626"/>
      <c r="DI38" s="626"/>
      <c r="DJ38" s="626"/>
      <c r="DK38" s="627"/>
      <c r="DL38" s="634">
        <v>945213</v>
      </c>
      <c r="DM38" s="626"/>
      <c r="DN38" s="626"/>
      <c r="DO38" s="626"/>
      <c r="DP38" s="626"/>
      <c r="DQ38" s="626"/>
      <c r="DR38" s="626"/>
      <c r="DS38" s="626"/>
      <c r="DT38" s="626"/>
      <c r="DU38" s="626"/>
      <c r="DV38" s="627"/>
      <c r="DW38" s="630">
        <v>9.3000000000000007</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110800</v>
      </c>
      <c r="CS39" s="657"/>
      <c r="CT39" s="657"/>
      <c r="CU39" s="657"/>
      <c r="CV39" s="657"/>
      <c r="CW39" s="657"/>
      <c r="CX39" s="657"/>
      <c r="CY39" s="658"/>
      <c r="CZ39" s="659">
        <v>0.8</v>
      </c>
      <c r="DA39" s="660"/>
      <c r="DB39" s="660"/>
      <c r="DC39" s="661"/>
      <c r="DD39" s="634">
        <v>1</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367919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79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40000</v>
      </c>
      <c r="CS40" s="626"/>
      <c r="CT40" s="626"/>
      <c r="CU40" s="626"/>
      <c r="CV40" s="626"/>
      <c r="CW40" s="626"/>
      <c r="CX40" s="626"/>
      <c r="CY40" s="627"/>
      <c r="CZ40" s="659">
        <v>0.3</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901103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1603419</v>
      </c>
      <c r="CS42" s="626"/>
      <c r="CT42" s="626"/>
      <c r="CU42" s="626"/>
      <c r="CV42" s="626"/>
      <c r="CW42" s="626"/>
      <c r="CX42" s="626"/>
      <c r="CY42" s="627"/>
      <c r="CZ42" s="659">
        <v>11.2</v>
      </c>
      <c r="DA42" s="708"/>
      <c r="DB42" s="708"/>
      <c r="DC42" s="709"/>
      <c r="DD42" s="634">
        <v>929694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55517</v>
      </c>
      <c r="CS43" s="657"/>
      <c r="CT43" s="657"/>
      <c r="CU43" s="657"/>
      <c r="CV43" s="657"/>
      <c r="CW43" s="657"/>
      <c r="CX43" s="657"/>
      <c r="CY43" s="658"/>
      <c r="CZ43" s="659">
        <v>0.4</v>
      </c>
      <c r="DA43" s="660"/>
      <c r="DB43" s="660"/>
      <c r="DC43" s="661"/>
      <c r="DD43" s="634">
        <v>55517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1603419</v>
      </c>
      <c r="CS44" s="626"/>
      <c r="CT44" s="626"/>
      <c r="CU44" s="626"/>
      <c r="CV44" s="626"/>
      <c r="CW44" s="626"/>
      <c r="CX44" s="626"/>
      <c r="CY44" s="627"/>
      <c r="CZ44" s="659">
        <v>11.2</v>
      </c>
      <c r="DA44" s="708"/>
      <c r="DB44" s="708"/>
      <c r="DC44" s="709"/>
      <c r="DD44" s="634">
        <v>929694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145644</v>
      </c>
      <c r="CS45" s="657"/>
      <c r="CT45" s="657"/>
      <c r="CU45" s="657"/>
      <c r="CV45" s="657"/>
      <c r="CW45" s="657"/>
      <c r="CX45" s="657"/>
      <c r="CY45" s="658"/>
      <c r="CZ45" s="659">
        <v>1</v>
      </c>
      <c r="DA45" s="660"/>
      <c r="DB45" s="660"/>
      <c r="DC45" s="661"/>
      <c r="DD45" s="634">
        <v>45530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1218611</v>
      </c>
      <c r="CS46" s="626"/>
      <c r="CT46" s="626"/>
      <c r="CU46" s="626"/>
      <c r="CV46" s="626"/>
      <c r="CW46" s="626"/>
      <c r="CX46" s="626"/>
      <c r="CY46" s="627"/>
      <c r="CZ46" s="659">
        <v>8.5</v>
      </c>
      <c r="DA46" s="708"/>
      <c r="DB46" s="708"/>
      <c r="DC46" s="709"/>
      <c r="DD46" s="634">
        <v>848500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14367499</v>
      </c>
      <c r="CS49" s="693"/>
      <c r="CT49" s="693"/>
      <c r="CU49" s="693"/>
      <c r="CV49" s="693"/>
      <c r="CW49" s="693"/>
      <c r="CX49" s="693"/>
      <c r="CY49" s="720"/>
      <c r="CZ49" s="721">
        <v>100</v>
      </c>
      <c r="DA49" s="722"/>
      <c r="DB49" s="722"/>
      <c r="DC49" s="723"/>
      <c r="DD49" s="724">
        <v>10774080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14906</v>
      </c>
      <c r="R7" s="755"/>
      <c r="S7" s="755"/>
      <c r="T7" s="755"/>
      <c r="U7" s="755"/>
      <c r="V7" s="755">
        <v>14372</v>
      </c>
      <c r="W7" s="755"/>
      <c r="X7" s="755"/>
      <c r="Y7" s="755"/>
      <c r="Z7" s="755"/>
      <c r="AA7" s="755">
        <v>534</v>
      </c>
      <c r="AB7" s="755"/>
      <c r="AC7" s="755"/>
      <c r="AD7" s="755"/>
      <c r="AE7" s="756"/>
      <c r="AF7" s="757">
        <v>527</v>
      </c>
      <c r="AG7" s="758"/>
      <c r="AH7" s="758"/>
      <c r="AI7" s="758"/>
      <c r="AJ7" s="759"/>
      <c r="AK7" s="794">
        <v>418</v>
      </c>
      <c r="AL7" s="795"/>
      <c r="AM7" s="795"/>
      <c r="AN7" s="795"/>
      <c r="AO7" s="795"/>
      <c r="AP7" s="795">
        <v>10395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t="s">
        <v>565</v>
      </c>
      <c r="AB8" s="779"/>
      <c r="AC8" s="779"/>
      <c r="AD8" s="779"/>
      <c r="AE8" s="780"/>
      <c r="AF8" s="781" t="s">
        <v>112</v>
      </c>
      <c r="AG8" s="782"/>
      <c r="AH8" s="782"/>
      <c r="AI8" s="782"/>
      <c r="AJ8" s="783"/>
      <c r="AK8" s="784" t="s">
        <v>563</v>
      </c>
      <c r="AL8" s="785"/>
      <c r="AM8" s="785"/>
      <c r="AN8" s="785"/>
      <c r="AO8" s="785"/>
      <c r="AP8" s="785" t="s">
        <v>565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14901</v>
      </c>
      <c r="R23" s="814"/>
      <c r="S23" s="814"/>
      <c r="T23" s="814"/>
      <c r="U23" s="814"/>
      <c r="V23" s="814">
        <v>14367</v>
      </c>
      <c r="W23" s="814"/>
      <c r="X23" s="814"/>
      <c r="Y23" s="814"/>
      <c r="Z23" s="814"/>
      <c r="AA23" s="814">
        <v>534</v>
      </c>
      <c r="AB23" s="814"/>
      <c r="AC23" s="814"/>
      <c r="AD23" s="814"/>
      <c r="AE23" s="815"/>
      <c r="AF23" s="816">
        <v>527</v>
      </c>
      <c r="AG23" s="814"/>
      <c r="AH23" s="814"/>
      <c r="AI23" s="814"/>
      <c r="AJ23" s="817"/>
      <c r="AK23" s="818"/>
      <c r="AL23" s="819"/>
      <c r="AM23" s="819"/>
      <c r="AN23" s="819"/>
      <c r="AO23" s="819"/>
      <c r="AP23" s="814">
        <v>10395</v>
      </c>
      <c r="AQ23" s="814"/>
      <c r="AR23" s="814"/>
      <c r="AS23" s="814"/>
      <c r="AT23" s="814"/>
      <c r="AU23" s="820"/>
      <c r="AV23" s="820"/>
      <c r="AW23" s="820"/>
      <c r="AX23" s="820"/>
      <c r="AY23" s="821"/>
      <c r="AZ23" s="829" t="s">
        <v>371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4803</v>
      </c>
      <c r="R28" s="843"/>
      <c r="S28" s="843"/>
      <c r="T28" s="843"/>
      <c r="U28" s="843"/>
      <c r="V28" s="843">
        <v>4687</v>
      </c>
      <c r="W28" s="843"/>
      <c r="X28" s="843"/>
      <c r="Y28" s="843"/>
      <c r="Z28" s="843"/>
      <c r="AA28" s="843">
        <v>116</v>
      </c>
      <c r="AB28" s="843"/>
      <c r="AC28" s="843"/>
      <c r="AD28" s="843"/>
      <c r="AE28" s="844"/>
      <c r="AF28" s="845">
        <v>116</v>
      </c>
      <c r="AG28" s="843"/>
      <c r="AH28" s="843"/>
      <c r="AI28" s="843"/>
      <c r="AJ28" s="846"/>
      <c r="AK28" s="847">
        <v>328</v>
      </c>
      <c r="AL28" s="838"/>
      <c r="AM28" s="838"/>
      <c r="AN28" s="838"/>
      <c r="AO28" s="838"/>
      <c r="AP28" s="838" t="s">
        <v>563</v>
      </c>
      <c r="AQ28" s="838"/>
      <c r="AR28" s="838"/>
      <c r="AS28" s="838"/>
      <c r="AT28" s="838"/>
      <c r="AU28" s="838" t="s">
        <v>564</v>
      </c>
      <c r="AV28" s="838"/>
      <c r="AW28" s="838"/>
      <c r="AX28" s="838"/>
      <c r="AY28" s="838"/>
      <c r="AZ28" s="839" t="s">
        <v>563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2819</v>
      </c>
      <c r="R29" s="779"/>
      <c r="S29" s="779"/>
      <c r="T29" s="779"/>
      <c r="U29" s="779"/>
      <c r="V29" s="779">
        <v>2700</v>
      </c>
      <c r="W29" s="779"/>
      <c r="X29" s="779"/>
      <c r="Y29" s="779"/>
      <c r="Z29" s="779"/>
      <c r="AA29" s="779">
        <v>119</v>
      </c>
      <c r="AB29" s="779"/>
      <c r="AC29" s="779"/>
      <c r="AD29" s="779"/>
      <c r="AE29" s="780"/>
      <c r="AF29" s="781">
        <v>119</v>
      </c>
      <c r="AG29" s="782"/>
      <c r="AH29" s="782"/>
      <c r="AI29" s="782"/>
      <c r="AJ29" s="783"/>
      <c r="AK29" s="850">
        <v>417</v>
      </c>
      <c r="AL29" s="851"/>
      <c r="AM29" s="851"/>
      <c r="AN29" s="851"/>
      <c r="AO29" s="851"/>
      <c r="AP29" s="851" t="s">
        <v>563</v>
      </c>
      <c r="AQ29" s="851"/>
      <c r="AR29" s="851"/>
      <c r="AS29" s="851"/>
      <c r="AT29" s="851"/>
      <c r="AU29" s="851" t="s">
        <v>566</v>
      </c>
      <c r="AV29" s="851"/>
      <c r="AW29" s="851"/>
      <c r="AX29" s="851"/>
      <c r="AY29" s="851"/>
      <c r="AZ29" s="852" t="s">
        <v>566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488</v>
      </c>
      <c r="R30" s="779"/>
      <c r="S30" s="779"/>
      <c r="T30" s="779"/>
      <c r="U30" s="779"/>
      <c r="V30" s="779">
        <v>484</v>
      </c>
      <c r="W30" s="779"/>
      <c r="X30" s="779"/>
      <c r="Y30" s="779"/>
      <c r="Z30" s="779"/>
      <c r="AA30" s="779">
        <v>4</v>
      </c>
      <c r="AB30" s="779"/>
      <c r="AC30" s="779"/>
      <c r="AD30" s="779"/>
      <c r="AE30" s="780"/>
      <c r="AF30" s="781">
        <v>4</v>
      </c>
      <c r="AG30" s="782"/>
      <c r="AH30" s="782"/>
      <c r="AI30" s="782"/>
      <c r="AJ30" s="783"/>
      <c r="AK30" s="850">
        <v>86</v>
      </c>
      <c r="AL30" s="851"/>
      <c r="AM30" s="851"/>
      <c r="AN30" s="851"/>
      <c r="AO30" s="851"/>
      <c r="AP30" s="851" t="s">
        <v>563</v>
      </c>
      <c r="AQ30" s="851"/>
      <c r="AR30" s="851"/>
      <c r="AS30" s="851"/>
      <c r="AT30" s="851"/>
      <c r="AU30" s="851" t="s">
        <v>566</v>
      </c>
      <c r="AV30" s="851"/>
      <c r="AW30" s="851"/>
      <c r="AX30" s="851"/>
      <c r="AY30" s="851"/>
      <c r="AZ30" s="852" t="s">
        <v>563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13</v>
      </c>
      <c r="R31" s="779"/>
      <c r="S31" s="779"/>
      <c r="T31" s="779"/>
      <c r="U31" s="779"/>
      <c r="V31" s="779">
        <v>12</v>
      </c>
      <c r="W31" s="779"/>
      <c r="X31" s="779"/>
      <c r="Y31" s="779"/>
      <c r="Z31" s="779"/>
      <c r="AA31" s="779">
        <v>0</v>
      </c>
      <c r="AB31" s="779"/>
      <c r="AC31" s="779"/>
      <c r="AD31" s="779"/>
      <c r="AE31" s="780"/>
      <c r="AF31" s="781">
        <v>0</v>
      </c>
      <c r="AG31" s="782"/>
      <c r="AH31" s="782"/>
      <c r="AI31" s="782"/>
      <c r="AJ31" s="783"/>
      <c r="AK31" s="850" t="s">
        <v>563</v>
      </c>
      <c r="AL31" s="851"/>
      <c r="AM31" s="851"/>
      <c r="AN31" s="851"/>
      <c r="AO31" s="851"/>
      <c r="AP31" s="851" t="s">
        <v>566</v>
      </c>
      <c r="AQ31" s="851"/>
      <c r="AR31" s="851"/>
      <c r="AS31" s="851"/>
      <c r="AT31" s="851"/>
      <c r="AU31" s="851" t="s">
        <v>563</v>
      </c>
      <c r="AV31" s="851"/>
      <c r="AW31" s="851"/>
      <c r="AX31" s="851"/>
      <c r="AY31" s="851"/>
      <c r="AZ31" s="852" t="s">
        <v>563</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320</v>
      </c>
      <c r="R32" s="779"/>
      <c r="S32" s="779"/>
      <c r="T32" s="779"/>
      <c r="U32" s="779"/>
      <c r="V32" s="779">
        <v>291</v>
      </c>
      <c r="W32" s="779"/>
      <c r="X32" s="779"/>
      <c r="Y32" s="779"/>
      <c r="Z32" s="779"/>
      <c r="AA32" s="779">
        <v>28</v>
      </c>
      <c r="AB32" s="779"/>
      <c r="AC32" s="779"/>
      <c r="AD32" s="779"/>
      <c r="AE32" s="780"/>
      <c r="AF32" s="781">
        <v>28</v>
      </c>
      <c r="AG32" s="782"/>
      <c r="AH32" s="782"/>
      <c r="AI32" s="782"/>
      <c r="AJ32" s="783"/>
      <c r="AK32" s="850">
        <v>189</v>
      </c>
      <c r="AL32" s="851"/>
      <c r="AM32" s="851"/>
      <c r="AN32" s="851"/>
      <c r="AO32" s="851"/>
      <c r="AP32" s="851">
        <v>1629</v>
      </c>
      <c r="AQ32" s="851"/>
      <c r="AR32" s="851"/>
      <c r="AS32" s="851"/>
      <c r="AT32" s="851"/>
      <c r="AU32" s="851">
        <v>1357</v>
      </c>
      <c r="AV32" s="851"/>
      <c r="AW32" s="851"/>
      <c r="AX32" s="851"/>
      <c r="AY32" s="851"/>
      <c r="AZ32" s="852" t="s">
        <v>563</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1106</v>
      </c>
      <c r="R33" s="779"/>
      <c r="S33" s="779"/>
      <c r="T33" s="779"/>
      <c r="U33" s="779"/>
      <c r="V33" s="779">
        <v>1078</v>
      </c>
      <c r="W33" s="779"/>
      <c r="X33" s="779"/>
      <c r="Y33" s="779"/>
      <c r="Z33" s="779"/>
      <c r="AA33" s="779">
        <v>28</v>
      </c>
      <c r="AB33" s="779"/>
      <c r="AC33" s="779"/>
      <c r="AD33" s="779"/>
      <c r="AE33" s="780"/>
      <c r="AF33" s="781">
        <v>27</v>
      </c>
      <c r="AG33" s="782"/>
      <c r="AH33" s="782"/>
      <c r="AI33" s="782"/>
      <c r="AJ33" s="783"/>
      <c r="AK33" s="850">
        <v>221</v>
      </c>
      <c r="AL33" s="851"/>
      <c r="AM33" s="851"/>
      <c r="AN33" s="851"/>
      <c r="AO33" s="851"/>
      <c r="AP33" s="851">
        <v>5050</v>
      </c>
      <c r="AQ33" s="851"/>
      <c r="AR33" s="851"/>
      <c r="AS33" s="851"/>
      <c r="AT33" s="851"/>
      <c r="AU33" s="851">
        <v>4616</v>
      </c>
      <c r="AV33" s="851"/>
      <c r="AW33" s="851"/>
      <c r="AX33" s="851"/>
      <c r="AY33" s="851"/>
      <c r="AZ33" s="852" t="s">
        <v>563</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295</v>
      </c>
      <c r="AG63" s="862"/>
      <c r="AH63" s="862"/>
      <c r="AI63" s="862"/>
      <c r="AJ63" s="863"/>
      <c r="AK63" s="864"/>
      <c r="AL63" s="859"/>
      <c r="AM63" s="859"/>
      <c r="AN63" s="859"/>
      <c r="AO63" s="859"/>
      <c r="AP63" s="862">
        <v>6679</v>
      </c>
      <c r="AQ63" s="862"/>
      <c r="AR63" s="862"/>
      <c r="AS63" s="862"/>
      <c r="AT63" s="862"/>
      <c r="AU63" s="862">
        <v>5973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393</v>
      </c>
      <c r="R66" s="738"/>
      <c r="S66" s="738"/>
      <c r="T66" s="738"/>
      <c r="U66" s="739"/>
      <c r="V66" s="737" t="s">
        <v>394</v>
      </c>
      <c r="W66" s="738"/>
      <c r="X66" s="738"/>
      <c r="Y66" s="738"/>
      <c r="Z66" s="739"/>
      <c r="AA66" s="737" t="s">
        <v>395</v>
      </c>
      <c r="AB66" s="738"/>
      <c r="AC66" s="738"/>
      <c r="AD66" s="738"/>
      <c r="AE66" s="739"/>
      <c r="AF66" s="872" t="s">
        <v>396</v>
      </c>
      <c r="AG66" s="833"/>
      <c r="AH66" s="833"/>
      <c r="AI66" s="833"/>
      <c r="AJ66" s="873"/>
      <c r="AK66" s="737" t="s">
        <v>397</v>
      </c>
      <c r="AL66" s="761"/>
      <c r="AM66" s="761"/>
      <c r="AN66" s="761"/>
      <c r="AO66" s="762"/>
      <c r="AP66" s="737" t="s">
        <v>398</v>
      </c>
      <c r="AQ66" s="738"/>
      <c r="AR66" s="738"/>
      <c r="AS66" s="738"/>
      <c r="AT66" s="739"/>
      <c r="AU66" s="737" t="s">
        <v>399</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550</v>
      </c>
      <c r="C68" s="890"/>
      <c r="D68" s="890"/>
      <c r="E68" s="890"/>
      <c r="F68" s="890"/>
      <c r="G68" s="890"/>
      <c r="H68" s="890"/>
      <c r="I68" s="890"/>
      <c r="J68" s="890"/>
      <c r="K68" s="890"/>
      <c r="L68" s="890"/>
      <c r="M68" s="890"/>
      <c r="N68" s="890"/>
      <c r="O68" s="890"/>
      <c r="P68" s="891"/>
      <c r="Q68" s="892">
        <v>2330</v>
      </c>
      <c r="R68" s="886"/>
      <c r="S68" s="886"/>
      <c r="T68" s="886"/>
      <c r="U68" s="886"/>
      <c r="V68" s="886">
        <v>2046</v>
      </c>
      <c r="W68" s="886"/>
      <c r="X68" s="886"/>
      <c r="Y68" s="886"/>
      <c r="Z68" s="886"/>
      <c r="AA68" s="886">
        <v>284</v>
      </c>
      <c r="AB68" s="886"/>
      <c r="AC68" s="886"/>
      <c r="AD68" s="886"/>
      <c r="AE68" s="886"/>
      <c r="AF68" s="886">
        <v>1482</v>
      </c>
      <c r="AG68" s="886"/>
      <c r="AH68" s="886"/>
      <c r="AI68" s="886"/>
      <c r="AJ68" s="886"/>
      <c r="AK68" s="886">
        <v>5</v>
      </c>
      <c r="AL68" s="886"/>
      <c r="AM68" s="886"/>
      <c r="AN68" s="886"/>
      <c r="AO68" s="886"/>
      <c r="AP68" s="886">
        <v>2076</v>
      </c>
      <c r="AQ68" s="886"/>
      <c r="AR68" s="886"/>
      <c r="AS68" s="886"/>
      <c r="AT68" s="886"/>
      <c r="AU68" s="886" t="s">
        <v>561</v>
      </c>
      <c r="AV68" s="886"/>
      <c r="AW68" s="886"/>
      <c r="AX68" s="886"/>
      <c r="AY68" s="886"/>
      <c r="AZ68" s="887" t="s">
        <v>562</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551</v>
      </c>
      <c r="C69" s="894"/>
      <c r="D69" s="894"/>
      <c r="E69" s="894"/>
      <c r="F69" s="894"/>
      <c r="G69" s="894"/>
      <c r="H69" s="894"/>
      <c r="I69" s="894"/>
      <c r="J69" s="894"/>
      <c r="K69" s="894"/>
      <c r="L69" s="894"/>
      <c r="M69" s="894"/>
      <c r="N69" s="894"/>
      <c r="O69" s="894"/>
      <c r="P69" s="895"/>
      <c r="Q69" s="896">
        <v>1549</v>
      </c>
      <c r="R69" s="851"/>
      <c r="S69" s="851"/>
      <c r="T69" s="851"/>
      <c r="U69" s="851"/>
      <c r="V69" s="851">
        <v>1445</v>
      </c>
      <c r="W69" s="851"/>
      <c r="X69" s="851"/>
      <c r="Y69" s="851"/>
      <c r="Z69" s="851"/>
      <c r="AA69" s="851">
        <v>104</v>
      </c>
      <c r="AB69" s="851"/>
      <c r="AC69" s="851"/>
      <c r="AD69" s="851"/>
      <c r="AE69" s="851"/>
      <c r="AF69" s="851">
        <v>104</v>
      </c>
      <c r="AG69" s="851"/>
      <c r="AH69" s="851"/>
      <c r="AI69" s="851"/>
      <c r="AJ69" s="851"/>
      <c r="AK69" s="851" t="s">
        <v>563</v>
      </c>
      <c r="AL69" s="851"/>
      <c r="AM69" s="851"/>
      <c r="AN69" s="851"/>
      <c r="AO69" s="851"/>
      <c r="AP69" s="851" t="s">
        <v>561</v>
      </c>
      <c r="AQ69" s="851"/>
      <c r="AR69" s="851"/>
      <c r="AS69" s="851"/>
      <c r="AT69" s="851"/>
      <c r="AU69" s="851" t="s">
        <v>564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552</v>
      </c>
      <c r="C70" s="894"/>
      <c r="D70" s="894"/>
      <c r="E70" s="894"/>
      <c r="F70" s="894"/>
      <c r="G70" s="894"/>
      <c r="H70" s="894"/>
      <c r="I70" s="894"/>
      <c r="J70" s="894"/>
      <c r="K70" s="894"/>
      <c r="L70" s="894"/>
      <c r="M70" s="894"/>
      <c r="N70" s="894"/>
      <c r="O70" s="894"/>
      <c r="P70" s="895"/>
      <c r="Q70" s="896">
        <v>795514</v>
      </c>
      <c r="R70" s="851"/>
      <c r="S70" s="851"/>
      <c r="T70" s="851"/>
      <c r="U70" s="851"/>
      <c r="V70" s="851">
        <v>763822</v>
      </c>
      <c r="W70" s="851"/>
      <c r="X70" s="851"/>
      <c r="Y70" s="851"/>
      <c r="Z70" s="851"/>
      <c r="AA70" s="851">
        <v>31692</v>
      </c>
      <c r="AB70" s="851"/>
      <c r="AC70" s="851"/>
      <c r="AD70" s="851"/>
      <c r="AE70" s="851"/>
      <c r="AF70" s="851">
        <v>31692</v>
      </c>
      <c r="AG70" s="851"/>
      <c r="AH70" s="851"/>
      <c r="AI70" s="851"/>
      <c r="AJ70" s="851"/>
      <c r="AK70" s="851">
        <v>1</v>
      </c>
      <c r="AL70" s="851"/>
      <c r="AM70" s="851"/>
      <c r="AN70" s="851"/>
      <c r="AO70" s="851"/>
      <c r="AP70" s="851" t="s">
        <v>561</v>
      </c>
      <c r="AQ70" s="851"/>
      <c r="AR70" s="851"/>
      <c r="AS70" s="851"/>
      <c r="AT70" s="851"/>
      <c r="AU70" s="851" t="s">
        <v>564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553</v>
      </c>
      <c r="C71" s="894"/>
      <c r="D71" s="894"/>
      <c r="E71" s="894"/>
      <c r="F71" s="894"/>
      <c r="G71" s="894"/>
      <c r="H71" s="894"/>
      <c r="I71" s="894"/>
      <c r="J71" s="894"/>
      <c r="K71" s="894"/>
      <c r="L71" s="894"/>
      <c r="M71" s="894"/>
      <c r="N71" s="894"/>
      <c r="O71" s="894"/>
      <c r="P71" s="895"/>
      <c r="Q71" s="896">
        <v>9154</v>
      </c>
      <c r="R71" s="851"/>
      <c r="S71" s="851"/>
      <c r="T71" s="851"/>
      <c r="U71" s="851"/>
      <c r="V71" s="851">
        <v>9003</v>
      </c>
      <c r="W71" s="851"/>
      <c r="X71" s="851"/>
      <c r="Y71" s="851"/>
      <c r="Z71" s="851"/>
      <c r="AA71" s="851">
        <v>152</v>
      </c>
      <c r="AB71" s="851"/>
      <c r="AC71" s="851"/>
      <c r="AD71" s="851"/>
      <c r="AE71" s="851"/>
      <c r="AF71" s="851">
        <v>152</v>
      </c>
      <c r="AG71" s="851"/>
      <c r="AH71" s="851"/>
      <c r="AI71" s="851"/>
      <c r="AJ71" s="851"/>
      <c r="AK71" s="851">
        <v>1080</v>
      </c>
      <c r="AL71" s="851"/>
      <c r="AM71" s="851"/>
      <c r="AN71" s="851"/>
      <c r="AO71" s="851"/>
      <c r="AP71" s="851" t="s">
        <v>561</v>
      </c>
      <c r="AQ71" s="851"/>
      <c r="AR71" s="851"/>
      <c r="AS71" s="851"/>
      <c r="AT71" s="851"/>
      <c r="AU71" s="851" t="s">
        <v>564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554</v>
      </c>
      <c r="C72" s="894"/>
      <c r="D72" s="894"/>
      <c r="E72" s="894"/>
      <c r="F72" s="894"/>
      <c r="G72" s="894"/>
      <c r="H72" s="894"/>
      <c r="I72" s="894"/>
      <c r="J72" s="894"/>
      <c r="K72" s="894"/>
      <c r="L72" s="894"/>
      <c r="M72" s="894"/>
      <c r="N72" s="894"/>
      <c r="O72" s="894"/>
      <c r="P72" s="895"/>
      <c r="Q72" s="896">
        <v>3015</v>
      </c>
      <c r="R72" s="851"/>
      <c r="S72" s="851"/>
      <c r="T72" s="851"/>
      <c r="U72" s="851"/>
      <c r="V72" s="851">
        <v>2914</v>
      </c>
      <c r="W72" s="851"/>
      <c r="X72" s="851"/>
      <c r="Y72" s="851"/>
      <c r="Z72" s="851"/>
      <c r="AA72" s="851">
        <v>100</v>
      </c>
      <c r="AB72" s="851"/>
      <c r="AC72" s="851"/>
      <c r="AD72" s="851"/>
      <c r="AE72" s="851"/>
      <c r="AF72" s="851">
        <v>100</v>
      </c>
      <c r="AG72" s="851"/>
      <c r="AH72" s="851"/>
      <c r="AI72" s="851"/>
      <c r="AJ72" s="851"/>
      <c r="AK72" s="851">
        <v>151</v>
      </c>
      <c r="AL72" s="851"/>
      <c r="AM72" s="851"/>
      <c r="AN72" s="851"/>
      <c r="AO72" s="851"/>
      <c r="AP72" s="851" t="s">
        <v>563</v>
      </c>
      <c r="AQ72" s="851"/>
      <c r="AR72" s="851"/>
      <c r="AS72" s="851"/>
      <c r="AT72" s="851"/>
      <c r="AU72" s="851" t="s">
        <v>564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555</v>
      </c>
      <c r="C73" s="894"/>
      <c r="D73" s="894"/>
      <c r="E73" s="894"/>
      <c r="F73" s="894"/>
      <c r="G73" s="894"/>
      <c r="H73" s="894"/>
      <c r="I73" s="894"/>
      <c r="J73" s="894"/>
      <c r="K73" s="894"/>
      <c r="L73" s="894"/>
      <c r="M73" s="894"/>
      <c r="N73" s="894"/>
      <c r="O73" s="894"/>
      <c r="P73" s="895"/>
      <c r="Q73" s="896">
        <v>1057</v>
      </c>
      <c r="R73" s="851"/>
      <c r="S73" s="851"/>
      <c r="T73" s="851"/>
      <c r="U73" s="851"/>
      <c r="V73" s="851">
        <v>974</v>
      </c>
      <c r="W73" s="851"/>
      <c r="X73" s="851"/>
      <c r="Y73" s="851"/>
      <c r="Z73" s="851"/>
      <c r="AA73" s="851">
        <v>83</v>
      </c>
      <c r="AB73" s="851"/>
      <c r="AC73" s="851"/>
      <c r="AD73" s="851"/>
      <c r="AE73" s="851"/>
      <c r="AF73" s="851">
        <v>83</v>
      </c>
      <c r="AG73" s="851"/>
      <c r="AH73" s="851"/>
      <c r="AI73" s="851"/>
      <c r="AJ73" s="851"/>
      <c r="AK73" s="851" t="s">
        <v>563</v>
      </c>
      <c r="AL73" s="851"/>
      <c r="AM73" s="851"/>
      <c r="AN73" s="851"/>
      <c r="AO73" s="851"/>
      <c r="AP73" s="851" t="s">
        <v>564</v>
      </c>
      <c r="AQ73" s="851"/>
      <c r="AR73" s="851"/>
      <c r="AS73" s="851"/>
      <c r="AT73" s="851"/>
      <c r="AU73" s="851" t="s">
        <v>565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556</v>
      </c>
      <c r="C74" s="894"/>
      <c r="D74" s="894"/>
      <c r="E74" s="894"/>
      <c r="F74" s="894"/>
      <c r="G74" s="894"/>
      <c r="H74" s="894"/>
      <c r="I74" s="894"/>
      <c r="J74" s="894"/>
      <c r="K74" s="894"/>
      <c r="L74" s="894"/>
      <c r="M74" s="894"/>
      <c r="N74" s="894"/>
      <c r="O74" s="894"/>
      <c r="P74" s="895"/>
      <c r="Q74" s="896">
        <v>68</v>
      </c>
      <c r="R74" s="851"/>
      <c r="S74" s="851"/>
      <c r="T74" s="851"/>
      <c r="U74" s="851"/>
      <c r="V74" s="851">
        <v>68</v>
      </c>
      <c r="W74" s="851"/>
      <c r="X74" s="851"/>
      <c r="Y74" s="851"/>
      <c r="Z74" s="851"/>
      <c r="AA74" s="851" t="s">
        <v>563</v>
      </c>
      <c r="AB74" s="851"/>
      <c r="AC74" s="851"/>
      <c r="AD74" s="851"/>
      <c r="AE74" s="851"/>
      <c r="AF74" s="851" t="s">
        <v>563</v>
      </c>
      <c r="AG74" s="851"/>
      <c r="AH74" s="851"/>
      <c r="AI74" s="851"/>
      <c r="AJ74" s="851"/>
      <c r="AK74" s="851">
        <v>13</v>
      </c>
      <c r="AL74" s="851"/>
      <c r="AM74" s="851"/>
      <c r="AN74" s="851"/>
      <c r="AO74" s="851"/>
      <c r="AP74" s="851" t="s">
        <v>561</v>
      </c>
      <c r="AQ74" s="851"/>
      <c r="AR74" s="851"/>
      <c r="AS74" s="851"/>
      <c r="AT74" s="851"/>
      <c r="AU74" s="851" t="s">
        <v>564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557</v>
      </c>
      <c r="C75" s="894"/>
      <c r="D75" s="894"/>
      <c r="E75" s="894"/>
      <c r="F75" s="894"/>
      <c r="G75" s="894"/>
      <c r="H75" s="894"/>
      <c r="I75" s="894"/>
      <c r="J75" s="894"/>
      <c r="K75" s="894"/>
      <c r="L75" s="894"/>
      <c r="M75" s="894"/>
      <c r="N75" s="894"/>
      <c r="O75" s="894"/>
      <c r="P75" s="895"/>
      <c r="Q75" s="899">
        <v>142</v>
      </c>
      <c r="R75" s="900"/>
      <c r="S75" s="900"/>
      <c r="T75" s="900"/>
      <c r="U75" s="850"/>
      <c r="V75" s="901">
        <v>129</v>
      </c>
      <c r="W75" s="900"/>
      <c r="X75" s="900"/>
      <c r="Y75" s="900"/>
      <c r="Z75" s="850"/>
      <c r="AA75" s="901">
        <v>13</v>
      </c>
      <c r="AB75" s="900"/>
      <c r="AC75" s="900"/>
      <c r="AD75" s="900"/>
      <c r="AE75" s="850"/>
      <c r="AF75" s="901">
        <v>13</v>
      </c>
      <c r="AG75" s="900"/>
      <c r="AH75" s="900"/>
      <c r="AI75" s="900"/>
      <c r="AJ75" s="850"/>
      <c r="AK75" s="901">
        <v>4</v>
      </c>
      <c r="AL75" s="900"/>
      <c r="AM75" s="900"/>
      <c r="AN75" s="900"/>
      <c r="AO75" s="850"/>
      <c r="AP75" s="901" t="s">
        <v>563</v>
      </c>
      <c r="AQ75" s="900"/>
      <c r="AR75" s="900"/>
      <c r="AS75" s="900"/>
      <c r="AT75" s="850"/>
      <c r="AU75" s="901" t="s">
        <v>561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558</v>
      </c>
      <c r="C76" s="894"/>
      <c r="D76" s="894"/>
      <c r="E76" s="894"/>
      <c r="F76" s="894"/>
      <c r="G76" s="894"/>
      <c r="H76" s="894"/>
      <c r="I76" s="894"/>
      <c r="J76" s="894"/>
      <c r="K76" s="894"/>
      <c r="L76" s="894"/>
      <c r="M76" s="894"/>
      <c r="N76" s="894"/>
      <c r="O76" s="894"/>
      <c r="P76" s="895"/>
      <c r="Q76" s="899">
        <v>30</v>
      </c>
      <c r="R76" s="900"/>
      <c r="S76" s="900"/>
      <c r="T76" s="900"/>
      <c r="U76" s="850"/>
      <c r="V76" s="901">
        <v>27</v>
      </c>
      <c r="W76" s="900"/>
      <c r="X76" s="900"/>
      <c r="Y76" s="900"/>
      <c r="Z76" s="850"/>
      <c r="AA76" s="901">
        <v>3</v>
      </c>
      <c r="AB76" s="900"/>
      <c r="AC76" s="900"/>
      <c r="AD76" s="900"/>
      <c r="AE76" s="850"/>
      <c r="AF76" s="901">
        <v>3</v>
      </c>
      <c r="AG76" s="900"/>
      <c r="AH76" s="900"/>
      <c r="AI76" s="900"/>
      <c r="AJ76" s="850"/>
      <c r="AK76" s="901" t="s">
        <v>567</v>
      </c>
      <c r="AL76" s="900"/>
      <c r="AM76" s="900"/>
      <c r="AN76" s="900"/>
      <c r="AO76" s="850"/>
      <c r="AP76" s="901" t="s">
        <v>563</v>
      </c>
      <c r="AQ76" s="900"/>
      <c r="AR76" s="900"/>
      <c r="AS76" s="900"/>
      <c r="AT76" s="850"/>
      <c r="AU76" s="901" t="s">
        <v>564</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559</v>
      </c>
      <c r="C77" s="894"/>
      <c r="D77" s="894"/>
      <c r="E77" s="894"/>
      <c r="F77" s="894"/>
      <c r="G77" s="894"/>
      <c r="H77" s="894"/>
      <c r="I77" s="894"/>
      <c r="J77" s="894"/>
      <c r="K77" s="894"/>
      <c r="L77" s="894"/>
      <c r="M77" s="894"/>
      <c r="N77" s="894"/>
      <c r="O77" s="894"/>
      <c r="P77" s="895"/>
      <c r="Q77" s="899">
        <v>80</v>
      </c>
      <c r="R77" s="900"/>
      <c r="S77" s="900"/>
      <c r="T77" s="900"/>
      <c r="U77" s="850"/>
      <c r="V77" s="901">
        <v>75</v>
      </c>
      <c r="W77" s="900"/>
      <c r="X77" s="900"/>
      <c r="Y77" s="900"/>
      <c r="Z77" s="850"/>
      <c r="AA77" s="901">
        <v>5</v>
      </c>
      <c r="AB77" s="900"/>
      <c r="AC77" s="900"/>
      <c r="AD77" s="900"/>
      <c r="AE77" s="850"/>
      <c r="AF77" s="901">
        <v>5</v>
      </c>
      <c r="AG77" s="900"/>
      <c r="AH77" s="900"/>
      <c r="AI77" s="900"/>
      <c r="AJ77" s="850"/>
      <c r="AK77" s="901" t="s">
        <v>561</v>
      </c>
      <c r="AL77" s="900"/>
      <c r="AM77" s="900"/>
      <c r="AN77" s="900"/>
      <c r="AO77" s="850"/>
      <c r="AP77" s="901" t="s">
        <v>564</v>
      </c>
      <c r="AQ77" s="900"/>
      <c r="AR77" s="900"/>
      <c r="AS77" s="900"/>
      <c r="AT77" s="850"/>
      <c r="AU77" s="901" t="s">
        <v>564</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560</v>
      </c>
      <c r="C78" s="894"/>
      <c r="D78" s="894"/>
      <c r="E78" s="894"/>
      <c r="F78" s="894"/>
      <c r="G78" s="894"/>
      <c r="H78" s="894"/>
      <c r="I78" s="894"/>
      <c r="J78" s="894"/>
      <c r="K78" s="894"/>
      <c r="L78" s="894"/>
      <c r="M78" s="894"/>
      <c r="N78" s="894"/>
      <c r="O78" s="894"/>
      <c r="P78" s="895"/>
      <c r="Q78" s="896">
        <v>3</v>
      </c>
      <c r="R78" s="851"/>
      <c r="S78" s="851"/>
      <c r="T78" s="851"/>
      <c r="U78" s="851"/>
      <c r="V78" s="851">
        <v>2</v>
      </c>
      <c r="W78" s="851"/>
      <c r="X78" s="851"/>
      <c r="Y78" s="851"/>
      <c r="Z78" s="851"/>
      <c r="AA78" s="851">
        <v>1</v>
      </c>
      <c r="AB78" s="851"/>
      <c r="AC78" s="851"/>
      <c r="AD78" s="851"/>
      <c r="AE78" s="851"/>
      <c r="AF78" s="851">
        <v>1</v>
      </c>
      <c r="AG78" s="851"/>
      <c r="AH78" s="851"/>
      <c r="AI78" s="851"/>
      <c r="AJ78" s="851"/>
      <c r="AK78" s="851" t="s">
        <v>563</v>
      </c>
      <c r="AL78" s="851"/>
      <c r="AM78" s="851"/>
      <c r="AN78" s="851"/>
      <c r="AO78" s="851"/>
      <c r="AP78" s="851" t="s">
        <v>565</v>
      </c>
      <c r="AQ78" s="851"/>
      <c r="AR78" s="851"/>
      <c r="AS78" s="851"/>
      <c r="AT78" s="851"/>
      <c r="AU78" s="851" t="s">
        <v>565</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33635</v>
      </c>
      <c r="AG88" s="862"/>
      <c r="AH88" s="862"/>
      <c r="AI88" s="862"/>
      <c r="AJ88" s="862"/>
      <c r="AK88" s="859"/>
      <c r="AL88" s="859"/>
      <c r="AM88" s="859"/>
      <c r="AN88" s="859"/>
      <c r="AO88" s="859"/>
      <c r="AP88" s="862">
        <v>2076</v>
      </c>
      <c r="AQ88" s="862"/>
      <c r="AR88" s="862"/>
      <c r="AS88" s="862"/>
      <c r="AT88" s="862"/>
      <c r="AU88" s="862" t="s">
        <v>563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288</v>
      </c>
      <c r="AG109" s="915"/>
      <c r="AH109" s="915"/>
      <c r="AI109" s="915"/>
      <c r="AJ109" s="916"/>
      <c r="AK109" s="914" t="s">
        <v>287</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288</v>
      </c>
      <c r="BW109" s="915"/>
      <c r="BX109" s="915"/>
      <c r="BY109" s="915"/>
      <c r="BZ109" s="916"/>
      <c r="CA109" s="914" t="s">
        <v>287</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288</v>
      </c>
      <c r="DM109" s="915"/>
      <c r="DN109" s="915"/>
      <c r="DO109" s="915"/>
      <c r="DP109" s="916"/>
      <c r="DQ109" s="914" t="s">
        <v>287</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1187295</v>
      </c>
      <c r="AB110" s="922"/>
      <c r="AC110" s="922"/>
      <c r="AD110" s="922"/>
      <c r="AE110" s="923"/>
      <c r="AF110" s="924">
        <v>1114561</v>
      </c>
      <c r="AG110" s="922"/>
      <c r="AH110" s="922"/>
      <c r="AI110" s="922"/>
      <c r="AJ110" s="923"/>
      <c r="AK110" s="924">
        <v>1208603</v>
      </c>
      <c r="AL110" s="922"/>
      <c r="AM110" s="922"/>
      <c r="AN110" s="922"/>
      <c r="AO110" s="923"/>
      <c r="AP110" s="925">
        <v>13.1</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11232103</v>
      </c>
      <c r="BR110" s="957"/>
      <c r="BS110" s="957"/>
      <c r="BT110" s="957"/>
      <c r="BU110" s="957"/>
      <c r="BV110" s="957">
        <v>10995478</v>
      </c>
      <c r="BW110" s="957"/>
      <c r="BX110" s="957"/>
      <c r="BY110" s="957"/>
      <c r="BZ110" s="957"/>
      <c r="CA110" s="957">
        <v>10395035</v>
      </c>
      <c r="CB110" s="957"/>
      <c r="CC110" s="957"/>
      <c r="CD110" s="957"/>
      <c r="CE110" s="957"/>
      <c r="CF110" s="971">
        <v>112.4</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5432012</v>
      </c>
      <c r="BR112" s="950"/>
      <c r="BS112" s="950"/>
      <c r="BT112" s="950"/>
      <c r="BU112" s="950"/>
      <c r="BV112" s="950">
        <v>5459097</v>
      </c>
      <c r="BW112" s="950"/>
      <c r="BX112" s="950"/>
      <c r="BY112" s="950"/>
      <c r="BZ112" s="950"/>
      <c r="CA112" s="950">
        <v>5972318</v>
      </c>
      <c r="CB112" s="950"/>
      <c r="CC112" s="950"/>
      <c r="CD112" s="950"/>
      <c r="CE112" s="950"/>
      <c r="CF112" s="944">
        <v>64.599999999999994</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205270</v>
      </c>
      <c r="AB113" s="964"/>
      <c r="AC113" s="964"/>
      <c r="AD113" s="964"/>
      <c r="AE113" s="965"/>
      <c r="AF113" s="966">
        <v>250584</v>
      </c>
      <c r="AG113" s="964"/>
      <c r="AH113" s="964"/>
      <c r="AI113" s="964"/>
      <c r="AJ113" s="965"/>
      <c r="AK113" s="966">
        <v>293068</v>
      </c>
      <c r="AL113" s="964"/>
      <c r="AM113" s="964"/>
      <c r="AN113" s="964"/>
      <c r="AO113" s="965"/>
      <c r="AP113" s="967">
        <v>3.2</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154835</v>
      </c>
      <c r="BR113" s="950"/>
      <c r="BS113" s="950"/>
      <c r="BT113" s="950"/>
      <c r="BU113" s="950"/>
      <c r="BV113" s="950">
        <v>36195</v>
      </c>
      <c r="BW113" s="950"/>
      <c r="BX113" s="950"/>
      <c r="BY113" s="950"/>
      <c r="BZ113" s="950"/>
      <c r="CA113" s="950" t="s">
        <v>112</v>
      </c>
      <c r="CB113" s="950"/>
      <c r="CC113" s="950"/>
      <c r="CD113" s="950"/>
      <c r="CE113" s="950"/>
      <c r="CF113" s="944" t="s">
        <v>112</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150214</v>
      </c>
      <c r="AB114" s="989"/>
      <c r="AC114" s="989"/>
      <c r="AD114" s="989"/>
      <c r="AE114" s="990"/>
      <c r="AF114" s="991">
        <v>89884</v>
      </c>
      <c r="AG114" s="989"/>
      <c r="AH114" s="989"/>
      <c r="AI114" s="989"/>
      <c r="AJ114" s="990"/>
      <c r="AK114" s="991">
        <v>31262</v>
      </c>
      <c r="AL114" s="989"/>
      <c r="AM114" s="989"/>
      <c r="AN114" s="989"/>
      <c r="AO114" s="990"/>
      <c r="AP114" s="992">
        <v>0.3</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2351125</v>
      </c>
      <c r="BR114" s="950"/>
      <c r="BS114" s="950"/>
      <c r="BT114" s="950"/>
      <c r="BU114" s="950"/>
      <c r="BV114" s="950">
        <v>2293227</v>
      </c>
      <c r="BW114" s="950"/>
      <c r="BX114" s="950"/>
      <c r="BY114" s="950"/>
      <c r="BZ114" s="950"/>
      <c r="CA114" s="950">
        <v>2313553</v>
      </c>
      <c r="CB114" s="950"/>
      <c r="CC114" s="950"/>
      <c r="CD114" s="950"/>
      <c r="CE114" s="950"/>
      <c r="CF114" s="944">
        <v>25</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1542779</v>
      </c>
      <c r="AB117" s="1007"/>
      <c r="AC117" s="1007"/>
      <c r="AD117" s="1007"/>
      <c r="AE117" s="1008"/>
      <c r="AF117" s="1009">
        <v>1455029</v>
      </c>
      <c r="AG117" s="1007"/>
      <c r="AH117" s="1007"/>
      <c r="AI117" s="1007"/>
      <c r="AJ117" s="1008"/>
      <c r="AK117" s="1009">
        <v>1532933</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288</v>
      </c>
      <c r="AG118" s="915"/>
      <c r="AH118" s="915"/>
      <c r="AI118" s="915"/>
      <c r="AJ118" s="916"/>
      <c r="AK118" s="914" t="s">
        <v>287</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440</v>
      </c>
      <c r="BP119" s="1036"/>
      <c r="BQ119" s="1027">
        <v>19170075</v>
      </c>
      <c r="BR119" s="1028"/>
      <c r="BS119" s="1028"/>
      <c r="BT119" s="1028"/>
      <c r="BU119" s="1028"/>
      <c r="BV119" s="1028">
        <v>18783997</v>
      </c>
      <c r="BW119" s="1028"/>
      <c r="BX119" s="1028"/>
      <c r="BY119" s="1028"/>
      <c r="BZ119" s="1028"/>
      <c r="CA119" s="1028">
        <v>18680906</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442</v>
      </c>
      <c r="DH119" s="1014"/>
      <c r="DI119" s="1014"/>
      <c r="DJ119" s="1014"/>
      <c r="DK119" s="1015"/>
      <c r="DL119" s="1013" t="s">
        <v>442</v>
      </c>
      <c r="DM119" s="1014"/>
      <c r="DN119" s="1014"/>
      <c r="DO119" s="1014"/>
      <c r="DP119" s="1015"/>
      <c r="DQ119" s="1013" t="s">
        <v>442</v>
      </c>
      <c r="DR119" s="1014"/>
      <c r="DS119" s="1014"/>
      <c r="DT119" s="1014"/>
      <c r="DU119" s="1015"/>
      <c r="DV119" s="1016" t="s">
        <v>442</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442</v>
      </c>
      <c r="AB120" s="989"/>
      <c r="AC120" s="989"/>
      <c r="AD120" s="989"/>
      <c r="AE120" s="990"/>
      <c r="AF120" s="991" t="s">
        <v>442</v>
      </c>
      <c r="AG120" s="989"/>
      <c r="AH120" s="989"/>
      <c r="AI120" s="989"/>
      <c r="AJ120" s="990"/>
      <c r="AK120" s="991" t="s">
        <v>442</v>
      </c>
      <c r="AL120" s="989"/>
      <c r="AM120" s="989"/>
      <c r="AN120" s="989"/>
      <c r="AO120" s="990"/>
      <c r="AP120" s="992" t="s">
        <v>442</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3256885</v>
      </c>
      <c r="BR120" s="957"/>
      <c r="BS120" s="957"/>
      <c r="BT120" s="957"/>
      <c r="BU120" s="957"/>
      <c r="BV120" s="957">
        <v>2921260</v>
      </c>
      <c r="BW120" s="957"/>
      <c r="BX120" s="957"/>
      <c r="BY120" s="957"/>
      <c r="BZ120" s="957"/>
      <c r="CA120" s="957">
        <v>2636880</v>
      </c>
      <c r="CB120" s="957"/>
      <c r="CC120" s="957"/>
      <c r="CD120" s="957"/>
      <c r="CE120" s="957"/>
      <c r="CF120" s="971">
        <v>28.5</v>
      </c>
      <c r="CG120" s="972"/>
      <c r="CH120" s="972"/>
      <c r="CI120" s="972"/>
      <c r="CJ120" s="972"/>
      <c r="CK120" s="1037" t="s">
        <v>445</v>
      </c>
      <c r="CL120" s="1038"/>
      <c r="CM120" s="1038"/>
      <c r="CN120" s="1038"/>
      <c r="CO120" s="1039"/>
      <c r="CP120" s="1045" t="s">
        <v>446</v>
      </c>
      <c r="CQ120" s="1046"/>
      <c r="CR120" s="1046"/>
      <c r="CS120" s="1046"/>
      <c r="CT120" s="1046"/>
      <c r="CU120" s="1046"/>
      <c r="CV120" s="1046"/>
      <c r="CW120" s="1046"/>
      <c r="CX120" s="1046"/>
      <c r="CY120" s="1046"/>
      <c r="CZ120" s="1046"/>
      <c r="DA120" s="1046"/>
      <c r="DB120" s="1046"/>
      <c r="DC120" s="1046"/>
      <c r="DD120" s="1046"/>
      <c r="DE120" s="1046"/>
      <c r="DF120" s="1047"/>
      <c r="DG120" s="956">
        <v>3841356</v>
      </c>
      <c r="DH120" s="957"/>
      <c r="DI120" s="957"/>
      <c r="DJ120" s="957"/>
      <c r="DK120" s="957"/>
      <c r="DL120" s="957">
        <v>4076725</v>
      </c>
      <c r="DM120" s="957"/>
      <c r="DN120" s="957"/>
      <c r="DO120" s="957"/>
      <c r="DP120" s="957"/>
      <c r="DQ120" s="957">
        <v>4615742</v>
      </c>
      <c r="DR120" s="957"/>
      <c r="DS120" s="957"/>
      <c r="DT120" s="957"/>
      <c r="DU120" s="957"/>
      <c r="DV120" s="958">
        <v>49.9</v>
      </c>
      <c r="DW120" s="958"/>
      <c r="DX120" s="958"/>
      <c r="DY120" s="958"/>
      <c r="DZ120" s="959"/>
    </row>
    <row r="121" spans="1:130" s="199" customFormat="1" ht="26.25" customHeight="1" x14ac:dyDescent="0.15">
      <c r="A121" s="1089"/>
      <c r="B121" s="976"/>
      <c r="C121" s="997" t="s">
        <v>447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442</v>
      </c>
      <c r="AB121" s="989"/>
      <c r="AC121" s="989"/>
      <c r="AD121" s="989"/>
      <c r="AE121" s="990"/>
      <c r="AF121" s="991" t="s">
        <v>442</v>
      </c>
      <c r="AG121" s="989"/>
      <c r="AH121" s="989"/>
      <c r="AI121" s="989"/>
      <c r="AJ121" s="990"/>
      <c r="AK121" s="991" t="s">
        <v>442</v>
      </c>
      <c r="AL121" s="989"/>
      <c r="AM121" s="989"/>
      <c r="AN121" s="989"/>
      <c r="AO121" s="990"/>
      <c r="AP121" s="992" t="s">
        <v>442</v>
      </c>
      <c r="AQ121" s="993"/>
      <c r="AR121" s="993"/>
      <c r="AS121" s="993"/>
      <c r="AT121" s="994"/>
      <c r="AU121" s="1022"/>
      <c r="AV121" s="1023"/>
      <c r="AW121" s="1023"/>
      <c r="AX121" s="1023"/>
      <c r="AY121" s="1024"/>
      <c r="AZ121" s="979" t="s">
        <v>448</v>
      </c>
      <c r="BA121" s="980"/>
      <c r="BB121" s="980"/>
      <c r="BC121" s="980"/>
      <c r="BD121" s="980"/>
      <c r="BE121" s="980"/>
      <c r="BF121" s="980"/>
      <c r="BG121" s="980"/>
      <c r="BH121" s="980"/>
      <c r="BI121" s="980"/>
      <c r="BJ121" s="980"/>
      <c r="BK121" s="980"/>
      <c r="BL121" s="980"/>
      <c r="BM121" s="980"/>
      <c r="BN121" s="980"/>
      <c r="BO121" s="980"/>
      <c r="BP121" s="981"/>
      <c r="BQ121" s="949" t="s">
        <v>442</v>
      </c>
      <c r="BR121" s="950"/>
      <c r="BS121" s="950"/>
      <c r="BT121" s="950"/>
      <c r="BU121" s="950"/>
      <c r="BV121" s="950" t="s">
        <v>442</v>
      </c>
      <c r="BW121" s="950"/>
      <c r="BX121" s="950"/>
      <c r="BY121" s="950"/>
      <c r="BZ121" s="950"/>
      <c r="CA121" s="950" t="s">
        <v>442</v>
      </c>
      <c r="CB121" s="950"/>
      <c r="CC121" s="950"/>
      <c r="CD121" s="950"/>
      <c r="CE121" s="950"/>
      <c r="CF121" s="944" t="s">
        <v>442</v>
      </c>
      <c r="CG121" s="945"/>
      <c r="CH121" s="945"/>
      <c r="CI121" s="945"/>
      <c r="CJ121" s="945"/>
      <c r="CK121" s="1040"/>
      <c r="CL121" s="1041"/>
      <c r="CM121" s="1041"/>
      <c r="CN121" s="1041"/>
      <c r="CO121" s="1042"/>
      <c r="CP121" s="1050" t="s">
        <v>449</v>
      </c>
      <c r="CQ121" s="1051"/>
      <c r="CR121" s="1051"/>
      <c r="CS121" s="1051"/>
      <c r="CT121" s="1051"/>
      <c r="CU121" s="1051"/>
      <c r="CV121" s="1051"/>
      <c r="CW121" s="1051"/>
      <c r="CX121" s="1051"/>
      <c r="CY121" s="1051"/>
      <c r="CZ121" s="1051"/>
      <c r="DA121" s="1051"/>
      <c r="DB121" s="1051"/>
      <c r="DC121" s="1051"/>
      <c r="DD121" s="1051"/>
      <c r="DE121" s="1051"/>
      <c r="DF121" s="1052"/>
      <c r="DG121" s="949">
        <v>1590656</v>
      </c>
      <c r="DH121" s="950"/>
      <c r="DI121" s="950"/>
      <c r="DJ121" s="950"/>
      <c r="DK121" s="950"/>
      <c r="DL121" s="950">
        <v>1382372</v>
      </c>
      <c r="DM121" s="950"/>
      <c r="DN121" s="950"/>
      <c r="DO121" s="950"/>
      <c r="DP121" s="950"/>
      <c r="DQ121" s="950">
        <v>1356576</v>
      </c>
      <c r="DR121" s="950"/>
      <c r="DS121" s="950"/>
      <c r="DT121" s="950"/>
      <c r="DU121" s="950"/>
      <c r="DV121" s="951">
        <v>14.7</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442</v>
      </c>
      <c r="AB122" s="989"/>
      <c r="AC122" s="989"/>
      <c r="AD122" s="989"/>
      <c r="AE122" s="990"/>
      <c r="AF122" s="991" t="s">
        <v>442</v>
      </c>
      <c r="AG122" s="989"/>
      <c r="AH122" s="989"/>
      <c r="AI122" s="989"/>
      <c r="AJ122" s="990"/>
      <c r="AK122" s="991" t="s">
        <v>442</v>
      </c>
      <c r="AL122" s="989"/>
      <c r="AM122" s="989"/>
      <c r="AN122" s="989"/>
      <c r="AO122" s="990"/>
      <c r="AP122" s="992" t="s">
        <v>442</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11637341</v>
      </c>
      <c r="BR122" s="1028"/>
      <c r="BS122" s="1028"/>
      <c r="BT122" s="1028"/>
      <c r="BU122" s="1028"/>
      <c r="BV122" s="1028">
        <v>11676673</v>
      </c>
      <c r="BW122" s="1028"/>
      <c r="BX122" s="1028"/>
      <c r="BY122" s="1028"/>
      <c r="BZ122" s="1028"/>
      <c r="CA122" s="1028">
        <v>11281527</v>
      </c>
      <c r="CB122" s="1028"/>
      <c r="CC122" s="1028"/>
      <c r="CD122" s="1028"/>
      <c r="CE122" s="1028"/>
      <c r="CF122" s="1048">
        <v>122</v>
      </c>
      <c r="CG122" s="1049"/>
      <c r="CH122" s="1049"/>
      <c r="CI122" s="1049"/>
      <c r="CJ122" s="1049"/>
      <c r="CK122" s="1040"/>
      <c r="CL122" s="1041"/>
      <c r="CM122" s="1041"/>
      <c r="CN122" s="1041"/>
      <c r="CO122" s="1042"/>
      <c r="CP122" s="1050" t="s">
        <v>451</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452</v>
      </c>
      <c r="BP123" s="1036"/>
      <c r="BQ123" s="1095">
        <v>14894226</v>
      </c>
      <c r="BR123" s="1096"/>
      <c r="BS123" s="1096"/>
      <c r="BT123" s="1096"/>
      <c r="BU123" s="1096"/>
      <c r="BV123" s="1096">
        <v>14597933</v>
      </c>
      <c r="BW123" s="1096"/>
      <c r="BX123" s="1096"/>
      <c r="BY123" s="1096"/>
      <c r="BZ123" s="1096"/>
      <c r="CA123" s="1096">
        <v>13918407</v>
      </c>
      <c r="CB123" s="1096"/>
      <c r="CC123" s="1096"/>
      <c r="CD123" s="1096"/>
      <c r="CE123" s="1096"/>
      <c r="CF123" s="1029"/>
      <c r="CG123" s="1030"/>
      <c r="CH123" s="1030"/>
      <c r="CI123" s="1030"/>
      <c r="CJ123" s="1031"/>
      <c r="CK123" s="1040"/>
      <c r="CL123" s="1041"/>
      <c r="CM123" s="1041"/>
      <c r="CN123" s="1041"/>
      <c r="CO123" s="1042"/>
      <c r="CP123" s="1050" t="s">
        <v>453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48.3</v>
      </c>
      <c r="BR124" s="1058"/>
      <c r="BS124" s="1058"/>
      <c r="BT124" s="1058"/>
      <c r="BU124" s="1058"/>
      <c r="BV124" s="1058">
        <v>45.6</v>
      </c>
      <c r="BW124" s="1058"/>
      <c r="BX124" s="1058"/>
      <c r="BY124" s="1058"/>
      <c r="BZ124" s="1058"/>
      <c r="CA124" s="1058">
        <v>51.5</v>
      </c>
      <c r="CB124" s="1058"/>
      <c r="CC124" s="1058"/>
      <c r="CD124" s="1058"/>
      <c r="CE124" s="1058"/>
      <c r="CF124" s="1059"/>
      <c r="CG124" s="1060"/>
      <c r="CH124" s="1060"/>
      <c r="CI124" s="1060"/>
      <c r="CJ124" s="1061"/>
      <c r="CK124" s="1043"/>
      <c r="CL124" s="1043"/>
      <c r="CM124" s="1043"/>
      <c r="CN124" s="1043"/>
      <c r="CO124" s="1044"/>
      <c r="CP124" s="1050" t="s">
        <v>455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456</v>
      </c>
      <c r="CL125" s="1038"/>
      <c r="CM125" s="1038"/>
      <c r="CN125" s="1038"/>
      <c r="CO125" s="1039"/>
      <c r="CP125" s="970" t="s">
        <v>457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460</v>
      </c>
      <c r="AY127" s="1063"/>
      <c r="AZ127" s="1063"/>
      <c r="BA127" s="1063"/>
      <c r="BB127" s="1063"/>
      <c r="BC127" s="1063"/>
      <c r="BD127" s="1063"/>
      <c r="BE127" s="1064"/>
      <c r="BF127" s="1065" t="s">
        <v>461</v>
      </c>
      <c r="BG127" s="1063"/>
      <c r="BH127" s="1063"/>
      <c r="BI127" s="1063"/>
      <c r="BJ127" s="1063"/>
      <c r="BK127" s="1063"/>
      <c r="BL127" s="1064"/>
      <c r="BM127" s="1065" t="s">
        <v>462</v>
      </c>
      <c r="BN127" s="1063"/>
      <c r="BO127" s="1063"/>
      <c r="BP127" s="1063"/>
      <c r="BQ127" s="1063"/>
      <c r="BR127" s="1063"/>
      <c r="BS127" s="1064"/>
      <c r="BT127" s="1065" t="s">
        <v>463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466</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467</v>
      </c>
      <c r="AY128" s="919"/>
      <c r="AZ128" s="919"/>
      <c r="BA128" s="919"/>
      <c r="BB128" s="919"/>
      <c r="BC128" s="919"/>
      <c r="BD128" s="919"/>
      <c r="BE128" s="920"/>
      <c r="BF128" s="1084" t="s">
        <v>112</v>
      </c>
      <c r="BG128" s="1085"/>
      <c r="BH128" s="1085"/>
      <c r="BI128" s="1085"/>
      <c r="BJ128" s="1085"/>
      <c r="BK128" s="1085"/>
      <c r="BL128" s="1086"/>
      <c r="BM128" s="1084">
        <v>13.31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469</v>
      </c>
      <c r="DM128" s="1070"/>
      <c r="DN128" s="1070"/>
      <c r="DO128" s="1070"/>
      <c r="DP128" s="1070"/>
      <c r="DQ128" s="1070" t="s">
        <v>469</v>
      </c>
      <c r="DR128" s="1070"/>
      <c r="DS128" s="1070"/>
      <c r="DT128" s="1070"/>
      <c r="DU128" s="1070"/>
      <c r="DV128" s="1071" t="s">
        <v>469</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470</v>
      </c>
      <c r="X129" s="1104"/>
      <c r="Y129" s="1104"/>
      <c r="Z129" s="1105"/>
      <c r="AA129" s="988">
        <v>9821496</v>
      </c>
      <c r="AB129" s="989"/>
      <c r="AC129" s="989"/>
      <c r="AD129" s="989"/>
      <c r="AE129" s="990"/>
      <c r="AF129" s="991">
        <v>10045760</v>
      </c>
      <c r="AG129" s="989"/>
      <c r="AH129" s="989"/>
      <c r="AI129" s="989"/>
      <c r="AJ129" s="990"/>
      <c r="AK129" s="991">
        <v>10157190</v>
      </c>
      <c r="AL129" s="989"/>
      <c r="AM129" s="989"/>
      <c r="AN129" s="989"/>
      <c r="AO129" s="990"/>
      <c r="AP129" s="1106"/>
      <c r="AQ129" s="1107"/>
      <c r="AR129" s="1107"/>
      <c r="AS129" s="1107"/>
      <c r="AT129" s="1108"/>
      <c r="AU129" s="237"/>
      <c r="AV129" s="237"/>
      <c r="AW129" s="237"/>
      <c r="AX129" s="1097" t="s">
        <v>471</v>
      </c>
      <c r="AY129" s="980"/>
      <c r="AZ129" s="980"/>
      <c r="BA129" s="980"/>
      <c r="BB129" s="980"/>
      <c r="BC129" s="980"/>
      <c r="BD129" s="980"/>
      <c r="BE129" s="981"/>
      <c r="BF129" s="1098" t="s">
        <v>112</v>
      </c>
      <c r="BG129" s="1099"/>
      <c r="BH129" s="1099"/>
      <c r="BI129" s="1099"/>
      <c r="BJ129" s="1099"/>
      <c r="BK129" s="1099"/>
      <c r="BL129" s="1100"/>
      <c r="BM129" s="1098">
        <v>18.309999999999999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473</v>
      </c>
      <c r="X130" s="1104"/>
      <c r="Y130" s="1104"/>
      <c r="Z130" s="1105"/>
      <c r="AA130" s="988">
        <v>984395</v>
      </c>
      <c r="AB130" s="989"/>
      <c r="AC130" s="989"/>
      <c r="AD130" s="989"/>
      <c r="AE130" s="990"/>
      <c r="AF130" s="991">
        <v>881725</v>
      </c>
      <c r="AG130" s="989"/>
      <c r="AH130" s="989"/>
      <c r="AI130" s="989"/>
      <c r="AJ130" s="990"/>
      <c r="AK130" s="991">
        <v>909731</v>
      </c>
      <c r="AL130" s="989"/>
      <c r="AM130" s="989"/>
      <c r="AN130" s="989"/>
      <c r="AO130" s="990"/>
      <c r="AP130" s="1106"/>
      <c r="AQ130" s="1107"/>
      <c r="AR130" s="1107"/>
      <c r="AS130" s="1107"/>
      <c r="AT130" s="1108"/>
      <c r="AU130" s="237"/>
      <c r="AV130" s="237"/>
      <c r="AW130" s="237"/>
      <c r="AX130" s="1097" t="s">
        <v>474</v>
      </c>
      <c r="AY130" s="980"/>
      <c r="AZ130" s="980"/>
      <c r="BA130" s="980"/>
      <c r="BB130" s="980"/>
      <c r="BC130" s="980"/>
      <c r="BD130" s="980"/>
      <c r="BE130" s="981"/>
      <c r="BF130" s="1134">
        <v>6.4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475</v>
      </c>
      <c r="X131" s="1142"/>
      <c r="Y131" s="1142"/>
      <c r="Z131" s="1143"/>
      <c r="AA131" s="1035">
        <v>8837101</v>
      </c>
      <c r="AB131" s="1014"/>
      <c r="AC131" s="1014"/>
      <c r="AD131" s="1014"/>
      <c r="AE131" s="1015"/>
      <c r="AF131" s="1013">
        <v>9164035</v>
      </c>
      <c r="AG131" s="1014"/>
      <c r="AH131" s="1014"/>
      <c r="AI131" s="1014"/>
      <c r="AJ131" s="1015"/>
      <c r="AK131" s="1013">
        <v>9247459</v>
      </c>
      <c r="AL131" s="1014"/>
      <c r="AM131" s="1014"/>
      <c r="AN131" s="1014"/>
      <c r="AO131" s="1015"/>
      <c r="AP131" s="1144"/>
      <c r="AQ131" s="1145"/>
      <c r="AR131" s="1145"/>
      <c r="AS131" s="1145"/>
      <c r="AT131" s="1146"/>
      <c r="AU131" s="237"/>
      <c r="AV131" s="237"/>
      <c r="AW131" s="237"/>
      <c r="AX131" s="1116" t="s">
        <v>476</v>
      </c>
      <c r="AY131" s="1067"/>
      <c r="AZ131" s="1067"/>
      <c r="BA131" s="1067"/>
      <c r="BB131" s="1067"/>
      <c r="BC131" s="1067"/>
      <c r="BD131" s="1067"/>
      <c r="BE131" s="1068"/>
      <c r="BF131" s="1117">
        <v>51.5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478</v>
      </c>
      <c r="W132" s="1127"/>
      <c r="X132" s="1127"/>
      <c r="Y132" s="1127"/>
      <c r="Z132" s="1128"/>
      <c r="AA132" s="1129">
        <v>6.3186332260000002</v>
      </c>
      <c r="AB132" s="1130"/>
      <c r="AC132" s="1130"/>
      <c r="AD132" s="1130"/>
      <c r="AE132" s="1131"/>
      <c r="AF132" s="1132">
        <v>6.2560215010000002</v>
      </c>
      <c r="AG132" s="1130"/>
      <c r="AH132" s="1130"/>
      <c r="AI132" s="1130"/>
      <c r="AJ132" s="1131"/>
      <c r="AK132" s="1132">
        <v>6.739170187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479</v>
      </c>
      <c r="W133" s="1110"/>
      <c r="X133" s="1110"/>
      <c r="Y133" s="1110"/>
      <c r="Z133" s="1111"/>
      <c r="AA133" s="1112">
        <v>7</v>
      </c>
      <c r="AB133" s="1113"/>
      <c r="AC133" s="1113"/>
      <c r="AD133" s="1113"/>
      <c r="AE133" s="1114"/>
      <c r="AF133" s="1112">
        <v>6.6</v>
      </c>
      <c r="AG133" s="1113"/>
      <c r="AH133" s="1113"/>
      <c r="AI133" s="1113"/>
      <c r="AJ133" s="1114"/>
      <c r="AK133" s="1112">
        <v>6.4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480</v>
      </c>
      <c r="B5" s="248"/>
      <c r="C5" s="248"/>
      <c r="D5" s="248"/>
      <c r="E5" s="248"/>
      <c r="F5" s="248"/>
      <c r="G5" s="248"/>
      <c r="H5" s="248"/>
      <c r="I5" s="248"/>
      <c r="J5" s="248"/>
      <c r="K5" s="248"/>
      <c r="L5" s="248"/>
      <c r="M5" s="248"/>
      <c r="N5" s="248"/>
      <c r="O5" s="249"/>
    </row>
    <row r="6" spans="1:16" x14ac:dyDescent="0.15">
      <c r="A6" s="250"/>
      <c r="B6" s="246"/>
      <c r="C6" s="246"/>
      <c r="D6" s="246"/>
      <c r="E6" s="246"/>
      <c r="F6" s="246"/>
      <c r="G6" s="251" t="s">
        <v>481</v>
      </c>
      <c r="H6" s="251"/>
      <c r="I6" s="251"/>
      <c r="J6" s="251"/>
      <c r="K6" s="246"/>
      <c r="L6" s="246"/>
      <c r="M6" s="246"/>
      <c r="N6" s="246"/>
    </row>
    <row r="7" spans="1:16" x14ac:dyDescent="0.15">
      <c r="A7" s="250"/>
      <c r="B7" s="246"/>
      <c r="C7" s="246"/>
      <c r="D7" s="246"/>
      <c r="E7" s="246"/>
      <c r="F7" s="246"/>
      <c r="G7" s="253"/>
      <c r="H7" s="254"/>
      <c r="I7" s="254"/>
      <c r="J7" s="255"/>
      <c r="K7" s="1150" t="s">
        <v>482</v>
      </c>
      <c r="L7" s="256"/>
      <c r="M7" s="257" t="s">
        <v>483</v>
      </c>
      <c r="N7" s="258"/>
    </row>
    <row r="8" spans="1:16" x14ac:dyDescent="0.15">
      <c r="A8" s="250"/>
      <c r="B8" s="246"/>
      <c r="C8" s="246"/>
      <c r="D8" s="246"/>
      <c r="E8" s="246"/>
      <c r="F8" s="246"/>
      <c r="G8" s="259"/>
      <c r="H8" s="260"/>
      <c r="I8" s="260"/>
      <c r="J8" s="261"/>
      <c r="K8" s="1151"/>
      <c r="L8" s="262" t="s">
        <v>484</v>
      </c>
      <c r="M8" s="263" t="s">
        <v>485</v>
      </c>
      <c r="N8" s="264" t="s">
        <v>486</v>
      </c>
    </row>
    <row r="9" spans="1:16" x14ac:dyDescent="0.15">
      <c r="A9" s="250"/>
      <c r="B9" s="246"/>
      <c r="C9" s="246"/>
      <c r="D9" s="246"/>
      <c r="E9" s="246"/>
      <c r="F9" s="246"/>
      <c r="G9" s="1152" t="s">
        <v>487</v>
      </c>
      <c r="H9" s="1153"/>
      <c r="I9" s="1153"/>
      <c r="J9" s="1154"/>
      <c r="K9" s="265">
        <v>2460754</v>
      </c>
      <c r="L9" s="266">
        <v>55576</v>
      </c>
      <c r="M9" s="267">
        <v>68135</v>
      </c>
      <c r="N9" s="268">
        <v>-18.399999999999999</v>
      </c>
    </row>
    <row r="10" spans="1:16" x14ac:dyDescent="0.15">
      <c r="A10" s="250"/>
      <c r="B10" s="246"/>
      <c r="C10" s="246"/>
      <c r="D10" s="246"/>
      <c r="E10" s="246"/>
      <c r="F10" s="246"/>
      <c r="G10" s="1152" t="s">
        <v>488</v>
      </c>
      <c r="H10" s="1153"/>
      <c r="I10" s="1153"/>
      <c r="J10" s="1154"/>
      <c r="K10" s="269">
        <v>335822</v>
      </c>
      <c r="L10" s="270">
        <v>7585</v>
      </c>
      <c r="M10" s="271">
        <v>7843</v>
      </c>
      <c r="N10" s="272">
        <v>-3.3</v>
      </c>
    </row>
    <row r="11" spans="1:16" ht="13.5" customHeight="1" x14ac:dyDescent="0.15">
      <c r="A11" s="250"/>
      <c r="B11" s="246"/>
      <c r="C11" s="246"/>
      <c r="D11" s="246"/>
      <c r="E11" s="246"/>
      <c r="F11" s="246"/>
      <c r="G11" s="1152" t="s">
        <v>489</v>
      </c>
      <c r="H11" s="1153"/>
      <c r="I11" s="1153"/>
      <c r="J11" s="1154"/>
      <c r="K11" s="269">
        <v>507269</v>
      </c>
      <c r="L11" s="270">
        <v>11457</v>
      </c>
      <c r="M11" s="271">
        <v>8431</v>
      </c>
      <c r="N11" s="272">
        <v>35.9</v>
      </c>
    </row>
    <row r="12" spans="1:16" ht="13.5" customHeight="1" x14ac:dyDescent="0.15">
      <c r="A12" s="250"/>
      <c r="B12" s="246"/>
      <c r="C12" s="246"/>
      <c r="D12" s="246"/>
      <c r="E12" s="246"/>
      <c r="F12" s="246"/>
      <c r="G12" s="1152" t="s">
        <v>490</v>
      </c>
      <c r="H12" s="1153"/>
      <c r="I12" s="1153"/>
      <c r="J12" s="1154"/>
      <c r="K12" s="269" t="s">
        <v>491</v>
      </c>
      <c r="L12" s="270" t="s">
        <v>491</v>
      </c>
      <c r="M12" s="271">
        <v>1146</v>
      </c>
      <c r="N12" s="272" t="s">
        <v>491</v>
      </c>
    </row>
    <row r="13" spans="1:16" ht="13.5" customHeight="1" x14ac:dyDescent="0.15">
      <c r="A13" s="250"/>
      <c r="B13" s="246"/>
      <c r="C13" s="246"/>
      <c r="D13" s="246"/>
      <c r="E13" s="246"/>
      <c r="F13" s="246"/>
      <c r="G13" s="1152" t="s">
        <v>492</v>
      </c>
      <c r="H13" s="1153"/>
      <c r="I13" s="1153"/>
      <c r="J13" s="1154"/>
      <c r="K13" s="269" t="s">
        <v>491</v>
      </c>
      <c r="L13" s="270" t="s">
        <v>491</v>
      </c>
      <c r="M13" s="271">
        <v>13</v>
      </c>
      <c r="N13" s="272" t="s">
        <v>491</v>
      </c>
    </row>
    <row r="14" spans="1:16" ht="13.5" customHeight="1" x14ac:dyDescent="0.15">
      <c r="A14" s="250"/>
      <c r="B14" s="246"/>
      <c r="C14" s="246"/>
      <c r="D14" s="246"/>
      <c r="E14" s="246"/>
      <c r="F14" s="246"/>
      <c r="G14" s="1152" t="s">
        <v>493</v>
      </c>
      <c r="H14" s="1153"/>
      <c r="I14" s="1153"/>
      <c r="J14" s="1154"/>
      <c r="K14" s="269">
        <v>173330</v>
      </c>
      <c r="L14" s="270">
        <v>3915</v>
      </c>
      <c r="M14" s="271">
        <v>2999</v>
      </c>
      <c r="N14" s="272">
        <v>30.5</v>
      </c>
    </row>
    <row r="15" spans="1:16" ht="13.5" customHeight="1" x14ac:dyDescent="0.15">
      <c r="A15" s="250"/>
      <c r="B15" s="246"/>
      <c r="C15" s="246"/>
      <c r="D15" s="246"/>
      <c r="E15" s="246"/>
      <c r="F15" s="246"/>
      <c r="G15" s="1152" t="s">
        <v>494</v>
      </c>
      <c r="H15" s="1153"/>
      <c r="I15" s="1153"/>
      <c r="J15" s="1154"/>
      <c r="K15" s="269">
        <v>55517</v>
      </c>
      <c r="L15" s="270">
        <v>1254</v>
      </c>
      <c r="M15" s="271">
        <v>1559</v>
      </c>
      <c r="N15" s="272">
        <v>-19.600000000000001</v>
      </c>
    </row>
    <row r="16" spans="1:16" x14ac:dyDescent="0.15">
      <c r="A16" s="250"/>
      <c r="B16" s="246"/>
      <c r="C16" s="246"/>
      <c r="D16" s="246"/>
      <c r="E16" s="246"/>
      <c r="F16" s="246"/>
      <c r="G16" s="1155" t="s">
        <v>495</v>
      </c>
      <c r="H16" s="1156"/>
      <c r="I16" s="1156"/>
      <c r="J16" s="1157"/>
      <c r="K16" s="270">
        <v>-177643</v>
      </c>
      <c r="L16" s="270">
        <v>-4012</v>
      </c>
      <c r="M16" s="271">
        <v>-6577</v>
      </c>
      <c r="N16" s="272">
        <v>-39</v>
      </c>
    </row>
    <row r="17" spans="1:16" x14ac:dyDescent="0.15">
      <c r="A17" s="250"/>
      <c r="B17" s="246"/>
      <c r="C17" s="246"/>
      <c r="D17" s="246"/>
      <c r="E17" s="246"/>
      <c r="F17" s="246"/>
      <c r="G17" s="1155" t="s">
        <v>171</v>
      </c>
      <c r="H17" s="1156"/>
      <c r="I17" s="1156"/>
      <c r="J17" s="1157"/>
      <c r="K17" s="270">
        <v>3355049</v>
      </c>
      <c r="L17" s="270">
        <v>75774</v>
      </c>
      <c r="M17" s="271">
        <v>83548</v>
      </c>
      <c r="N17" s="272">
        <v>-9.3000000000000007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496</v>
      </c>
      <c r="H19" s="246"/>
      <c r="I19" s="246"/>
      <c r="J19" s="246"/>
      <c r="K19" s="246"/>
      <c r="L19" s="246"/>
      <c r="M19" s="246"/>
      <c r="N19" s="246"/>
    </row>
    <row r="20" spans="1:16" x14ac:dyDescent="0.15">
      <c r="A20" s="250"/>
      <c r="B20" s="246"/>
      <c r="C20" s="246"/>
      <c r="D20" s="246"/>
      <c r="E20" s="246"/>
      <c r="F20" s="246"/>
      <c r="G20" s="274"/>
      <c r="H20" s="275"/>
      <c r="I20" s="275"/>
      <c r="J20" s="276"/>
      <c r="K20" s="277" t="s">
        <v>497</v>
      </c>
      <c r="L20" s="278" t="s">
        <v>498</v>
      </c>
      <c r="M20" s="279" t="s">
        <v>499</v>
      </c>
      <c r="N20" s="280"/>
    </row>
    <row r="21" spans="1:16" s="286" customFormat="1" x14ac:dyDescent="0.15">
      <c r="A21" s="281"/>
      <c r="B21" s="251"/>
      <c r="C21" s="251"/>
      <c r="D21" s="251"/>
      <c r="E21" s="251"/>
      <c r="F21" s="251"/>
      <c r="G21" s="1147" t="s">
        <v>500</v>
      </c>
      <c r="H21" s="1148"/>
      <c r="I21" s="1148"/>
      <c r="J21" s="1149"/>
      <c r="K21" s="282">
        <v>7.39</v>
      </c>
      <c r="L21" s="283">
        <v>8.0299999999999994</v>
      </c>
      <c r="M21" s="284">
        <v>-0.64</v>
      </c>
      <c r="N21" s="251"/>
      <c r="O21" s="285"/>
      <c r="P21" s="281"/>
    </row>
    <row r="22" spans="1:16" s="286" customFormat="1" x14ac:dyDescent="0.15">
      <c r="A22" s="281"/>
      <c r="B22" s="251"/>
      <c r="C22" s="251"/>
      <c r="D22" s="251"/>
      <c r="E22" s="251"/>
      <c r="F22" s="251"/>
      <c r="G22" s="1147" t="s">
        <v>501</v>
      </c>
      <c r="H22" s="1148"/>
      <c r="I22" s="1148"/>
      <c r="J22" s="1149"/>
      <c r="K22" s="287">
        <v>99.4</v>
      </c>
      <c r="L22" s="288">
        <v>97.6</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504</v>
      </c>
      <c r="H29" s="251"/>
      <c r="I29" s="251"/>
      <c r="J29" s="251"/>
      <c r="K29" s="246"/>
      <c r="L29" s="246"/>
      <c r="M29" s="246"/>
      <c r="N29" s="246"/>
      <c r="O29" s="295"/>
    </row>
    <row r="30" spans="1:16" x14ac:dyDescent="0.15">
      <c r="A30" s="250"/>
      <c r="B30" s="246"/>
      <c r="C30" s="246"/>
      <c r="D30" s="246"/>
      <c r="E30" s="246"/>
      <c r="F30" s="246"/>
      <c r="G30" s="253"/>
      <c r="H30" s="254"/>
      <c r="I30" s="254"/>
      <c r="J30" s="255"/>
      <c r="K30" s="1150" t="s">
        <v>482</v>
      </c>
      <c r="L30" s="256"/>
      <c r="M30" s="257" t="s">
        <v>483</v>
      </c>
      <c r="N30" s="258"/>
    </row>
    <row r="31" spans="1:16" x14ac:dyDescent="0.15">
      <c r="A31" s="250"/>
      <c r="B31" s="246"/>
      <c r="C31" s="246"/>
      <c r="D31" s="246"/>
      <c r="E31" s="246"/>
      <c r="F31" s="246"/>
      <c r="G31" s="259"/>
      <c r="H31" s="260"/>
      <c r="I31" s="260"/>
      <c r="J31" s="261"/>
      <c r="K31" s="1151"/>
      <c r="L31" s="262" t="s">
        <v>484</v>
      </c>
      <c r="M31" s="263" t="s">
        <v>485</v>
      </c>
      <c r="N31" s="264" t="s">
        <v>486</v>
      </c>
    </row>
    <row r="32" spans="1:16" ht="27" customHeight="1" x14ac:dyDescent="0.15">
      <c r="A32" s="250"/>
      <c r="B32" s="246"/>
      <c r="C32" s="246"/>
      <c r="D32" s="246"/>
      <c r="E32" s="246"/>
      <c r="F32" s="246"/>
      <c r="G32" s="1163" t="s">
        <v>505</v>
      </c>
      <c r="H32" s="1164"/>
      <c r="I32" s="1164"/>
      <c r="J32" s="1165"/>
      <c r="K32" s="296">
        <v>1208603</v>
      </c>
      <c r="L32" s="296">
        <v>27296</v>
      </c>
      <c r="M32" s="297">
        <v>50382</v>
      </c>
      <c r="N32" s="298">
        <v>-45.8</v>
      </c>
    </row>
    <row r="33" spans="1:16" ht="13.5" customHeight="1" x14ac:dyDescent="0.15">
      <c r="A33" s="250"/>
      <c r="B33" s="246"/>
      <c r="C33" s="246"/>
      <c r="D33" s="246"/>
      <c r="E33" s="246"/>
      <c r="F33" s="246"/>
      <c r="G33" s="1163" t="s">
        <v>506</v>
      </c>
      <c r="H33" s="1164"/>
      <c r="I33" s="1164"/>
      <c r="J33" s="1165"/>
      <c r="K33" s="296" t="s">
        <v>491</v>
      </c>
      <c r="L33" s="296" t="s">
        <v>491</v>
      </c>
      <c r="M33" s="297" t="s">
        <v>491</v>
      </c>
      <c r="N33" s="298" t="s">
        <v>491</v>
      </c>
    </row>
    <row r="34" spans="1:16" ht="27" customHeight="1" x14ac:dyDescent="0.15">
      <c r="A34" s="250"/>
      <c r="B34" s="246"/>
      <c r="C34" s="246"/>
      <c r="D34" s="246"/>
      <c r="E34" s="246"/>
      <c r="F34" s="246"/>
      <c r="G34" s="1163" t="s">
        <v>507</v>
      </c>
      <c r="H34" s="1164"/>
      <c r="I34" s="1164"/>
      <c r="J34" s="1165"/>
      <c r="K34" s="296" t="s">
        <v>491</v>
      </c>
      <c r="L34" s="296" t="s">
        <v>491</v>
      </c>
      <c r="M34" s="297">
        <v>67</v>
      </c>
      <c r="N34" s="298" t="s">
        <v>491</v>
      </c>
    </row>
    <row r="35" spans="1:16" ht="27" customHeight="1" x14ac:dyDescent="0.15">
      <c r="A35" s="250"/>
      <c r="B35" s="246"/>
      <c r="C35" s="246"/>
      <c r="D35" s="246"/>
      <c r="E35" s="246"/>
      <c r="F35" s="246"/>
      <c r="G35" s="1163" t="s">
        <v>508</v>
      </c>
      <c r="H35" s="1164"/>
      <c r="I35" s="1164"/>
      <c r="J35" s="1165"/>
      <c r="K35" s="296">
        <v>293068</v>
      </c>
      <c r="L35" s="296">
        <v>6619</v>
      </c>
      <c r="M35" s="297">
        <v>21211</v>
      </c>
      <c r="N35" s="298">
        <v>-68.8</v>
      </c>
    </row>
    <row r="36" spans="1:16" ht="27" customHeight="1" x14ac:dyDescent="0.15">
      <c r="A36" s="250"/>
      <c r="B36" s="246"/>
      <c r="C36" s="246"/>
      <c r="D36" s="246"/>
      <c r="E36" s="246"/>
      <c r="F36" s="246"/>
      <c r="G36" s="1163" t="s">
        <v>509</v>
      </c>
      <c r="H36" s="1164"/>
      <c r="I36" s="1164"/>
      <c r="J36" s="1165"/>
      <c r="K36" s="296">
        <v>31262</v>
      </c>
      <c r="L36" s="296">
        <v>706</v>
      </c>
      <c r="M36" s="297">
        <v>3327</v>
      </c>
      <c r="N36" s="298">
        <v>-78.8</v>
      </c>
    </row>
    <row r="37" spans="1:16" ht="13.5" customHeight="1" x14ac:dyDescent="0.15">
      <c r="A37" s="250"/>
      <c r="B37" s="246"/>
      <c r="C37" s="246"/>
      <c r="D37" s="246"/>
      <c r="E37" s="246"/>
      <c r="F37" s="246"/>
      <c r="G37" s="1163" t="s">
        <v>510</v>
      </c>
      <c r="H37" s="1164"/>
      <c r="I37" s="1164"/>
      <c r="J37" s="1165"/>
      <c r="K37" s="296" t="s">
        <v>491</v>
      </c>
      <c r="L37" s="296" t="s">
        <v>491</v>
      </c>
      <c r="M37" s="297">
        <v>797</v>
      </c>
      <c r="N37" s="298" t="s">
        <v>491</v>
      </c>
    </row>
    <row r="38" spans="1:16" ht="27" customHeight="1" x14ac:dyDescent="0.15">
      <c r="A38" s="250"/>
      <c r="B38" s="246"/>
      <c r="C38" s="246"/>
      <c r="D38" s="246"/>
      <c r="E38" s="246"/>
      <c r="F38" s="246"/>
      <c r="G38" s="1166" t="s">
        <v>511</v>
      </c>
      <c r="H38" s="1167"/>
      <c r="I38" s="1167"/>
      <c r="J38" s="1168"/>
      <c r="K38" s="299" t="s">
        <v>491</v>
      </c>
      <c r="L38" s="299" t="s">
        <v>491</v>
      </c>
      <c r="M38" s="300">
        <v>3</v>
      </c>
      <c r="N38" s="301" t="s">
        <v>491</v>
      </c>
      <c r="O38" s="295"/>
    </row>
    <row r="39" spans="1:16" x14ac:dyDescent="0.15">
      <c r="A39" s="250"/>
      <c r="B39" s="246"/>
      <c r="C39" s="246"/>
      <c r="D39" s="246"/>
      <c r="E39" s="246"/>
      <c r="F39" s="246"/>
      <c r="G39" s="1166" t="s">
        <v>512</v>
      </c>
      <c r="H39" s="1167"/>
      <c r="I39" s="1167"/>
      <c r="J39" s="1168"/>
      <c r="K39" s="302" t="s">
        <v>491</v>
      </c>
      <c r="L39" s="302" t="s">
        <v>491</v>
      </c>
      <c r="M39" s="303">
        <v>-4757</v>
      </c>
      <c r="N39" s="304" t="s">
        <v>491</v>
      </c>
      <c r="O39" s="295"/>
    </row>
    <row r="40" spans="1:16" ht="27" customHeight="1" x14ac:dyDescent="0.15">
      <c r="A40" s="250"/>
      <c r="B40" s="246"/>
      <c r="C40" s="246"/>
      <c r="D40" s="246"/>
      <c r="E40" s="246"/>
      <c r="F40" s="246"/>
      <c r="G40" s="1163" t="s">
        <v>513</v>
      </c>
      <c r="H40" s="1164"/>
      <c r="I40" s="1164"/>
      <c r="J40" s="1165"/>
      <c r="K40" s="302">
        <v>-909731</v>
      </c>
      <c r="L40" s="302">
        <v>-20546</v>
      </c>
      <c r="M40" s="303">
        <v>-48278</v>
      </c>
      <c r="N40" s="304">
        <v>-57.4</v>
      </c>
      <c r="O40" s="295"/>
    </row>
    <row r="41" spans="1:16" x14ac:dyDescent="0.15">
      <c r="A41" s="250"/>
      <c r="B41" s="246"/>
      <c r="C41" s="246"/>
      <c r="D41" s="246"/>
      <c r="E41" s="246"/>
      <c r="F41" s="246"/>
      <c r="G41" s="1169" t="s">
        <v>282</v>
      </c>
      <c r="H41" s="1170"/>
      <c r="I41" s="1170"/>
      <c r="J41" s="1171"/>
      <c r="K41" s="296">
        <v>623202</v>
      </c>
      <c r="L41" s="302">
        <v>14075</v>
      </c>
      <c r="M41" s="303">
        <v>22752</v>
      </c>
      <c r="N41" s="304">
        <v>-38.1</v>
      </c>
      <c r="O41" s="295"/>
    </row>
    <row r="42" spans="1:16" x14ac:dyDescent="0.15">
      <c r="A42" s="250"/>
      <c r="B42" s="246"/>
      <c r="C42" s="246"/>
      <c r="D42" s="246"/>
      <c r="E42" s="246"/>
      <c r="F42" s="246"/>
      <c r="G42" s="305" t="s">
        <v>514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516</v>
      </c>
      <c r="H48" s="310"/>
      <c r="I48" s="310"/>
      <c r="J48" s="310"/>
      <c r="K48" s="310"/>
      <c r="L48" s="310"/>
      <c r="M48" s="311"/>
      <c r="N48" s="310"/>
    </row>
    <row r="49" spans="1:14" ht="13.5" customHeight="1" x14ac:dyDescent="0.15">
      <c r="A49" s="250"/>
      <c r="B49" s="246"/>
      <c r="C49" s="246"/>
      <c r="D49" s="246"/>
      <c r="E49" s="246"/>
      <c r="F49" s="246"/>
      <c r="G49" s="312"/>
      <c r="H49" s="313"/>
      <c r="I49" s="1158" t="s">
        <v>482</v>
      </c>
      <c r="J49" s="1160" t="s">
        <v>517</v>
      </c>
      <c r="K49" s="1161"/>
      <c r="L49" s="1161"/>
      <c r="M49" s="1161"/>
      <c r="N49" s="1162"/>
    </row>
    <row r="50" spans="1:14" x14ac:dyDescent="0.15">
      <c r="A50" s="250"/>
      <c r="B50" s="246"/>
      <c r="C50" s="246"/>
      <c r="D50" s="246"/>
      <c r="E50" s="246"/>
      <c r="F50" s="246"/>
      <c r="G50" s="314"/>
      <c r="H50" s="315"/>
      <c r="I50" s="1159"/>
      <c r="J50" s="316" t="s">
        <v>518</v>
      </c>
      <c r="K50" s="317" t="s">
        <v>519</v>
      </c>
      <c r="L50" s="318" t="s">
        <v>520</v>
      </c>
      <c r="M50" s="319" t="s">
        <v>521</v>
      </c>
      <c r="N50" s="320" t="s">
        <v>522</v>
      </c>
    </row>
    <row r="51" spans="1:14" x14ac:dyDescent="0.15">
      <c r="A51" s="250"/>
      <c r="B51" s="246"/>
      <c r="C51" s="246"/>
      <c r="D51" s="246"/>
      <c r="E51" s="246"/>
      <c r="F51" s="246"/>
      <c r="G51" s="312" t="s">
        <v>523</v>
      </c>
      <c r="H51" s="313"/>
      <c r="I51" s="321">
        <v>2671016</v>
      </c>
      <c r="J51" s="322">
        <v>59978</v>
      </c>
      <c r="K51" s="323">
        <v>33.799999999999997</v>
      </c>
      <c r="L51" s="324">
        <v>75709</v>
      </c>
      <c r="M51" s="325">
        <v>12.7</v>
      </c>
      <c r="N51" s="326">
        <v>21.1</v>
      </c>
    </row>
    <row r="52" spans="1:14" x14ac:dyDescent="0.15">
      <c r="A52" s="250"/>
      <c r="B52" s="246"/>
      <c r="C52" s="246"/>
      <c r="D52" s="246"/>
      <c r="E52" s="246"/>
      <c r="F52" s="246"/>
      <c r="G52" s="327"/>
      <c r="H52" s="328" t="s">
        <v>524</v>
      </c>
      <c r="I52" s="329">
        <v>1606100</v>
      </c>
      <c r="J52" s="330">
        <v>36065</v>
      </c>
      <c r="K52" s="331">
        <v>39.799999999999997</v>
      </c>
      <c r="L52" s="332">
        <v>35212</v>
      </c>
      <c r="M52" s="333">
        <v>0</v>
      </c>
      <c r="N52" s="334">
        <v>39.799999999999997</v>
      </c>
    </row>
    <row r="53" spans="1:14" x14ac:dyDescent="0.15">
      <c r="A53" s="250"/>
      <c r="B53" s="246"/>
      <c r="C53" s="246"/>
      <c r="D53" s="246"/>
      <c r="E53" s="246"/>
      <c r="F53" s="246"/>
      <c r="G53" s="312" t="s">
        <v>525</v>
      </c>
      <c r="H53" s="313"/>
      <c r="I53" s="321">
        <v>1191309</v>
      </c>
      <c r="J53" s="322">
        <v>26762</v>
      </c>
      <c r="K53" s="323">
        <v>-55.4</v>
      </c>
      <c r="L53" s="324">
        <v>90961</v>
      </c>
      <c r="M53" s="325">
        <v>20.100000000000001</v>
      </c>
      <c r="N53" s="326">
        <v>-75.5</v>
      </c>
    </row>
    <row r="54" spans="1:14" x14ac:dyDescent="0.15">
      <c r="A54" s="250"/>
      <c r="B54" s="246"/>
      <c r="C54" s="246"/>
      <c r="D54" s="246"/>
      <c r="E54" s="246"/>
      <c r="F54" s="246"/>
      <c r="G54" s="327"/>
      <c r="H54" s="328" t="s">
        <v>524</v>
      </c>
      <c r="I54" s="329">
        <v>805478</v>
      </c>
      <c r="J54" s="330">
        <v>18095</v>
      </c>
      <c r="K54" s="331">
        <v>-49.8</v>
      </c>
      <c r="L54" s="332">
        <v>37720</v>
      </c>
      <c r="M54" s="333">
        <v>7.1</v>
      </c>
      <c r="N54" s="334">
        <v>-56.9</v>
      </c>
    </row>
    <row r="55" spans="1:14" x14ac:dyDescent="0.15">
      <c r="A55" s="250"/>
      <c r="B55" s="246"/>
      <c r="C55" s="246"/>
      <c r="D55" s="246"/>
      <c r="E55" s="246"/>
      <c r="F55" s="246"/>
      <c r="G55" s="312" t="s">
        <v>526</v>
      </c>
      <c r="H55" s="313"/>
      <c r="I55" s="321">
        <v>1877164</v>
      </c>
      <c r="J55" s="322">
        <v>42201</v>
      </c>
      <c r="K55" s="323">
        <v>57.7</v>
      </c>
      <c r="L55" s="324">
        <v>106614</v>
      </c>
      <c r="M55" s="325">
        <v>17.2</v>
      </c>
      <c r="N55" s="326">
        <v>40.5</v>
      </c>
    </row>
    <row r="56" spans="1:14" x14ac:dyDescent="0.15">
      <c r="A56" s="250"/>
      <c r="B56" s="246"/>
      <c r="C56" s="246"/>
      <c r="D56" s="246"/>
      <c r="E56" s="246"/>
      <c r="F56" s="246"/>
      <c r="G56" s="327"/>
      <c r="H56" s="328" t="s">
        <v>524</v>
      </c>
      <c r="I56" s="329">
        <v>1254872</v>
      </c>
      <c r="J56" s="330">
        <v>28211</v>
      </c>
      <c r="K56" s="331">
        <v>55.9</v>
      </c>
      <c r="L56" s="332">
        <v>45545</v>
      </c>
      <c r="M56" s="333">
        <v>20.7</v>
      </c>
      <c r="N56" s="334">
        <v>35.200000000000003</v>
      </c>
    </row>
    <row r="57" spans="1:14" x14ac:dyDescent="0.15">
      <c r="A57" s="250"/>
      <c r="B57" s="246"/>
      <c r="C57" s="246"/>
      <c r="D57" s="246"/>
      <c r="E57" s="246"/>
      <c r="F57" s="246"/>
      <c r="G57" s="312" t="s">
        <v>527</v>
      </c>
      <c r="H57" s="313"/>
      <c r="I57" s="321">
        <v>1725024</v>
      </c>
      <c r="J57" s="322">
        <v>38853</v>
      </c>
      <c r="K57" s="323">
        <v>-7.9</v>
      </c>
      <c r="L57" s="324">
        <v>85459</v>
      </c>
      <c r="M57" s="325">
        <v>-19.8</v>
      </c>
      <c r="N57" s="326">
        <v>11.9</v>
      </c>
    </row>
    <row r="58" spans="1:14" x14ac:dyDescent="0.15">
      <c r="A58" s="250"/>
      <c r="B58" s="246"/>
      <c r="C58" s="246"/>
      <c r="D58" s="246"/>
      <c r="E58" s="246"/>
      <c r="F58" s="246"/>
      <c r="G58" s="327"/>
      <c r="H58" s="328" t="s">
        <v>524</v>
      </c>
      <c r="I58" s="329">
        <v>1179190</v>
      </c>
      <c r="J58" s="330">
        <v>26559</v>
      </c>
      <c r="K58" s="331">
        <v>-5.9</v>
      </c>
      <c r="L58" s="332">
        <v>44378</v>
      </c>
      <c r="M58" s="333">
        <v>-2.6</v>
      </c>
      <c r="N58" s="334">
        <v>-3.3</v>
      </c>
    </row>
    <row r="59" spans="1:14" x14ac:dyDescent="0.15">
      <c r="A59" s="250"/>
      <c r="B59" s="246"/>
      <c r="C59" s="246"/>
      <c r="D59" s="246"/>
      <c r="E59" s="246"/>
      <c r="F59" s="246"/>
      <c r="G59" s="312" t="s">
        <v>528</v>
      </c>
      <c r="H59" s="313"/>
      <c r="I59" s="321">
        <v>1603419</v>
      </c>
      <c r="J59" s="322">
        <v>36213</v>
      </c>
      <c r="K59" s="323">
        <v>-6.8</v>
      </c>
      <c r="L59" s="324">
        <v>65876</v>
      </c>
      <c r="M59" s="325">
        <v>-22.9</v>
      </c>
      <c r="N59" s="326">
        <v>16.100000000000001</v>
      </c>
    </row>
    <row r="60" spans="1:14" x14ac:dyDescent="0.15">
      <c r="A60" s="250"/>
      <c r="B60" s="246"/>
      <c r="C60" s="246"/>
      <c r="D60" s="246"/>
      <c r="E60" s="246"/>
      <c r="F60" s="246"/>
      <c r="G60" s="327"/>
      <c r="H60" s="328" t="s">
        <v>524</v>
      </c>
      <c r="I60" s="335">
        <v>1218611</v>
      </c>
      <c r="J60" s="330">
        <v>27522</v>
      </c>
      <c r="K60" s="331">
        <v>3.6</v>
      </c>
      <c r="L60" s="332">
        <v>36484</v>
      </c>
      <c r="M60" s="333">
        <v>-17.8</v>
      </c>
      <c r="N60" s="334">
        <v>21.4</v>
      </c>
    </row>
    <row r="61" spans="1:14" x14ac:dyDescent="0.15">
      <c r="A61" s="250"/>
      <c r="B61" s="246"/>
      <c r="C61" s="246"/>
      <c r="D61" s="246"/>
      <c r="E61" s="246"/>
      <c r="F61" s="246"/>
      <c r="G61" s="312" t="s">
        <v>529</v>
      </c>
      <c r="H61" s="336"/>
      <c r="I61" s="337">
        <v>1813586</v>
      </c>
      <c r="J61" s="338">
        <v>40801</v>
      </c>
      <c r="K61" s="339">
        <v>4.3</v>
      </c>
      <c r="L61" s="340">
        <v>84924</v>
      </c>
      <c r="M61" s="341">
        <v>1.5</v>
      </c>
      <c r="N61" s="326">
        <v>2.8</v>
      </c>
    </row>
    <row r="62" spans="1:14" x14ac:dyDescent="0.15">
      <c r="A62" s="250"/>
      <c r="B62" s="246"/>
      <c r="C62" s="246"/>
      <c r="D62" s="246"/>
      <c r="E62" s="246"/>
      <c r="F62" s="246"/>
      <c r="G62" s="327"/>
      <c r="H62" s="328" t="s">
        <v>524</v>
      </c>
      <c r="I62" s="329">
        <v>1212850</v>
      </c>
      <c r="J62" s="330">
        <v>27290</v>
      </c>
      <c r="K62" s="331">
        <v>8.6999999999999993</v>
      </c>
      <c r="L62" s="332">
        <v>39868</v>
      </c>
      <c r="M62" s="333">
        <v>1.5</v>
      </c>
      <c r="N62" s="334">
        <v>7.2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72" t="s">
        <v>3</v>
      </c>
      <c r="D47" s="1172"/>
      <c r="E47" s="1173"/>
      <c r="F47" s="11">
        <v>21.9</v>
      </c>
      <c r="G47" s="12">
        <v>21.55</v>
      </c>
      <c r="H47" s="12">
        <v>21.7</v>
      </c>
      <c r="I47" s="12">
        <v>20.2</v>
      </c>
      <c r="J47" s="13">
        <v>17.5</v>
      </c>
    </row>
    <row r="48" spans="2:10" ht="57.75" customHeight="1" x14ac:dyDescent="0.15">
      <c r="B48" s="14"/>
      <c r="C48" s="1174" t="s">
        <v>4</v>
      </c>
      <c r="D48" s="1174"/>
      <c r="E48" s="1175"/>
      <c r="F48" s="15">
        <v>5.85</v>
      </c>
      <c r="G48" s="16">
        <v>5.76</v>
      </c>
      <c r="H48" s="16">
        <v>5.4</v>
      </c>
      <c r="I48" s="16">
        <v>5</v>
      </c>
      <c r="J48" s="17">
        <v>5.19</v>
      </c>
    </row>
    <row r="49" spans="2:10" ht="57.75" customHeight="1" thickBot="1" x14ac:dyDescent="0.2">
      <c r="B49" s="18"/>
      <c r="C49" s="1176" t="s">
        <v>5</v>
      </c>
      <c r="D49" s="1176"/>
      <c r="E49" s="1177"/>
      <c r="F49" s="19" t="s">
        <v>536</v>
      </c>
      <c r="G49" s="20">
        <v>0.03</v>
      </c>
      <c r="H49" s="20" t="s">
        <v>537</v>
      </c>
      <c r="I49" s="20" t="s">
        <v>538</v>
      </c>
      <c r="J49" s="21" t="s">
        <v>539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2018-10-22T06:54:48Z</cp:lastPrinted>
  <dcterms:created xsi:type="dcterms:W3CDTF">2018-01-24T05:17:22Z</dcterms:created>
  <dcterms:modified xsi:type="dcterms:W3CDTF">2018-10-23T06:53:53Z</dcterms:modified>
  <cp:category/>
</cp:coreProperties>
</file>