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50 武豊町　○【完】\"/>
    </mc:Choice>
  </mc:AlternateContent>
  <xr:revisionPtr revIDLastSave="0" documentId="13_ncr:1_{1A987447-953A-4387-9E0D-127E1CD62C54}"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88" i="12" l="1"/>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c r="BW35" i="10" s="1"/>
  <c r="BW36" i="10" s="1"/>
  <c r="BW37" i="10" s="1"/>
  <c r="BW38" i="10" s="1"/>
  <c r="BW39" i="10" s="1"/>
  <c r="BW40" i="10" s="1"/>
  <c r="BW41" i="10" s="1"/>
  <c r="CO34" i="10" l="1"/>
</calcChain>
</file>

<file path=xl/sharedStrings.xml><?xml version="1.0" encoding="utf-8"?>
<sst xmlns="http://schemas.openxmlformats.org/spreadsheetml/2006/main" count="1145" uniqueCount="607">
  <si>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</si>
  <si>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</si>
  <si>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</si>
  <si>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</si>
  <si>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</si>
  <si>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</si>
  <si>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</si>
  <si>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</si>
  <si>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</si>
  <si>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</si>
  <si>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</si>
  <si>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</si>
  <si>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</si>
  <si>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</si>
  <si>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</si>
  <si>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</si>
  <si>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</si>
  <si>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</si>
  <si>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</si>
  <si>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</si>
  <si>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</si>
  <si>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</si>
  <si>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</si>
  <si>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</si>
  <si>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</si>
  <si>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</si>
  <si>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</si>
  <si>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</si>
  <si>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</si>
  <si>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</si>
  <si>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</si>
  <si>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</si>
  <si>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</si>
  <si>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</si>
  <si>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</si>
  <si>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</si>
  <si>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</si>
  <si>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</si>
  <si>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</si>
  <si>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</si>
  <si>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</si>
  <si>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</si>
  <si>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</si>
  <si>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</si>
  <si>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</si>
  <si>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</si>
  <si>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</si>
  <si>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</si>
  <si>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</si>
  <si>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</si>
  <si>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</si>
  <si>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</si>
  <si>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</si>
  <si>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</si>
  <si>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</si>
  <si>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</si>
  <si>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</si>
  <si>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</si>
  <si>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</si>
  <si>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</si>
  <si>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</si>
  <si>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</si>
  <si>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</si>
  <si>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</si>
  <si>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</si>
  <si>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</si>
  <si>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</si>
  <si>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</si>
  <si>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</si>
  <si>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</si>
  <si>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</si>
  <si>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</si>
  <si>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</si>
  <si>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</si>
  <si>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</si>
  <si>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</si>
  <si>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</si>
  <si>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</si>
  <si>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</si>
  <si>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</si>
  <si>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</si>
  <si>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</si>
  <si>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</si>
  <si>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</si>
  <si>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</si>
  <si>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</si>
  <si>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</si>
  <si>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</si>
  <si>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</si>
  <si>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</si>
  <si>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</si>
  <si>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</si>
  <si>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</si>
  <si>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</si>
  <si>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</si>
  <si>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</si>
  <si>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</si>
  <si>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</si>
  <si>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</si>
  <si>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</si>
  <si>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</si>
  <si>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</si>
  <si>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</si>
  <si>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</si>
  <si>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</si>
  <si>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</si>
  <si>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</si>
  <si>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</si>
  <si>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</si>
  <si>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</si>
  <si>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</si>
  <si>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</si>
  <si>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</si>
  <si>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</si>
  <si>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</si>
  <si>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</si>
  <si>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</si>
  <si>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</si>
  <si>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</si>
  <si>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</si>
  <si>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</si>
  <si>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</si>
  <si>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</si>
  <si>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</si>
  <si>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</si>
  <si>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</si>
  <si>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</si>
  <si>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</si>
  <si>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</si>
  <si>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</si>
  <si>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</si>
  <si>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</si>
  <si>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</si>
  <si>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</si>
  <si>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</si>
  <si>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</si>
  <si>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</si>
  <si>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</si>
  <si>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</si>
  <si>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</si>
  <si>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</si>
  <si>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</si>
  <si>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</si>
  <si>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</si>
  <si>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</si>
  <si>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</si>
  <si>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</si>
  <si>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</si>
  <si>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</si>
  <si>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</si>
  <si>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</si>
  <si>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</si>
  <si>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</si>
  <si>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</si>
  <si>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</si>
  <si>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</si>
  <si>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</si>
  <si>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</si>
  <si>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</si>
  <si>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</si>
  <si>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</si>
  <si>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</si>
  <si>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</si>
  <si>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</si>
  <si>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</si>
  <si>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</si>
  <si>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</si>
  <si>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</si>
  <si>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</si>
  <si>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</si>
  <si>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</si>
  <si>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</si>
  <si>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</si>
  <si>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</si>
  <si>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</si>
  <si>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</si>
  <si>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</si>
  <si>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</si>
  <si>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</si>
  <si>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</si>
  <si>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</si>
  <si>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</si>
  <si>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</si>
  <si>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</si>
  <si>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</si>
  <si>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</si>
  <si>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</si>
  <si>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</si>
  <si>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</si>
  <si>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</si>
  <si>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</si>
  <si>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</si>
  <si>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</si>
  <si>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</si>
  <si>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</si>
  <si>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</si>
  <si>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</si>
  <si>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</si>
  <si>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</si>
  <si>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</si>
  <si>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</si>
  <si>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</si>
  <si>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</si>
  <si>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</si>
  <si>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</si>
  <si>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</si>
  <si>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</si>
  <si>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</si>
  <si>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</si>
  <si>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</si>
  <si>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</si>
  <si>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</si>
  <si>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</si>
  <si>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</si>
  <si>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</si>
  <si>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</si>
  <si>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</si>
  <si>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</si>
  <si>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</si>
  <si>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</si>
  <si>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</si>
  <si>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</si>
  <si>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</si>
  <si>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</si>
  <si>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</si>
  <si>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</si>
  <si>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</si>
  <si>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</si>
  <si>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</si>
  <si>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</si>
  <si>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</si>
  <si>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</si>
  <si>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</si>
  <si>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</si>
  <si>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</si>
  <si>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</si>
  <si>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</si>
  <si>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</si>
  <si>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</si>
  <si>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</si>
  <si>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</si>
  <si>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</si>
  <si>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</si>
  <si>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</si>
  <si>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</si>
  <si>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</si>
  <si>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</si>
  <si>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</si>
  <si>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</si>
  <si>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</si>
  <si>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</si>
  <si>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</si>
  <si>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</si>
  <si>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</si>
  <si>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</si>
  <si>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</si>
  <si>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</si>
  <si>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</si>
  <si>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</si>
  <si>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</si>
  <si>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</si>
  <si>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</si>
  <si>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</si>
  <si>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</si>
  <si>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</si>
  <si>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</si>
  <si>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</si>
  <si>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</si>
  <si>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</si>
  <si>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</si>
  <si>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</si>
  <si>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</si>
  <si>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</si>
  <si>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</si>
  <si>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</si>
  <si>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</si>
  <si>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</si>
  <si>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</si>
  <si>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</si>
  <si>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</si>
  <si>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</si>
  <si>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</si>
  <si>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</si>
  <si>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</si>
  <si>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</si>
  <si>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</si>
  <si>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</si>
  <si>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</si>
  <si>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</si>
  <si>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</si>
  <si>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</si>
  <si>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</si>
  <si>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</si>
  <si>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</si>
  <si>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</si>
  <si>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</si>
  <si>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</si>
  <si>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</si>
  <si>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</si>
  <si>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</si>
  <si>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</si>
  <si>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</si>
  <si>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</si>
  <si>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</si>
  <si>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</si>
  <si>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</si>
  <si>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</si>
  <si>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</si>
  <si>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</si>
  <si>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</si>
  <si>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</si>
  <si>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</si>
  <si>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</si>
  <si>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</si>
  <si>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</si>
  <si>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</si>
  <si>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</si>
  <si>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</si>
  <si>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</si>
  <si>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</si>
  <si>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</si>
  <si>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</si>
  <si>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</si>
  <si>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</si>
  <si>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</si>
  <si>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</si>
  <si>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</si>
  <si>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</si>
  <si>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</si>
  <si>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</si>
  <si>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</si>
  <si>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</si>
  <si>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</si>
  <si>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</si>
  <si>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</si>
  <si>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</si>
  <si>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</si>
  <si>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</si>
  <si>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</si>
  <si>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</si>
  <si>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</si>
  <si>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</si>
  <si>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</si>
  <si>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</si>
  <si>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</si>
  <si>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</si>
  <si>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</si>
  <si>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</si>
  <si>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</si>
  <si>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</si>
  <si>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</si>
  <si>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</si>
  <si>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</si>
  <si>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</si>
  <si>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</si>
  <si>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</si>
  <si>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</si>
  <si>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</si>
  <si>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</si>
  <si>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</si>
  <si>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</si>
  <si>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</si>
  <si>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</si>
  <si>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</si>
  <si>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</si>
  <si>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</si>
  <si>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</si>
  <si>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</si>
  <si>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</si>
  <si>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</si>
  <si>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</si>
  <si>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</si>
  <si>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</si>
  <si>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</si>
  <si>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</si>
  <si>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</si>
  <si>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</si>
  <si>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</si>
  <si>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</si>
  <si>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</si>
  <si>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</si>
  <si>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</si>
  <si>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</si>
  <si>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</si>
  <si>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</si>
  <si>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</si>
  <si>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</si>
  <si>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</si>
  <si>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</si>
  <si>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</si>
  <si>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</si>
  <si>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</si>
  <si>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</si>
  <si>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</si>
  <si>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</si>
  <si>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</si>
  <si>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</si>
  <si>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</si>
  <si>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</si>
  <si>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</si>
  <si>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</si>
  <si>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</si>
  <si>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</si>
  <si>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</si>
  <si>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</si>
  <si>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</si>
  <si>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</si>
  <si>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</si>
  <si>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</si>
  <si>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</si>
  <si>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</si>
  <si>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</si>
  <si>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</si>
  <si>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</si>
  <si>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</si>
  <si>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</si>
  <si>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</si>
  <si>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</si>
  <si>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</si>
  <si>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</si>
  <si>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</si>
  <si>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</si>
  <si>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</si>
  <si>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</si>
  <si>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</si>
  <si>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</si>
  <si>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</si>
  <si>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</si>
  <si>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</si>
  <si>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</si>
  <si>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</si>
  <si>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</si>
  <si>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</si>
  <si>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</si>
  <si>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</si>
  <si>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</si>
  <si>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</si>
  <si>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</si>
  <si>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</si>
  <si>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</si>
  <si>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</si>
  <si>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</si>
  <si>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</si>
  <si>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</si>
  <si>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</si>
  <si>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</si>
  <si>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</si>
  <si>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</si>
  <si>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</si>
  <si>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</si>
  <si>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</si>
  <si>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</si>
  <si>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</si>
  <si>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</si>
  <si>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</si>
  <si>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</si>
  <si>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</si>
  <si>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</si>
  <si>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</si>
  <si>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</si>
  <si>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</si>
  <si>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</si>
  <si>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</si>
  <si>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</si>
  <si>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</si>
  <si>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</si>
  <si>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</si>
  <si>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</si>
  <si>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</si>
  <si>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</si>
  <si>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</si>
  <si>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</si>
  <si>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</si>
  <si>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</si>
  <si>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</si>
  <si>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</si>
  <si>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</si>
  <si>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</si>
  <si>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</si>
  <si>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</si>
  <si>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</si>
  <si>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</si>
  <si>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</si>
  <si>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</si>
  <si>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</si>
  <si>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</si>
  <si>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</si>
  <si>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</si>
  <si>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</si>
  <si>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</si>
  <si>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</si>
  <si>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</si>
  <si>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</si>
  <si>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</si>
  <si>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</si>
  <si>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</si>
  <si>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</si>
  <si>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</si>
  <si>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</si>
  <si>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</si>
  <si>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</si>
  <si>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</si>
  <si>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</si>
  <si>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</si>
  <si>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</si>
  <si>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</si>
  <si>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</si>
  <si>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</si>
  <si>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</si>
  <si>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</si>
  <si>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</si>
  <si>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</si>
  <si>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</si>
  <si>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</si>
  <si>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</si>
  <si>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</si>
  <si>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</si>
  <si>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</si>
  <si>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</si>
  <si>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</si>
  <si>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</si>
  <si>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</si>
  <si>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</si>
  <si>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</si>
  <si>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</si>
  <si>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</si>
  <si>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</si>
  <si>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</si>
  <si>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</si>
  <si>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</si>
  <si>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</si>
  <si>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</si>
  <si>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</si>
  <si>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</si>
  <si>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</si>
  <si>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</si>
  <si>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</si>
  <si>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</si>
  <si>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</si>
  <si>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</si>
  <si>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</si>
  <si>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</si>
  <si>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</si>
  <si>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</si>
  <si>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</si>
  <si>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</si>
  <si>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</si>
  <si>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</si>
  <si>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</si>
  <si>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</si>
  <si>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</si>
  <si>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</si>
  <si>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</si>
  <si>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</si>
  <si>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</si>
  <si>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</si>
  <si>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</si>
  <si>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</si>
  <si>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7.33</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</si>
  <si>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</si>
  <si>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</si>
  <si>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</si>
  <si>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</si>
  <si>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</si>
  <si>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</si>
  <si>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</si>
  <si>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</si>
  <si>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</si>
  <si>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</si>
  <si>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</si>
  <si>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</si>
  <si>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</si>
  <si>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</si>
  <si>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</si>
  <si>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</si>
  <si>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</si>
  <si>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庁舎建設基金</t>
  </si>
  <si>
    <t>福祉施設整備基金</t>
  </si>
  <si>
    <t>教育施設等整備事業基金</t>
  </si>
  <si>
    <t>都市計画事業基金</t>
  </si>
  <si>
    <t>砂川会館運営基金</t>
    <rPh sb="0" eb="8">
      <t>スナガワカイカンウンエイキキン</t>
    </rPh>
    <phoneticPr fontId="5"/>
  </si>
  <si>
    <t>半田市土地開発公社</t>
    <rPh sb="0" eb="3">
      <t>ハンダシ</t>
    </rPh>
    <rPh sb="3" eb="9">
      <t>トチカイハツコウシャ</t>
    </rPh>
    <phoneticPr fontId="2"/>
  </si>
  <si>
    <t>-</t>
    <phoneticPr fontId="2"/>
  </si>
  <si>
    <t>愛知県市町村職員退職手当組合</t>
  </si>
  <si>
    <t>愛知県後期高齢者医療広域連合（一般会計）</t>
  </si>
  <si>
    <t>愛知県後期高齢者医療広域連合（後期高齢者医療特別会計）</t>
  </si>
  <si>
    <t>知多中部広域事務組合（一般会計）</t>
  </si>
  <si>
    <t>知多中部広域事務組合（消防指令センター特別会計）</t>
  </si>
  <si>
    <t>常滑武豊衛生組合</t>
  </si>
  <si>
    <t>知多南部広域環境組合</t>
  </si>
  <si>
    <t>中部知多衛生組合</t>
  </si>
  <si>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</si>
  <si>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</si>
  <si>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</si>
  <si>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</si>
  <si>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</si>
  <si>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</si>
  <si>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</si>
  <si>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令和４年度決算において10.5％と昨年度より減少となった。これは、充当可能基金残高が増加したことによる充当可能財源の増加によるものである。今後も、JERA武豊火力発電所の稼働に伴う地方税の増収が見込まれ、減少することが見込まれている。</t>
    <rPh sb="83" eb="86">
      <t>サクネンド</t>
    </rPh>
    <rPh sb="135" eb="13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</si>
  <si>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</si>
  <si>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</si>
  <si>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</si>
  <si>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</si>
  <si>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</si>
  <si>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</si>
  <si>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JERA武豊火力発電所の稼働に伴う地方税の増収が見込まれ、減少することが見込まれている。</t>
    <rPh sb="121" eb="123">
      <t>タケトヨ</t>
    </rPh>
    <rPh sb="123" eb="128">
      <t>カリョクハツデンショ</t>
    </rPh>
    <rPh sb="129" eb="131">
      <t>カドウ</t>
    </rPh>
    <rPh sb="132" eb="133">
      <t>トモナ</t>
    </rPh>
    <rPh sb="134" eb="137">
      <t>チホウゼイ</t>
    </rPh>
    <rPh sb="138" eb="140">
      <t>ゾウシュウ</t>
    </rPh>
    <rPh sb="141" eb="1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</si>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</sst>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7DFB-4868-99ED-CD9B12C827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27062</c:v>
                </c:pt>
                <c:pt idx="1">
                  <c:v>45161</c:v>
                </c:pt>
                <c:pt idx="2">
                  <c:v>36976</c:v>
                </c:pt>
                <c:pt idx="3">
                  <c:v>87613</c:v>
                </c:pt>
                <c:pt idx="4">
                  <c:v>26238</c:v>
                </c:pt>
              </c:numCache>
            </c:numRef>
          </c:val>
          <c:smooth val="0"/>
          <c:extLst>
            <c:ext xmlns:c16="http://schemas.microsoft.com/office/drawing/2014/chart" uri="{C3380CC4-5D6E-409C-BE32-E72D297353CC}">
              <c16:uniqueId val="{00000001-7DFB-4868-99ED-CD9B12C827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3.07</c:v>
                </c:pt>
                <c:pt idx="1">
                  <c:v>4.09</c:v>
                </c:pt>
                <c:pt idx="2">
                  <c:v>5.23</c:v>
                </c:pt>
                <c:pt idx="3">
                  <c:v>11.25</c:v>
                </c:pt>
                <c:pt idx="4">
                  <c:v>4.57</c:v>
                </c:pt>
              </c:numCache>
            </c:numRef>
          </c:val>
          <c:extLst>
            <c:ext xmlns:c16="http://schemas.microsoft.com/office/drawing/2014/chart" uri="{C3380CC4-5D6E-409C-BE32-E72D297353CC}">
              <c16:uniqueId val="{00000000-DEF3-4096-ABF2-C3D7CFD75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25.61</c:v>
                </c:pt>
                <c:pt idx="1">
                  <c:v>23.65</c:v>
                </c:pt>
                <c:pt idx="2">
                  <c:v>19.09</c:v>
                </c:pt>
                <c:pt idx="3">
                  <c:v>22.39</c:v>
                </c:pt>
                <c:pt idx="4">
                  <c:v>32.79</c:v>
                </c:pt>
              </c:numCache>
            </c:numRef>
          </c:val>
          <c:extLst>
            <c:ext xmlns:c16="http://schemas.microsoft.com/office/drawing/2014/chart" uri="{C3380CC4-5D6E-409C-BE32-E72D297353CC}">
              <c16:uniqueId val="{00000001-DEF3-4096-ABF2-C3D7CFD75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-7.33</c:v>
                </c:pt>
                <c:pt idx="1">
                  <c:v>-3.6</c:v>
                </c:pt>
                <c:pt idx="2">
                  <c:v>-6.04</c:v>
                </c:pt>
                <c:pt idx="3">
                  <c:v>5.18</c:v>
                </c:pt>
                <c:pt idx="4">
                  <c:v>-7.8</c:v>
                </c:pt>
              </c:numCache>
            </c:numRef>
          </c:val>
          <c:smooth val="0"/>
          <c:extLst>
            <c:ext xmlns:c16="http://schemas.microsoft.com/office/drawing/2014/chart" uri="{C3380CC4-5D6E-409C-BE32-E72D297353CC}">
              <c16:uniqueId val="{00000002-DEF3-4096-ABF2-C3D7CFD75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c:v>
                </c:pt>
                <c:pt idx="4">
                  <c:v>0</c:v>
                </c:pt>
                <c:pt idx="5">
                  <c:v>0</c:v>
                </c:pt>
                <c:pt idx="6">
                  <c:v>0</c:v>
                </c:pt>
                <c:pt idx="7">
                  <c:v>0</c:v>
                </c:pt>
                <c:pt idx="8">
                  <c:v>0</c:v>
                </c:pt>
                <c:pt idx="9">
                  <c:v>0</c:v>
                </c:pt>
              </c:numCache>
            </c:numRef>
          </c:val>
          <c:extLst>
            <c:ext xmlns:c16="http://schemas.microsoft.com/office/drawing/2014/chart" uri="{C3380CC4-5D6E-409C-BE32-E72D297353CC}">
              <c16:uniqueId val="{00000000-1673-41F9-87B5-7FB1C59285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3-41F9-87B5-7FB1C59285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73-41F9-87B5-7FB1C59285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73-41F9-87B5-7FB1C59285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1.32</c:v>
                </c:pt>
                <c:pt idx="6">
                  <c:v>#N/A</c:v>
                </c:pt>
                <c:pt idx="7">
                  <c:v>0.02</c:v>
                </c:pt>
                <c:pt idx="8">
                  <c:v>#N/A</c:v>
                </c:pt>
                <c:pt idx="9">
                  <c:v>0.01</c:v>
                </c:pt>
              </c:numCache>
            </c:numRef>
          </c:val>
          <c:extLst>
            <c:ext xmlns:c16="http://schemas.microsoft.com/office/drawing/2014/chart" uri="{C3380CC4-5D6E-409C-BE32-E72D297353CC}">
              <c16:uniqueId val="{00000004-1673-41F9-87B5-7FB1C592856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0.19</c:v>
                </c:pt>
                <c:pt idx="4">
                  <c:v>#N/A</c:v>
                </c:pt>
                <c:pt idx="5">
                  <c:v>0.6</c:v>
                </c:pt>
                <c:pt idx="6">
                  <c:v>#N/A</c:v>
                </c:pt>
                <c:pt idx="7">
                  <c:v>0.68</c:v>
                </c:pt>
                <c:pt idx="8">
                  <c:v>#N/A</c:v>
                </c:pt>
                <c:pt idx="9">
                  <c:v>0.25</c:v>
                </c:pt>
              </c:numCache>
            </c:numRef>
          </c:val>
          <c:extLst>
            <c:ext xmlns:c16="http://schemas.microsoft.com/office/drawing/2014/chart" uri="{C3380CC4-5D6E-409C-BE32-E72D297353CC}">
              <c16:uniqueId val="{00000005-1673-41F9-87B5-7FB1C59285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1.0900000000000001</c:v>
                </c:pt>
                <c:pt idx="4">
                  <c:v>#N/A</c:v>
                </c:pt>
                <c:pt idx="5">
                  <c:v>0.02</c:v>
                </c:pt>
                <c:pt idx="6">
                  <c:v>#N/A</c:v>
                </c:pt>
                <c:pt idx="7">
                  <c:v>1.18</c:v>
                </c:pt>
                <c:pt idx="8">
                  <c:v>#N/A</c:v>
                </c:pt>
                <c:pt idx="9">
                  <c:v>0.46</c:v>
                </c:pt>
              </c:numCache>
            </c:numRef>
          </c:val>
          <c:extLst>
            <c:ext xmlns:c16="http://schemas.microsoft.com/office/drawing/2014/chart" uri="{C3380CC4-5D6E-409C-BE32-E72D297353CC}">
              <c16:uniqueId val="{00000006-1673-41F9-87B5-7FB1C59285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3.07</c:v>
                </c:pt>
                <c:pt idx="2">
                  <c:v>#N/A</c:v>
                </c:pt>
                <c:pt idx="3">
                  <c:v>4.08</c:v>
                </c:pt>
                <c:pt idx="4">
                  <c:v>#N/A</c:v>
                </c:pt>
                <c:pt idx="5">
                  <c:v>5.23</c:v>
                </c:pt>
                <c:pt idx="6">
                  <c:v>#N/A</c:v>
                </c:pt>
                <c:pt idx="7">
                  <c:v>11.25</c:v>
                </c:pt>
                <c:pt idx="8">
                  <c:v>#N/A</c:v>
                </c:pt>
                <c:pt idx="9">
                  <c:v>4.57</c:v>
                </c:pt>
              </c:numCache>
            </c:numRef>
          </c:val>
          <c:extLst>
            <c:ext xmlns:c16="http://schemas.microsoft.com/office/drawing/2014/chart" uri="{C3380CC4-5D6E-409C-BE32-E72D297353CC}">
              <c16:uniqueId val="{00000007-1673-41F9-87B5-7FB1C592856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4.82</c:v>
                </c:pt>
                <c:pt idx="6">
                  <c:v>#N/A</c:v>
                </c:pt>
                <c:pt idx="7">
                  <c:v>5.66</c:v>
                </c:pt>
                <c:pt idx="8">
                  <c:v>#N/A</c:v>
                </c:pt>
                <c:pt idx="9">
                  <c:v>7.18</c:v>
                </c:pt>
              </c:numCache>
            </c:numRef>
          </c:val>
          <c:extLst>
            <c:ext xmlns:c16="http://schemas.microsoft.com/office/drawing/2014/chart" uri="{C3380CC4-5D6E-409C-BE32-E72D297353CC}">
              <c16:uniqueId val="{00000008-1673-41F9-87B5-7FB1C59285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11.65</c:v>
                </c:pt>
                <c:pt idx="2">
                  <c:v>#N/A</c:v>
                </c:pt>
                <c:pt idx="3">
                  <c:v>11.19</c:v>
                </c:pt>
                <c:pt idx="4">
                  <c:v>#N/A</c:v>
                </c:pt>
                <c:pt idx="5">
                  <c:v>10.029999999999999</c:v>
                </c:pt>
                <c:pt idx="6">
                  <c:v>#N/A</c:v>
                </c:pt>
                <c:pt idx="7">
                  <c:v>9.73</c:v>
                </c:pt>
                <c:pt idx="8">
                  <c:v>#N/A</c:v>
                </c:pt>
                <c:pt idx="9">
                  <c:v>7.93</c:v>
                </c:pt>
              </c:numCache>
            </c:numRef>
          </c:val>
          <c:extLst>
            <c:ext xmlns:c16="http://schemas.microsoft.com/office/drawing/2014/chart" uri="{C3380CC4-5D6E-409C-BE32-E72D297353CC}">
              <c16:uniqueId val="{00000009-1673-41F9-87B5-7FB1C59285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1336</c:v>
                </c:pt>
                <c:pt idx="5">
                  <c:v>1247</c:v>
                </c:pt>
                <c:pt idx="8">
                  <c:v>1165</c:v>
                </c:pt>
                <c:pt idx="11">
                  <c:v>1134</c:v>
                </c:pt>
                <c:pt idx="14">
                  <c:v>976</c:v>
                </c:pt>
              </c:numCache>
            </c:numRef>
          </c:val>
          <c:extLst>
            <c:ext xmlns:c16="http://schemas.microsoft.com/office/drawing/2014/chart" uri="{C3380CC4-5D6E-409C-BE32-E72D297353CC}">
              <c16:uniqueId val="{00000000-1471-4394-A6B3-DFF8EBA98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1-4394-A6B3-DFF8EBA98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71-4394-A6B3-DFF8EBA98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6</c:v>
                </c:pt>
                <c:pt idx="6">
                  <c:v>14</c:v>
                </c:pt>
                <c:pt idx="9">
                  <c:v>20</c:v>
                </c:pt>
                <c:pt idx="12">
                  <c:v>15</c:v>
                </c:pt>
              </c:numCache>
            </c:numRef>
          </c:val>
          <c:extLst>
            <c:ext xmlns:c16="http://schemas.microsoft.com/office/drawing/2014/chart" uri="{C3380CC4-5D6E-409C-BE32-E72D297353CC}">
              <c16:uniqueId val="{00000003-1471-4394-A6B3-DFF8EBA98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680</c:v>
                </c:pt>
                <c:pt idx="3">
                  <c:v>619</c:v>
                </c:pt>
                <c:pt idx="6">
                  <c:v>311</c:v>
                </c:pt>
                <c:pt idx="9">
                  <c:v>293</c:v>
                </c:pt>
                <c:pt idx="12">
                  <c:v>269</c:v>
                </c:pt>
              </c:numCache>
            </c:numRef>
          </c:val>
          <c:extLst>
            <c:ext xmlns:c16="http://schemas.microsoft.com/office/drawing/2014/chart" uri="{C3380CC4-5D6E-409C-BE32-E72D297353CC}">
              <c16:uniqueId val="{00000004-1471-4394-A6B3-DFF8EBA98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1-4394-A6B3-DFF8EBA98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1-4394-A6B3-DFF8EBA98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673</c:v>
                </c:pt>
                <c:pt idx="3">
                  <c:v>602</c:v>
                </c:pt>
                <c:pt idx="6">
                  <c:v>603</c:v>
                </c:pt>
                <c:pt idx="9">
                  <c:v>641</c:v>
                </c:pt>
                <c:pt idx="12">
                  <c:v>661</c:v>
                </c:pt>
              </c:numCache>
            </c:numRef>
          </c:val>
          <c:extLst>
            <c:ext xmlns:c16="http://schemas.microsoft.com/office/drawing/2014/chart" uri="{C3380CC4-5D6E-409C-BE32-E72D297353CC}">
              <c16:uniqueId val="{00000007-1471-4394-A6B3-DFF8EBA98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c:v>
                </c:pt>
                <c:pt idx="2">
                  <c:v>#N/A</c:v>
                </c:pt>
                <c:pt idx="3">
                  <c:v>#N/A</c:v>
                </c:pt>
                <c:pt idx="4">
                  <c:v>-20</c:v>
                </c:pt>
                <c:pt idx="5">
                  <c:v>#N/A</c:v>
                </c:pt>
                <c:pt idx="6">
                  <c:v>#N/A</c:v>
                </c:pt>
                <c:pt idx="7">
                  <c:v>-237</c:v>
                </c:pt>
                <c:pt idx="8">
                  <c:v>#N/A</c:v>
                </c:pt>
                <c:pt idx="9">
                  <c:v>#N/A</c:v>
                </c:pt>
                <c:pt idx="10">
                  <c:v>-180</c:v>
                </c:pt>
                <c:pt idx="11">
                  <c:v>#N/A</c:v>
                </c:pt>
                <c:pt idx="12">
                  <c:v>#N/A</c:v>
                </c:pt>
                <c:pt idx="13">
                  <c:v>-31</c:v>
                </c:pt>
                <c:pt idx="14">
                  <c:v>#N/A</c:v>
                </c:pt>
              </c:numCache>
            </c:numRef>
          </c:val>
          <c:smooth val="0"/>
          <c:extLst>
            <c:ext xmlns:c16="http://schemas.microsoft.com/office/drawing/2014/chart" uri="{C3380CC4-5D6E-409C-BE32-E72D297353CC}">
              <c16:uniqueId val="{00000008-1471-4394-A6B3-DFF8EBA98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7855</c:v>
                </c:pt>
                <c:pt idx="5">
                  <c:v>7226</c:v>
                </c:pt>
                <c:pt idx="8">
                  <c:v>7791</c:v>
                </c:pt>
                <c:pt idx="11">
                  <c:v>8088</c:v>
                </c:pt>
                <c:pt idx="14">
                  <c:v>7620</c:v>
                </c:pt>
              </c:numCache>
            </c:numRef>
          </c:val>
          <c:extLst>
            <c:ext xmlns:c16="http://schemas.microsoft.com/office/drawing/2014/chart" uri="{C3380CC4-5D6E-409C-BE32-E72D297353CC}">
              <c16:uniqueId val="{00000000-94BF-47BA-978F-F5FF0B8E89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3920</c:v>
                </c:pt>
                <c:pt idx="5">
                  <c:v>4039</c:v>
                </c:pt>
                <c:pt idx="8">
                  <c:v>3910</c:v>
                </c:pt>
                <c:pt idx="11">
                  <c:v>3418</c:v>
                </c:pt>
                <c:pt idx="14">
                  <c:v>2558</c:v>
                </c:pt>
              </c:numCache>
            </c:numRef>
          </c:val>
          <c:extLst>
            <c:ext xmlns:c16="http://schemas.microsoft.com/office/drawing/2014/chart" uri="{C3380CC4-5D6E-409C-BE32-E72D297353CC}">
              <c16:uniqueId val="{00000001-94BF-47BA-978F-F5FF0B8E89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4167</c:v>
                </c:pt>
                <c:pt idx="5">
                  <c:v>4488</c:v>
                </c:pt>
                <c:pt idx="8">
                  <c:v>3518</c:v>
                </c:pt>
                <c:pt idx="11">
                  <c:v>3277</c:v>
                </c:pt>
                <c:pt idx="14">
                  <c:v>4439</c:v>
                </c:pt>
              </c:numCache>
            </c:numRef>
          </c:val>
          <c:extLst>
            <c:ext xmlns:c16="http://schemas.microsoft.com/office/drawing/2014/chart" uri="{C3380CC4-5D6E-409C-BE32-E72D297353CC}">
              <c16:uniqueId val="{00000002-94BF-47BA-978F-F5FF0B8E89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BF-47BA-978F-F5FF0B8E89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BF-47BA-978F-F5FF0B8E89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1081</c:v>
                </c:pt>
                <c:pt idx="3">
                  <c:v>847</c:v>
                </c:pt>
                <c:pt idx="6">
                  <c:v>795</c:v>
                </c:pt>
                <c:pt idx="9">
                  <c:v>729</c:v>
                </c:pt>
                <c:pt idx="12">
                  <c:v>710</c:v>
                </c:pt>
              </c:numCache>
            </c:numRef>
          </c:val>
          <c:extLst>
            <c:ext xmlns:c16="http://schemas.microsoft.com/office/drawing/2014/chart" uri="{C3380CC4-5D6E-409C-BE32-E72D297353CC}">
              <c16:uniqueId val="{00000005-94BF-47BA-978F-F5FF0B8E89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1815</c:v>
                </c:pt>
                <c:pt idx="3">
                  <c:v>1909</c:v>
                </c:pt>
                <c:pt idx="6">
                  <c:v>1807</c:v>
                </c:pt>
                <c:pt idx="9">
                  <c:v>1798</c:v>
                </c:pt>
                <c:pt idx="12">
                  <c:v>1763</c:v>
                </c:pt>
              </c:numCache>
            </c:numRef>
          </c:val>
          <c:extLst>
            <c:ext xmlns:c16="http://schemas.microsoft.com/office/drawing/2014/chart" uri="{C3380CC4-5D6E-409C-BE32-E72D297353CC}">
              <c16:uniqueId val="{00000006-94BF-47BA-978F-F5FF0B8E89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213</c:v>
                </c:pt>
                <c:pt idx="3">
                  <c:v>305</c:v>
                </c:pt>
                <c:pt idx="6">
                  <c:v>844</c:v>
                </c:pt>
                <c:pt idx="9">
                  <c:v>2555</c:v>
                </c:pt>
                <c:pt idx="12">
                  <c:v>2442</c:v>
                </c:pt>
              </c:numCache>
            </c:numRef>
          </c:val>
          <c:extLst>
            <c:ext xmlns:c16="http://schemas.microsoft.com/office/drawing/2014/chart" uri="{C3380CC4-5D6E-409C-BE32-E72D297353CC}">
              <c16:uniqueId val="{00000007-94BF-47BA-978F-F5FF0B8E89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6106</c:v>
                </c:pt>
                <c:pt idx="3">
                  <c:v>5751</c:v>
                </c:pt>
                <c:pt idx="6">
                  <c:v>4425</c:v>
                </c:pt>
                <c:pt idx="9">
                  <c:v>3279</c:v>
                </c:pt>
                <c:pt idx="12">
                  <c:v>2318</c:v>
                </c:pt>
              </c:numCache>
            </c:numRef>
          </c:val>
          <c:extLst>
            <c:ext xmlns:c16="http://schemas.microsoft.com/office/drawing/2014/chart" uri="{C3380CC4-5D6E-409C-BE32-E72D297353CC}">
              <c16:uniqueId val="{00000008-94BF-47BA-978F-F5FF0B8E89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69</c:v>
                </c:pt>
                <c:pt idx="3">
                  <c:v>46</c:v>
                </c:pt>
                <c:pt idx="6">
                  <c:v>23</c:v>
                </c:pt>
                <c:pt idx="9">
                  <c:v>0</c:v>
                </c:pt>
                <c:pt idx="12">
                  <c:v>0</c:v>
                </c:pt>
              </c:numCache>
            </c:numRef>
          </c:val>
          <c:extLst>
            <c:ext xmlns:c16="http://schemas.microsoft.com/office/drawing/2014/chart" uri="{C3380CC4-5D6E-409C-BE32-E72D297353CC}">
              <c16:uniqueId val="{00000009-94BF-47BA-978F-F5FF0B8E89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5897</c:v>
                </c:pt>
                <c:pt idx="3">
                  <c:v>6138</c:v>
                </c:pt>
                <c:pt idx="6">
                  <c:v>6632</c:v>
                </c:pt>
                <c:pt idx="9">
                  <c:v>8451</c:v>
                </c:pt>
                <c:pt idx="12">
                  <c:v>8312</c:v>
                </c:pt>
              </c:numCache>
            </c:numRef>
          </c:val>
          <c:extLst>
            <c:ext xmlns:c16="http://schemas.microsoft.com/office/drawing/2014/chart" uri="{C3380CC4-5D6E-409C-BE32-E72D297353CC}">
              <c16:uniqueId val="{0000000A-94BF-47BA-978F-F5FF0B8E89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2029</c:v>
                </c:pt>
                <c:pt idx="11">
                  <c:v>#N/A</c:v>
                </c:pt>
                <c:pt idx="12">
                  <c:v>#N/A</c:v>
                </c:pt>
                <c:pt idx="13">
                  <c:v>928</c:v>
                </c:pt>
                <c:pt idx="14">
                  <c:v>#N/A</c:v>
                </c:pt>
              </c:numCache>
            </c:numRef>
          </c:val>
          <c:smooth val="0"/>
          <c:extLst>
            <c:ext xmlns:c16="http://schemas.microsoft.com/office/drawing/2014/chart" uri="{C3380CC4-5D6E-409C-BE32-E72D297353CC}">
              <c16:uniqueId val="{0000000B-94BF-47BA-978F-F5FF0B8E89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1758</c:v>
                </c:pt>
                <c:pt idx="1">
                  <c:v>2141</c:v>
                </c:pt>
                <c:pt idx="2">
                  <c:v>3118</c:v>
                </c:pt>
              </c:numCache>
            </c:numRef>
          </c:val>
          <c:extLst>
            <c:ext xmlns:c16="http://schemas.microsoft.com/office/drawing/2014/chart" uri="{C3380CC4-5D6E-409C-BE32-E72D297353CC}">
              <c16:uniqueId val="{00000000-CFF6-4C59-95A2-4B5E91714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FF6-4C59-95A2-4B5E91714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887</c:v>
                </c:pt>
                <c:pt idx="1">
                  <c:v>210</c:v>
                </c:pt>
                <c:pt idx="2">
                  <c:v>230</c:v>
                </c:pt>
              </c:numCache>
            </c:numRef>
          </c:val>
          <c:extLst>
            <c:ext xmlns:c16="http://schemas.microsoft.com/office/drawing/2014/chart" uri="{C3380CC4-5D6E-409C-BE32-E72D297353CC}">
              <c16:uniqueId val="{00000002-CFF6-4C59-95A2-4B5E91714F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{6A416E2C-D04E-42AC-A54D-8FD9BD4D3156}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79B-4C8D-AA2E-2A39AA841F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{17C6927E-8EF4-4F10-A80A-5CB0C146F302}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B-4C8D-AA2E-2A39AA841F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{6CD99BD9-4C25-4FAF-9A39-30080DC22D7F}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B-4C8D-AA2E-2A39AA841F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{4CCD872E-A015-4366-8BE9-5CA755E0D9B5}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B-4C8D-AA2E-2A39AA841F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{E5D8B2A3-C013-4310-AA08-C40F75C2FA6D}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B-4C8D-AA2E-2A39AA841F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{AFBCFABE-FD09-44B6-A519-700E3C83A4C8}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79B-4C8D-AA2E-2A39AA841FA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{D1BA9069-8333-4344-BECA-89EBFEE8E5F7}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79B-4C8D-AA2E-2A39AA841FA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{75B18246-8494-45DB-A981-AA964EB280BD}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79B-4C8D-AA2E-2A39AA841FA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{BDFD14BE-82CF-4834-955A-BC1340262CD6}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79B-4C8D-AA2E-2A39AA841F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69.8</c:v>
                </c:pt>
                <c:pt idx="16">
                  <c:v>70.900000000000006</c:v>
                </c:pt>
                <c:pt idx="24">
                  <c:v>68.8</c:v>
                </c:pt>
                <c:pt idx="32">
                  <c:v>70.2</c:v>
                </c:pt>
              </c:numCache>
            </c:numRef>
          </c:xVal>
          <c:yVal>
            <c:numRef>
              <c:f>公会計指標分析・財政指標組合せ分析表!$BP$51:$DC$51</c:f>
              <c:numCache>
                <c:formatCode>#,##0.0;"▲ "#,##0.0</c:formatCode>
                <c:ptCount val="40"/>
                <c:pt idx="24">
                  <c:v>23</c:v>
                </c:pt>
                <c:pt idx="32">
                  <c:v>10.5</c:v>
                </c:pt>
              </c:numCache>
            </c:numRef>
          </c:yVal>
          <c:smooth val="0"/>
          <c:extLst>
            <c:ext xmlns:c16="http://schemas.microsoft.com/office/drawing/2014/chart" uri="{C3380CC4-5D6E-409C-BE32-E72D297353CC}">
              <c16:uniqueId val="{00000009-979B-4C8D-AA2E-2A39AA841F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{71F1538C-E959-4E26-B974-70427CB74484}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79B-4C8D-AA2E-2A39AA841F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{627EFE7B-8AC1-4260-9243-A02EC24A071D}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B-4C8D-AA2E-2A39AA841F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{872E0CEA-6493-4811-83C3-80244A1E175A}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B-4C8D-AA2E-2A39AA841F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{FDE19B1F-E198-42C5-9DCF-0A6500093C35}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B-4C8D-AA2E-2A39AA841F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{BF27B0BC-9269-4709-8DE3-C579504066A1}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B-4C8D-AA2E-2A39AA841F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{9466352B-6B8D-4870-8931-009B7F98EFFE}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79B-4C8D-AA2E-2A39AA841FA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{8021E327-B346-4183-9265-7FC621B50D75}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79B-4C8D-AA2E-2A39AA841FA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{115C83AD-B820-4353-A377-84467DE80DF9}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79B-4C8D-AA2E-2A39AA841FA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{D95743BC-F1FC-400E-89D0-B9EE19B8BA14}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79B-4C8D-AA2E-2A39AA841F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979B-4C8D-AA2E-2A39AA841FAC}"/>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{75DE524C-25BD-4028-ADC5-BB77EE6394A6}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14-4726-A6FE-6B6BC440AC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{0231E39B-F95C-45DC-85C8-443FCBD6C165}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4-4726-A6FE-6B6BC440AC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{19E6C2AF-3EFE-47F1-B13D-2AFB3DC772E9}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4-4726-A6FE-6B6BC440AC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{16DA433F-03C6-434E-8DA8-D536C478DB4E}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4-4726-A6FE-6B6BC440AC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{D708083D-8A05-4597-9F43-6E9CB83890AD}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4-4726-A6FE-6B6BC440AC5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{40DB0A1A-7E20-4BE2-866E-1DCB07A3963D}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14-4726-A6FE-6B6BC440AC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{9A903579-3CAF-4AB0-961D-4F812EB09469}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14-4726-A6FE-6B6BC440AC5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{94D09D2D-0D9A-4DF7-A161-26293E19AD23}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14-4726-A6FE-6B6BC440AC5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{2B930F1D-78D2-4A70-92C7-C14DBF0B1C84}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14-4726-A6FE-6B6BC440A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0.3</c:v>
                </c:pt>
                <c:pt idx="16">
                  <c:v>-0.9</c:v>
                </c:pt>
                <c:pt idx="24">
                  <c:v>-1.7</c:v>
                </c:pt>
                <c:pt idx="32">
                  <c:v>-1.7</c:v>
                </c:pt>
              </c:numCache>
            </c:numRef>
          </c:xVal>
          <c:yVal>
            <c:numRef>
              <c:f>公会計指標分析・財政指標組合せ分析表!$BP$73:$DC$73</c:f>
              <c:numCache>
                <c:formatCode>#,##0.0;"▲ "#,##0.0</c:formatCode>
                <c:ptCount val="40"/>
                <c:pt idx="24">
                  <c:v>23</c:v>
                </c:pt>
                <c:pt idx="32">
                  <c:v>10.5</c:v>
                </c:pt>
              </c:numCache>
            </c:numRef>
          </c:yVal>
          <c:smooth val="0"/>
          <c:extLst>
            <c:ext xmlns:c16="http://schemas.microsoft.com/office/drawing/2014/chart" uri="{C3380CC4-5D6E-409C-BE32-E72D297353CC}">
              <c16:uniqueId val="{00000009-5E14-4726-A6FE-6B6BC440AC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{24AC6F9B-77FB-43B9-87B7-31DE2B3BD8A2}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14-4726-A6FE-6B6BC440AC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{5EA7C67C-1A95-4BB6-B15D-210A755A0B7C}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4-4726-A6FE-6B6BC440AC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{BDBA9CF9-376E-45E3-9F84-366E7400203E}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4-4726-A6FE-6B6BC440AC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{1D22CA09-CD18-4A2E-B800-42FA76598CA1}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4-4726-A6FE-6B6BC440AC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{87CEE307-5237-4B34-9CDE-0202CA662DB3}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4-4726-A6FE-6B6BC440AC5F}"/>
                </c:ext>
              </c:extLst>
            </c:dLbl>
            <c:dLbl>
              <c:idx val="8"/>
              <c:layout>
                <c:manualLayout>
                  <c:x val="0"/>
                  <c:y val="-9.1814067608416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{E817B51C-9C1D-4725-A003-A9D728BB9428}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14-4726-A6FE-6B6BC440AC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{0F1F75D8-6986-4857-8CD2-DA6D2EC4104E}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14-4726-A6FE-6B6BC440AC5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{B3E04108-AC9D-4762-8C0E-C4DEB26FD01F}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14-4726-A6FE-6B6BC440AC5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{F9F217B9-E151-4793-BB00-B11FE98F24DF}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14-4726-A6FE-6B6BC440A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E14-4726-A6FE-6B6BC440AC5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４年度は、公園費及び社会福祉費に係る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141514</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344194"/>
          <a:ext cx="762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141514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309723"/>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107043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29248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33500" y="629248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1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90714</xdr:rowOff>
    </xdr:from>
    <xdr:to>
      <xdr:col>19</xdr:col>
      <xdr:colOff>184150</xdr:colOff>
      <xdr:row>38</xdr:row>
      <xdr:rowOff>20864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31041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0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24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経常一般財源等は、各種交付金等の増加により、昨年度より</a:t>
          </a:r>
          <a:r>
            <a:rPr kumimoji="1" lang="en-US" altLang="ja-JP" sz="1200">
              <a:latin typeface="ＭＳ Ｐゴシック" panose="020B0600070205080204" pitchFamily="50" charset="-128"/>
              <a:ea typeface="ＭＳ Ｐゴシック" panose="020B0600070205080204" pitchFamily="50" charset="-128"/>
            </a:rPr>
            <a:t>32.3</a:t>
          </a:r>
          <a:r>
            <a:rPr kumimoji="1" lang="ja-JP" altLang="en-US" sz="1200">
              <a:latin typeface="ＭＳ Ｐゴシック" panose="020B0600070205080204" pitchFamily="50" charset="-128"/>
              <a:ea typeface="ＭＳ Ｐゴシック" panose="020B0600070205080204" pitchFamily="50" charset="-128"/>
            </a:rPr>
            <a:t>百万円の増加となった。また、経常経費充当一般財源等は、施設における任期付職員の減員や、一部事務組合等への負担金の減少により、</a:t>
          </a:r>
          <a:r>
            <a:rPr kumimoji="1" lang="el-GR"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百万円の減少となった。これにより、経常収支比率は前年度より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加した。今後の労務単価の上昇、公共施設等の老朽化による維持補修費の増加など、財政需要が高まっていくことを踏まえると、経常収支比率はさらに増加に転じていくことが予想される。また、扶助費についても継続的な増加が予想されるため、限られた財源の中でより効果的、効率的な財政運営を心がけ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138684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268204"/>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97536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268204"/>
          <a:ext cx="812800" cy="2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491216"/>
          <a:ext cx="8128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714228"/>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31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1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21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999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634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83</xdr:row>
      <xdr:rowOff>48217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76303"/>
          <a:ext cx="762000" cy="8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129823</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940050" y="13876303"/>
          <a:ext cx="8128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152310</xdr:rowOff>
    </xdr:from>
    <xdr:to>
      <xdr:col>15</xdr:col>
      <xdr:colOff>82550</xdr:colOff>
      <xdr:row>82</xdr:row>
      <xdr:rowOff>133879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731150"/>
          <a:ext cx="812800" cy="1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102936</xdr:rowOff>
    </xdr:from>
    <xdr:to>
      <xdr:col>11</xdr:col>
      <xdr:colOff>31750</xdr:colOff>
      <xdr:row>81</xdr:row>
      <xdr:rowOff>152310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681776"/>
          <a:ext cx="79375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9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168867</xdr:rowOff>
    </xdr:from>
    <xdr:to>
      <xdr:col>23</xdr:col>
      <xdr:colOff>184150</xdr:colOff>
      <xdr:row>83</xdr:row>
      <xdr:rowOff>99017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1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6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79023</xdr:rowOff>
    </xdr:from>
    <xdr:to>
      <xdr:col>19</xdr:col>
      <xdr:colOff>184150</xdr:colOff>
      <xdr:row>83</xdr:row>
      <xdr:rowOff>9173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2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598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83079</xdr:rowOff>
    </xdr:from>
    <xdr:to>
      <xdr:col>15</xdr:col>
      <xdr:colOff>133350</xdr:colOff>
      <xdr:row>83</xdr:row>
      <xdr:rowOff>13229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29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23406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6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101510</xdr:rowOff>
    </xdr:from>
    <xdr:to>
      <xdr:col>11</xdr:col>
      <xdr:colOff>82550</xdr:colOff>
      <xdr:row>82</xdr:row>
      <xdr:rowOff>31660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6803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41837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5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52136</xdr:rowOff>
    </xdr:from>
    <xdr:to>
      <xdr:col>7</xdr:col>
      <xdr:colOff>31750</xdr:colOff>
      <xdr:row>81</xdr:row>
      <xdr:rowOff>153736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30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163913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4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4729319"/>
          <a:ext cx="762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4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3960" y="1472931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4742725"/>
          <a:ext cx="79756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93839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4765725"/>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718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469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4678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476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46919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477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7187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48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47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4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55608</xdr:rowOff>
    </xdr:from>
    <xdr:to>
      <xdr:col>81</xdr:col>
      <xdr:colOff>44450</xdr:colOff>
      <xdr:row>61</xdr:row>
      <xdr:rowOff>96974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281648"/>
          <a:ext cx="762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55608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276477"/>
          <a:ext cx="80899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50437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243730"/>
          <a:ext cx="79756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21137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243730"/>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3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722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2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4808</xdr:rowOff>
    </xdr:from>
    <xdr:to>
      <xdr:col>77</xdr:col>
      <xdr:colOff>95250</xdr:colOff>
      <xdr:row>61</xdr:row>
      <xdr:rowOff>106408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308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116585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2294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138340</xdr:rowOff>
    </xdr:from>
    <xdr:to>
      <xdr:col>68</xdr:col>
      <xdr:colOff>203200</xdr:colOff>
      <xdr:row>61</xdr:row>
      <xdr:rowOff>68490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196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78667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9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141787</xdr:rowOff>
    </xdr:from>
    <xdr:to>
      <xdr:col>64</xdr:col>
      <xdr:colOff>152400</xdr:colOff>
      <xdr:row>61</xdr:row>
      <xdr:rowOff>71937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20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82114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9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を推移している。令和４年度は、公営企業に要する経費の財源とする地方債の償還の財源に充てたと認められる繰入金の減収や、普通交付税及び臨時財政対策債発行可能額の増加等の影響で昨年と同数値となった。今後は、屋内温水プール建設事業等における地方債の償還が始まることにより、実質公債費比率は増加していく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102447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3051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4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305127"/>
          <a:ext cx="80899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91863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369474"/>
          <a:ext cx="79756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62183"/>
          <a:ext cx="8128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1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03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186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113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令和４年度の将来負担比率は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減少した。主な要因は、地方債現在高、公営企業債等繰入見込額、組合負担等見込額等の減少によるものである。充当可能財源等は、充当可能基金が増加したものの、充当可能特定歳入が減少したため、結果として前年横ばいとなった。今後は、新たな地方債の借入を償還額以下に抑制することで、将来負担比率はさらに減少していく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54822</xdr:rowOff>
    </xdr:from>
    <xdr:to>
      <xdr:col>81</xdr:col>
      <xdr:colOff>44450</xdr:colOff>
      <xdr:row>14</xdr:row>
      <xdr:rowOff>155363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401782"/>
          <a:ext cx="762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427960" y="23509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147549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5563850" y="23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665960" y="24515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370050" y="25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ポイントの増加となった。経常経費における人件費の額は、施設等における任期付職員の減少により、令和３年度より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％の減少となっているが、臨時財政対策債の減少による経常収支全体の減少により、結果として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当面は、物価高対策等の業務量の増加等は避けられないと想定するため、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と、物価高騰による各種物件費の増加である。なお、経常経費における物件費の額は、新たな施設や公園等の維持管理費の増加等により、令和３年度と比較して９％の増加とな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2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120650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主な増加要因は、介護訓練等給付費、障害児通所給付費の増加によるもの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によるものである。なお、経常経費における繰出金の額は特別会計への繰出金の増加により、令和３年度と比較して１％の増加となっている。特別会計における各種保険事業の運営については、今後も独立採算の原則に立ち返った使用料や保険料の見直し等を図っていく。また、公共施設等の老朽化に伴う維持補修費は今後も増加していくと考えられるため、経費節減や、財源の確保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補助費等の減少及び臨時財政対策債の減少による経常収支全体の減少によるものである。なお、経常経費における補助費等は、一部事務組合に対する負担金の減少等により、令和３年度と比較して２３％の減少となっている。しかし令和５年度以降は、知多南部広域環境組合の運営する新しいごみ処理施設の稼働開始が控えていることから、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公債費は年々減少傾向にあり、令和４年度は昨年度から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ポイントの増加となった。令和４年度末の地方債現在高は、令和３年度末残高を</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下回っている。しかしながら、昨今の時勢による物価高等による工事費、物件費の上昇により、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35560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13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145288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xdr:rowOff>
    </xdr:from>
    <xdr:to>
      <xdr:col>11</xdr:col>
      <xdr:colOff>60325</xdr:colOff>
      <xdr:row>74</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よる経常収支全体の減少により増加しているものの、類似団体内平均値と比べてほぼ横ばいと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94177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748"/>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94177</xdr:rowOff>
    </xdr:from>
    <xdr:to>
      <xdr:col>26</xdr:col>
      <xdr:colOff>50800</xdr:colOff>
      <xdr:row>18</xdr:row>
      <xdr:rowOff>108140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108140</xdr:rowOff>
    </xdr:from>
    <xdr:to>
      <xdr:col>22</xdr:col>
      <xdr:colOff>114300</xdr:colOff>
      <xdr:row>19</xdr:row>
      <xdr:rowOff>35751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35751</xdr:rowOff>
    </xdr:from>
    <xdr:to>
      <xdr:col>18</xdr:col>
      <xdr:colOff>177800</xdr:colOff>
      <xdr:row>19</xdr:row>
      <xdr:rowOff>57353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926"/>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33223</xdr:rowOff>
    </xdr:from>
    <xdr:to>
      <xdr:col>29</xdr:col>
      <xdr:colOff>177800</xdr:colOff>
      <xdr:row>18</xdr:row>
      <xdr:rowOff>134823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43377</xdr:rowOff>
    </xdr:from>
    <xdr:to>
      <xdr:col>26</xdr:col>
      <xdr:colOff>101600</xdr:colOff>
      <xdr:row>18</xdr:row>
      <xdr:rowOff>144977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129754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57340</xdr:rowOff>
    </xdr:from>
    <xdr:to>
      <xdr:col>22</xdr:col>
      <xdr:colOff>165100</xdr:colOff>
      <xdr:row>18</xdr:row>
      <xdr:rowOff>158941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156401</xdr:rowOff>
    </xdr:from>
    <xdr:to>
      <xdr:col>19</xdr:col>
      <xdr:colOff>38100</xdr:colOff>
      <xdr:row>19</xdr:row>
      <xdr:rowOff>86551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71328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6553</xdr:rowOff>
    </xdr:from>
    <xdr:to>
      <xdr:col>15</xdr:col>
      <xdr:colOff>101600</xdr:colOff>
      <xdr:row>19</xdr:row>
      <xdr:rowOff>108153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161323</xdr:rowOff>
    </xdr:from>
    <xdr:to>
      <xdr:col>29</xdr:col>
      <xdr:colOff>127000</xdr:colOff>
      <xdr:row>37</xdr:row>
      <xdr:rowOff>183334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4423"/>
          <a:ext cx="0" cy="1393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193511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183334</xdr:rowOff>
    </xdr:from>
    <xdr:to>
      <xdr:col>30</xdr:col>
      <xdr:colOff>25400</xdr:colOff>
      <xdr:row>37</xdr:row>
      <xdr:rowOff>183334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8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247700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5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161323</xdr:rowOff>
    </xdr:from>
    <xdr:to>
      <xdr:col>30</xdr:col>
      <xdr:colOff>25400</xdr:colOff>
      <xdr:row>32</xdr:row>
      <xdr:rowOff>161323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4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183334</xdr:rowOff>
    </xdr:from>
    <xdr:to>
      <xdr:col>29</xdr:col>
      <xdr:colOff>127000</xdr:colOff>
      <xdr:row>37</xdr:row>
      <xdr:rowOff>296164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08034"/>
          <a:ext cx="647700" cy="1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293503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0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105526</xdr:rowOff>
    </xdr:from>
    <xdr:to>
      <xdr:col>29</xdr:col>
      <xdr:colOff>177800</xdr:colOff>
      <xdr:row>35</xdr:row>
      <xdr:rowOff>207126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296164</xdr:rowOff>
    </xdr:from>
    <xdr:to>
      <xdr:col>26</xdr:col>
      <xdr:colOff>50800</xdr:colOff>
      <xdr:row>37</xdr:row>
      <xdr:rowOff>337051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2086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174204</xdr:rowOff>
    </xdr:from>
    <xdr:to>
      <xdr:col>26</xdr:col>
      <xdr:colOff>101600</xdr:colOff>
      <xdr:row>35</xdr:row>
      <xdr:rowOff>275804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285981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174418</xdr:rowOff>
    </xdr:from>
    <xdr:to>
      <xdr:col>22</xdr:col>
      <xdr:colOff>114300</xdr:colOff>
      <xdr:row>37</xdr:row>
      <xdr:rowOff>337051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99118"/>
          <a:ext cx="698500" cy="16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141075</xdr:rowOff>
    </xdr:from>
    <xdr:to>
      <xdr:col>18</xdr:col>
      <xdr:colOff>177800</xdr:colOff>
      <xdr:row>37</xdr:row>
      <xdr:rowOff>174418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65775"/>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157712</xdr:rowOff>
    </xdr:from>
    <xdr:to>
      <xdr:col>19</xdr:col>
      <xdr:colOff>38100</xdr:colOff>
      <xdr:row>35</xdr:row>
      <xdr:rowOff>259312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269489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141253</xdr:rowOff>
    </xdr:from>
    <xdr:to>
      <xdr:col>15</xdr:col>
      <xdr:colOff>101600</xdr:colOff>
      <xdr:row>35</xdr:row>
      <xdr:rowOff>242853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253030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132534</xdr:rowOff>
    </xdr:from>
    <xdr:to>
      <xdr:col>29</xdr:col>
      <xdr:colOff>177800</xdr:colOff>
      <xdr:row>37</xdr:row>
      <xdr:rowOff>234134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5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41111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245364</xdr:rowOff>
    </xdr:from>
    <xdr:to>
      <xdr:col>26</xdr:col>
      <xdr:colOff>101600</xdr:colOff>
      <xdr:row>38</xdr:row>
      <xdr:rowOff>4064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5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286251</xdr:rowOff>
    </xdr:from>
    <xdr:to>
      <xdr:col>22</xdr:col>
      <xdr:colOff>165100</xdr:colOff>
      <xdr:row>38</xdr:row>
      <xdr:rowOff>44951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1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123618</xdr:rowOff>
    </xdr:from>
    <xdr:to>
      <xdr:col>19</xdr:col>
      <xdr:colOff>38100</xdr:colOff>
      <xdr:row>37</xdr:row>
      <xdr:rowOff>225218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209995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3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90275</xdr:rowOff>
    </xdr:from>
    <xdr:to>
      <xdr:col>15</xdr:col>
      <xdr:colOff>101600</xdr:colOff>
      <xdr:row>37</xdr:row>
      <xdr:rowOff>191875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1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176652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140565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70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140565</xdr:rowOff>
    </xdr:from>
    <xdr:to>
      <xdr:col>19</xdr:col>
      <xdr:colOff>177800</xdr:colOff>
      <xdr:row>37</xdr:row>
      <xdr:rowOff>4663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4663</xdr:rowOff>
    </xdr:from>
    <xdr:to>
      <xdr:col>15</xdr:col>
      <xdr:colOff>50800</xdr:colOff>
      <xdr:row>37</xdr:row>
      <xdr:rowOff>170087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170087</xdr:rowOff>
    </xdr:from>
    <xdr:to>
      <xdr:col>10</xdr:col>
      <xdr:colOff>114300</xdr:colOff>
      <xdr:row>38</xdr:row>
      <xdr:rowOff>19783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79707</xdr:rowOff>
    </xdr:from>
    <xdr:to>
      <xdr:col>24</xdr:col>
      <xdr:colOff>114300</xdr:colOff>
      <xdr:row>37</xdr:row>
      <xdr:rowOff>9857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89765</xdr:rowOff>
    </xdr:from>
    <xdr:to>
      <xdr:col>20</xdr:col>
      <xdr:colOff>38100</xdr:colOff>
      <xdr:row>37</xdr:row>
      <xdr:rowOff>19915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125313</xdr:rowOff>
    </xdr:from>
    <xdr:to>
      <xdr:col>15</xdr:col>
      <xdr:colOff>101600</xdr:colOff>
      <xdr:row>37</xdr:row>
      <xdr:rowOff>55463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46590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119287</xdr:rowOff>
    </xdr:from>
    <xdr:to>
      <xdr:col>10</xdr:col>
      <xdr:colOff>165100</xdr:colOff>
      <xdr:row>38</xdr:row>
      <xdr:rowOff>49437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140433</xdr:rowOff>
    </xdr:from>
    <xdr:to>
      <xdr:col>6</xdr:col>
      <xdr:colOff>38100</xdr:colOff>
      <xdr:row>38</xdr:row>
      <xdr:rowOff>70583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30135</xdr:rowOff>
    </xdr:from>
    <xdr:to>
      <xdr:col>24</xdr:col>
      <xdr:colOff>63500</xdr:colOff>
      <xdr:row>57</xdr:row>
      <xdr:rowOff>106183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2785"/>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82539</xdr:rowOff>
    </xdr:from>
    <xdr:to>
      <xdr:col>19</xdr:col>
      <xdr:colOff>177800</xdr:colOff>
      <xdr:row>57</xdr:row>
      <xdr:rowOff>106183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518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82539</xdr:rowOff>
    </xdr:from>
    <xdr:to>
      <xdr:col>15</xdr:col>
      <xdr:colOff>50800</xdr:colOff>
      <xdr:row>57</xdr:row>
      <xdr:rowOff>118930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5189"/>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118930</xdr:rowOff>
    </xdr:from>
    <xdr:to>
      <xdr:col>10</xdr:col>
      <xdr:colOff>114300</xdr:colOff>
      <xdr:row>57</xdr:row>
      <xdr:rowOff>143303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1580"/>
          <a:ext cx="8890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150785</xdr:rowOff>
    </xdr:from>
    <xdr:to>
      <xdr:col>24</xdr:col>
      <xdr:colOff>114300</xdr:colOff>
      <xdr:row>57</xdr:row>
      <xdr:rowOff>80935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129212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55383</xdr:rowOff>
    </xdr:from>
    <xdr:to>
      <xdr:col>20</xdr:col>
      <xdr:colOff>38100</xdr:colOff>
      <xdr:row>57</xdr:row>
      <xdr:rowOff>156983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31739</xdr:rowOff>
    </xdr:from>
    <xdr:to>
      <xdr:col>15</xdr:col>
      <xdr:colOff>101600</xdr:colOff>
      <xdr:row>57</xdr:row>
      <xdr:rowOff>133339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124466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68130</xdr:rowOff>
    </xdr:from>
    <xdr:to>
      <xdr:col>10</xdr:col>
      <xdr:colOff>165100</xdr:colOff>
      <xdr:row>57</xdr:row>
      <xdr:rowOff>169730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160857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92503</xdr:rowOff>
    </xdr:from>
    <xdr:to>
      <xdr:col>6</xdr:col>
      <xdr:colOff>38100</xdr:colOff>
      <xdr:row>58</xdr:row>
      <xdr:rowOff>22653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16542</xdr:rowOff>
    </xdr:from>
    <xdr:to>
      <xdr:col>24</xdr:col>
      <xdr:colOff>63500</xdr:colOff>
      <xdr:row>77</xdr:row>
      <xdr:rowOff>28829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8192"/>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28829</xdr:rowOff>
    </xdr:from>
    <xdr:to>
      <xdr:col>19</xdr:col>
      <xdr:colOff>177800</xdr:colOff>
      <xdr:row>77</xdr:row>
      <xdr:rowOff>29514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04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12884</xdr:rowOff>
    </xdr:from>
    <xdr:to>
      <xdr:col>15</xdr:col>
      <xdr:colOff>50800</xdr:colOff>
      <xdr:row>77</xdr:row>
      <xdr:rowOff>29514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53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12884</xdr:rowOff>
    </xdr:from>
    <xdr:to>
      <xdr:col>10</xdr:col>
      <xdr:colOff>114300</xdr:colOff>
      <xdr:row>77</xdr:row>
      <xdr:rowOff>43174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45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137192</xdr:rowOff>
    </xdr:from>
    <xdr:to>
      <xdr:col>24</xdr:col>
      <xdr:colOff>114300</xdr:colOff>
      <xdr:row>77</xdr:row>
      <xdr:rowOff>67342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115619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149479</xdr:rowOff>
    </xdr:from>
    <xdr:to>
      <xdr:col>20</xdr:col>
      <xdr:colOff>38100</xdr:colOff>
      <xdr:row>77</xdr:row>
      <xdr:rowOff>79629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150164</xdr:rowOff>
    </xdr:from>
    <xdr:to>
      <xdr:col>15</xdr:col>
      <xdr:colOff>101600</xdr:colOff>
      <xdr:row>77</xdr:row>
      <xdr:rowOff>80314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133534</xdr:rowOff>
    </xdr:from>
    <xdr:to>
      <xdr:col>10</xdr:col>
      <xdr:colOff>165100</xdr:colOff>
      <xdr:row>77</xdr:row>
      <xdr:rowOff>63684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163824</xdr:rowOff>
    </xdr:from>
    <xdr:to>
      <xdr:col>6</xdr:col>
      <xdr:colOff>38100</xdr:colOff>
      <xdr:row>77</xdr:row>
      <xdr:rowOff>93974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85101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30181</xdr:rowOff>
    </xdr:from>
    <xdr:to>
      <xdr:col>24</xdr:col>
      <xdr:colOff>63500</xdr:colOff>
      <xdr:row>97</xdr:row>
      <xdr:rowOff>9837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7931"/>
          <a:ext cx="838200" cy="3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30181</xdr:rowOff>
    </xdr:from>
    <xdr:to>
      <xdr:col>19</xdr:col>
      <xdr:colOff>177800</xdr:colOff>
      <xdr:row>97</xdr:row>
      <xdr:rowOff>153512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7931"/>
          <a:ext cx="889000" cy="4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129203</xdr:rowOff>
    </xdr:from>
    <xdr:to>
      <xdr:col>15</xdr:col>
      <xdr:colOff>50800</xdr:colOff>
      <xdr:row>97</xdr:row>
      <xdr:rowOff>153512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59853"/>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129203</xdr:rowOff>
    </xdr:from>
    <xdr:to>
      <xdr:col>10</xdr:col>
      <xdr:colOff>114300</xdr:colOff>
      <xdr:row>97</xdr:row>
      <xdr:rowOff>143777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985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130487</xdr:rowOff>
    </xdr:from>
    <xdr:to>
      <xdr:col>24</xdr:col>
      <xdr:colOff>114300</xdr:colOff>
      <xdr:row>97</xdr:row>
      <xdr:rowOff>60637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150831</xdr:rowOff>
    </xdr:from>
    <xdr:to>
      <xdr:col>20</xdr:col>
      <xdr:colOff>38100</xdr:colOff>
      <xdr:row>95</xdr:row>
      <xdr:rowOff>80981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72108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102712</xdr:rowOff>
    </xdr:from>
    <xdr:to>
      <xdr:col>15</xdr:col>
      <xdr:colOff>101600</xdr:colOff>
      <xdr:row>98</xdr:row>
      <xdr:rowOff>32862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78403</xdr:rowOff>
    </xdr:from>
    <xdr:to>
      <xdr:col>10</xdr:col>
      <xdr:colOff>165100</xdr:colOff>
      <xdr:row>98</xdr:row>
      <xdr:rowOff>8553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92977</xdr:rowOff>
    </xdr:from>
    <xdr:to>
      <xdr:col>6</xdr:col>
      <xdr:colOff>38100</xdr:colOff>
      <xdr:row>98</xdr:row>
      <xdr:rowOff>23127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38648</xdr:rowOff>
    </xdr:from>
    <xdr:to>
      <xdr:col>55</xdr:col>
      <xdr:colOff>0</xdr:colOff>
      <xdr:row>38</xdr:row>
      <xdr:rowOff>63152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53748"/>
          <a:ext cx="8382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105519</xdr:rowOff>
    </xdr:from>
    <xdr:to>
      <xdr:col>50</xdr:col>
      <xdr:colOff>114300</xdr:colOff>
      <xdr:row>38</xdr:row>
      <xdr:rowOff>63152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20469"/>
          <a:ext cx="889000" cy="11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105519</xdr:rowOff>
    </xdr:from>
    <xdr:to>
      <xdr:col>45</xdr:col>
      <xdr:colOff>177800</xdr:colOff>
      <xdr:row>39</xdr:row>
      <xdr:rowOff>18510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20469"/>
          <a:ext cx="889000" cy="128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18510</xdr:rowOff>
    </xdr:from>
    <xdr:to>
      <xdr:col>41</xdr:col>
      <xdr:colOff>50800</xdr:colOff>
      <xdr:row>39</xdr:row>
      <xdr:rowOff>94710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0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159298</xdr:rowOff>
    </xdr:from>
    <xdr:to>
      <xdr:col>55</xdr:col>
      <xdr:colOff>50800</xdr:colOff>
      <xdr:row>38</xdr:row>
      <xdr:rowOff>89448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74225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12352</xdr:rowOff>
    </xdr:from>
    <xdr:to>
      <xdr:col>50</xdr:col>
      <xdr:colOff>165100</xdr:colOff>
      <xdr:row>38</xdr:row>
      <xdr:rowOff>113952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105079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54719</xdr:rowOff>
    </xdr:from>
    <xdr:to>
      <xdr:col>46</xdr:col>
      <xdr:colOff>38100</xdr:colOff>
      <xdr:row>31</xdr:row>
      <xdr:rowOff>156319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147446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139160</xdr:rowOff>
    </xdr:from>
    <xdr:to>
      <xdr:col>41</xdr:col>
      <xdr:colOff>101600</xdr:colOff>
      <xdr:row>39</xdr:row>
      <xdr:rowOff>69310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60437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43910</xdr:rowOff>
    </xdr:from>
    <xdr:to>
      <xdr:col>36</xdr:col>
      <xdr:colOff>165100</xdr:colOff>
      <xdr:row>39</xdr:row>
      <xdr:rowOff>145510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136637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2398</xdr:rowOff>
    </xdr:from>
    <xdr:to>
      <xdr:col>55</xdr:col>
      <xdr:colOff>0</xdr:colOff>
      <xdr:row>57</xdr:row>
      <xdr:rowOff>156159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60698"/>
          <a:ext cx="838200" cy="6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2398</xdr:rowOff>
    </xdr:from>
    <xdr:to>
      <xdr:col>50</xdr:col>
      <xdr:colOff>114300</xdr:colOff>
      <xdr:row>57</xdr:row>
      <xdr:rowOff>39268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60698"/>
          <a:ext cx="889000" cy="5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121619</xdr:rowOff>
    </xdr:from>
    <xdr:to>
      <xdr:col>45</xdr:col>
      <xdr:colOff>177800</xdr:colOff>
      <xdr:row>57</xdr:row>
      <xdr:rowOff>39268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2819"/>
          <a:ext cx="889000" cy="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121619</xdr:rowOff>
    </xdr:from>
    <xdr:to>
      <xdr:col>41</xdr:col>
      <xdr:colOff>50800</xdr:colOff>
      <xdr:row>57</xdr:row>
      <xdr:rowOff>147189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22819"/>
          <a:ext cx="889000" cy="1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105359</xdr:rowOff>
    </xdr:from>
    <xdr:to>
      <xdr:col>55</xdr:col>
      <xdr:colOff>50800</xdr:colOff>
      <xdr:row>58</xdr:row>
      <xdr:rowOff>35509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123048</xdr:rowOff>
    </xdr:from>
    <xdr:to>
      <xdr:col>50</xdr:col>
      <xdr:colOff>165100</xdr:colOff>
      <xdr:row>54</xdr:row>
      <xdr:rowOff>53198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69725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159918</xdr:rowOff>
    </xdr:from>
    <xdr:to>
      <xdr:col>46</xdr:col>
      <xdr:colOff>38100</xdr:colOff>
      <xdr:row>57</xdr:row>
      <xdr:rowOff>90068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70819</xdr:rowOff>
    </xdr:from>
    <xdr:to>
      <xdr:col>41</xdr:col>
      <xdr:colOff>101600</xdr:colOff>
      <xdr:row>57</xdr:row>
      <xdr:rowOff>969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163546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96389</xdr:rowOff>
    </xdr:from>
    <xdr:to>
      <xdr:col>36</xdr:col>
      <xdr:colOff>165100</xdr:colOff>
      <xdr:row>58</xdr:row>
      <xdr:rowOff>26539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17666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115991</xdr:rowOff>
    </xdr:from>
    <xdr:to>
      <xdr:col>55</xdr:col>
      <xdr:colOff>0</xdr:colOff>
      <xdr:row>78</xdr:row>
      <xdr:rowOff>146574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460391"/>
          <a:ext cx="838200" cy="10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115991</xdr:rowOff>
    </xdr:from>
    <xdr:to>
      <xdr:col>50</xdr:col>
      <xdr:colOff>114300</xdr:colOff>
      <xdr:row>77</xdr:row>
      <xdr:rowOff>131504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460391"/>
          <a:ext cx="889000" cy="8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107091</xdr:rowOff>
    </xdr:from>
    <xdr:to>
      <xdr:col>45</xdr:col>
      <xdr:colOff>177800</xdr:colOff>
      <xdr:row>77</xdr:row>
      <xdr:rowOff>131504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37291"/>
          <a:ext cx="889000" cy="19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107091</xdr:rowOff>
    </xdr:from>
    <xdr:to>
      <xdr:col>41</xdr:col>
      <xdr:colOff>50800</xdr:colOff>
      <xdr:row>79</xdr:row>
      <xdr:rowOff>67838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37291"/>
          <a:ext cx="889000" cy="4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95774</xdr:rowOff>
    </xdr:from>
    <xdr:to>
      <xdr:col>55</xdr:col>
      <xdr:colOff>50800</xdr:colOff>
      <xdr:row>79</xdr:row>
      <xdr:rowOff>25924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16724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65191</xdr:rowOff>
    </xdr:from>
    <xdr:to>
      <xdr:col>50</xdr:col>
      <xdr:colOff>165100</xdr:colOff>
      <xdr:row>72</xdr:row>
      <xdr:rowOff>166791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4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80704</xdr:rowOff>
    </xdr:from>
    <xdr:to>
      <xdr:col>46</xdr:col>
      <xdr:colOff>38100</xdr:colOff>
      <xdr:row>78</xdr:row>
      <xdr:rowOff>10854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27381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56291</xdr:rowOff>
    </xdr:from>
    <xdr:to>
      <xdr:col>41</xdr:col>
      <xdr:colOff>101600</xdr:colOff>
      <xdr:row>76</xdr:row>
      <xdr:rowOff>157891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2969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17038</xdr:rowOff>
    </xdr:from>
    <xdr:to>
      <xdr:col>36</xdr:col>
      <xdr:colOff>165100</xdr:colOff>
      <xdr:row>79</xdr:row>
      <xdr:rowOff>118638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109765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56114</xdr:rowOff>
    </xdr:from>
    <xdr:to>
      <xdr:col>55</xdr:col>
      <xdr:colOff>0</xdr:colOff>
      <xdr:row>98</xdr:row>
      <xdr:rowOff>98323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58214"/>
          <a:ext cx="8382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82975</xdr:rowOff>
    </xdr:from>
    <xdr:to>
      <xdr:col>50</xdr:col>
      <xdr:colOff>114300</xdr:colOff>
      <xdr:row>98</xdr:row>
      <xdr:rowOff>98323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8507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82975</xdr:rowOff>
    </xdr:from>
    <xdr:to>
      <xdr:col>45</xdr:col>
      <xdr:colOff>177800</xdr:colOff>
      <xdr:row>98</xdr:row>
      <xdr:rowOff>136516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5075"/>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133838</xdr:rowOff>
    </xdr:from>
    <xdr:to>
      <xdr:col>41</xdr:col>
      <xdr:colOff>50800</xdr:colOff>
      <xdr:row>98</xdr:row>
      <xdr:rowOff>136516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359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5314</xdr:rowOff>
    </xdr:from>
    <xdr:to>
      <xdr:col>55</xdr:col>
      <xdr:colOff>50800</xdr:colOff>
      <xdr:row>98</xdr:row>
      <xdr:rowOff>106914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91691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47523</xdr:rowOff>
    </xdr:from>
    <xdr:to>
      <xdr:col>50</xdr:col>
      <xdr:colOff>165100</xdr:colOff>
      <xdr:row>98</xdr:row>
      <xdr:rowOff>149123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32175</xdr:rowOff>
    </xdr:from>
    <xdr:to>
      <xdr:col>46</xdr:col>
      <xdr:colOff>38100</xdr:colOff>
      <xdr:row>98</xdr:row>
      <xdr:rowOff>133775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85716</xdr:rowOff>
    </xdr:from>
    <xdr:to>
      <xdr:col>41</xdr:col>
      <xdr:colOff>101600</xdr:colOff>
      <xdr:row>99</xdr:row>
      <xdr:rowOff>15866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6993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8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83038</xdr:rowOff>
    </xdr:from>
    <xdr:to>
      <xdr:col>36</xdr:col>
      <xdr:colOff>165100</xdr:colOff>
      <xdr:row>99</xdr:row>
      <xdr:rowOff>13188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4315</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97123</xdr:rowOff>
    </xdr:from>
    <xdr:to>
      <xdr:col>85</xdr:col>
      <xdr:colOff>127000</xdr:colOff>
      <xdr:row>77</xdr:row>
      <xdr:rowOff>106153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8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106153</xdr:rowOff>
    </xdr:from>
    <xdr:to>
      <xdr:col>81</xdr:col>
      <xdr:colOff>50800</xdr:colOff>
      <xdr:row>77</xdr:row>
      <xdr:rowOff>124003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124003</xdr:rowOff>
    </xdr:from>
    <xdr:to>
      <xdr:col>76</xdr:col>
      <xdr:colOff>114300</xdr:colOff>
      <xdr:row>77</xdr:row>
      <xdr:rowOff>124670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92951</xdr:rowOff>
    </xdr:from>
    <xdr:to>
      <xdr:col>71</xdr:col>
      <xdr:colOff>177800</xdr:colOff>
      <xdr:row>77</xdr:row>
      <xdr:rowOff>124670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94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46323</xdr:rowOff>
    </xdr:from>
    <xdr:to>
      <xdr:col>85</xdr:col>
      <xdr:colOff>177800</xdr:colOff>
      <xdr:row>77</xdr:row>
      <xdr:rowOff>147923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132700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55353</xdr:rowOff>
    </xdr:from>
    <xdr:to>
      <xdr:col>81</xdr:col>
      <xdr:colOff>101600</xdr:colOff>
      <xdr:row>77</xdr:row>
      <xdr:rowOff>156953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148080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73203</xdr:rowOff>
    </xdr:from>
    <xdr:to>
      <xdr:col>76</xdr:col>
      <xdr:colOff>165100</xdr:colOff>
      <xdr:row>78</xdr:row>
      <xdr:rowOff>3353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165930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73870</xdr:rowOff>
    </xdr:from>
    <xdr:to>
      <xdr:col>72</xdr:col>
      <xdr:colOff>38100</xdr:colOff>
      <xdr:row>78</xdr:row>
      <xdr:rowOff>4020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166597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42151</xdr:rowOff>
    </xdr:from>
    <xdr:to>
      <xdr:col>67</xdr:col>
      <xdr:colOff>101600</xdr:colOff>
      <xdr:row>77</xdr:row>
      <xdr:rowOff>143751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137446</xdr:rowOff>
    </xdr:from>
    <xdr:to>
      <xdr:col>85</xdr:col>
      <xdr:colOff>127000</xdr:colOff>
      <xdr:row>98</xdr:row>
      <xdr:rowOff>137537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395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126994</xdr:rowOff>
    </xdr:from>
    <xdr:to>
      <xdr:col>81</xdr:col>
      <xdr:colOff>50800</xdr:colOff>
      <xdr:row>98</xdr:row>
      <xdr:rowOff>137446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29094"/>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122811</xdr:rowOff>
    </xdr:from>
    <xdr:to>
      <xdr:col>76</xdr:col>
      <xdr:colOff>114300</xdr:colOff>
      <xdr:row>98</xdr:row>
      <xdr:rowOff>126994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2491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98658</xdr:rowOff>
    </xdr:from>
    <xdr:to>
      <xdr:col>71</xdr:col>
      <xdr:colOff>177800</xdr:colOff>
      <xdr:row>98</xdr:row>
      <xdr:rowOff>122811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00758"/>
          <a:ext cx="889000" cy="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86737</xdr:rowOff>
    </xdr:from>
    <xdr:to>
      <xdr:col>85</xdr:col>
      <xdr:colOff>177800</xdr:colOff>
      <xdr:row>99</xdr:row>
      <xdr:rowOff>16887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1664</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0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86646</xdr:rowOff>
    </xdr:from>
    <xdr:to>
      <xdr:col>81</xdr:col>
      <xdr:colOff>101600</xdr:colOff>
      <xdr:row>99</xdr:row>
      <xdr:rowOff>16796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8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76194</xdr:rowOff>
    </xdr:from>
    <xdr:to>
      <xdr:col>76</xdr:col>
      <xdr:colOff>165100</xdr:colOff>
      <xdr:row>99</xdr:row>
      <xdr:rowOff>6344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168921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72011</xdr:rowOff>
    </xdr:from>
    <xdr:to>
      <xdr:col>72</xdr:col>
      <xdr:colOff>38100</xdr:colOff>
      <xdr:row>99</xdr:row>
      <xdr:rowOff>2161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164738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47858</xdr:rowOff>
    </xdr:from>
    <xdr:to>
      <xdr:col>67</xdr:col>
      <xdr:colOff>101600</xdr:colOff>
      <xdr:row>98</xdr:row>
      <xdr:rowOff>149458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124569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953869"/>
          <a:ext cx="1269" cy="83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71246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124569</xdr:rowOff>
    </xdr:from>
    <xdr:to>
      <xdr:col>116</xdr:col>
      <xdr:colOff>152400</xdr:colOff>
      <xdr:row>34</xdr:row>
      <xdr:rowOff>124569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95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95178</xdr:rowOff>
    </xdr:from>
    <xdr:to>
      <xdr:col>116</xdr:col>
      <xdr:colOff>63500</xdr:colOff>
      <xdr:row>35</xdr:row>
      <xdr:rowOff>117058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095928"/>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51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25110</xdr:rowOff>
    </xdr:from>
    <xdr:to>
      <xdr:col>116</xdr:col>
      <xdr:colOff>114300</xdr:colOff>
      <xdr:row>38</xdr:row>
      <xdr:rowOff>126710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6459</xdr:rowOff>
    </xdr:from>
    <xdr:to>
      <xdr:col>111</xdr:col>
      <xdr:colOff>177800</xdr:colOff>
      <xdr:row>35</xdr:row>
      <xdr:rowOff>117058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13244</xdr:rowOff>
    </xdr:from>
    <xdr:to>
      <xdr:col>112</xdr:col>
      <xdr:colOff>38100</xdr:colOff>
      <xdr:row>38</xdr:row>
      <xdr:rowOff>114844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105971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142675</xdr:rowOff>
    </xdr:from>
    <xdr:to>
      <xdr:col>107</xdr:col>
      <xdr:colOff>101600</xdr:colOff>
      <xdr:row>38</xdr:row>
      <xdr:rowOff>72825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63953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77579</xdr:rowOff>
    </xdr:from>
    <xdr:to>
      <xdr:col>102</xdr:col>
      <xdr:colOff>165100</xdr:colOff>
      <xdr:row>39</xdr:row>
      <xdr:rowOff>7729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24256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105011</xdr:rowOff>
    </xdr:from>
    <xdr:to>
      <xdr:col>98</xdr:col>
      <xdr:colOff>38100</xdr:colOff>
      <xdr:row>39</xdr:row>
      <xdr:rowOff>35161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51688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44378</xdr:rowOff>
    </xdr:from>
    <xdr:to>
      <xdr:col>116</xdr:col>
      <xdr:colOff>114300</xdr:colOff>
      <xdr:row>35</xdr:row>
      <xdr:rowOff>145978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67255</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66258</xdr:rowOff>
    </xdr:from>
    <xdr:to>
      <xdr:col>112</xdr:col>
      <xdr:colOff>38100</xdr:colOff>
      <xdr:row>35</xdr:row>
      <xdr:rowOff>167858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12935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127109</xdr:rowOff>
    </xdr:from>
    <xdr:to>
      <xdr:col>107</xdr:col>
      <xdr:colOff>101600</xdr:colOff>
      <xdr:row>31</xdr:row>
      <xdr:rowOff>57259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73786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94869</xdr:rowOff>
    </xdr:from>
    <xdr:to>
      <xdr:col>116</xdr:col>
      <xdr:colOff>63500</xdr:colOff>
      <xdr:row>58</xdr:row>
      <xdr:rowOff>99695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3896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69977</xdr:rowOff>
    </xdr:from>
    <xdr:to>
      <xdr:col>111</xdr:col>
      <xdr:colOff>177800</xdr:colOff>
      <xdr:row>58</xdr:row>
      <xdr:rowOff>94869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14077"/>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56388</xdr:rowOff>
    </xdr:from>
    <xdr:to>
      <xdr:col>107</xdr:col>
      <xdr:colOff>50800</xdr:colOff>
      <xdr:row>58</xdr:row>
      <xdr:rowOff>69977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0048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43180</xdr:rowOff>
    </xdr:from>
    <xdr:to>
      <xdr:col>102</xdr:col>
      <xdr:colOff>114300</xdr:colOff>
      <xdr:row>58</xdr:row>
      <xdr:rowOff>56388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8728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48895</xdr:rowOff>
    </xdr:from>
    <xdr:to>
      <xdr:col>116</xdr:col>
      <xdr:colOff>114300</xdr:colOff>
      <xdr:row>58</xdr:row>
      <xdr:rowOff>150495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135272</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0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44069</xdr:rowOff>
    </xdr:from>
    <xdr:to>
      <xdr:col>112</xdr:col>
      <xdr:colOff>38100</xdr:colOff>
      <xdr:row>58</xdr:row>
      <xdr:rowOff>145669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136796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0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19177</xdr:rowOff>
    </xdr:from>
    <xdr:to>
      <xdr:col>107</xdr:col>
      <xdr:colOff>101600</xdr:colOff>
      <xdr:row>58</xdr:row>
      <xdr:rowOff>120777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111904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5588</xdr:rowOff>
    </xdr:from>
    <xdr:to>
      <xdr:col>102</xdr:col>
      <xdr:colOff>165100</xdr:colOff>
      <xdr:row>58</xdr:row>
      <xdr:rowOff>107188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98315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163830</xdr:rowOff>
    </xdr:from>
    <xdr:to>
      <xdr:col>98</xdr:col>
      <xdr:colOff>38100</xdr:colOff>
      <xdr:row>58</xdr:row>
      <xdr:rowOff>93980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85107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149347</xdr:rowOff>
    </xdr:from>
    <xdr:to>
      <xdr:col>116</xdr:col>
      <xdr:colOff>63500</xdr:colOff>
      <xdr:row>77</xdr:row>
      <xdr:rowOff>170126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50997"/>
          <a:ext cx="8382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170126</xdr:rowOff>
    </xdr:from>
    <xdr:to>
      <xdr:col>111</xdr:col>
      <xdr:colOff>177800</xdr:colOff>
      <xdr:row>78</xdr:row>
      <xdr:rowOff>1305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121572</xdr:rowOff>
    </xdr:from>
    <xdr:to>
      <xdr:col>107</xdr:col>
      <xdr:colOff>50800</xdr:colOff>
      <xdr:row>78</xdr:row>
      <xdr:rowOff>1305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75</xdr:row>
      <xdr:rowOff>156136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8032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98547</xdr:rowOff>
    </xdr:from>
    <xdr:to>
      <xdr:col>116</xdr:col>
      <xdr:colOff>114300</xdr:colOff>
      <xdr:row>78</xdr:row>
      <xdr:rowOff>28697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76974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119326</xdr:rowOff>
    </xdr:from>
    <xdr:to>
      <xdr:col>112</xdr:col>
      <xdr:colOff>38100</xdr:colOff>
      <xdr:row>78</xdr:row>
      <xdr:rowOff>49476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121955</xdr:rowOff>
    </xdr:from>
    <xdr:to>
      <xdr:col>107</xdr:col>
      <xdr:colOff>101600</xdr:colOff>
      <xdr:row>78</xdr:row>
      <xdr:rowOff>52105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43232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70772</xdr:rowOff>
    </xdr:from>
    <xdr:to>
      <xdr:col>102</xdr:col>
      <xdr:colOff>165100</xdr:colOff>
      <xdr:row>76</xdr:row>
      <xdr:rowOff>921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163499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105336</xdr:rowOff>
    </xdr:from>
    <xdr:to>
      <xdr:col>98</xdr:col>
      <xdr:colOff>38100</xdr:colOff>
      <xdr:row>76</xdr:row>
      <xdr:rowOff>35486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26613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３年度に屋内温水プール整備事業が完了したことで、普通建設事業費は類似団体内平均値を下回っている。しかしながら、普通建設事業費は今後も大型事業が控えていることから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円増加しており、職員給の増加が要因として挙げられる。物件費は</a:t>
          </a:r>
          <a:r>
            <a:rPr kumimoji="1" lang="en-US" altLang="ja-JP" sz="1300">
              <a:latin typeface="ＭＳ Ｐゴシック" panose="020B0600070205080204" pitchFamily="50" charset="-128"/>
              <a:ea typeface="ＭＳ Ｐゴシック" panose="020B0600070205080204" pitchFamily="50" charset="-128"/>
            </a:rPr>
            <a:t>6,986</a:t>
          </a:r>
          <a:r>
            <a:rPr kumimoji="1" lang="ja-JP" altLang="en-US" sz="1300">
              <a:latin typeface="ＭＳ Ｐゴシック" panose="020B0600070205080204" pitchFamily="50" charset="-128"/>
              <a:ea typeface="ＭＳ Ｐゴシック" panose="020B0600070205080204" pitchFamily="50" charset="-128"/>
            </a:rPr>
            <a:t>円増加しており、屋内温水プール管理委託料の増加や、コンビニ交付関係の委託料の皆増が要因として挙げられる。扶助費は</a:t>
          </a:r>
          <a:r>
            <a:rPr kumimoji="1" lang="en-US" altLang="ja-JP" sz="1300">
              <a:latin typeface="ＭＳ Ｐゴシック" panose="020B0600070205080204" pitchFamily="50" charset="-128"/>
              <a:ea typeface="ＭＳ Ｐゴシック" panose="020B0600070205080204" pitchFamily="50" charset="-128"/>
            </a:rPr>
            <a:t>16,932</a:t>
          </a:r>
          <a:r>
            <a:rPr kumimoji="1" lang="ja-JP" altLang="en-US" sz="1300">
              <a:latin typeface="ＭＳ Ｐゴシック" panose="020B0600070205080204" pitchFamily="50" charset="-128"/>
              <a:ea typeface="ＭＳ Ｐゴシック" panose="020B0600070205080204" pitchFamily="50" charset="-128"/>
            </a:rPr>
            <a:t>円減少しており、コロナ対策に係る給付金の皆減が要因として挙げられる。補助費等は</a:t>
          </a:r>
          <a:r>
            <a:rPr kumimoji="1" lang="en-US" altLang="ja-JP" sz="1300">
              <a:latin typeface="ＭＳ Ｐゴシック" panose="020B0600070205080204" pitchFamily="50" charset="-128"/>
              <a:ea typeface="ＭＳ Ｐゴシック" panose="020B0600070205080204" pitchFamily="50" charset="-128"/>
            </a:rPr>
            <a:t>2,251</a:t>
          </a:r>
          <a:r>
            <a:rPr kumimoji="1" lang="ja-JP" altLang="en-US" sz="1300">
              <a:latin typeface="ＭＳ Ｐゴシック" panose="020B0600070205080204" pitchFamily="50" charset="-128"/>
              <a:ea typeface="ＭＳ Ｐゴシック" panose="020B0600070205080204" pitchFamily="50" charset="-128"/>
            </a:rPr>
            <a:t>円増加しており、地域振興券事業等の増加が挙げられる。普通建設事業費は</a:t>
          </a:r>
          <a:r>
            <a:rPr kumimoji="1" lang="en-US" altLang="ja-JP" sz="1300">
              <a:latin typeface="ＭＳ Ｐゴシック" panose="020B0600070205080204" pitchFamily="50" charset="-128"/>
              <a:ea typeface="ＭＳ Ｐゴシック" panose="020B0600070205080204" pitchFamily="50" charset="-128"/>
            </a:rPr>
            <a:t>61,375</a:t>
          </a:r>
          <a:r>
            <a:rPr kumimoji="1" lang="ja-JP" altLang="en-US" sz="1300">
              <a:latin typeface="ＭＳ Ｐゴシック" panose="020B0600070205080204" pitchFamily="50" charset="-128"/>
              <a:ea typeface="ＭＳ Ｐゴシック" panose="020B0600070205080204" pitchFamily="50" charset="-128"/>
            </a:rPr>
            <a:t>円減少しており、屋内温水プールの整備が令和３年度で完了したことで、当該事業費分が皆減していることが要因である。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81026</xdr:rowOff>
    </xdr:from>
    <xdr:to>
      <xdr:col>24</xdr:col>
      <xdr:colOff>63500</xdr:colOff>
      <xdr:row>37</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467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83693</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33020</xdr:rowOff>
    </xdr:from>
    <xdr:to>
      <xdr:col>15</xdr:col>
      <xdr:colOff>50800</xdr:colOff>
      <xdr:row>37</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24638</xdr:rowOff>
    </xdr:from>
    <xdr:to>
      <xdr:col>10</xdr:col>
      <xdr:colOff>114300</xdr:colOff>
      <xdr:row>37</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30226</xdr:rowOff>
    </xdr:from>
    <xdr:to>
      <xdr:col>24</xdr:col>
      <xdr:colOff>114300</xdr:colOff>
      <xdr:row>37</xdr:row>
      <xdr:rowOff>131826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32893</xdr:rowOff>
    </xdr:from>
    <xdr:to>
      <xdr:col>15</xdr:col>
      <xdr:colOff>101600</xdr:colOff>
      <xdr:row>37</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153670</xdr:rowOff>
    </xdr:from>
    <xdr:to>
      <xdr:col>10</xdr:col>
      <xdr:colOff>165100</xdr:colOff>
      <xdr:row>37</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60644</xdr:rowOff>
    </xdr:from>
    <xdr:to>
      <xdr:col>24</xdr:col>
      <xdr:colOff>63500</xdr:colOff>
      <xdr:row>58</xdr:row>
      <xdr:rowOff>68233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4744"/>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10388</xdr:rowOff>
    </xdr:from>
    <xdr:to>
      <xdr:col>19</xdr:col>
      <xdr:colOff>177800</xdr:colOff>
      <xdr:row>58</xdr:row>
      <xdr:rowOff>68233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3038"/>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10388</xdr:rowOff>
    </xdr:from>
    <xdr:to>
      <xdr:col>15</xdr:col>
      <xdr:colOff>50800</xdr:colOff>
      <xdr:row>58</xdr:row>
      <xdr:rowOff>64418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3038"/>
          <a:ext cx="889000" cy="22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64418</xdr:rowOff>
    </xdr:from>
    <xdr:to>
      <xdr:col>10</xdr:col>
      <xdr:colOff>114300</xdr:colOff>
      <xdr:row>58</xdr:row>
      <xdr:rowOff>71047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85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9844</xdr:rowOff>
    </xdr:from>
    <xdr:to>
      <xdr:col>24</xdr:col>
      <xdr:colOff>114300</xdr:colOff>
      <xdr:row>58</xdr:row>
      <xdr:rowOff>111444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17433</xdr:rowOff>
    </xdr:from>
    <xdr:to>
      <xdr:col>20</xdr:col>
      <xdr:colOff>38100</xdr:colOff>
      <xdr:row>58</xdr:row>
      <xdr:rowOff>119033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131038</xdr:rowOff>
    </xdr:from>
    <xdr:to>
      <xdr:col>15</xdr:col>
      <xdr:colOff>101600</xdr:colOff>
      <xdr:row>57</xdr:row>
      <xdr:rowOff>61188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52315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13618</xdr:rowOff>
    </xdr:from>
    <xdr:to>
      <xdr:col>10</xdr:col>
      <xdr:colOff>165100</xdr:colOff>
      <xdr:row>58</xdr:row>
      <xdr:rowOff>115218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20247</xdr:rowOff>
    </xdr:from>
    <xdr:to>
      <xdr:col>6</xdr:col>
      <xdr:colOff>38100</xdr:colOff>
      <xdr:row>58</xdr:row>
      <xdr:rowOff>121847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65252</xdr:rowOff>
    </xdr:from>
    <xdr:to>
      <xdr:col>24</xdr:col>
      <xdr:colOff>63500</xdr:colOff>
      <xdr:row>78</xdr:row>
      <xdr:rowOff>25769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66902"/>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166688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166688</xdr:rowOff>
    </xdr:from>
    <xdr:to>
      <xdr:col>15</xdr:col>
      <xdr:colOff>50800</xdr:colOff>
      <xdr:row>79</xdr:row>
      <xdr:rowOff>79172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56286</xdr:rowOff>
    </xdr:from>
    <xdr:to>
      <xdr:col>10</xdr:col>
      <xdr:colOff>114300</xdr:colOff>
      <xdr:row>79</xdr:row>
      <xdr:rowOff>79172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00836"/>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146419</xdr:rowOff>
    </xdr:from>
    <xdr:to>
      <xdr:col>24</xdr:col>
      <xdr:colOff>114300</xdr:colOff>
      <xdr:row>78</xdr:row>
      <xdr:rowOff>76569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124846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14452</xdr:rowOff>
    </xdr:from>
    <xdr:to>
      <xdr:col>20</xdr:col>
      <xdr:colOff>38100</xdr:colOff>
      <xdr:row>77</xdr:row>
      <xdr:rowOff>116052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115888</xdr:rowOff>
    </xdr:from>
    <xdr:to>
      <xdr:col>15</xdr:col>
      <xdr:colOff>101600</xdr:colOff>
      <xdr:row>79</xdr:row>
      <xdr:rowOff>46038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28372</xdr:rowOff>
    </xdr:from>
    <xdr:to>
      <xdr:col>10</xdr:col>
      <xdr:colOff>165100</xdr:colOff>
      <xdr:row>79</xdr:row>
      <xdr:rowOff>129972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5486</xdr:rowOff>
    </xdr:from>
    <xdr:to>
      <xdr:col>6</xdr:col>
      <xdr:colOff>38100</xdr:colOff>
      <xdr:row>79</xdr:row>
      <xdr:rowOff>107086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46464</xdr:rowOff>
    </xdr:from>
    <xdr:to>
      <xdr:col>24</xdr:col>
      <xdr:colOff>63500</xdr:colOff>
      <xdr:row>97</xdr:row>
      <xdr:rowOff>97050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05664"/>
          <a:ext cx="838200" cy="2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46464</xdr:rowOff>
    </xdr:from>
    <xdr:to>
      <xdr:col>19</xdr:col>
      <xdr:colOff>177800</xdr:colOff>
      <xdr:row>97</xdr:row>
      <xdr:rowOff>132907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5664"/>
          <a:ext cx="889000" cy="2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132907</xdr:rowOff>
    </xdr:from>
    <xdr:to>
      <xdr:col>15</xdr:col>
      <xdr:colOff>50800</xdr:colOff>
      <xdr:row>98</xdr:row>
      <xdr:rowOff>76279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3557"/>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76279</xdr:rowOff>
    </xdr:from>
    <xdr:to>
      <xdr:col>10</xdr:col>
      <xdr:colOff>114300</xdr:colOff>
      <xdr:row>98</xdr:row>
      <xdr:rowOff>136630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78379"/>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46250</xdr:rowOff>
    </xdr:from>
    <xdr:to>
      <xdr:col>24</xdr:col>
      <xdr:colOff>114300</xdr:colOff>
      <xdr:row>97</xdr:row>
      <xdr:rowOff>147850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132627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167114</xdr:rowOff>
    </xdr:from>
    <xdr:to>
      <xdr:col>20</xdr:col>
      <xdr:colOff>38100</xdr:colOff>
      <xdr:row>96</xdr:row>
      <xdr:rowOff>97264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88391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82107</xdr:rowOff>
    </xdr:from>
    <xdr:to>
      <xdr:col>15</xdr:col>
      <xdr:colOff>101600</xdr:colOff>
      <xdr:row>98</xdr:row>
      <xdr:rowOff>12257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25479</xdr:rowOff>
    </xdr:from>
    <xdr:to>
      <xdr:col>10</xdr:col>
      <xdr:colOff>165100</xdr:colOff>
      <xdr:row>98</xdr:row>
      <xdr:rowOff>127079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85830</xdr:rowOff>
    </xdr:from>
    <xdr:to>
      <xdr:col>6</xdr:col>
      <xdr:colOff>38100</xdr:colOff>
      <xdr:row>99</xdr:row>
      <xdr:rowOff>15980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21590</xdr:rowOff>
    </xdr:from>
    <xdr:to>
      <xdr:col>55</xdr:col>
      <xdr:colOff>0</xdr:colOff>
      <xdr:row>38</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66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xdr:rowOff>
    </xdr:from>
    <xdr:to>
      <xdr:col>50</xdr:col>
      <xdr:colOff>114300</xdr:colOff>
      <xdr:row>38</xdr:row>
      <xdr:rowOff>21590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38</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145034</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129811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142240</xdr:rowOff>
    </xdr:from>
    <xdr:to>
      <xdr:col>50</xdr:col>
      <xdr:colOff>165100</xdr:colOff>
      <xdr:row>38</xdr:row>
      <xdr:rowOff>72390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63517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127000</xdr:rowOff>
    </xdr:from>
    <xdr:to>
      <xdr:col>46</xdr:col>
      <xdr:colOff>38100</xdr:colOff>
      <xdr:row>38</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48277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94234</xdr:rowOff>
    </xdr:from>
    <xdr:to>
      <xdr:col>36</xdr:col>
      <xdr:colOff>165100</xdr:colOff>
      <xdr:row>38</xdr:row>
      <xdr:rowOff>24385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156731</xdr:rowOff>
    </xdr:from>
    <xdr:to>
      <xdr:col>55</xdr:col>
      <xdr:colOff>0</xdr:colOff>
      <xdr:row>58</xdr:row>
      <xdr:rowOff>157664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0831"/>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162198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46889</xdr:rowOff>
    </xdr:from>
    <xdr:to>
      <xdr:col>45</xdr:col>
      <xdr:colOff>177800</xdr:colOff>
      <xdr:row>58</xdr:row>
      <xdr:rowOff>162198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126460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989"/>
          <a:ext cx="8890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106864</xdr:rowOff>
    </xdr:from>
    <xdr:to>
      <xdr:col>55</xdr:col>
      <xdr:colOff>50800</xdr:colOff>
      <xdr:row>59</xdr:row>
      <xdr:rowOff>37014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21791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105931</xdr:rowOff>
    </xdr:from>
    <xdr:to>
      <xdr:col>50</xdr:col>
      <xdr:colOff>165100</xdr:colOff>
      <xdr:row>59</xdr:row>
      <xdr:rowOff>36081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27208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111398</xdr:rowOff>
    </xdr:from>
    <xdr:to>
      <xdr:col>46</xdr:col>
      <xdr:colOff>38100</xdr:colOff>
      <xdr:row>59</xdr:row>
      <xdr:rowOff>41548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32675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167539</xdr:rowOff>
    </xdr:from>
    <xdr:to>
      <xdr:col>41</xdr:col>
      <xdr:colOff>101600</xdr:colOff>
      <xdr:row>58</xdr:row>
      <xdr:rowOff>97689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88816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168387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15504</xdr:rowOff>
    </xdr:from>
    <xdr:to>
      <xdr:col>55</xdr:col>
      <xdr:colOff>0</xdr:colOff>
      <xdr:row>78</xdr:row>
      <xdr:rowOff>134018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8604"/>
          <a:ext cx="838200" cy="1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93751</xdr:rowOff>
    </xdr:from>
    <xdr:to>
      <xdr:col>50</xdr:col>
      <xdr:colOff>114300</xdr:colOff>
      <xdr:row>78</xdr:row>
      <xdr:rowOff>134018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95401"/>
          <a:ext cx="889000" cy="2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93751</xdr:rowOff>
    </xdr:from>
    <xdr:to>
      <xdr:col>45</xdr:col>
      <xdr:colOff>177800</xdr:colOff>
      <xdr:row>78</xdr:row>
      <xdr:rowOff>110308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95401"/>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110308</xdr:rowOff>
    </xdr:from>
    <xdr:to>
      <xdr:col>41</xdr:col>
      <xdr:colOff>50800</xdr:colOff>
      <xdr:row>78</xdr:row>
      <xdr:rowOff>166511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3408"/>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136154</xdr:rowOff>
    </xdr:from>
    <xdr:to>
      <xdr:col>55</xdr:col>
      <xdr:colOff>50800</xdr:colOff>
      <xdr:row>78</xdr:row>
      <xdr:rowOff>66304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114581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83218</xdr:rowOff>
    </xdr:from>
    <xdr:to>
      <xdr:col>50</xdr:col>
      <xdr:colOff>165100</xdr:colOff>
      <xdr:row>79</xdr:row>
      <xdr:rowOff>13368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4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42951</xdr:rowOff>
    </xdr:from>
    <xdr:to>
      <xdr:col>46</xdr:col>
      <xdr:colOff>38100</xdr:colOff>
      <xdr:row>77</xdr:row>
      <xdr:rowOff>144551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135678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59508</xdr:rowOff>
    </xdr:from>
    <xdr:to>
      <xdr:col>41</xdr:col>
      <xdr:colOff>101600</xdr:colOff>
      <xdr:row>78</xdr:row>
      <xdr:rowOff>161108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115711</xdr:rowOff>
    </xdr:from>
    <xdr:to>
      <xdr:col>36</xdr:col>
      <xdr:colOff>165100</xdr:colOff>
      <xdr:row>79</xdr:row>
      <xdr:rowOff>45861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36988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152205</xdr:rowOff>
    </xdr:from>
    <xdr:to>
      <xdr:col>55</xdr:col>
      <xdr:colOff>0</xdr:colOff>
      <xdr:row>96</xdr:row>
      <xdr:rowOff>75829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39955"/>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85201</xdr:rowOff>
    </xdr:from>
    <xdr:to>
      <xdr:col>50</xdr:col>
      <xdr:colOff>114300</xdr:colOff>
      <xdr:row>96</xdr:row>
      <xdr:rowOff>75829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72951"/>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85201</xdr:rowOff>
    </xdr:from>
    <xdr:to>
      <xdr:col>45</xdr:col>
      <xdr:colOff>177800</xdr:colOff>
      <xdr:row>96</xdr:row>
      <xdr:rowOff>33401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72951"/>
          <a:ext cx="889000" cy="1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33401</xdr:rowOff>
    </xdr:from>
    <xdr:to>
      <xdr:col>41</xdr:col>
      <xdr:colOff>50800</xdr:colOff>
      <xdr:row>96</xdr:row>
      <xdr:rowOff>54821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92601"/>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101405</xdr:rowOff>
    </xdr:from>
    <xdr:to>
      <xdr:col>55</xdr:col>
      <xdr:colOff>50800</xdr:colOff>
      <xdr:row>96</xdr:row>
      <xdr:rowOff>31555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25029</xdr:rowOff>
    </xdr:from>
    <xdr:to>
      <xdr:col>50</xdr:col>
      <xdr:colOff>165100</xdr:colOff>
      <xdr:row>96</xdr:row>
      <xdr:rowOff>126629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34401</xdr:rowOff>
    </xdr:from>
    <xdr:to>
      <xdr:col>46</xdr:col>
      <xdr:colOff>38100</xdr:colOff>
      <xdr:row>95</xdr:row>
      <xdr:rowOff>136001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152528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154051</xdr:rowOff>
    </xdr:from>
    <xdr:to>
      <xdr:col>41</xdr:col>
      <xdr:colOff>101600</xdr:colOff>
      <xdr:row>96</xdr:row>
      <xdr:rowOff>84201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4021</xdr:rowOff>
    </xdr:from>
    <xdr:to>
      <xdr:col>36</xdr:col>
      <xdr:colOff>165100</xdr:colOff>
      <xdr:row>96</xdr:row>
      <xdr:rowOff>105621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108565</xdr:rowOff>
    </xdr:from>
    <xdr:to>
      <xdr:col>85</xdr:col>
      <xdr:colOff>127000</xdr:colOff>
      <xdr:row>37</xdr:row>
      <xdr:rowOff>150353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52215"/>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74001</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151862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151862</xdr:rowOff>
    </xdr:from>
    <xdr:to>
      <xdr:col>71</xdr:col>
      <xdr:colOff>177800</xdr:colOff>
      <xdr:row>38</xdr:row>
      <xdr:rowOff>4186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57765</xdr:rowOff>
    </xdr:from>
    <xdr:to>
      <xdr:col>85</xdr:col>
      <xdr:colOff>177800</xdr:colOff>
      <xdr:row>37</xdr:row>
      <xdr:rowOff>159365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99553</xdr:rowOff>
    </xdr:from>
    <xdr:to>
      <xdr:col>81</xdr:col>
      <xdr:colOff>101600</xdr:colOff>
      <xdr:row>38</xdr:row>
      <xdr:rowOff>29703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23201</xdr:rowOff>
    </xdr:from>
    <xdr:to>
      <xdr:col>76</xdr:col>
      <xdr:colOff>165100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101062</xdr:rowOff>
    </xdr:from>
    <xdr:to>
      <xdr:col>72</xdr:col>
      <xdr:colOff>38100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124836</xdr:rowOff>
    </xdr:from>
    <xdr:to>
      <xdr:col>67</xdr:col>
      <xdr:colOff>101600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99091</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43041"/>
          <a:ext cx="8382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55</xdr:row>
      <xdr:rowOff>148256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148256</xdr:rowOff>
    </xdr:from>
    <xdr:to>
      <xdr:col>76</xdr:col>
      <xdr:colOff>114300</xdr:colOff>
      <xdr:row>56</xdr:row>
      <xdr:rowOff>4581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4581</xdr:rowOff>
    </xdr:from>
    <xdr:to>
      <xdr:col>71</xdr:col>
      <xdr:colOff>177800</xdr:colOff>
      <xdr:row>57</xdr:row>
      <xdr:rowOff>91270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05781"/>
          <a:ext cx="8890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31276</xdr:rowOff>
    </xdr:from>
    <xdr:to>
      <xdr:col>85</xdr:col>
      <xdr:colOff>177800</xdr:colOff>
      <xdr:row>57</xdr:row>
      <xdr:rowOff>132876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48291</xdr:rowOff>
    </xdr:from>
    <xdr:to>
      <xdr:col>81</xdr:col>
      <xdr:colOff>101600</xdr:colOff>
      <xdr:row>51</xdr:row>
      <xdr:rowOff>149891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166418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97456</xdr:rowOff>
    </xdr:from>
    <xdr:to>
      <xdr:col>76</xdr:col>
      <xdr:colOff>165100</xdr:colOff>
      <xdr:row>56</xdr:row>
      <xdr:rowOff>27606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125231</xdr:rowOff>
    </xdr:from>
    <xdr:to>
      <xdr:col>72</xdr:col>
      <xdr:colOff>38100</xdr:colOff>
      <xdr:row>56</xdr:row>
      <xdr:rowOff>55381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71908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40470</xdr:rowOff>
    </xdr:from>
    <xdr:to>
      <xdr:col>67</xdr:col>
      <xdr:colOff>101600</xdr:colOff>
      <xdr:row>57</xdr:row>
      <xdr:rowOff>142070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133197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97123</xdr:rowOff>
    </xdr:from>
    <xdr:to>
      <xdr:col>85</xdr:col>
      <xdr:colOff>127000</xdr:colOff>
      <xdr:row>97</xdr:row>
      <xdr:rowOff>106153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7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106153</xdr:rowOff>
    </xdr:from>
    <xdr:to>
      <xdr:col>81</xdr:col>
      <xdr:colOff>50800</xdr:colOff>
      <xdr:row>97</xdr:row>
      <xdr:rowOff>124003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124003</xdr:rowOff>
    </xdr:from>
    <xdr:to>
      <xdr:col>76</xdr:col>
      <xdr:colOff>114300</xdr:colOff>
      <xdr:row>97</xdr:row>
      <xdr:rowOff>124670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92951</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23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46323</xdr:rowOff>
    </xdr:from>
    <xdr:to>
      <xdr:col>85</xdr:col>
      <xdr:colOff>177800</xdr:colOff>
      <xdr:row>97</xdr:row>
      <xdr:rowOff>147923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55353</xdr:rowOff>
    </xdr:from>
    <xdr:to>
      <xdr:col>81</xdr:col>
      <xdr:colOff>101600</xdr:colOff>
      <xdr:row>97</xdr:row>
      <xdr:rowOff>156953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73203</xdr:rowOff>
    </xdr:from>
    <xdr:to>
      <xdr:col>76</xdr:col>
      <xdr:colOff>165100</xdr:colOff>
      <xdr:row>98</xdr:row>
      <xdr:rowOff>3353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73870</xdr:rowOff>
    </xdr:from>
    <xdr:to>
      <xdr:col>72</xdr:col>
      <xdr:colOff>38100</xdr:colOff>
      <xdr:row>98</xdr:row>
      <xdr:rowOff>4020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166597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42151</xdr:rowOff>
    </xdr:from>
    <xdr:to>
      <xdr:col>67</xdr:col>
      <xdr:colOff>101600</xdr:colOff>
      <xdr:row>97</xdr:row>
      <xdr:rowOff>143751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3,320</a:t>
          </a:r>
          <a:r>
            <a:rPr kumimoji="1" lang="ja-JP" altLang="en-US" sz="1300">
              <a:latin typeface="ＭＳ Ｐゴシック" panose="020B0600070205080204" pitchFamily="50" charset="-128"/>
              <a:ea typeface="ＭＳ Ｐゴシック" panose="020B0600070205080204" pitchFamily="50" charset="-128"/>
            </a:rPr>
            <a:t>円の増加で、ぴったりサービスの開始、住民票コンビニ交付に係る委託料の増加が要因として挙げられる。民生費は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10,391</a:t>
          </a:r>
          <a:r>
            <a:rPr kumimoji="1" lang="ja-JP" altLang="en-US" sz="1300">
              <a:latin typeface="ＭＳ Ｐゴシック" panose="020B0600070205080204" pitchFamily="50" charset="-128"/>
              <a:ea typeface="ＭＳ Ｐゴシック" panose="020B0600070205080204" pitchFamily="50" charset="-128"/>
            </a:rPr>
            <a:t>円の減少で、令和３年度に実施した子育て世帯応援クーポン事業の皆減が要因として挙げられる。衛生費は</a:t>
          </a:r>
          <a:r>
            <a:rPr kumimoji="1" lang="en-US" altLang="ja-JP" sz="1300">
              <a:latin typeface="ＭＳ Ｐゴシック" panose="020B0600070205080204" pitchFamily="50" charset="-128"/>
              <a:ea typeface="ＭＳ Ｐゴシック" panose="020B0600070205080204" pitchFamily="50" charset="-128"/>
            </a:rPr>
            <a:t>6,799</a:t>
          </a:r>
          <a:r>
            <a:rPr kumimoji="1" lang="ja-JP" altLang="en-US" sz="1300">
              <a:latin typeface="ＭＳ Ｐゴシック" panose="020B0600070205080204" pitchFamily="50" charset="-128"/>
              <a:ea typeface="ＭＳ Ｐゴシック" panose="020B0600070205080204" pitchFamily="50" charset="-128"/>
            </a:rPr>
            <a:t>円の減少で、新型コロナウイルスワクチン接種事業等の減少が要因として挙げられる。商工費は</a:t>
          </a:r>
          <a:r>
            <a:rPr kumimoji="1" lang="en-US" altLang="ja-JP" sz="1300">
              <a:latin typeface="ＭＳ Ｐゴシック" panose="020B0600070205080204" pitchFamily="50" charset="-128"/>
              <a:ea typeface="ＭＳ Ｐゴシック" panose="020B0600070205080204" pitchFamily="50" charset="-128"/>
            </a:rPr>
            <a:t>3,629</a:t>
          </a:r>
          <a:r>
            <a:rPr kumimoji="1" lang="ja-JP" altLang="en-US" sz="1300">
              <a:latin typeface="ＭＳ Ｐゴシック" panose="020B0600070205080204" pitchFamily="50" charset="-128"/>
              <a:ea typeface="ＭＳ Ｐゴシック" panose="020B0600070205080204" pitchFamily="50" charset="-128"/>
            </a:rPr>
            <a:t>円の増加で、地域振興券事業の皆増が要因として挙げられる。土木費は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4,159</a:t>
          </a:r>
          <a:r>
            <a:rPr kumimoji="1" lang="ja-JP" altLang="en-US" sz="1300">
              <a:latin typeface="ＭＳ Ｐゴシック" panose="020B0600070205080204" pitchFamily="50" charset="-128"/>
              <a:ea typeface="ＭＳ Ｐゴシック" panose="020B0600070205080204" pitchFamily="50" charset="-128"/>
            </a:rPr>
            <a:t>円の増加で、名鉄知多武豊駅東土地区画整理事業における物件移転補償の増加が要因として挙げられる。教育費は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61,958</a:t>
          </a:r>
          <a:r>
            <a:rPr kumimoji="1" lang="ja-JP" altLang="en-US" sz="1300">
              <a:latin typeface="ＭＳ Ｐゴシック" panose="020B0600070205080204" pitchFamily="50" charset="-128"/>
              <a:ea typeface="ＭＳ Ｐゴシック" panose="020B0600070205080204" pitchFamily="50" charset="-128"/>
            </a:rPr>
            <a:t>円の減少で、屋内温水プールの整備事業が完了したことによる減少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４年度の財政調整基金の残高は</a:t>
          </a:r>
          <a:r>
            <a:rPr kumimoji="1" lang="en-US" altLang="ja-JP" sz="1200">
              <a:latin typeface="ＭＳ ゴシック" pitchFamily="49" charset="-128"/>
              <a:ea typeface="ＭＳ ゴシック" pitchFamily="49" charset="-128"/>
            </a:rPr>
            <a:t>977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3,118</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435</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641</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10.4</a:t>
          </a:r>
          <a:r>
            <a:rPr kumimoji="1" lang="ja-JP" altLang="en-US" sz="1200">
              <a:latin typeface="ＭＳ ゴシック" pitchFamily="49" charset="-128"/>
              <a:ea typeface="ＭＳ ゴシック" pitchFamily="49" charset="-128"/>
            </a:rPr>
            <a:t>ポイント増加した。今後も将来を見据えた大型事業が進められていく予定があるが、適正な財政運営に心がけ、財政調整基金の適切な確保に努めていかなければならない。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減額しているのは、令和３年度決算において、予算額に対して町税の収入額が増加（予算額に対して</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新たに借入をした地方債により、令和４年度の元利償還金は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は増加したものの、依然としてマイナスであるため、実質公債費比率もマイナスとなっている。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一般会計の地方債現在高は新規借入額を償還額以内としたため、令和３年度決算額よりも</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加えて、組合等負担等見込額については、広域ごみ処理施設の地方債償還が始まったことで、令和３年度に引き続き、高い数値となっている。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地方税について予算で見込んだ金額よりも、決算額が大きく上回ったこと（予算額に対して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百万円の増加）により、財政調整基金の取り崩し額が減少（取り崩し額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百万円となった。令和４年度に決算剰余金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百万円となった。その他の基金については、大きな増減はなく、将来の目的のための積み立てを行ったため、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財政調整基金の残高は、町税の決算額が予算を超えたこと等による剰余金の増加により、令和４年度末時点で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５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令和５年度以降は積立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各種特定目的基金については、今後の施設の更新や改修に対応するため、町税の増収が見込まれる令和５年度以降は積立金の増額を予定している。令和５年度においては、庁舎建設基金に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財政調整基金は、適切な財源の確保と歳出の精査を行いながら将来的な財政需要に対応すべく備えているところである。令和４年度決算は、町税の増収により財源が賄われたため、基金の取り崩し額（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百万円）を前年度の歳計剰余金（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百万円）が上回ったため、差し引きで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は町税の増収が見込まれるが、公共施設の老朽化に伴う維持補修費等や物価高騰における各種物件費の高騰に対応するため、歳出規模も増大していくことが見込まれる。また、町税の増収も一時的なものであるため、今後も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施設においては、個別施設計画の策定により、耐用年数の延長（長寿命化）、除却又は更新等を進めていく。具体的には、東大高保育園及びあおぞら園、給食センターの建替事業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141605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34915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166793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63491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76412</xdr:rowOff>
    </xdr:from>
    <xdr:to>
      <xdr:col>11</xdr:col>
      <xdr:colOff>187325</xdr:colOff>
      <xdr:row>33</xdr:row>
      <xdr:rowOff>6562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127212</xdr:rowOff>
    </xdr:from>
    <xdr:to>
      <xdr:col>15</xdr:col>
      <xdr:colOff>136525</xdr:colOff>
      <xdr:row>32</xdr:row>
      <xdr:rowOff>166793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3851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127212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3563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169139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42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すると減少傾向にある。減少要因は充当可能基金残高が増加したことによる充当可能財源の増加であるが、今後は保育園整備事業や給食センター建替工事等、多くの普通建設事業が控えており、地方債の借入が増加することで、比率の増加が見込ま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64975</xdr:rowOff>
    </xdr:from>
    <xdr:to>
      <xdr:col>76</xdr:col>
      <xdr:colOff>73025</xdr:colOff>
      <xdr:row>28</xdr:row>
      <xdr:rowOff>166575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6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87852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4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87044</xdr:rowOff>
    </xdr:from>
    <xdr:to>
      <xdr:col>72</xdr:col>
      <xdr:colOff>123825</xdr:colOff>
      <xdr:row>29</xdr:row>
      <xdr:rowOff>17194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115775</xdr:rowOff>
    </xdr:from>
    <xdr:to>
      <xdr:col>76</xdr:col>
      <xdr:colOff>22225</xdr:colOff>
      <xdr:row>28</xdr:row>
      <xdr:rowOff>137844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687900"/>
          <a:ext cx="7112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42425</xdr:rowOff>
    </xdr:from>
    <xdr:to>
      <xdr:col>68</xdr:col>
      <xdr:colOff>123825</xdr:colOff>
      <xdr:row>28</xdr:row>
      <xdr:rowOff>144025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6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93225</xdr:rowOff>
    </xdr:from>
    <xdr:to>
      <xdr:col>72</xdr:col>
      <xdr:colOff>73025</xdr:colOff>
      <xdr:row>28</xdr:row>
      <xdr:rowOff>137844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665350"/>
          <a:ext cx="762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40626</xdr:rowOff>
    </xdr:from>
    <xdr:to>
      <xdr:col>64</xdr:col>
      <xdr:colOff>123825</xdr:colOff>
      <xdr:row>28</xdr:row>
      <xdr:rowOff>142226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6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91426</xdr:rowOff>
    </xdr:from>
    <xdr:to>
      <xdr:col>68</xdr:col>
      <xdr:colOff>73025</xdr:colOff>
      <xdr:row>28</xdr:row>
      <xdr:rowOff>93225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66355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53580</xdr:rowOff>
    </xdr:from>
    <xdr:to>
      <xdr:col>60</xdr:col>
      <xdr:colOff>123825</xdr:colOff>
      <xdr:row>28</xdr:row>
      <xdr:rowOff>155180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6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91426</xdr:rowOff>
    </xdr:from>
    <xdr:to>
      <xdr:col>64</xdr:col>
      <xdr:colOff>73025</xdr:colOff>
      <xdr:row>28</xdr:row>
      <xdr:rowOff>104380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66355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33721</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4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160552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3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158753</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3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257</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4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40</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23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137160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8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6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0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129054</xdr:rowOff>
    </xdr:from>
    <xdr:to>
      <xdr:col>55</xdr:col>
      <xdr:colOff>50800</xdr:colOff>
      <xdr:row>42</xdr:row>
      <xdr:rowOff>59204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43981</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7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129174</xdr:rowOff>
    </xdr:from>
    <xdr:to>
      <xdr:col>50</xdr:col>
      <xdr:colOff>165100</xdr:colOff>
      <xdr:row>42</xdr:row>
      <xdr:rowOff>59324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8404</xdr:rowOff>
    </xdr:from>
    <xdr:to>
      <xdr:col>55</xdr:col>
      <xdr:colOff>0</xdr:colOff>
      <xdr:row>42</xdr:row>
      <xdr:rowOff>8524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0930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129555</xdr:rowOff>
    </xdr:from>
    <xdr:to>
      <xdr:col>46</xdr:col>
      <xdr:colOff>38100</xdr:colOff>
      <xdr:row>42</xdr:row>
      <xdr:rowOff>59705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8524</xdr:rowOff>
    </xdr:from>
    <xdr:to>
      <xdr:col>50</xdr:col>
      <xdr:colOff>114300</xdr:colOff>
      <xdr:row>42</xdr:row>
      <xdr:rowOff>8905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209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129849</xdr:rowOff>
    </xdr:from>
    <xdr:to>
      <xdr:col>41</xdr:col>
      <xdr:colOff>101600</xdr:colOff>
      <xdr:row>42</xdr:row>
      <xdr:rowOff>59999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8905</xdr:rowOff>
    </xdr:from>
    <xdr:to>
      <xdr:col>45</xdr:col>
      <xdr:colOff>177800</xdr:colOff>
      <xdr:row>42</xdr:row>
      <xdr:rowOff>9199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0980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129729</xdr:rowOff>
    </xdr:from>
    <xdr:to>
      <xdr:col>36</xdr:col>
      <xdr:colOff>165100</xdr:colOff>
      <xdr:row>42</xdr:row>
      <xdr:rowOff>59879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9079</xdr:rowOff>
    </xdr:from>
    <xdr:to>
      <xdr:col>41</xdr:col>
      <xdr:colOff>50800</xdr:colOff>
      <xdr:row>42</xdr:row>
      <xdr:rowOff>9199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209979"/>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50451</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2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50832</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2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51126</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25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51006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2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158115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87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129540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5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97155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2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64770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90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25417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164482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99712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37936</xdr:rowOff>
    </xdr:from>
    <xdr:to>
      <xdr:col>55</xdr:col>
      <xdr:colOff>50800</xdr:colOff>
      <xdr:row>63</xdr:row>
      <xdr:rowOff>139536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124313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38324</xdr:rowOff>
    </xdr:from>
    <xdr:to>
      <xdr:col>50</xdr:col>
      <xdr:colOff>165100</xdr:colOff>
      <xdr:row>63</xdr:row>
      <xdr:rowOff>139924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88736</xdr:rowOff>
    </xdr:from>
    <xdr:to>
      <xdr:col>55</xdr:col>
      <xdr:colOff>0</xdr:colOff>
      <xdr:row>63</xdr:row>
      <xdr:rowOff>89124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90086"/>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38678</xdr:rowOff>
    </xdr:from>
    <xdr:to>
      <xdr:col>46</xdr:col>
      <xdr:colOff>38100</xdr:colOff>
      <xdr:row>63</xdr:row>
      <xdr:rowOff>140278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89124</xdr:rowOff>
    </xdr:from>
    <xdr:to>
      <xdr:col>50</xdr:col>
      <xdr:colOff>114300</xdr:colOff>
      <xdr:row>63</xdr:row>
      <xdr:rowOff>89478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90474"/>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38774</xdr:rowOff>
    </xdr:from>
    <xdr:to>
      <xdr:col>41</xdr:col>
      <xdr:colOff>101600</xdr:colOff>
      <xdr:row>63</xdr:row>
      <xdr:rowOff>140374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89478</xdr:rowOff>
    </xdr:from>
    <xdr:to>
      <xdr:col>45</xdr:col>
      <xdr:colOff>177800</xdr:colOff>
      <xdr:row>63</xdr:row>
      <xdr:rowOff>89574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90828"/>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38569</xdr:rowOff>
    </xdr:from>
    <xdr:to>
      <xdr:col>36</xdr:col>
      <xdr:colOff>165100</xdr:colOff>
      <xdr:row>63</xdr:row>
      <xdr:rowOff>140169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89369</xdr:rowOff>
    </xdr:from>
    <xdr:to>
      <xdr:col>41</xdr:col>
      <xdr:colOff>50800</xdr:colOff>
      <xdr:row>63</xdr:row>
      <xdr:rowOff>89574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72300" y="1089071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131051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9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131405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131501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131296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9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57786</xdr:rowOff>
    </xdr:from>
    <xdr:to>
      <xdr:col>20</xdr:col>
      <xdr:colOff>38100</xdr:colOff>
      <xdr:row>86</xdr:row>
      <xdr:rowOff>159386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108586</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85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108586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838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15875</xdr:rowOff>
    </xdr:from>
    <xdr:to>
      <xdr:col>10</xdr:col>
      <xdr:colOff>165100</xdr:colOff>
      <xdr:row>86</xdr:row>
      <xdr:rowOff>117475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66675</xdr:rowOff>
    </xdr:from>
    <xdr:to>
      <xdr:col>15</xdr:col>
      <xdr:colOff>50800</xdr:colOff>
      <xdr:row>86</xdr:row>
      <xdr:rowOff>93345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811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153036</xdr:rowOff>
    </xdr:from>
    <xdr:to>
      <xdr:col>6</xdr:col>
      <xdr:colOff>38100</xdr:colOff>
      <xdr:row>86</xdr:row>
      <xdr:rowOff>83186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66675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777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108602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74313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101028</xdr:rowOff>
    </xdr:from>
    <xdr:to>
      <xdr:col>55</xdr:col>
      <xdr:colOff>50800</xdr:colOff>
      <xdr:row>85</xdr:row>
      <xdr:rowOff>31178</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15955</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4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101028</xdr:rowOff>
    </xdr:from>
    <xdr:to>
      <xdr:col>50</xdr:col>
      <xdr:colOff>165100</xdr:colOff>
      <xdr:row>85</xdr:row>
      <xdr:rowOff>31178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151828</xdr:rowOff>
    </xdr:from>
    <xdr:to>
      <xdr:col>55</xdr:col>
      <xdr:colOff>0</xdr:colOff>
      <xdr:row>84</xdr:row>
      <xdr:rowOff>151828</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553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151828</xdr:rowOff>
    </xdr:from>
    <xdr:to>
      <xdr:col>50</xdr:col>
      <xdr:colOff>114300</xdr:colOff>
      <xdr:row>84</xdr:row>
      <xdr:rowOff>152400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22305</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46627</xdr:rowOff>
    </xdr:from>
    <xdr:to>
      <xdr:col>81</xdr:col>
      <xdr:colOff>101600</xdr:colOff>
      <xdr:row>38</xdr:row>
      <xdr:rowOff>148227</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97427</xdr:rowOff>
    </xdr:from>
    <xdr:to>
      <xdr:col>85</xdr:col>
      <xdr:colOff>127000</xdr:colOff>
      <xdr:row>38</xdr:row>
      <xdr:rowOff>148046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61252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97427</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56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53340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51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33746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2814300" y="65194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139354</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99060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57404</xdr:rowOff>
    </xdr:from>
    <xdr:to>
      <xdr:col>107</xdr:col>
      <xdr:colOff>101600</xdr:colOff>
      <xdr:row>37</xdr:row>
      <xdr:rowOff>159004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108204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64427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57404</xdr:rowOff>
    </xdr:from>
    <xdr:to>
      <xdr:col>102</xdr:col>
      <xdr:colOff>165100</xdr:colOff>
      <xdr:row>37</xdr:row>
      <xdr:rowOff>159004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108204</xdr:rowOff>
    </xdr:from>
    <xdr:to>
      <xdr:col>107</xdr:col>
      <xdr:colOff>50800</xdr:colOff>
      <xdr:row>37</xdr:row>
      <xdr:rowOff>108204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645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105410</xdr:rowOff>
    </xdr:from>
    <xdr:to>
      <xdr:col>98</xdr:col>
      <xdr:colOff>38100</xdr:colOff>
      <xdr:row>37</xdr:row>
      <xdr:rowOff>35560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156210</xdr:rowOff>
    </xdr:from>
    <xdr:to>
      <xdr:col>102</xdr:col>
      <xdr:colOff>114300</xdr:colOff>
      <xdr:row>37</xdr:row>
      <xdr:rowOff>108204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63284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4081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52087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101237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6723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42454</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623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61</xdr:row>
      <xdr:rowOff>164919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132262</xdr:rowOff>
    </xdr:from>
    <xdr:to>
      <xdr:col>71</xdr:col>
      <xdr:colOff>177800</xdr:colOff>
      <xdr:row>61</xdr:row>
      <xdr:rowOff>155122</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2814300" y="10590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2739</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161227</xdr:rowOff>
    </xdr:from>
    <xdr:to>
      <xdr:col>116</xdr:col>
      <xdr:colOff>114300</xdr:colOff>
      <xdr:row>62</xdr:row>
      <xdr:rowOff>91377</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139654</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40577</xdr:rowOff>
    </xdr:from>
    <xdr:to>
      <xdr:col>116</xdr:col>
      <xdr:colOff>63500</xdr:colOff>
      <xdr:row>62</xdr:row>
      <xdr:rowOff>43434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67047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xdr:rowOff>
    </xdr:from>
    <xdr:to>
      <xdr:col>107</xdr:col>
      <xdr:colOff>101600</xdr:colOff>
      <xdr:row>62</xdr:row>
      <xdr:rowOff>102806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43434</xdr:rowOff>
    </xdr:from>
    <xdr:to>
      <xdr:col>111</xdr:col>
      <xdr:colOff>177800</xdr:colOff>
      <xdr:row>62</xdr:row>
      <xdr:rowOff>52006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67333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xdr:rowOff>
    </xdr:from>
    <xdr:to>
      <xdr:col>102</xdr:col>
      <xdr:colOff>165100</xdr:colOff>
      <xdr:row>62</xdr:row>
      <xdr:rowOff>103949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52006</xdr:rowOff>
    </xdr:from>
    <xdr:to>
      <xdr:col>107</xdr:col>
      <xdr:colOff>50800</xdr:colOff>
      <xdr:row>62</xdr:row>
      <xdr:rowOff>53149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6819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xdr:rowOff>
    </xdr:from>
    <xdr:to>
      <xdr:col>98</xdr:col>
      <xdr:colOff>38100</xdr:colOff>
      <xdr:row>62</xdr:row>
      <xdr:rowOff>102235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51435</xdr:rowOff>
    </xdr:from>
    <xdr:to>
      <xdr:col>102</xdr:col>
      <xdr:colOff>114300</xdr:colOff>
      <xdr:row>62</xdr:row>
      <xdr:rowOff>53149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656300" y="1068133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85361</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93933</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95076</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93362</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00000000-0008-0000-0E00-000083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00000000-0008-0000-0E00-000085020000}"/>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E00-000087020000}"/>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166914</xdr:rowOff>
    </xdr:from>
    <xdr:to>
      <xdr:col>85</xdr:col>
      <xdr:colOff>177800</xdr:colOff>
      <xdr:row>86</xdr:row>
      <xdr:rowOff>97064</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81841</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465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46264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481300" y="147713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26670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4743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85</xdr:row>
      <xdr:rowOff>170362</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703300" y="14717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65677</xdr:rowOff>
    </xdr:from>
    <xdr:to>
      <xdr:col>67</xdr:col>
      <xdr:colOff>101600</xdr:colOff>
      <xdr:row>85</xdr:row>
      <xdr:rowOff>167277</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116477</xdr:rowOff>
    </xdr:from>
    <xdr:to>
      <xdr:col>71</xdr:col>
      <xdr:colOff>177800</xdr:colOff>
      <xdr:row>85</xdr:row>
      <xdr:rowOff>144236</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14300" y="146897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158404</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83820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400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145414</xdr:rowOff>
    </xdr:from>
    <xdr:to>
      <xdr:col>76</xdr:col>
      <xdr:colOff>165100</xdr:colOff>
      <xdr:row>107</xdr:row>
      <xdr:rowOff>75564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24764</xdr:rowOff>
    </xdr:from>
    <xdr:to>
      <xdr:col>81</xdr:col>
      <xdr:colOff>50800</xdr:colOff>
      <xdr:row>107</xdr:row>
      <xdr:rowOff>55245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369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114936</xdr:rowOff>
    </xdr:from>
    <xdr:to>
      <xdr:col>72</xdr:col>
      <xdr:colOff>38100</xdr:colOff>
      <xdr:row>107</xdr:row>
      <xdr:rowOff>45086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165736</xdr:rowOff>
    </xdr:from>
    <xdr:to>
      <xdr:col>76</xdr:col>
      <xdr:colOff>114300</xdr:colOff>
      <xdr:row>107</xdr:row>
      <xdr:rowOff>24764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3394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84455</xdr:rowOff>
    </xdr:from>
    <xdr:to>
      <xdr:col>67</xdr:col>
      <xdr:colOff>101600</xdr:colOff>
      <xdr:row>107</xdr:row>
      <xdr:rowOff>14605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135255</xdr:rowOff>
    </xdr:from>
    <xdr:to>
      <xdr:col>71</xdr:col>
      <xdr:colOff>177800</xdr:colOff>
      <xdr:row>106</xdr:row>
      <xdr:rowOff>165736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3089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66691</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36213</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5732</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1323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0434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9545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76200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8656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分析表①の中で、類似団体と比較して特に有形固定資産減価償却率が高くなっている施設は、町営住宅</a:t>
          </a:r>
          <a:r>
            <a:rPr kumimoji="1" lang="ja-JP" altLang="en-US" sz="1300">
              <a:solidFill>
                <a:srgbClr val="FF0000"/>
              </a:solidFill>
              <a:latin typeface="ＭＳ Ｐゴシック" panose="020B0600070205080204" pitchFamily="50" charset="-128"/>
              <a:ea typeface="ＭＳ Ｐゴシック" panose="020B0600070205080204" pitchFamily="50" charset="-128"/>
            </a:rPr>
            <a:t>は</a:t>
          </a:r>
          <a:r>
            <a:rPr kumimoji="1" lang="en-US" altLang="ja-JP" sz="1300">
              <a:solidFill>
                <a:srgbClr val="FF0000"/>
              </a:solidFill>
              <a:latin typeface="ＭＳ Ｐゴシック" panose="020B0600070205080204" pitchFamily="50" charset="-128"/>
              <a:ea typeface="ＭＳ Ｐゴシック" panose="020B0600070205080204" pitchFamily="50" charset="-128"/>
            </a:rPr>
            <a:t>100</a:t>
          </a:r>
          <a:r>
            <a:rPr kumimoji="1" lang="ja-JP" altLang="en-US" sz="1300">
              <a:solidFill>
                <a:srgbClr val="FF0000"/>
              </a:solidFill>
              <a:latin typeface="ＭＳ Ｐゴシック" panose="020B0600070205080204" pitchFamily="50" charset="-128"/>
              <a:ea typeface="ＭＳ Ｐゴシック" panose="020B0600070205080204" pitchFamily="50" charset="-128"/>
            </a:rPr>
            <a:t>％で、</a:t>
          </a:r>
          <a:r>
            <a:rPr kumimoji="1" lang="ja-JP" altLang="en-US" sz="1300">
              <a:latin typeface="ＭＳ Ｐゴシック" panose="020B0600070205080204" pitchFamily="50" charset="-128"/>
              <a:ea typeface="ＭＳ Ｐゴシック" panose="020B0600070205080204" pitchFamily="50" charset="-128"/>
            </a:rPr>
            <a:t>公民館、児童館であり、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％前後となっている。これは、施設の建設年度が、町営住宅は昭和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年代の前半、公民館については昭和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年、児童館については昭和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年代であることから、老朽化がかなり進んでいるためである。</a:t>
          </a:r>
        </a:p>
        <a:p>
          <a:r>
            <a:rPr kumimoji="1" lang="ja-JP" altLang="en-US" sz="1300">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今後東大高保育園の建替を予定しており、さらに数値の減少が見込まれてい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7637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156845</xdr:rowOff>
    </xdr:from>
    <xdr:to>
      <xdr:col>20</xdr:col>
      <xdr:colOff>38100</xdr:colOff>
      <xdr:row>41</xdr:row>
      <xdr:rowOff>86995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36195</xdr:rowOff>
    </xdr:from>
    <xdr:to>
      <xdr:col>24</xdr:col>
      <xdr:colOff>63500</xdr:colOff>
      <xdr:row>41</xdr:row>
      <xdr:rowOff>80010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7065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113030</xdr:rowOff>
    </xdr:from>
    <xdr:to>
      <xdr:col>15</xdr:col>
      <xdr:colOff>101600</xdr:colOff>
      <xdr:row>41</xdr:row>
      <xdr:rowOff>43180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41</xdr:row>
      <xdr:rowOff>36195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70218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163830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97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29210</xdr:rowOff>
    </xdr:from>
    <xdr:to>
      <xdr:col>6</xdr:col>
      <xdr:colOff>38100</xdr:colOff>
      <xdr:row>40</xdr:row>
      <xdr:rowOff>130810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80010</xdr:rowOff>
    </xdr:from>
    <xdr:to>
      <xdr:col>10</xdr:col>
      <xdr:colOff>114300</xdr:colOff>
      <xdr:row>40</xdr:row>
      <xdr:rowOff>121920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938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78122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34307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121937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72390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114317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61214</xdr:rowOff>
    </xdr:from>
    <xdr:to>
      <xdr:col>24</xdr:col>
      <xdr:colOff>114300</xdr:colOff>
      <xdr:row>55</xdr:row>
      <xdr:rowOff>162814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14241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44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29210</xdr:rowOff>
    </xdr:from>
    <xdr:to>
      <xdr:col>20</xdr:col>
      <xdr:colOff>38100</xdr:colOff>
      <xdr:row>55</xdr:row>
      <xdr:rowOff>130810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80010</xdr:rowOff>
    </xdr:from>
    <xdr:to>
      <xdr:col>24</xdr:col>
      <xdr:colOff>63500</xdr:colOff>
      <xdr:row>55</xdr:row>
      <xdr:rowOff>112014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9509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60</xdr:row>
      <xdr:rowOff>66294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950976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150368</xdr:rowOff>
    </xdr:from>
    <xdr:to>
      <xdr:col>10</xdr:col>
      <xdr:colOff>165100</xdr:colOff>
      <xdr:row>60</xdr:row>
      <xdr:rowOff>80518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29718</xdr:rowOff>
    </xdr:from>
    <xdr:to>
      <xdr:col>15</xdr:col>
      <xdr:colOff>50800</xdr:colOff>
      <xdr:row>60</xdr:row>
      <xdr:rowOff>66294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1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116078</xdr:rowOff>
    </xdr:from>
    <xdr:to>
      <xdr:col>6</xdr:col>
      <xdr:colOff>38100</xdr:colOff>
      <xdr:row>60</xdr:row>
      <xdr:rowOff>46228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166878</xdr:rowOff>
    </xdr:from>
    <xdr:to>
      <xdr:col>10</xdr:col>
      <xdr:colOff>114300</xdr:colOff>
      <xdr:row>60</xdr:row>
      <xdr:rowOff>29718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824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147337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71645</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37355</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107332</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135255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639300" y="104165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62</xdr:row>
      <xdr:rowOff>121920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4165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F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0000000-0008-0000-0F00-00001B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F00-00001D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F00-00001F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134890</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35813</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3797300" y="1422273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908300" y="1416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8382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019300" y="14165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69596</xdr:rowOff>
    </xdr:from>
    <xdr:to>
      <xdr:col>6</xdr:col>
      <xdr:colOff>38100</xdr:colOff>
      <xdr:row>82</xdr:row>
      <xdr:rowOff>171196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79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120396</xdr:rowOff>
    </xdr:from>
    <xdr:to>
      <xdr:col>10</xdr:col>
      <xdr:colOff>114300</xdr:colOff>
      <xdr:row>83</xdr:row>
      <xdr:rowOff>8382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30300" y="14179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162323</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64770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9639300" y="1446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72389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99061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99061</xdr:rowOff>
    </xdr:from>
    <xdr:to>
      <xdr:col>41</xdr:col>
      <xdr:colOff>50800</xdr:colOff>
      <xdr:row>84</xdr:row>
      <xdr:rowOff>99061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972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97155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9031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72389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8860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26670</xdr:rowOff>
    </xdr:from>
    <xdr:to>
      <xdr:col>15</xdr:col>
      <xdr:colOff>50800</xdr:colOff>
      <xdr:row>104</xdr:row>
      <xdr:rowOff>55245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5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97789</xdr:rowOff>
    </xdr:from>
    <xdr:to>
      <xdr:col>6</xdr:col>
      <xdr:colOff>38100</xdr:colOff>
      <xdr:row>104</xdr:row>
      <xdr:rowOff>27939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104</xdr:row>
      <xdr:rowOff>26670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8079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103</xdr:row>
      <xdr:rowOff>156211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781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156211</xdr:rowOff>
    </xdr:from>
    <xdr:to>
      <xdr:col>50</xdr:col>
      <xdr:colOff>114300</xdr:colOff>
      <xdr:row>104</xdr:row>
      <xdr:rowOff>53339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750300" y="1781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53339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788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170180</xdr:rowOff>
    </xdr:from>
    <xdr:to>
      <xdr:col>36</xdr:col>
      <xdr:colOff>165100</xdr:colOff>
      <xdr:row>104</xdr:row>
      <xdr:rowOff>100330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49530</xdr:rowOff>
    </xdr:from>
    <xdr:to>
      <xdr:col>41</xdr:col>
      <xdr:colOff>50800</xdr:colOff>
      <xdr:row>104</xdr:row>
      <xdr:rowOff>53339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116857</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95250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61626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41</xdr:row>
      <xdr:rowOff>22860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4592300" y="6162675"/>
          <a:ext cx="88900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22860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7023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40</xdr:row>
      <xdr:rowOff>165735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6989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15461</xdr:rowOff>
    </xdr:from>
    <xdr:to>
      <xdr:col>116</xdr:col>
      <xdr:colOff>114300</xdr:colOff>
      <xdr:row>36</xdr:row>
      <xdr:rowOff>117061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1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38338</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603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171378</xdr:rowOff>
    </xdr:from>
    <xdr:to>
      <xdr:col>112</xdr:col>
      <xdr:colOff>38100</xdr:colOff>
      <xdr:row>36</xdr:row>
      <xdr:rowOff>101528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1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50728</xdr:rowOff>
    </xdr:from>
    <xdr:to>
      <xdr:col>116</xdr:col>
      <xdr:colOff>63500</xdr:colOff>
      <xdr:row>36</xdr:row>
      <xdr:rowOff>66261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1323300" y="6222928"/>
          <a:ext cx="8382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81538</xdr:rowOff>
    </xdr:from>
    <xdr:to>
      <xdr:col>107</xdr:col>
      <xdr:colOff>101600</xdr:colOff>
      <xdr:row>39</xdr:row>
      <xdr:rowOff>11688</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5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50728</xdr:rowOff>
    </xdr:from>
    <xdr:to>
      <xdr:col>111</xdr:col>
      <xdr:colOff>177800</xdr:colOff>
      <xdr:row>38</xdr:row>
      <xdr:rowOff>132338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222928"/>
          <a:ext cx="889000" cy="4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87488</xdr:rowOff>
    </xdr:from>
    <xdr:to>
      <xdr:col>102</xdr:col>
      <xdr:colOff>165100</xdr:colOff>
      <xdr:row>39</xdr:row>
      <xdr:rowOff>17638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6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132338</xdr:rowOff>
    </xdr:from>
    <xdr:to>
      <xdr:col>107</xdr:col>
      <xdr:colOff>50800</xdr:colOff>
      <xdr:row>38</xdr:row>
      <xdr:rowOff>138288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6647438"/>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85356</xdr:rowOff>
    </xdr:from>
    <xdr:to>
      <xdr:col>98</xdr:col>
      <xdr:colOff>38100</xdr:colOff>
      <xdr:row>39</xdr:row>
      <xdr:rowOff>15506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6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136156</xdr:rowOff>
    </xdr:from>
    <xdr:to>
      <xdr:col>102</xdr:col>
      <xdr:colOff>114300</xdr:colOff>
      <xdr:row>38</xdr:row>
      <xdr:rowOff>138288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656300" y="6651256"/>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118055</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59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2815</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6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34165</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3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32033</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3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146685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5689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110490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68580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26670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164592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1323300" y="1078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164592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164592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62</xdr:row>
      <xdr:rowOff>164592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82</xdr:row>
      <xdr:rowOff>152400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5481300" y="14207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152400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114300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22861</xdr:rowOff>
    </xdr:from>
    <xdr:to>
      <xdr:col>71</xdr:col>
      <xdr:colOff>177800</xdr:colOff>
      <xdr:row>82</xdr:row>
      <xdr:rowOff>68580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081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F00-000018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F00-00001A030000}"/>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F00-00001C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F00-000028030000}"/>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31242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0434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656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00000000-0008-0000-0F00-000031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00000000-0008-0000-0F00-000032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00000000-0008-0000-0F00-000033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00000000-0008-0000-0F00-000034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21" name="n_1mainValue【消防施設】&#10;一人当たり面積">
          <a:extLst>
            <a:ext uri="{FF2B5EF4-FFF2-40B4-BE49-F238E27FC236}">
              <a16:creationId xmlns:a16="http://schemas.microsoft.com/office/drawing/2014/main" id="{00000000-0008-0000-0F00-00003503000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2" name="n_2mainValue【消防施設】&#10;一人当たり面積">
          <a:extLst>
            <a:ext uri="{FF2B5EF4-FFF2-40B4-BE49-F238E27FC236}">
              <a16:creationId xmlns:a16="http://schemas.microsoft.com/office/drawing/2014/main" id="{00000000-0008-0000-0F00-00003603000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23" name="n_3mainValue【消防施設】&#10;一人当たり面積">
          <a:extLst>
            <a:ext uri="{FF2B5EF4-FFF2-40B4-BE49-F238E27FC236}">
              <a16:creationId xmlns:a16="http://schemas.microsoft.com/office/drawing/2014/main" id="{00000000-0008-0000-0F00-000037030000}"/>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24" name="n_4mainValue【消防施設】&#10;一人当たり面積">
          <a:extLst>
            <a:ext uri="{FF2B5EF4-FFF2-40B4-BE49-F238E27FC236}">
              <a16:creationId xmlns:a16="http://schemas.microsoft.com/office/drawing/2014/main" id="{00000000-0008-0000-0F00-000038030000}"/>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121920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262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89263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61505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2074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33745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1829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F00-00008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00000000-0008-0000-0F00-000090030000}"/>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a:extLst>
            <a:ext uri="{FF2B5EF4-FFF2-40B4-BE49-F238E27FC236}">
              <a16:creationId xmlns:a16="http://schemas.microsoft.com/office/drawing/2014/main" id="{00000000-0008-0000-0F00-00009203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144434</xdr:rowOff>
    </xdr:from>
    <xdr:ext cx="469744" cy="259045"/>
    <xdr:sp macro="" textlink="">
      <xdr:nvSpPr>
        <xdr:cNvPr id="926" name="【庁舎】&#10;一人当たり面積該当値テキスト">
          <a:extLst>
            <a:ext uri="{FF2B5EF4-FFF2-40B4-BE49-F238E27FC236}">
              <a16:creationId xmlns:a16="http://schemas.microsoft.com/office/drawing/2014/main" id="{00000000-0008-0000-0F00-00009E030000}"/>
            </a:ext>
          </a:extLst>
        </xdr:cNvPr>
        <xdr:cNvSpPr txBox="1"/>
      </xdr:nvSpPr>
      <xdr:spPr>
        <a:xfrm>
          <a:off x="22199600" y="183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110489</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1323300" y="184540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112123</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0434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112123</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9545300" y="1845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61323</xdr:rowOff>
    </xdr:from>
    <xdr:to>
      <xdr:col>98</xdr:col>
      <xdr:colOff>38100</xdr:colOff>
      <xdr:row>107</xdr:row>
      <xdr:rowOff>162923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605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112123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8656300" y="1845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a:extLst>
            <a:ext uri="{FF2B5EF4-FFF2-40B4-BE49-F238E27FC236}">
              <a16:creationId xmlns:a16="http://schemas.microsoft.com/office/drawing/2014/main" id="{00000000-0008-0000-0F00-0000A703000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00000000-0008-0000-0F00-0000A8030000}"/>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00000000-0008-0000-0F00-0000A9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00000000-0008-0000-0F00-0000AA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39" name="n_1mainValue【庁舎】&#10;一人当たり面積">
          <a:extLst>
            <a:ext uri="{FF2B5EF4-FFF2-40B4-BE49-F238E27FC236}">
              <a16:creationId xmlns:a16="http://schemas.microsoft.com/office/drawing/2014/main" id="{00000000-0008-0000-0F00-0000AB03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940" name="n_2mainValue【庁舎】&#10;一人当たり面積">
          <a:extLst>
            <a:ext uri="{FF2B5EF4-FFF2-40B4-BE49-F238E27FC236}">
              <a16:creationId xmlns:a16="http://schemas.microsoft.com/office/drawing/2014/main" id="{00000000-0008-0000-0F00-0000AC030000}"/>
            </a:ext>
          </a:extLst>
        </xdr:cNvPr>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941" name="n_3mainValue【庁舎】&#10;一人当たり面積">
          <a:extLst>
            <a:ext uri="{FF2B5EF4-FFF2-40B4-BE49-F238E27FC236}">
              <a16:creationId xmlns:a16="http://schemas.microsoft.com/office/drawing/2014/main" id="{00000000-0008-0000-0F00-0000AD030000}"/>
            </a:ext>
          </a:extLst>
        </xdr:cNvPr>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154050</xdr:rowOff>
    </xdr:from>
    <xdr:ext cx="469744" cy="259045"/>
    <xdr:sp macro="" textlink="">
      <xdr:nvSpPr>
        <xdr:cNvPr id="942" name="n_4mainValue【庁舎】&#10;一人当たり面積">
          <a:extLst>
            <a:ext uri="{FF2B5EF4-FFF2-40B4-BE49-F238E27FC236}">
              <a16:creationId xmlns:a16="http://schemas.microsoft.com/office/drawing/2014/main" id="{00000000-0008-0000-0F00-0000AE030000}"/>
            </a:ext>
          </a:extLst>
        </xdr:cNvPr>
        <xdr:cNvSpPr txBox="1"/>
      </xdr:nvSpPr>
      <xdr:spPr>
        <a:xfrm>
          <a:off x="18421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分析表②の中で、類似団体と比較して特に有形固定資産減価償却率が高くなっている施設は、庁舎・保健センター・保健所、福祉施設、図書館であり、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また、令和３年度に一般廃棄物処理施設及び体育館・プールについても</a:t>
          </a:r>
          <a:r>
            <a:rPr kumimoji="1" lang="en-US" altLang="ja-JP" sz="1300">
              <a:solidFill>
                <a:srgbClr val="FF0000"/>
              </a:solidFill>
              <a:latin typeface="ＭＳ Ｐゴシック" panose="020B0600070205080204" pitchFamily="50" charset="-128"/>
              <a:ea typeface="ＭＳ Ｐゴシック" panose="020B0600070205080204" pitchFamily="50" charset="-128"/>
            </a:rPr>
            <a:t>70</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％を超えていたが、新規設備の整備事業が完了したため、有形固定資産減価償却率は大きく減少した。</a:t>
          </a:r>
          <a:r>
            <a:rPr kumimoji="1" lang="ja-JP" altLang="en-US" sz="1300">
              <a:latin typeface="ＭＳ Ｐゴシック" panose="020B0600070205080204" pitchFamily="50" charset="-128"/>
              <a:ea typeface="ＭＳ Ｐゴシック" panose="020B0600070205080204" pitchFamily="50" charset="-128"/>
            </a:rPr>
            <a:t>今後は、公共施設総合管理計画等に基づく計画的な公共施設の更新を行うことで、数値は減少していく予定である。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81</v>
      </c>
      <c r="C2" s="182"/>
      <c r="D2" s="183"/>
    </row>
    <row r="3" spans="1:119" ht="18.75" customHeight="1" thickBot="1" x14ac:dyDescent="0.25">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14776787</v>
      </c>
      <c r="BO4" s="485"/>
      <c r="BP4" s="485"/>
      <c r="BQ4" s="485"/>
      <c r="BR4" s="485"/>
      <c r="BS4" s="485"/>
      <c r="BT4" s="485"/>
      <c r="BU4" s="486"/>
      <c r="BV4" s="484">
        <v>18253846</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4.5999999999999996</v>
      </c>
      <c r="CU4" s="625"/>
      <c r="CV4" s="625"/>
      <c r="CW4" s="625"/>
      <c r="CX4" s="625"/>
      <c r="CY4" s="625"/>
      <c r="CZ4" s="625"/>
      <c r="DA4" s="626"/>
      <c r="DB4" s="624">
        <v>11.3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14219024</v>
      </c>
      <c r="BO5" s="456"/>
      <c r="BP5" s="456"/>
      <c r="BQ5" s="456"/>
      <c r="BR5" s="456"/>
      <c r="BS5" s="456"/>
      <c r="BT5" s="456"/>
      <c r="BU5" s="457"/>
      <c r="BV5" s="455">
        <v>17126836</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80.900000000000006</v>
      </c>
      <c r="CU5" s="453"/>
      <c r="CV5" s="453"/>
      <c r="CW5" s="453"/>
      <c r="CX5" s="453"/>
      <c r="CY5" s="453"/>
      <c r="CZ5" s="453"/>
      <c r="DA5" s="454"/>
      <c r="DB5" s="452">
        <v>78.900000000000006</v>
      </c>
      <c r="DC5" s="453"/>
      <c r="DD5" s="453"/>
      <c r="DE5" s="453"/>
      <c r="DF5" s="453"/>
      <c r="DG5" s="453"/>
      <c r="DH5" s="453"/>
      <c r="DI5" s="454"/>
    </row>
    <row r="6" spans="1:119" ht="18.75" customHeight="1" x14ac:dyDescent="0.2">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94</v>
      </c>
      <c r="AV6" s="514"/>
      <c r="AW6" s="514"/>
      <c r="AX6" s="514"/>
      <c r="AY6" s="469" t="s">
        <v>102</v>
      </c>
      <c r="AZ6" s="470"/>
      <c r="BA6" s="470"/>
      <c r="BB6" s="470"/>
      <c r="BC6" s="470"/>
      <c r="BD6" s="470"/>
      <c r="BE6" s="470"/>
      <c r="BF6" s="470"/>
      <c r="BG6" s="470"/>
      <c r="BH6" s="470"/>
      <c r="BI6" s="470"/>
      <c r="BJ6" s="470"/>
      <c r="BK6" s="470"/>
      <c r="BL6" s="470"/>
      <c r="BM6" s="471"/>
      <c r="BN6" s="455">
        <v>557763</v>
      </c>
      <c r="BO6" s="456"/>
      <c r="BP6" s="456"/>
      <c r="BQ6" s="456"/>
      <c r="BR6" s="456"/>
      <c r="BS6" s="456"/>
      <c r="BT6" s="456"/>
      <c r="BU6" s="457"/>
      <c r="BV6" s="455">
        <v>1127010</v>
      </c>
      <c r="BW6" s="456"/>
      <c r="BX6" s="456"/>
      <c r="BY6" s="456"/>
      <c r="BZ6" s="456"/>
      <c r="CA6" s="456"/>
      <c r="CB6" s="456"/>
      <c r="CC6" s="457"/>
      <c r="CD6" s="495" t="s">
        <v>103</v>
      </c>
      <c r="CE6" s="415"/>
      <c r="CF6" s="415"/>
      <c r="CG6" s="415"/>
      <c r="CH6" s="415"/>
      <c r="CI6" s="415"/>
      <c r="CJ6" s="415"/>
      <c r="CK6" s="415"/>
      <c r="CL6" s="415"/>
      <c r="CM6" s="415"/>
      <c r="CN6" s="415"/>
      <c r="CO6" s="415"/>
      <c r="CP6" s="415"/>
      <c r="CQ6" s="415"/>
      <c r="CR6" s="415"/>
      <c r="CS6" s="496"/>
      <c r="CT6" s="598">
        <v>82</v>
      </c>
      <c r="CU6" s="599"/>
      <c r="CV6" s="599"/>
      <c r="CW6" s="599"/>
      <c r="CX6" s="599"/>
      <c r="CY6" s="599"/>
      <c r="CZ6" s="599"/>
      <c r="DA6" s="600"/>
      <c r="DB6" s="598">
        <v>83.4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104</v>
      </c>
      <c r="AN7" s="412"/>
      <c r="AO7" s="412"/>
      <c r="AP7" s="412"/>
      <c r="AQ7" s="412"/>
      <c r="AR7" s="412"/>
      <c r="AS7" s="412"/>
      <c r="AT7" s="413"/>
      <c r="AU7" s="513" t="s">
        <v>105</v>
      </c>
      <c r="AV7" s="514"/>
      <c r="AW7" s="514"/>
      <c r="AX7" s="514"/>
      <c r="AY7" s="469" t="s">
        <v>106</v>
      </c>
      <c r="AZ7" s="470"/>
      <c r="BA7" s="470"/>
      <c r="BB7" s="470"/>
      <c r="BC7" s="470"/>
      <c r="BD7" s="470"/>
      <c r="BE7" s="470"/>
      <c r="BF7" s="470"/>
      <c r="BG7" s="470"/>
      <c r="BH7" s="470"/>
      <c r="BI7" s="470"/>
      <c r="BJ7" s="470"/>
      <c r="BK7" s="470"/>
      <c r="BL7" s="470"/>
      <c r="BM7" s="471"/>
      <c r="BN7" s="455">
        <v>123155</v>
      </c>
      <c r="BO7" s="456"/>
      <c r="BP7" s="456"/>
      <c r="BQ7" s="456"/>
      <c r="BR7" s="456"/>
      <c r="BS7" s="456"/>
      <c r="BT7" s="456"/>
      <c r="BU7" s="457"/>
      <c r="BV7" s="455">
        <v>50603</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9508239</v>
      </c>
      <c r="CU7" s="456"/>
      <c r="CV7" s="456"/>
      <c r="CW7" s="456"/>
      <c r="CX7" s="456"/>
      <c r="CY7" s="456"/>
      <c r="CZ7" s="456"/>
      <c r="DA7" s="457"/>
      <c r="DB7" s="455">
        <v>9564248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434608</v>
      </c>
      <c r="BO8" s="456"/>
      <c r="BP8" s="456"/>
      <c r="BQ8" s="456"/>
      <c r="BR8" s="456"/>
      <c r="BS8" s="456"/>
      <c r="BT8" s="456"/>
      <c r="BU8" s="457"/>
      <c r="BV8" s="455">
        <v>1076407</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0.96</v>
      </c>
      <c r="CU8" s="559"/>
      <c r="CV8" s="559"/>
      <c r="CW8" s="559"/>
      <c r="CX8" s="559"/>
      <c r="CY8" s="559"/>
      <c r="CZ8" s="559"/>
      <c r="DA8" s="560"/>
      <c r="DB8" s="558">
        <v>0.99</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43535</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-641799</v>
      </c>
      <c r="BO9" s="456"/>
      <c r="BP9" s="456"/>
      <c r="BQ9" s="456"/>
      <c r="BR9" s="456"/>
      <c r="BS9" s="456"/>
      <c r="BT9" s="456"/>
      <c r="BU9" s="457"/>
      <c r="BV9" s="455">
        <v>594330</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6</v>
      </c>
      <c r="CU9" s="453"/>
      <c r="CV9" s="453"/>
      <c r="CW9" s="453"/>
      <c r="CX9" s="453"/>
      <c r="CY9" s="453"/>
      <c r="CZ9" s="453"/>
      <c r="DA9" s="454"/>
      <c r="DB9" s="452">
        <v>5.9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42473</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94</v>
      </c>
      <c r="AV10" s="514"/>
      <c r="AW10" s="514"/>
      <c r="AX10" s="514"/>
      <c r="AY10" s="469" t="s">
        <v>121</v>
      </c>
      <c r="AZ10" s="470"/>
      <c r="BA10" s="470"/>
      <c r="BB10" s="470"/>
      <c r="BC10" s="470"/>
      <c r="BD10" s="470"/>
      <c r="BE10" s="470"/>
      <c r="BF10" s="470"/>
      <c r="BG10" s="470"/>
      <c r="BH10" s="470"/>
      <c r="BI10" s="470"/>
      <c r="BJ10" s="470"/>
      <c r="BK10" s="470"/>
      <c r="BL10" s="470"/>
      <c r="BM10" s="471"/>
      <c r="BN10" s="455">
        <v>486</v>
      </c>
      <c r="BO10" s="456"/>
      <c r="BP10" s="456"/>
      <c r="BQ10" s="456"/>
      <c r="BR10" s="456"/>
      <c r="BS10" s="456"/>
      <c r="BT10" s="456"/>
      <c r="BU10" s="457"/>
      <c r="BV10" s="455">
        <v>1002</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109</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2">
      <c r="A12" s="181"/>
      <c r="B12" s="561" t="s">
        <v>129</v>
      </c>
      <c r="C12" s="562"/>
      <c r="D12" s="562"/>
      <c r="E12" s="562"/>
      <c r="F12" s="562"/>
      <c r="G12" s="562"/>
      <c r="H12" s="562"/>
      <c r="I12" s="562"/>
      <c r="J12" s="562"/>
      <c r="K12" s="563"/>
      <c r="L12" s="570" t="s">
        <v>130</v>
      </c>
      <c r="M12" s="571"/>
      <c r="N12" s="571"/>
      <c r="O12" s="571"/>
      <c r="P12" s="571"/>
      <c r="Q12" s="572"/>
      <c r="R12" s="573">
        <v>43363</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94</v>
      </c>
      <c r="AV12" s="514"/>
      <c r="AW12" s="514"/>
      <c r="AX12" s="514"/>
      <c r="AY12" s="469" t="s">
        <v>134</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100000</v>
      </c>
      <c r="BW12" s="456"/>
      <c r="BX12" s="456"/>
      <c r="BY12" s="456"/>
      <c r="BZ12" s="456"/>
      <c r="CA12" s="456"/>
      <c r="CB12" s="456"/>
      <c r="CC12" s="457"/>
      <c r="CD12" s="495" t="s">
        <v>135</v>
      </c>
      <c r="CE12" s="415"/>
      <c r="CF12" s="415"/>
      <c r="CG12" s="415"/>
      <c r="CH12" s="415"/>
      <c r="CI12" s="415"/>
      <c r="CJ12" s="415"/>
      <c r="CK12" s="415"/>
      <c r="CL12" s="415"/>
      <c r="CM12" s="415"/>
      <c r="CN12" s="415"/>
      <c r="CO12" s="415"/>
      <c r="CP12" s="415"/>
      <c r="CQ12" s="415"/>
      <c r="CR12" s="415"/>
      <c r="CS12" s="496"/>
      <c r="CT12" s="558" t="s">
        <v>136</v>
      </c>
      <c r="CU12" s="559"/>
      <c r="CV12" s="559"/>
      <c r="CW12" s="559"/>
      <c r="CX12" s="559"/>
      <c r="CY12" s="559"/>
      <c r="CZ12" s="559"/>
      <c r="DA12" s="560"/>
      <c r="DB12" s="558" t="s">
        <v>137</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42141</v>
      </c>
      <c r="S13" s="543"/>
      <c r="T13" s="543"/>
      <c r="U13" s="543"/>
      <c r="V13" s="544"/>
      <c r="W13" s="545" t="s">
        <v>139</v>
      </c>
      <c r="X13" s="441"/>
      <c r="Y13" s="441"/>
      <c r="Z13" s="441"/>
      <c r="AA13" s="441"/>
      <c r="AB13" s="442"/>
      <c r="AC13" s="408">
        <v>338</v>
      </c>
      <c r="AD13" s="409"/>
      <c r="AE13" s="409"/>
      <c r="AF13" s="409"/>
      <c r="AG13" s="410"/>
      <c r="AH13" s="408">
        <v>308</v>
      </c>
      <c r="AI13" s="409"/>
      <c r="AJ13" s="409"/>
      <c r="AK13" s="409"/>
      <c r="AL13" s="468"/>
      <c r="AM13" s="512" t="s">
        <v>140</v>
      </c>
      <c r="AN13" s="412"/>
      <c r="AO13" s="412"/>
      <c r="AP13" s="412"/>
      <c r="AQ13" s="412"/>
      <c r="AR13" s="412"/>
      <c r="AS13" s="412"/>
      <c r="AT13" s="413"/>
      <c r="AU13" s="513" t="s">
        <v>116</v>
      </c>
      <c r="AV13" s="514"/>
      <c r="AW13" s="514"/>
      <c r="AX13" s="514"/>
      <c r="AY13" s="469" t="s">
        <v>141</v>
      </c>
      <c r="AZ13" s="470"/>
      <c r="BA13" s="470"/>
      <c r="BB13" s="470"/>
      <c r="BC13" s="470"/>
      <c r="BD13" s="470"/>
      <c r="BE13" s="470"/>
      <c r="BF13" s="470"/>
      <c r="BG13" s="470"/>
      <c r="BH13" s="470"/>
      <c r="BI13" s="470"/>
      <c r="BJ13" s="470"/>
      <c r="BK13" s="470"/>
      <c r="BL13" s="470"/>
      <c r="BM13" s="471"/>
      <c r="BN13" s="455">
        <v>-741313</v>
      </c>
      <c r="BO13" s="456"/>
      <c r="BP13" s="456"/>
      <c r="BQ13" s="456"/>
      <c r="BR13" s="456"/>
      <c r="BS13" s="456"/>
      <c r="BT13" s="456"/>
      <c r="BU13" s="457"/>
      <c r="BV13" s="455">
        <v>495332</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-1.7</v>
      </c>
      <c r="CU13" s="453"/>
      <c r="CV13" s="453"/>
      <c r="CW13" s="453"/>
      <c r="CX13" s="453"/>
      <c r="CY13" s="453"/>
      <c r="CZ13" s="453"/>
      <c r="DA13" s="454"/>
      <c r="DB13" s="452">
        <v>-1.7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43401</v>
      </c>
      <c r="S14" s="543"/>
      <c r="T14" s="543"/>
      <c r="U14" s="543"/>
      <c r="V14" s="544"/>
      <c r="W14" s="546"/>
      <c r="X14" s="444"/>
      <c r="Y14" s="444"/>
      <c r="Z14" s="444"/>
      <c r="AA14" s="444"/>
      <c r="AB14" s="445"/>
      <c r="AC14" s="535">
        <v>1.6</v>
      </c>
      <c r="AD14" s="536"/>
      <c r="AE14" s="536"/>
      <c r="AF14" s="536"/>
      <c r="AG14" s="537"/>
      <c r="AH14" s="535">
        <v>1.5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10.5</v>
      </c>
      <c r="CU14" s="553"/>
      <c r="CV14" s="553"/>
      <c r="CW14" s="553"/>
      <c r="CX14" s="553"/>
      <c r="CY14" s="553"/>
      <c r="CZ14" s="553"/>
      <c r="DA14" s="554"/>
      <c r="DB14" s="552">
        <v>23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145</v>
      </c>
      <c r="N15" s="540"/>
      <c r="O15" s="540"/>
      <c r="P15" s="540"/>
      <c r="Q15" s="541"/>
      <c r="R15" s="542">
        <v>42281</v>
      </c>
      <c r="S15" s="543"/>
      <c r="T15" s="543"/>
      <c r="U15" s="543"/>
      <c r="V15" s="544"/>
      <c r="W15" s="545" t="s">
        <v>146</v>
      </c>
      <c r="X15" s="441"/>
      <c r="Y15" s="441"/>
      <c r="Z15" s="441"/>
      <c r="AA15" s="441"/>
      <c r="AB15" s="442"/>
      <c r="AC15" s="408">
        <v>8410</v>
      </c>
      <c r="AD15" s="409"/>
      <c r="AE15" s="409"/>
      <c r="AF15" s="409"/>
      <c r="AG15" s="410"/>
      <c r="AH15" s="408">
        <v>8472</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7087726</v>
      </c>
      <c r="BO15" s="485"/>
      <c r="BP15" s="485"/>
      <c r="BQ15" s="485"/>
      <c r="BR15" s="485"/>
      <c r="BS15" s="485"/>
      <c r="BT15" s="485"/>
      <c r="BU15" s="486"/>
      <c r="BV15" s="484">
        <v>6773555</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40.799999999999997</v>
      </c>
      <c r="AD16" s="536"/>
      <c r="AE16" s="536"/>
      <c r="AF16" s="536"/>
      <c r="AG16" s="537"/>
      <c r="AH16" s="535">
        <v>41.2</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7494879</v>
      </c>
      <c r="BO16" s="456"/>
      <c r="BP16" s="456"/>
      <c r="BQ16" s="456"/>
      <c r="BR16" s="456"/>
      <c r="BS16" s="456"/>
      <c r="BT16" s="456"/>
      <c r="BU16" s="457"/>
      <c r="BV16" s="455">
        <v>7141702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11889</v>
      </c>
      <c r="AD17" s="409"/>
      <c r="AE17" s="409"/>
      <c r="AF17" s="409"/>
      <c r="AG17" s="410"/>
      <c r="AH17" s="408">
        <v>11790</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9033623</v>
      </c>
      <c r="BO17" s="456"/>
      <c r="BP17" s="456"/>
      <c r="BQ17" s="456"/>
      <c r="BR17" s="456"/>
      <c r="BS17" s="456"/>
      <c r="BT17" s="456"/>
      <c r="BU17" s="457"/>
      <c r="BV17" s="455">
        <v>8645689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26.37</v>
      </c>
      <c r="M18" s="508"/>
      <c r="N18" s="508"/>
      <c r="O18" s="508"/>
      <c r="P18" s="508"/>
      <c r="Q18" s="508"/>
      <c r="R18" s="509"/>
      <c r="S18" s="509"/>
      <c r="T18" s="509"/>
      <c r="U18" s="509"/>
      <c r="V18" s="510"/>
      <c r="W18" s="526"/>
      <c r="X18" s="527"/>
      <c r="Y18" s="527"/>
      <c r="Z18" s="527"/>
      <c r="AA18" s="527"/>
      <c r="AB18" s="551"/>
      <c r="AC18" s="425">
        <v>57.6</v>
      </c>
      <c r="AD18" s="426"/>
      <c r="AE18" s="426"/>
      <c r="AF18" s="426"/>
      <c r="AG18" s="511"/>
      <c r="AH18" s="425">
        <v>57.3</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7805559</v>
      </c>
      <c r="BO18" s="456"/>
      <c r="BP18" s="456"/>
      <c r="BQ18" s="456"/>
      <c r="BR18" s="456"/>
      <c r="BS18" s="456"/>
      <c r="BT18" s="456"/>
      <c r="BU18" s="457"/>
      <c r="BV18" s="455">
        <v>7918970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1651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10538509</v>
      </c>
      <c r="BO19" s="456"/>
      <c r="BP19" s="456"/>
      <c r="BQ19" s="456"/>
      <c r="BR19" s="456"/>
      <c r="BS19" s="456"/>
      <c r="BT19" s="456"/>
      <c r="BU19" s="457"/>
      <c r="BV19" s="455">
        <v>10896727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18122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8311656</v>
      </c>
      <c r="BO22" s="485"/>
      <c r="BP22" s="485"/>
      <c r="BQ22" s="485"/>
      <c r="BR22" s="485"/>
      <c r="BS22" s="485"/>
      <c r="BT22" s="485"/>
      <c r="BU22" s="486"/>
      <c r="BV22" s="484">
        <v>8450840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4961862</v>
      </c>
      <c r="BO23" s="456"/>
      <c r="BP23" s="456"/>
      <c r="BQ23" s="456"/>
      <c r="BR23" s="456"/>
      <c r="BS23" s="456"/>
      <c r="BT23" s="456"/>
      <c r="BU23" s="457"/>
      <c r="BV23" s="455">
        <v>5089705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8700</v>
      </c>
      <c r="R24" s="409"/>
      <c r="S24" s="409"/>
      <c r="T24" s="409"/>
      <c r="U24" s="409"/>
      <c r="V24" s="410"/>
      <c r="W24" s="498"/>
      <c r="X24" s="435"/>
      <c r="Y24" s="436"/>
      <c r="Z24" s="411" t="s">
        <v>171</v>
      </c>
      <c r="AA24" s="412"/>
      <c r="AB24" s="412"/>
      <c r="AC24" s="412"/>
      <c r="AD24" s="412"/>
      <c r="AE24" s="412"/>
      <c r="AF24" s="412"/>
      <c r="AG24" s="413"/>
      <c r="AH24" s="408">
        <v>330</v>
      </c>
      <c r="AI24" s="409"/>
      <c r="AJ24" s="409"/>
      <c r="AK24" s="409"/>
      <c r="AL24" s="410"/>
      <c r="AM24" s="408">
        <v>939840</v>
      </c>
      <c r="AN24" s="409"/>
      <c r="AO24" s="409"/>
      <c r="AP24" s="409"/>
      <c r="AQ24" s="409"/>
      <c r="AR24" s="410"/>
      <c r="AS24" s="408">
        <v>2848</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5498516</v>
      </c>
      <c r="BO24" s="456"/>
      <c r="BP24" s="456"/>
      <c r="BQ24" s="456"/>
      <c r="BR24" s="456"/>
      <c r="BS24" s="456"/>
      <c r="BT24" s="456"/>
      <c r="BU24" s="457"/>
      <c r="BV24" s="455">
        <v>5478795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6900</v>
      </c>
      <c r="R25" s="409"/>
      <c r="S25" s="409"/>
      <c r="T25" s="409"/>
      <c r="U25" s="409"/>
      <c r="V25" s="410"/>
      <c r="W25" s="498"/>
      <c r="X25" s="435"/>
      <c r="Y25" s="436"/>
      <c r="Z25" s="411" t="s">
        <v>174</v>
      </c>
      <c r="AA25" s="412"/>
      <c r="AB25" s="412"/>
      <c r="AC25" s="412"/>
      <c r="AD25" s="412"/>
      <c r="AE25" s="412"/>
      <c r="AF25" s="412"/>
      <c r="AG25" s="413"/>
      <c r="AH25" s="408" t="s">
        <v>128</v>
      </c>
      <c r="AI25" s="409"/>
      <c r="AJ25" s="409"/>
      <c r="AK25" s="409"/>
      <c r="AL25" s="410"/>
      <c r="AM25" s="408" t="s">
        <v>137</v>
      </c>
      <c r="AN25" s="409"/>
      <c r="AO25" s="409"/>
      <c r="AP25" s="409"/>
      <c r="AQ25" s="409"/>
      <c r="AR25" s="410"/>
      <c r="AS25" s="408" t="s">
        <v>136</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2641412</v>
      </c>
      <c r="BO25" s="485"/>
      <c r="BP25" s="485"/>
      <c r="BQ25" s="485"/>
      <c r="BR25" s="485"/>
      <c r="BS25" s="485"/>
      <c r="BT25" s="485"/>
      <c r="BU25" s="486"/>
      <c r="BV25" s="484">
        <v>2067300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176</v>
      </c>
      <c r="F26" s="412"/>
      <c r="G26" s="412"/>
      <c r="H26" s="412"/>
      <c r="I26" s="412"/>
      <c r="J26" s="412"/>
      <c r="K26" s="413"/>
      <c r="L26" s="408">
        <v>1</v>
      </c>
      <c r="M26" s="409"/>
      <c r="N26" s="409"/>
      <c r="O26" s="409"/>
      <c r="P26" s="410"/>
      <c r="Q26" s="408">
        <v>6350</v>
      </c>
      <c r="R26" s="409"/>
      <c r="S26" s="409"/>
      <c r="T26" s="409"/>
      <c r="U26" s="409"/>
      <c r="V26" s="410"/>
      <c r="W26" s="498"/>
      <c r="X26" s="435"/>
      <c r="Y26" s="436"/>
      <c r="Z26" s="411" t="s">
        <v>177</v>
      </c>
      <c r="AA26" s="466"/>
      <c r="AB26" s="466"/>
      <c r="AC26" s="466"/>
      <c r="AD26" s="466"/>
      <c r="AE26" s="466"/>
      <c r="AF26" s="466"/>
      <c r="AG26" s="467"/>
      <c r="AH26" s="408">
        <v>13</v>
      </c>
      <c r="AI26" s="409"/>
      <c r="AJ26" s="409"/>
      <c r="AK26" s="409"/>
      <c r="AL26" s="410"/>
      <c r="AM26" s="408">
        <v>28782</v>
      </c>
      <c r="AN26" s="409"/>
      <c r="AO26" s="409"/>
      <c r="AP26" s="409"/>
      <c r="AQ26" s="409"/>
      <c r="AR26" s="410"/>
      <c r="AS26" s="408">
        <v>2214</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179</v>
      </c>
      <c r="F27" s="412"/>
      <c r="G27" s="412"/>
      <c r="H27" s="412"/>
      <c r="I27" s="412"/>
      <c r="J27" s="412"/>
      <c r="K27" s="413"/>
      <c r="L27" s="408">
        <v>1</v>
      </c>
      <c r="M27" s="409"/>
      <c r="N27" s="409"/>
      <c r="O27" s="409"/>
      <c r="P27" s="410"/>
      <c r="Q27" s="408">
        <v>3850</v>
      </c>
      <c r="R27" s="409"/>
      <c r="S27" s="409"/>
      <c r="T27" s="409"/>
      <c r="U27" s="409"/>
      <c r="V27" s="410"/>
      <c r="W27" s="498"/>
      <c r="X27" s="435"/>
      <c r="Y27" s="436"/>
      <c r="Z27" s="411" t="s">
        <v>180</v>
      </c>
      <c r="AA27" s="412"/>
      <c r="AB27" s="412"/>
      <c r="AC27" s="412"/>
      <c r="AD27" s="412"/>
      <c r="AE27" s="412"/>
      <c r="AF27" s="412"/>
      <c r="AG27" s="413"/>
      <c r="AH27" s="408" t="s">
        <v>137</v>
      </c>
      <c r="AI27" s="409"/>
      <c r="AJ27" s="409"/>
      <c r="AK27" s="409"/>
      <c r="AL27" s="410"/>
      <c r="AM27" s="408" t="s">
        <v>128</v>
      </c>
      <c r="AN27" s="409"/>
      <c r="AO27" s="409"/>
      <c r="AP27" s="409"/>
      <c r="AQ27" s="409"/>
      <c r="AR27" s="410"/>
      <c r="AS27" s="408" t="s">
        <v>137</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1024679</v>
      </c>
      <c r="BO27" s="490"/>
      <c r="BP27" s="490"/>
      <c r="BQ27" s="490"/>
      <c r="BR27" s="490"/>
      <c r="BS27" s="490"/>
      <c r="BT27" s="490"/>
      <c r="BU27" s="491"/>
      <c r="BV27" s="489">
        <v>1023199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182</v>
      </c>
      <c r="F28" s="412"/>
      <c r="G28" s="412"/>
      <c r="H28" s="412"/>
      <c r="I28" s="412"/>
      <c r="J28" s="412"/>
      <c r="K28" s="413"/>
      <c r="L28" s="408">
        <v>1</v>
      </c>
      <c r="M28" s="409"/>
      <c r="N28" s="409"/>
      <c r="O28" s="409"/>
      <c r="P28" s="410"/>
      <c r="Q28" s="408">
        <v>3050</v>
      </c>
      <c r="R28" s="409"/>
      <c r="S28" s="409"/>
      <c r="T28" s="409"/>
      <c r="U28" s="409"/>
      <c r="V28" s="410"/>
      <c r="W28" s="498"/>
      <c r="X28" s="435"/>
      <c r="Y28" s="436"/>
      <c r="Z28" s="411" t="s">
        <v>183</v>
      </c>
      <c r="AA28" s="412"/>
      <c r="AB28" s="412"/>
      <c r="AC28" s="412"/>
      <c r="AD28" s="412"/>
      <c r="AE28" s="412"/>
      <c r="AF28" s="412"/>
      <c r="AG28" s="413"/>
      <c r="AH28" s="408" t="s">
        <v>137</v>
      </c>
      <c r="AI28" s="409"/>
      <c r="AJ28" s="409"/>
      <c r="AK28" s="409"/>
      <c r="AL28" s="410"/>
      <c r="AM28" s="408" t="s">
        <v>136</v>
      </c>
      <c r="AN28" s="409"/>
      <c r="AO28" s="409"/>
      <c r="AP28" s="409"/>
      <c r="AQ28" s="409"/>
      <c r="AR28" s="410"/>
      <c r="AS28" s="408" t="s">
        <v>137</v>
      </c>
      <c r="AT28" s="409"/>
      <c r="AU28" s="409"/>
      <c r="AV28" s="409"/>
      <c r="AW28" s="409"/>
      <c r="AX28" s="468"/>
      <c r="AY28" s="472" t="s">
        <v>184</v>
      </c>
      <c r="AZ28" s="473"/>
      <c r="BA28" s="473"/>
      <c r="BB28" s="474"/>
      <c r="BC28" s="481" t="s">
        <v>49</v>
      </c>
      <c r="BD28" s="482"/>
      <c r="BE28" s="482"/>
      <c r="BF28" s="482"/>
      <c r="BG28" s="482"/>
      <c r="BH28" s="482"/>
      <c r="BI28" s="482"/>
      <c r="BJ28" s="482"/>
      <c r="BK28" s="482"/>
      <c r="BL28" s="482"/>
      <c r="BM28" s="483"/>
      <c r="BN28" s="484">
        <v>3118200</v>
      </c>
      <c r="BO28" s="485"/>
      <c r="BP28" s="485"/>
      <c r="BQ28" s="485"/>
      <c r="BR28" s="485"/>
      <c r="BS28" s="485"/>
      <c r="BT28" s="485"/>
      <c r="BU28" s="486"/>
      <c r="BV28" s="484">
        <v>2141307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185</v>
      </c>
      <c r="F29" s="412"/>
      <c r="G29" s="412"/>
      <c r="H29" s="412"/>
      <c r="I29" s="412"/>
      <c r="J29" s="412"/>
      <c r="K29" s="413"/>
      <c r="L29" s="408">
        <v>14</v>
      </c>
      <c r="M29" s="409"/>
      <c r="N29" s="409"/>
      <c r="O29" s="409"/>
      <c r="P29" s="410"/>
      <c r="Q29" s="408">
        <v>2750</v>
      </c>
      <c r="R29" s="409"/>
      <c r="S29" s="409"/>
      <c r="T29" s="409"/>
      <c r="U29" s="409"/>
      <c r="V29" s="410"/>
      <c r="W29" s="499"/>
      <c r="X29" s="500"/>
      <c r="Y29" s="501"/>
      <c r="Z29" s="411" t="s">
        <v>186</v>
      </c>
      <c r="AA29" s="412"/>
      <c r="AB29" s="412"/>
      <c r="AC29" s="412"/>
      <c r="AD29" s="412"/>
      <c r="AE29" s="412"/>
      <c r="AF29" s="412"/>
      <c r="AG29" s="413"/>
      <c r="AH29" s="408">
        <v>330</v>
      </c>
      <c r="AI29" s="409"/>
      <c r="AJ29" s="409"/>
      <c r="AK29" s="409"/>
      <c r="AL29" s="410"/>
      <c r="AM29" s="408">
        <v>939840</v>
      </c>
      <c r="AN29" s="409"/>
      <c r="AO29" s="409"/>
      <c r="AP29" s="409"/>
      <c r="AQ29" s="409"/>
      <c r="AR29" s="410"/>
      <c r="AS29" s="408">
        <v>2848</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t="s">
        <v>137</v>
      </c>
      <c r="BO29" s="456"/>
      <c r="BP29" s="456"/>
      <c r="BQ29" s="456"/>
      <c r="BR29" s="456"/>
      <c r="BS29" s="456"/>
      <c r="BT29" s="456"/>
      <c r="BU29" s="457"/>
      <c r="BV29" s="455" t="s">
        <v>137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229637</v>
      </c>
      <c r="BO30" s="490"/>
      <c r="BP30" s="490"/>
      <c r="BQ30" s="490"/>
      <c r="BR30" s="490"/>
      <c r="BS30" s="490"/>
      <c r="BT30" s="490"/>
      <c r="BU30" s="491"/>
      <c r="BV30" s="489">
        <v>209758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195</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197</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愛知県市町村職員退職手当組合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半田市土地開発公社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愛知県後期高齢者医療広域連合（一般会計）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愛知県後期高齢者医療広域連合（後期高齢者医療特別会計）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知多中部広域事務組合（一般会計）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知多中部広域事務組合（消防指令センター特別会計）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常滑武豊衛生組合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知多南部広域環境組合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中部知多衛生組合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rd8kIUIqzIPWiRxUE86LTwB93aO1PC3vlZ717UxPtw+BuingYKxfvhdtgkwhJaVp8GVvsHM8+wxcsb9oXoBidw==" saltValue="z8Ulmm//hIgFp1mCNOBy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227</v>
      </c>
      <c r="C5" s="716"/>
      <c r="D5" s="716"/>
      <c r="E5" s="716"/>
      <c r="F5" s="716"/>
      <c r="G5" s="716"/>
      <c r="H5" s="716"/>
      <c r="I5" s="716"/>
      <c r="J5" s="716"/>
      <c r="K5" s="716"/>
      <c r="L5" s="716"/>
      <c r="M5" s="716"/>
      <c r="N5" s="716"/>
      <c r="O5" s="716"/>
      <c r="P5" s="716"/>
      <c r="Q5" s="717"/>
      <c r="R5" s="712">
        <v>8178790</v>
      </c>
      <c r="S5" s="713"/>
      <c r="T5" s="713"/>
      <c r="U5" s="713"/>
      <c r="V5" s="713"/>
      <c r="W5" s="713"/>
      <c r="X5" s="713"/>
      <c r="Y5" s="738"/>
      <c r="Z5" s="751">
        <v>55.3</v>
      </c>
      <c r="AA5" s="751"/>
      <c r="AB5" s="751"/>
      <c r="AC5" s="751"/>
      <c r="AD5" s="752">
        <v>7574664</v>
      </c>
      <c r="AE5" s="752"/>
      <c r="AF5" s="752"/>
      <c r="AG5" s="752"/>
      <c r="AH5" s="752"/>
      <c r="AI5" s="752"/>
      <c r="AJ5" s="752"/>
      <c r="AK5" s="752"/>
      <c r="AL5" s="739">
        <v>79.5</v>
      </c>
      <c r="AM5" s="721"/>
      <c r="AN5" s="721"/>
      <c r="AO5" s="740"/>
      <c r="AP5" s="715" t="s">
        <v>228</v>
      </c>
      <c r="AQ5" s="716"/>
      <c r="AR5" s="716"/>
      <c r="AS5" s="716"/>
      <c r="AT5" s="716"/>
      <c r="AU5" s="716"/>
      <c r="AV5" s="716"/>
      <c r="AW5" s="716"/>
      <c r="AX5" s="716"/>
      <c r="AY5" s="716"/>
      <c r="AZ5" s="716"/>
      <c r="BA5" s="716"/>
      <c r="BB5" s="716"/>
      <c r="BC5" s="716"/>
      <c r="BD5" s="716"/>
      <c r="BE5" s="716"/>
      <c r="BF5" s="717"/>
      <c r="BG5" s="657">
        <v>7574664</v>
      </c>
      <c r="BH5" s="658"/>
      <c r="BI5" s="658"/>
      <c r="BJ5" s="658"/>
      <c r="BK5" s="658"/>
      <c r="BL5" s="658"/>
      <c r="BM5" s="658"/>
      <c r="BN5" s="659"/>
      <c r="BO5" s="695">
        <v>92.6</v>
      </c>
      <c r="BP5" s="695"/>
      <c r="BQ5" s="695"/>
      <c r="BR5" s="695"/>
      <c r="BS5" s="696" t="s">
        <v>229</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221</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149458</v>
      </c>
      <c r="S6" s="658"/>
      <c r="T6" s="658"/>
      <c r="U6" s="658"/>
      <c r="V6" s="658"/>
      <c r="W6" s="658"/>
      <c r="X6" s="658"/>
      <c r="Y6" s="659"/>
      <c r="Z6" s="695">
        <v>1</v>
      </c>
      <c r="AA6" s="695"/>
      <c r="AB6" s="695"/>
      <c r="AC6" s="695"/>
      <c r="AD6" s="696">
        <v>149458</v>
      </c>
      <c r="AE6" s="696"/>
      <c r="AF6" s="696"/>
      <c r="AG6" s="696"/>
      <c r="AH6" s="696"/>
      <c r="AI6" s="696"/>
      <c r="AJ6" s="696"/>
      <c r="AK6" s="696"/>
      <c r="AL6" s="660">
        <v>1.6</v>
      </c>
      <c r="AM6" s="661"/>
      <c r="AN6" s="661"/>
      <c r="AO6" s="697"/>
      <c r="AP6" s="654" t="s">
        <v>234</v>
      </c>
      <c r="AQ6" s="655"/>
      <c r="AR6" s="655"/>
      <c r="AS6" s="655"/>
      <c r="AT6" s="655"/>
      <c r="AU6" s="655"/>
      <c r="AV6" s="655"/>
      <c r="AW6" s="655"/>
      <c r="AX6" s="655"/>
      <c r="AY6" s="655"/>
      <c r="AZ6" s="655"/>
      <c r="BA6" s="655"/>
      <c r="BB6" s="655"/>
      <c r="BC6" s="655"/>
      <c r="BD6" s="655"/>
      <c r="BE6" s="655"/>
      <c r="BF6" s="656"/>
      <c r="BG6" s="657">
        <v>7574664</v>
      </c>
      <c r="BH6" s="658"/>
      <c r="BI6" s="658"/>
      <c r="BJ6" s="658"/>
      <c r="BK6" s="658"/>
      <c r="BL6" s="658"/>
      <c r="BM6" s="658"/>
      <c r="BN6" s="659"/>
      <c r="BO6" s="695">
        <v>92.6</v>
      </c>
      <c r="BP6" s="695"/>
      <c r="BQ6" s="695"/>
      <c r="BR6" s="695"/>
      <c r="BS6" s="696" t="s">
        <v>128</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121599</v>
      </c>
      <c r="CS6" s="658"/>
      <c r="CT6" s="658"/>
      <c r="CU6" s="658"/>
      <c r="CV6" s="658"/>
      <c r="CW6" s="658"/>
      <c r="CX6" s="658"/>
      <c r="CY6" s="659"/>
      <c r="CZ6" s="739">
        <v>0.9</v>
      </c>
      <c r="DA6" s="721"/>
      <c r="DB6" s="721"/>
      <c r="DC6" s="741"/>
      <c r="DD6" s="663" t="s">
        <v>229</v>
      </c>
      <c r="DE6" s="658"/>
      <c r="DF6" s="658"/>
      <c r="DG6" s="658"/>
      <c r="DH6" s="658"/>
      <c r="DI6" s="658"/>
      <c r="DJ6" s="658"/>
      <c r="DK6" s="658"/>
      <c r="DL6" s="658"/>
      <c r="DM6" s="658"/>
      <c r="DN6" s="658"/>
      <c r="DO6" s="658"/>
      <c r="DP6" s="659"/>
      <c r="DQ6" s="663">
        <v>121599</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2754</v>
      </c>
      <c r="S7" s="658"/>
      <c r="T7" s="658"/>
      <c r="U7" s="658"/>
      <c r="V7" s="658"/>
      <c r="W7" s="658"/>
      <c r="X7" s="658"/>
      <c r="Y7" s="659"/>
      <c r="Z7" s="695">
        <v>0</v>
      </c>
      <c r="AA7" s="695"/>
      <c r="AB7" s="695"/>
      <c r="AC7" s="695"/>
      <c r="AD7" s="696">
        <v>2754</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2987136</v>
      </c>
      <c r="BH7" s="658"/>
      <c r="BI7" s="658"/>
      <c r="BJ7" s="658"/>
      <c r="BK7" s="658"/>
      <c r="BL7" s="658"/>
      <c r="BM7" s="658"/>
      <c r="BN7" s="659"/>
      <c r="BO7" s="695">
        <v>36.5</v>
      </c>
      <c r="BP7" s="695"/>
      <c r="BQ7" s="695"/>
      <c r="BR7" s="695"/>
      <c r="BS7" s="696" t="s">
        <v>229</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1499634</v>
      </c>
      <c r="CS7" s="658"/>
      <c r="CT7" s="658"/>
      <c r="CU7" s="658"/>
      <c r="CV7" s="658"/>
      <c r="CW7" s="658"/>
      <c r="CX7" s="658"/>
      <c r="CY7" s="659"/>
      <c r="CZ7" s="695">
        <v>10.5</v>
      </c>
      <c r="DA7" s="695"/>
      <c r="DB7" s="695"/>
      <c r="DC7" s="695"/>
      <c r="DD7" s="663">
        <v>17583</v>
      </c>
      <c r="DE7" s="658"/>
      <c r="DF7" s="658"/>
      <c r="DG7" s="658"/>
      <c r="DH7" s="658"/>
      <c r="DI7" s="658"/>
      <c r="DJ7" s="658"/>
      <c r="DK7" s="658"/>
      <c r="DL7" s="658"/>
      <c r="DM7" s="658"/>
      <c r="DN7" s="658"/>
      <c r="DO7" s="658"/>
      <c r="DP7" s="659"/>
      <c r="DQ7" s="663">
        <v>1319939</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48402</v>
      </c>
      <c r="S8" s="658"/>
      <c r="T8" s="658"/>
      <c r="U8" s="658"/>
      <c r="V8" s="658"/>
      <c r="W8" s="658"/>
      <c r="X8" s="658"/>
      <c r="Y8" s="659"/>
      <c r="Z8" s="695">
        <v>0.3</v>
      </c>
      <c r="AA8" s="695"/>
      <c r="AB8" s="695"/>
      <c r="AC8" s="695"/>
      <c r="AD8" s="696">
        <v>48402</v>
      </c>
      <c r="AE8" s="696"/>
      <c r="AF8" s="696"/>
      <c r="AG8" s="696"/>
      <c r="AH8" s="696"/>
      <c r="AI8" s="696"/>
      <c r="AJ8" s="696"/>
      <c r="AK8" s="696"/>
      <c r="AL8" s="660">
        <v>0.5</v>
      </c>
      <c r="AM8" s="661"/>
      <c r="AN8" s="661"/>
      <c r="AO8" s="697"/>
      <c r="AP8" s="654" t="s">
        <v>240</v>
      </c>
      <c r="AQ8" s="655"/>
      <c r="AR8" s="655"/>
      <c r="AS8" s="655"/>
      <c r="AT8" s="655"/>
      <c r="AU8" s="655"/>
      <c r="AV8" s="655"/>
      <c r="AW8" s="655"/>
      <c r="AX8" s="655"/>
      <c r="AY8" s="655"/>
      <c r="AZ8" s="655"/>
      <c r="BA8" s="655"/>
      <c r="BB8" s="655"/>
      <c r="BC8" s="655"/>
      <c r="BD8" s="655"/>
      <c r="BE8" s="655"/>
      <c r="BF8" s="656"/>
      <c r="BG8" s="657">
        <v>81155</v>
      </c>
      <c r="BH8" s="658"/>
      <c r="BI8" s="658"/>
      <c r="BJ8" s="658"/>
      <c r="BK8" s="658"/>
      <c r="BL8" s="658"/>
      <c r="BM8" s="658"/>
      <c r="BN8" s="659"/>
      <c r="BO8" s="695">
        <v>1</v>
      </c>
      <c r="BP8" s="695"/>
      <c r="BQ8" s="695"/>
      <c r="BR8" s="695"/>
      <c r="BS8" s="696" t="s">
        <v>137</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5852744</v>
      </c>
      <c r="CS8" s="658"/>
      <c r="CT8" s="658"/>
      <c r="CU8" s="658"/>
      <c r="CV8" s="658"/>
      <c r="CW8" s="658"/>
      <c r="CX8" s="658"/>
      <c r="CY8" s="659"/>
      <c r="CZ8" s="695">
        <v>41.2</v>
      </c>
      <c r="DA8" s="695"/>
      <c r="DB8" s="695"/>
      <c r="DC8" s="695"/>
      <c r="DD8" s="663" t="s">
        <v>128</v>
      </c>
      <c r="DE8" s="658"/>
      <c r="DF8" s="658"/>
      <c r="DG8" s="658"/>
      <c r="DH8" s="658"/>
      <c r="DI8" s="658"/>
      <c r="DJ8" s="658"/>
      <c r="DK8" s="658"/>
      <c r="DL8" s="658"/>
      <c r="DM8" s="658"/>
      <c r="DN8" s="658"/>
      <c r="DO8" s="658"/>
      <c r="DP8" s="659"/>
      <c r="DQ8" s="663">
        <v>3407151</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33363</v>
      </c>
      <c r="S9" s="658"/>
      <c r="T9" s="658"/>
      <c r="U9" s="658"/>
      <c r="V9" s="658"/>
      <c r="W9" s="658"/>
      <c r="X9" s="658"/>
      <c r="Y9" s="659"/>
      <c r="Z9" s="695">
        <v>0.2</v>
      </c>
      <c r="AA9" s="695"/>
      <c r="AB9" s="695"/>
      <c r="AC9" s="695"/>
      <c r="AD9" s="696">
        <v>33363</v>
      </c>
      <c r="AE9" s="696"/>
      <c r="AF9" s="696"/>
      <c r="AG9" s="696"/>
      <c r="AH9" s="696"/>
      <c r="AI9" s="696"/>
      <c r="AJ9" s="696"/>
      <c r="AK9" s="696"/>
      <c r="AL9" s="660">
        <v>0.4</v>
      </c>
      <c r="AM9" s="661"/>
      <c r="AN9" s="661"/>
      <c r="AO9" s="697"/>
      <c r="AP9" s="654" t="s">
        <v>243</v>
      </c>
      <c r="AQ9" s="655"/>
      <c r="AR9" s="655"/>
      <c r="AS9" s="655"/>
      <c r="AT9" s="655"/>
      <c r="AU9" s="655"/>
      <c r="AV9" s="655"/>
      <c r="AW9" s="655"/>
      <c r="AX9" s="655"/>
      <c r="AY9" s="655"/>
      <c r="AZ9" s="655"/>
      <c r="BA9" s="655"/>
      <c r="BB9" s="655"/>
      <c r="BC9" s="655"/>
      <c r="BD9" s="655"/>
      <c r="BE9" s="655"/>
      <c r="BF9" s="656"/>
      <c r="BG9" s="657">
        <v>2362854</v>
      </c>
      <c r="BH9" s="658"/>
      <c r="BI9" s="658"/>
      <c r="BJ9" s="658"/>
      <c r="BK9" s="658"/>
      <c r="BL9" s="658"/>
      <c r="BM9" s="658"/>
      <c r="BN9" s="659"/>
      <c r="BO9" s="695">
        <v>28.9</v>
      </c>
      <c r="BP9" s="695"/>
      <c r="BQ9" s="695"/>
      <c r="BR9" s="695"/>
      <c r="BS9" s="696" t="s">
        <v>128</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1324987</v>
      </c>
      <c r="CS9" s="658"/>
      <c r="CT9" s="658"/>
      <c r="CU9" s="658"/>
      <c r="CV9" s="658"/>
      <c r="CW9" s="658"/>
      <c r="CX9" s="658"/>
      <c r="CY9" s="659"/>
      <c r="CZ9" s="695">
        <v>9.3000000000000007</v>
      </c>
      <c r="DA9" s="695"/>
      <c r="DB9" s="695"/>
      <c r="DC9" s="695"/>
      <c r="DD9" s="663">
        <v>73977</v>
      </c>
      <c r="DE9" s="658"/>
      <c r="DF9" s="658"/>
      <c r="DG9" s="658"/>
      <c r="DH9" s="658"/>
      <c r="DI9" s="658"/>
      <c r="DJ9" s="658"/>
      <c r="DK9" s="658"/>
      <c r="DL9" s="658"/>
      <c r="DM9" s="658"/>
      <c r="DN9" s="658"/>
      <c r="DO9" s="658"/>
      <c r="DP9" s="659"/>
      <c r="DQ9" s="663">
        <v>919076</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137</v>
      </c>
      <c r="S10" s="658"/>
      <c r="T10" s="658"/>
      <c r="U10" s="658"/>
      <c r="V10" s="658"/>
      <c r="W10" s="658"/>
      <c r="X10" s="658"/>
      <c r="Y10" s="659"/>
      <c r="Z10" s="695" t="s">
        <v>229</v>
      </c>
      <c r="AA10" s="695"/>
      <c r="AB10" s="695"/>
      <c r="AC10" s="695"/>
      <c r="AD10" s="696" t="s">
        <v>128</v>
      </c>
      <c r="AE10" s="696"/>
      <c r="AF10" s="696"/>
      <c r="AG10" s="696"/>
      <c r="AH10" s="696"/>
      <c r="AI10" s="696"/>
      <c r="AJ10" s="696"/>
      <c r="AK10" s="696"/>
      <c r="AL10" s="660" t="s">
        <v>128</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114172</v>
      </c>
      <c r="BH10" s="658"/>
      <c r="BI10" s="658"/>
      <c r="BJ10" s="658"/>
      <c r="BK10" s="658"/>
      <c r="BL10" s="658"/>
      <c r="BM10" s="658"/>
      <c r="BN10" s="659"/>
      <c r="BO10" s="695">
        <v>1.4</v>
      </c>
      <c r="BP10" s="695"/>
      <c r="BQ10" s="695"/>
      <c r="BR10" s="695"/>
      <c r="BS10" s="696" t="s">
        <v>229</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21070</v>
      </c>
      <c r="CS10" s="658"/>
      <c r="CT10" s="658"/>
      <c r="CU10" s="658"/>
      <c r="CV10" s="658"/>
      <c r="CW10" s="658"/>
      <c r="CX10" s="658"/>
      <c r="CY10" s="659"/>
      <c r="CZ10" s="695">
        <v>0.1</v>
      </c>
      <c r="DA10" s="695"/>
      <c r="DB10" s="695"/>
      <c r="DC10" s="695"/>
      <c r="DD10" s="663" t="s">
        <v>137</v>
      </c>
      <c r="DE10" s="658"/>
      <c r="DF10" s="658"/>
      <c r="DG10" s="658"/>
      <c r="DH10" s="658"/>
      <c r="DI10" s="658"/>
      <c r="DJ10" s="658"/>
      <c r="DK10" s="658"/>
      <c r="DL10" s="658"/>
      <c r="DM10" s="658"/>
      <c r="DN10" s="658"/>
      <c r="DO10" s="658"/>
      <c r="DP10" s="659"/>
      <c r="DQ10" s="663">
        <v>3360</v>
      </c>
      <c r="DR10" s="658"/>
      <c r="DS10" s="658"/>
      <c r="DT10" s="658"/>
      <c r="DU10" s="658"/>
      <c r="DV10" s="658"/>
      <c r="DW10" s="658"/>
      <c r="DX10" s="658"/>
      <c r="DY10" s="658"/>
      <c r="DZ10" s="658"/>
      <c r="EA10" s="658"/>
      <c r="EB10" s="658"/>
      <c r="EC10" s="694"/>
    </row>
    <row r="11" spans="2:143" ht="11.25" customHeight="1" x14ac:dyDescent="0.2">
      <c r="B11" s="654" t="s">
        <v>248</v>
      </c>
      <c r="C11" s="655"/>
      <c r="D11" s="655"/>
      <c r="E11" s="655"/>
      <c r="F11" s="655"/>
      <c r="G11" s="655"/>
      <c r="H11" s="655"/>
      <c r="I11" s="655"/>
      <c r="J11" s="655"/>
      <c r="K11" s="655"/>
      <c r="L11" s="655"/>
      <c r="M11" s="655"/>
      <c r="N11" s="655"/>
      <c r="O11" s="655"/>
      <c r="P11" s="655"/>
      <c r="Q11" s="656"/>
      <c r="R11" s="657">
        <v>1035797</v>
      </c>
      <c r="S11" s="658"/>
      <c r="T11" s="658"/>
      <c r="U11" s="658"/>
      <c r="V11" s="658"/>
      <c r="W11" s="658"/>
      <c r="X11" s="658"/>
      <c r="Y11" s="659"/>
      <c r="Z11" s="660">
        <v>7</v>
      </c>
      <c r="AA11" s="661"/>
      <c r="AB11" s="661"/>
      <c r="AC11" s="662"/>
      <c r="AD11" s="663">
        <v>1035797</v>
      </c>
      <c r="AE11" s="658"/>
      <c r="AF11" s="658"/>
      <c r="AG11" s="658"/>
      <c r="AH11" s="658"/>
      <c r="AI11" s="658"/>
      <c r="AJ11" s="658"/>
      <c r="AK11" s="659"/>
      <c r="AL11" s="660">
        <v>10.9</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428955</v>
      </c>
      <c r="BH11" s="658"/>
      <c r="BI11" s="658"/>
      <c r="BJ11" s="658"/>
      <c r="BK11" s="658"/>
      <c r="BL11" s="658"/>
      <c r="BM11" s="658"/>
      <c r="BN11" s="659"/>
      <c r="BO11" s="695">
        <v>5.2</v>
      </c>
      <c r="BP11" s="695"/>
      <c r="BQ11" s="695"/>
      <c r="BR11" s="695"/>
      <c r="BS11" s="696" t="s">
        <v>128</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132544</v>
      </c>
      <c r="CS11" s="658"/>
      <c r="CT11" s="658"/>
      <c r="CU11" s="658"/>
      <c r="CV11" s="658"/>
      <c r="CW11" s="658"/>
      <c r="CX11" s="658"/>
      <c r="CY11" s="659"/>
      <c r="CZ11" s="695">
        <v>0.9</v>
      </c>
      <c r="DA11" s="695"/>
      <c r="DB11" s="695"/>
      <c r="DC11" s="695"/>
      <c r="DD11" s="663">
        <v>8722</v>
      </c>
      <c r="DE11" s="658"/>
      <c r="DF11" s="658"/>
      <c r="DG11" s="658"/>
      <c r="DH11" s="658"/>
      <c r="DI11" s="658"/>
      <c r="DJ11" s="658"/>
      <c r="DK11" s="658"/>
      <c r="DL11" s="658"/>
      <c r="DM11" s="658"/>
      <c r="DN11" s="658"/>
      <c r="DO11" s="658"/>
      <c r="DP11" s="659"/>
      <c r="DQ11" s="663">
        <v>110077</v>
      </c>
      <c r="DR11" s="658"/>
      <c r="DS11" s="658"/>
      <c r="DT11" s="658"/>
      <c r="DU11" s="658"/>
      <c r="DV11" s="658"/>
      <c r="DW11" s="658"/>
      <c r="DX11" s="658"/>
      <c r="DY11" s="658"/>
      <c r="DZ11" s="658"/>
      <c r="EA11" s="658"/>
      <c r="EB11" s="658"/>
      <c r="EC11" s="694"/>
    </row>
    <row r="12" spans="2:143" ht="11.25" customHeight="1" x14ac:dyDescent="0.2">
      <c r="B12" s="654" t="s">
        <v>251</v>
      </c>
      <c r="C12" s="655"/>
      <c r="D12" s="655"/>
      <c r="E12" s="655"/>
      <c r="F12" s="655"/>
      <c r="G12" s="655"/>
      <c r="H12" s="655"/>
      <c r="I12" s="655"/>
      <c r="J12" s="655"/>
      <c r="K12" s="655"/>
      <c r="L12" s="655"/>
      <c r="M12" s="655"/>
      <c r="N12" s="655"/>
      <c r="O12" s="655"/>
      <c r="P12" s="655"/>
      <c r="Q12" s="656"/>
      <c r="R12" s="657">
        <v>21945</v>
      </c>
      <c r="S12" s="658"/>
      <c r="T12" s="658"/>
      <c r="U12" s="658"/>
      <c r="V12" s="658"/>
      <c r="W12" s="658"/>
      <c r="X12" s="658"/>
      <c r="Y12" s="659"/>
      <c r="Z12" s="695">
        <v>0.1</v>
      </c>
      <c r="AA12" s="695"/>
      <c r="AB12" s="695"/>
      <c r="AC12" s="695"/>
      <c r="AD12" s="696">
        <v>21945</v>
      </c>
      <c r="AE12" s="696"/>
      <c r="AF12" s="696"/>
      <c r="AG12" s="696"/>
      <c r="AH12" s="696"/>
      <c r="AI12" s="696"/>
      <c r="AJ12" s="696"/>
      <c r="AK12" s="696"/>
      <c r="AL12" s="660">
        <v>0.2</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4131820</v>
      </c>
      <c r="BH12" s="658"/>
      <c r="BI12" s="658"/>
      <c r="BJ12" s="658"/>
      <c r="BK12" s="658"/>
      <c r="BL12" s="658"/>
      <c r="BM12" s="658"/>
      <c r="BN12" s="659"/>
      <c r="BO12" s="695">
        <v>50.5</v>
      </c>
      <c r="BP12" s="695"/>
      <c r="BQ12" s="695"/>
      <c r="BR12" s="695"/>
      <c r="BS12" s="696" t="s">
        <v>128</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338378</v>
      </c>
      <c r="CS12" s="658"/>
      <c r="CT12" s="658"/>
      <c r="CU12" s="658"/>
      <c r="CV12" s="658"/>
      <c r="CW12" s="658"/>
      <c r="CX12" s="658"/>
      <c r="CY12" s="659"/>
      <c r="CZ12" s="695">
        <v>2.4</v>
      </c>
      <c r="DA12" s="695"/>
      <c r="DB12" s="695"/>
      <c r="DC12" s="695"/>
      <c r="DD12" s="663">
        <v>380</v>
      </c>
      <c r="DE12" s="658"/>
      <c r="DF12" s="658"/>
      <c r="DG12" s="658"/>
      <c r="DH12" s="658"/>
      <c r="DI12" s="658"/>
      <c r="DJ12" s="658"/>
      <c r="DK12" s="658"/>
      <c r="DL12" s="658"/>
      <c r="DM12" s="658"/>
      <c r="DN12" s="658"/>
      <c r="DO12" s="658"/>
      <c r="DP12" s="659"/>
      <c r="DQ12" s="663">
        <v>128388</v>
      </c>
      <c r="DR12" s="658"/>
      <c r="DS12" s="658"/>
      <c r="DT12" s="658"/>
      <c r="DU12" s="658"/>
      <c r="DV12" s="658"/>
      <c r="DW12" s="658"/>
      <c r="DX12" s="658"/>
      <c r="DY12" s="658"/>
      <c r="DZ12" s="658"/>
      <c r="EA12" s="658"/>
      <c r="EB12" s="658"/>
      <c r="EC12" s="694"/>
    </row>
    <row r="13" spans="2:143" ht="11.25" customHeight="1" x14ac:dyDescent="0.2">
      <c r="B13" s="654" t="s">
        <v>254</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229</v>
      </c>
      <c r="AE13" s="696"/>
      <c r="AF13" s="696"/>
      <c r="AG13" s="696"/>
      <c r="AH13" s="696"/>
      <c r="AI13" s="696"/>
      <c r="AJ13" s="696"/>
      <c r="AK13" s="696"/>
      <c r="AL13" s="660" t="s">
        <v>137</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4122625</v>
      </c>
      <c r="BH13" s="658"/>
      <c r="BI13" s="658"/>
      <c r="BJ13" s="658"/>
      <c r="BK13" s="658"/>
      <c r="BL13" s="658"/>
      <c r="BM13" s="658"/>
      <c r="BN13" s="659"/>
      <c r="BO13" s="695">
        <v>50.4</v>
      </c>
      <c r="BP13" s="695"/>
      <c r="BQ13" s="695"/>
      <c r="BR13" s="695"/>
      <c r="BS13" s="696" t="s">
        <v>229</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1819192</v>
      </c>
      <c r="CS13" s="658"/>
      <c r="CT13" s="658"/>
      <c r="CU13" s="658"/>
      <c r="CV13" s="658"/>
      <c r="CW13" s="658"/>
      <c r="CX13" s="658"/>
      <c r="CY13" s="659"/>
      <c r="CZ13" s="695">
        <v>12.8</v>
      </c>
      <c r="DA13" s="695"/>
      <c r="DB13" s="695"/>
      <c r="DC13" s="695"/>
      <c r="DD13" s="663">
        <v>704323</v>
      </c>
      <c r="DE13" s="658"/>
      <c r="DF13" s="658"/>
      <c r="DG13" s="658"/>
      <c r="DH13" s="658"/>
      <c r="DI13" s="658"/>
      <c r="DJ13" s="658"/>
      <c r="DK13" s="658"/>
      <c r="DL13" s="658"/>
      <c r="DM13" s="658"/>
      <c r="DN13" s="658"/>
      <c r="DO13" s="658"/>
      <c r="DP13" s="659"/>
      <c r="DQ13" s="663">
        <v>1318086</v>
      </c>
      <c r="DR13" s="658"/>
      <c r="DS13" s="658"/>
      <c r="DT13" s="658"/>
      <c r="DU13" s="658"/>
      <c r="DV13" s="658"/>
      <c r="DW13" s="658"/>
      <c r="DX13" s="658"/>
      <c r="DY13" s="658"/>
      <c r="DZ13" s="658"/>
      <c r="EA13" s="658"/>
      <c r="EB13" s="658"/>
      <c r="EC13" s="694"/>
    </row>
    <row r="14" spans="2:143" ht="11.25" customHeight="1" x14ac:dyDescent="0.2">
      <c r="B14" s="654" t="s">
        <v>257</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139941</v>
      </c>
      <c r="BH14" s="658"/>
      <c r="BI14" s="658"/>
      <c r="BJ14" s="658"/>
      <c r="BK14" s="658"/>
      <c r="BL14" s="658"/>
      <c r="BM14" s="658"/>
      <c r="BN14" s="659"/>
      <c r="BO14" s="695">
        <v>1.7</v>
      </c>
      <c r="BP14" s="695"/>
      <c r="BQ14" s="695"/>
      <c r="BR14" s="695"/>
      <c r="BS14" s="696" t="s">
        <v>229</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625753</v>
      </c>
      <c r="CS14" s="658"/>
      <c r="CT14" s="658"/>
      <c r="CU14" s="658"/>
      <c r="CV14" s="658"/>
      <c r="CW14" s="658"/>
      <c r="CX14" s="658"/>
      <c r="CY14" s="659"/>
      <c r="CZ14" s="695">
        <v>4.4000000000000004</v>
      </c>
      <c r="DA14" s="695"/>
      <c r="DB14" s="695"/>
      <c r="DC14" s="695"/>
      <c r="DD14" s="663">
        <v>42162</v>
      </c>
      <c r="DE14" s="658"/>
      <c r="DF14" s="658"/>
      <c r="DG14" s="658"/>
      <c r="DH14" s="658"/>
      <c r="DI14" s="658"/>
      <c r="DJ14" s="658"/>
      <c r="DK14" s="658"/>
      <c r="DL14" s="658"/>
      <c r="DM14" s="658"/>
      <c r="DN14" s="658"/>
      <c r="DO14" s="658"/>
      <c r="DP14" s="659"/>
      <c r="DQ14" s="663">
        <v>615553</v>
      </c>
      <c r="DR14" s="658"/>
      <c r="DS14" s="658"/>
      <c r="DT14" s="658"/>
      <c r="DU14" s="658"/>
      <c r="DV14" s="658"/>
      <c r="DW14" s="658"/>
      <c r="DX14" s="658"/>
      <c r="DY14" s="658"/>
      <c r="DZ14" s="658"/>
      <c r="EA14" s="658"/>
      <c r="EB14" s="658"/>
      <c r="EC14" s="694"/>
    </row>
    <row r="15" spans="2:143" ht="11.25" customHeight="1" x14ac:dyDescent="0.2">
      <c r="B15" s="654" t="s">
        <v>260</v>
      </c>
      <c r="C15" s="655"/>
      <c r="D15" s="655"/>
      <c r="E15" s="655"/>
      <c r="F15" s="655"/>
      <c r="G15" s="655"/>
      <c r="H15" s="655"/>
      <c r="I15" s="655"/>
      <c r="J15" s="655"/>
      <c r="K15" s="655"/>
      <c r="L15" s="655"/>
      <c r="M15" s="655"/>
      <c r="N15" s="655"/>
      <c r="O15" s="655"/>
      <c r="P15" s="655"/>
      <c r="Q15" s="656"/>
      <c r="R15" s="657" t="s">
        <v>137</v>
      </c>
      <c r="S15" s="658"/>
      <c r="T15" s="658"/>
      <c r="U15" s="658"/>
      <c r="V15" s="658"/>
      <c r="W15" s="658"/>
      <c r="X15" s="658"/>
      <c r="Y15" s="659"/>
      <c r="Z15" s="695" t="s">
        <v>128</v>
      </c>
      <c r="AA15" s="695"/>
      <c r="AB15" s="695"/>
      <c r="AC15" s="695"/>
      <c r="AD15" s="696" t="s">
        <v>137</v>
      </c>
      <c r="AE15" s="696"/>
      <c r="AF15" s="696"/>
      <c r="AG15" s="696"/>
      <c r="AH15" s="696"/>
      <c r="AI15" s="696"/>
      <c r="AJ15" s="696"/>
      <c r="AK15" s="696"/>
      <c r="AL15" s="660" t="s">
        <v>128</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315767</v>
      </c>
      <c r="BH15" s="658"/>
      <c r="BI15" s="658"/>
      <c r="BJ15" s="658"/>
      <c r="BK15" s="658"/>
      <c r="BL15" s="658"/>
      <c r="BM15" s="658"/>
      <c r="BN15" s="659"/>
      <c r="BO15" s="695">
        <v>3.9</v>
      </c>
      <c r="BP15" s="695"/>
      <c r="BQ15" s="695"/>
      <c r="BR15" s="695"/>
      <c r="BS15" s="696" t="s">
        <v>128</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1822501</v>
      </c>
      <c r="CS15" s="658"/>
      <c r="CT15" s="658"/>
      <c r="CU15" s="658"/>
      <c r="CV15" s="658"/>
      <c r="CW15" s="658"/>
      <c r="CX15" s="658"/>
      <c r="CY15" s="659"/>
      <c r="CZ15" s="695">
        <v>12.8</v>
      </c>
      <c r="DA15" s="695"/>
      <c r="DB15" s="695"/>
      <c r="DC15" s="695"/>
      <c r="DD15" s="663">
        <v>290623</v>
      </c>
      <c r="DE15" s="658"/>
      <c r="DF15" s="658"/>
      <c r="DG15" s="658"/>
      <c r="DH15" s="658"/>
      <c r="DI15" s="658"/>
      <c r="DJ15" s="658"/>
      <c r="DK15" s="658"/>
      <c r="DL15" s="658"/>
      <c r="DM15" s="658"/>
      <c r="DN15" s="658"/>
      <c r="DO15" s="658"/>
      <c r="DP15" s="659"/>
      <c r="DQ15" s="663">
        <v>1407260</v>
      </c>
      <c r="DR15" s="658"/>
      <c r="DS15" s="658"/>
      <c r="DT15" s="658"/>
      <c r="DU15" s="658"/>
      <c r="DV15" s="658"/>
      <c r="DW15" s="658"/>
      <c r="DX15" s="658"/>
      <c r="DY15" s="658"/>
      <c r="DZ15" s="658"/>
      <c r="EA15" s="658"/>
      <c r="EB15" s="658"/>
      <c r="EC15" s="694"/>
    </row>
    <row r="16" spans="2:143" ht="11.25" customHeight="1" x14ac:dyDescent="0.2">
      <c r="B16" s="654" t="s">
        <v>263</v>
      </c>
      <c r="C16" s="655"/>
      <c r="D16" s="655"/>
      <c r="E16" s="655"/>
      <c r="F16" s="655"/>
      <c r="G16" s="655"/>
      <c r="H16" s="655"/>
      <c r="I16" s="655"/>
      <c r="J16" s="655"/>
      <c r="K16" s="655"/>
      <c r="L16" s="655"/>
      <c r="M16" s="655"/>
      <c r="N16" s="655"/>
      <c r="O16" s="655"/>
      <c r="P16" s="655"/>
      <c r="Q16" s="656"/>
      <c r="R16" s="657">
        <v>28074</v>
      </c>
      <c r="S16" s="658"/>
      <c r="T16" s="658"/>
      <c r="U16" s="658"/>
      <c r="V16" s="658"/>
      <c r="W16" s="658"/>
      <c r="X16" s="658"/>
      <c r="Y16" s="659"/>
      <c r="Z16" s="695">
        <v>0.2</v>
      </c>
      <c r="AA16" s="695"/>
      <c r="AB16" s="695"/>
      <c r="AC16" s="695"/>
      <c r="AD16" s="696">
        <v>28074</v>
      </c>
      <c r="AE16" s="696"/>
      <c r="AF16" s="696"/>
      <c r="AG16" s="696"/>
      <c r="AH16" s="696"/>
      <c r="AI16" s="696"/>
      <c r="AJ16" s="696"/>
      <c r="AK16" s="696"/>
      <c r="AL16" s="660">
        <v>0.3</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95" t="s">
        <v>128</v>
      </c>
      <c r="BP16" s="695"/>
      <c r="BQ16" s="695"/>
      <c r="BR16" s="695"/>
      <c r="BS16" s="696" t="s">
        <v>229</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t="s">
        <v>128</v>
      </c>
      <c r="CS16" s="658"/>
      <c r="CT16" s="658"/>
      <c r="CU16" s="658"/>
      <c r="CV16" s="658"/>
      <c r="CW16" s="658"/>
      <c r="CX16" s="658"/>
      <c r="CY16" s="659"/>
      <c r="CZ16" s="695" t="s">
        <v>137</v>
      </c>
      <c r="DA16" s="695"/>
      <c r="DB16" s="695"/>
      <c r="DC16" s="695"/>
      <c r="DD16" s="663" t="s">
        <v>128</v>
      </c>
      <c r="DE16" s="658"/>
      <c r="DF16" s="658"/>
      <c r="DG16" s="658"/>
      <c r="DH16" s="658"/>
      <c r="DI16" s="658"/>
      <c r="DJ16" s="658"/>
      <c r="DK16" s="658"/>
      <c r="DL16" s="658"/>
      <c r="DM16" s="658"/>
      <c r="DN16" s="658"/>
      <c r="DO16" s="658"/>
      <c r="DP16" s="659"/>
      <c r="DQ16" s="663" t="s">
        <v>128</v>
      </c>
      <c r="DR16" s="658"/>
      <c r="DS16" s="658"/>
      <c r="DT16" s="658"/>
      <c r="DU16" s="658"/>
      <c r="DV16" s="658"/>
      <c r="DW16" s="658"/>
      <c r="DX16" s="658"/>
      <c r="DY16" s="658"/>
      <c r="DZ16" s="658"/>
      <c r="EA16" s="658"/>
      <c r="EB16" s="658"/>
      <c r="EC16" s="694"/>
    </row>
    <row r="17" spans="2:133" ht="11.25" customHeight="1" x14ac:dyDescent="0.2">
      <c r="B17" s="654" t="s">
        <v>266</v>
      </c>
      <c r="C17" s="655"/>
      <c r="D17" s="655"/>
      <c r="E17" s="655"/>
      <c r="F17" s="655"/>
      <c r="G17" s="655"/>
      <c r="H17" s="655"/>
      <c r="I17" s="655"/>
      <c r="J17" s="655"/>
      <c r="K17" s="655"/>
      <c r="L17" s="655"/>
      <c r="M17" s="655"/>
      <c r="N17" s="655"/>
      <c r="O17" s="655"/>
      <c r="P17" s="655"/>
      <c r="Q17" s="656"/>
      <c r="R17" s="657">
        <v>128031</v>
      </c>
      <c r="S17" s="658"/>
      <c r="T17" s="658"/>
      <c r="U17" s="658"/>
      <c r="V17" s="658"/>
      <c r="W17" s="658"/>
      <c r="X17" s="658"/>
      <c r="Y17" s="659"/>
      <c r="Z17" s="695">
        <v>0.9</v>
      </c>
      <c r="AA17" s="695"/>
      <c r="AB17" s="695"/>
      <c r="AC17" s="695"/>
      <c r="AD17" s="696">
        <v>128031</v>
      </c>
      <c r="AE17" s="696"/>
      <c r="AF17" s="696"/>
      <c r="AG17" s="696"/>
      <c r="AH17" s="696"/>
      <c r="AI17" s="696"/>
      <c r="AJ17" s="696"/>
      <c r="AK17" s="696"/>
      <c r="AL17" s="660">
        <v>1.3</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128</v>
      </c>
      <c r="BP17" s="695"/>
      <c r="BQ17" s="695"/>
      <c r="BR17" s="695"/>
      <c r="BS17" s="696" t="s">
        <v>128</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660622</v>
      </c>
      <c r="CS17" s="658"/>
      <c r="CT17" s="658"/>
      <c r="CU17" s="658"/>
      <c r="CV17" s="658"/>
      <c r="CW17" s="658"/>
      <c r="CX17" s="658"/>
      <c r="CY17" s="659"/>
      <c r="CZ17" s="695">
        <v>4.5999999999999996</v>
      </c>
      <c r="DA17" s="695"/>
      <c r="DB17" s="695"/>
      <c r="DC17" s="695"/>
      <c r="DD17" s="663" t="s">
        <v>137</v>
      </c>
      <c r="DE17" s="658"/>
      <c r="DF17" s="658"/>
      <c r="DG17" s="658"/>
      <c r="DH17" s="658"/>
      <c r="DI17" s="658"/>
      <c r="DJ17" s="658"/>
      <c r="DK17" s="658"/>
      <c r="DL17" s="658"/>
      <c r="DM17" s="658"/>
      <c r="DN17" s="658"/>
      <c r="DO17" s="658"/>
      <c r="DP17" s="659"/>
      <c r="DQ17" s="663">
        <v>630257</v>
      </c>
      <c r="DR17" s="658"/>
      <c r="DS17" s="658"/>
      <c r="DT17" s="658"/>
      <c r="DU17" s="658"/>
      <c r="DV17" s="658"/>
      <c r="DW17" s="658"/>
      <c r="DX17" s="658"/>
      <c r="DY17" s="658"/>
      <c r="DZ17" s="658"/>
      <c r="EA17" s="658"/>
      <c r="EB17" s="658"/>
      <c r="EC17" s="694"/>
    </row>
    <row r="18" spans="2:133" ht="11.25" customHeight="1" x14ac:dyDescent="0.2">
      <c r="B18" s="654" t="s">
        <v>269</v>
      </c>
      <c r="C18" s="655"/>
      <c r="D18" s="655"/>
      <c r="E18" s="655"/>
      <c r="F18" s="655"/>
      <c r="G18" s="655"/>
      <c r="H18" s="655"/>
      <c r="I18" s="655"/>
      <c r="J18" s="655"/>
      <c r="K18" s="655"/>
      <c r="L18" s="655"/>
      <c r="M18" s="655"/>
      <c r="N18" s="655"/>
      <c r="O18" s="655"/>
      <c r="P18" s="655"/>
      <c r="Q18" s="656"/>
      <c r="R18" s="657">
        <v>88112</v>
      </c>
      <c r="S18" s="658"/>
      <c r="T18" s="658"/>
      <c r="U18" s="658"/>
      <c r="V18" s="658"/>
      <c r="W18" s="658"/>
      <c r="X18" s="658"/>
      <c r="Y18" s="659"/>
      <c r="Z18" s="695">
        <v>0.6</v>
      </c>
      <c r="AA18" s="695"/>
      <c r="AB18" s="695"/>
      <c r="AC18" s="695"/>
      <c r="AD18" s="696">
        <v>88112</v>
      </c>
      <c r="AE18" s="696"/>
      <c r="AF18" s="696"/>
      <c r="AG18" s="696"/>
      <c r="AH18" s="696"/>
      <c r="AI18" s="696"/>
      <c r="AJ18" s="696"/>
      <c r="AK18" s="696"/>
      <c r="AL18" s="660">
        <v>0.9</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95" t="s">
        <v>229</v>
      </c>
      <c r="BP18" s="695"/>
      <c r="BQ18" s="695"/>
      <c r="BR18" s="695"/>
      <c r="BS18" s="696" t="s">
        <v>229</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137</v>
      </c>
      <c r="CS18" s="658"/>
      <c r="CT18" s="658"/>
      <c r="CU18" s="658"/>
      <c r="CV18" s="658"/>
      <c r="CW18" s="658"/>
      <c r="CX18" s="658"/>
      <c r="CY18" s="659"/>
      <c r="CZ18" s="695" t="s">
        <v>128</v>
      </c>
      <c r="DA18" s="695"/>
      <c r="DB18" s="695"/>
      <c r="DC18" s="695"/>
      <c r="DD18" s="663" t="s">
        <v>128</v>
      </c>
      <c r="DE18" s="658"/>
      <c r="DF18" s="658"/>
      <c r="DG18" s="658"/>
      <c r="DH18" s="658"/>
      <c r="DI18" s="658"/>
      <c r="DJ18" s="658"/>
      <c r="DK18" s="658"/>
      <c r="DL18" s="658"/>
      <c r="DM18" s="658"/>
      <c r="DN18" s="658"/>
      <c r="DO18" s="658"/>
      <c r="DP18" s="659"/>
      <c r="DQ18" s="663" t="s">
        <v>229</v>
      </c>
      <c r="DR18" s="658"/>
      <c r="DS18" s="658"/>
      <c r="DT18" s="658"/>
      <c r="DU18" s="658"/>
      <c r="DV18" s="658"/>
      <c r="DW18" s="658"/>
      <c r="DX18" s="658"/>
      <c r="DY18" s="658"/>
      <c r="DZ18" s="658"/>
      <c r="EA18" s="658"/>
      <c r="EB18" s="658"/>
      <c r="EC18" s="694"/>
    </row>
    <row r="19" spans="2:133" ht="11.25" customHeight="1" x14ac:dyDescent="0.2">
      <c r="B19" s="654" t="s">
        <v>272</v>
      </c>
      <c r="C19" s="655"/>
      <c r="D19" s="655"/>
      <c r="E19" s="655"/>
      <c r="F19" s="655"/>
      <c r="G19" s="655"/>
      <c r="H19" s="655"/>
      <c r="I19" s="655"/>
      <c r="J19" s="655"/>
      <c r="K19" s="655"/>
      <c r="L19" s="655"/>
      <c r="M19" s="655"/>
      <c r="N19" s="655"/>
      <c r="O19" s="655"/>
      <c r="P19" s="655"/>
      <c r="Q19" s="656"/>
      <c r="R19" s="657">
        <v>79931</v>
      </c>
      <c r="S19" s="658"/>
      <c r="T19" s="658"/>
      <c r="U19" s="658"/>
      <c r="V19" s="658"/>
      <c r="W19" s="658"/>
      <c r="X19" s="658"/>
      <c r="Y19" s="659"/>
      <c r="Z19" s="695">
        <v>0.5</v>
      </c>
      <c r="AA19" s="695"/>
      <c r="AB19" s="695"/>
      <c r="AC19" s="695"/>
      <c r="AD19" s="696">
        <v>79931</v>
      </c>
      <c r="AE19" s="696"/>
      <c r="AF19" s="696"/>
      <c r="AG19" s="696"/>
      <c r="AH19" s="696"/>
      <c r="AI19" s="696"/>
      <c r="AJ19" s="696"/>
      <c r="AK19" s="696"/>
      <c r="AL19" s="660">
        <v>0.8</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604126</v>
      </c>
      <c r="BH19" s="658"/>
      <c r="BI19" s="658"/>
      <c r="BJ19" s="658"/>
      <c r="BK19" s="658"/>
      <c r="BL19" s="658"/>
      <c r="BM19" s="658"/>
      <c r="BN19" s="659"/>
      <c r="BO19" s="695">
        <v>7.4</v>
      </c>
      <c r="BP19" s="695"/>
      <c r="BQ19" s="695"/>
      <c r="BR19" s="695"/>
      <c r="BS19" s="696" t="s">
        <v>128</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229</v>
      </c>
      <c r="DA19" s="695"/>
      <c r="DB19" s="695"/>
      <c r="DC19" s="695"/>
      <c r="DD19" s="663" t="s">
        <v>229</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2">
      <c r="B20" s="724" t="s">
        <v>275</v>
      </c>
      <c r="C20" s="725"/>
      <c r="D20" s="725"/>
      <c r="E20" s="725"/>
      <c r="F20" s="725"/>
      <c r="G20" s="725"/>
      <c r="H20" s="725"/>
      <c r="I20" s="725"/>
      <c r="J20" s="725"/>
      <c r="K20" s="725"/>
      <c r="L20" s="725"/>
      <c r="M20" s="725"/>
      <c r="N20" s="725"/>
      <c r="O20" s="725"/>
      <c r="P20" s="725"/>
      <c r="Q20" s="726"/>
      <c r="R20" s="657">
        <v>8181</v>
      </c>
      <c r="S20" s="658"/>
      <c r="T20" s="658"/>
      <c r="U20" s="658"/>
      <c r="V20" s="658"/>
      <c r="W20" s="658"/>
      <c r="X20" s="658"/>
      <c r="Y20" s="659"/>
      <c r="Z20" s="695">
        <v>0.1</v>
      </c>
      <c r="AA20" s="695"/>
      <c r="AB20" s="695"/>
      <c r="AC20" s="695"/>
      <c r="AD20" s="696">
        <v>8181</v>
      </c>
      <c r="AE20" s="696"/>
      <c r="AF20" s="696"/>
      <c r="AG20" s="696"/>
      <c r="AH20" s="696"/>
      <c r="AI20" s="696"/>
      <c r="AJ20" s="696"/>
      <c r="AK20" s="696"/>
      <c r="AL20" s="660">
        <v>0.1</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604126</v>
      </c>
      <c r="BH20" s="658"/>
      <c r="BI20" s="658"/>
      <c r="BJ20" s="658"/>
      <c r="BK20" s="658"/>
      <c r="BL20" s="658"/>
      <c r="BM20" s="658"/>
      <c r="BN20" s="659"/>
      <c r="BO20" s="695">
        <v>7.4</v>
      </c>
      <c r="BP20" s="695"/>
      <c r="BQ20" s="695"/>
      <c r="BR20" s="695"/>
      <c r="BS20" s="696" t="s">
        <v>137</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14219024</v>
      </c>
      <c r="CS20" s="658"/>
      <c r="CT20" s="658"/>
      <c r="CU20" s="658"/>
      <c r="CV20" s="658"/>
      <c r="CW20" s="658"/>
      <c r="CX20" s="658"/>
      <c r="CY20" s="659"/>
      <c r="CZ20" s="695">
        <v>100</v>
      </c>
      <c r="DA20" s="695"/>
      <c r="DB20" s="695"/>
      <c r="DC20" s="695"/>
      <c r="DD20" s="663">
        <v>1137770</v>
      </c>
      <c r="DE20" s="658"/>
      <c r="DF20" s="658"/>
      <c r="DG20" s="658"/>
      <c r="DH20" s="658"/>
      <c r="DI20" s="658"/>
      <c r="DJ20" s="658"/>
      <c r="DK20" s="658"/>
      <c r="DL20" s="658"/>
      <c r="DM20" s="658"/>
      <c r="DN20" s="658"/>
      <c r="DO20" s="658"/>
      <c r="DP20" s="659"/>
      <c r="DQ20" s="663">
        <v>9980746</v>
      </c>
      <c r="DR20" s="658"/>
      <c r="DS20" s="658"/>
      <c r="DT20" s="658"/>
      <c r="DU20" s="658"/>
      <c r="DV20" s="658"/>
      <c r="DW20" s="658"/>
      <c r="DX20" s="658"/>
      <c r="DY20" s="658"/>
      <c r="DZ20" s="658"/>
      <c r="EA20" s="658"/>
      <c r="EB20" s="658"/>
      <c r="EC20" s="694"/>
    </row>
    <row r="21" spans="2:133" ht="11.25" customHeight="1" x14ac:dyDescent="0.2">
      <c r="B21" s="654" t="s">
        <v>278</v>
      </c>
      <c r="C21" s="655"/>
      <c r="D21" s="655"/>
      <c r="E21" s="655"/>
      <c r="F21" s="655"/>
      <c r="G21" s="655"/>
      <c r="H21" s="655"/>
      <c r="I21" s="655"/>
      <c r="J21" s="655"/>
      <c r="K21" s="655"/>
      <c r="L21" s="655"/>
      <c r="M21" s="655"/>
      <c r="N21" s="655"/>
      <c r="O21" s="655"/>
      <c r="P21" s="655"/>
      <c r="Q21" s="656"/>
      <c r="R21" s="657">
        <v>359386</v>
      </c>
      <c r="S21" s="658"/>
      <c r="T21" s="658"/>
      <c r="U21" s="658"/>
      <c r="V21" s="658"/>
      <c r="W21" s="658"/>
      <c r="X21" s="658"/>
      <c r="Y21" s="659"/>
      <c r="Z21" s="695">
        <v>2.4</v>
      </c>
      <c r="AA21" s="695"/>
      <c r="AB21" s="695"/>
      <c r="AC21" s="695"/>
      <c r="AD21" s="696">
        <v>349361</v>
      </c>
      <c r="AE21" s="696"/>
      <c r="AF21" s="696"/>
      <c r="AG21" s="696"/>
      <c r="AH21" s="696"/>
      <c r="AI21" s="696"/>
      <c r="AJ21" s="696"/>
      <c r="AK21" s="696"/>
      <c r="AL21" s="660">
        <v>3.7</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t="s">
        <v>128</v>
      </c>
      <c r="BH21" s="658"/>
      <c r="BI21" s="658"/>
      <c r="BJ21" s="658"/>
      <c r="BK21" s="658"/>
      <c r="BL21" s="658"/>
      <c r="BM21" s="658"/>
      <c r="BN21" s="659"/>
      <c r="BO21" s="695" t="s">
        <v>229</v>
      </c>
      <c r="BP21" s="695"/>
      <c r="BQ21" s="695"/>
      <c r="BR21" s="695"/>
      <c r="BS21" s="696" t="s">
        <v>137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280</v>
      </c>
      <c r="C22" s="655"/>
      <c r="D22" s="655"/>
      <c r="E22" s="655"/>
      <c r="F22" s="655"/>
      <c r="G22" s="655"/>
      <c r="H22" s="655"/>
      <c r="I22" s="655"/>
      <c r="J22" s="655"/>
      <c r="K22" s="655"/>
      <c r="L22" s="655"/>
      <c r="M22" s="655"/>
      <c r="N22" s="655"/>
      <c r="O22" s="655"/>
      <c r="P22" s="655"/>
      <c r="Q22" s="656"/>
      <c r="R22" s="657">
        <v>349361</v>
      </c>
      <c r="S22" s="658"/>
      <c r="T22" s="658"/>
      <c r="U22" s="658"/>
      <c r="V22" s="658"/>
      <c r="W22" s="658"/>
      <c r="X22" s="658"/>
      <c r="Y22" s="659"/>
      <c r="Z22" s="695">
        <v>2.4</v>
      </c>
      <c r="AA22" s="695"/>
      <c r="AB22" s="695"/>
      <c r="AC22" s="695"/>
      <c r="AD22" s="696">
        <v>349361</v>
      </c>
      <c r="AE22" s="696"/>
      <c r="AF22" s="696"/>
      <c r="AG22" s="696"/>
      <c r="AH22" s="696"/>
      <c r="AI22" s="696"/>
      <c r="AJ22" s="696"/>
      <c r="AK22" s="696"/>
      <c r="AL22" s="660">
        <v>3.7</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229</v>
      </c>
      <c r="BH22" s="658"/>
      <c r="BI22" s="658"/>
      <c r="BJ22" s="658"/>
      <c r="BK22" s="658"/>
      <c r="BL22" s="658"/>
      <c r="BM22" s="658"/>
      <c r="BN22" s="659"/>
      <c r="BO22" s="695" t="s">
        <v>137</v>
      </c>
      <c r="BP22" s="695"/>
      <c r="BQ22" s="695"/>
      <c r="BR22" s="695"/>
      <c r="BS22" s="696" t="s">
        <v>229</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283</v>
      </c>
      <c r="C23" s="655"/>
      <c r="D23" s="655"/>
      <c r="E23" s="655"/>
      <c r="F23" s="655"/>
      <c r="G23" s="655"/>
      <c r="H23" s="655"/>
      <c r="I23" s="655"/>
      <c r="J23" s="655"/>
      <c r="K23" s="655"/>
      <c r="L23" s="655"/>
      <c r="M23" s="655"/>
      <c r="N23" s="655"/>
      <c r="O23" s="655"/>
      <c r="P23" s="655"/>
      <c r="Q23" s="656"/>
      <c r="R23" s="657">
        <v>10025</v>
      </c>
      <c r="S23" s="658"/>
      <c r="T23" s="658"/>
      <c r="U23" s="658"/>
      <c r="V23" s="658"/>
      <c r="W23" s="658"/>
      <c r="X23" s="658"/>
      <c r="Y23" s="659"/>
      <c r="Z23" s="695">
        <v>0.1</v>
      </c>
      <c r="AA23" s="695"/>
      <c r="AB23" s="695"/>
      <c r="AC23" s="695"/>
      <c r="AD23" s="696" t="s">
        <v>137</v>
      </c>
      <c r="AE23" s="696"/>
      <c r="AF23" s="696"/>
      <c r="AG23" s="696"/>
      <c r="AH23" s="696"/>
      <c r="AI23" s="696"/>
      <c r="AJ23" s="696"/>
      <c r="AK23" s="696"/>
      <c r="AL23" s="660" t="s">
        <v>137</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v>604126</v>
      </c>
      <c r="BH23" s="658"/>
      <c r="BI23" s="658"/>
      <c r="BJ23" s="658"/>
      <c r="BK23" s="658"/>
      <c r="BL23" s="658"/>
      <c r="BM23" s="658"/>
      <c r="BN23" s="659"/>
      <c r="BO23" s="695">
        <v>7.4</v>
      </c>
      <c r="BP23" s="695"/>
      <c r="BQ23" s="695"/>
      <c r="BR23" s="695"/>
      <c r="BS23" s="696" t="s">
        <v>128</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2">
      <c r="B24" s="654" t="s">
        <v>290</v>
      </c>
      <c r="C24" s="655"/>
      <c r="D24" s="655"/>
      <c r="E24" s="655"/>
      <c r="F24" s="655"/>
      <c r="G24" s="655"/>
      <c r="H24" s="655"/>
      <c r="I24" s="655"/>
      <c r="J24" s="655"/>
      <c r="K24" s="655"/>
      <c r="L24" s="655"/>
      <c r="M24" s="655"/>
      <c r="N24" s="655"/>
      <c r="O24" s="655"/>
      <c r="P24" s="655"/>
      <c r="Q24" s="656"/>
      <c r="R24" s="657" t="s">
        <v>137</v>
      </c>
      <c r="S24" s="658"/>
      <c r="T24" s="658"/>
      <c r="U24" s="658"/>
      <c r="V24" s="658"/>
      <c r="W24" s="658"/>
      <c r="X24" s="658"/>
      <c r="Y24" s="659"/>
      <c r="Z24" s="695" t="s">
        <v>229</v>
      </c>
      <c r="AA24" s="695"/>
      <c r="AB24" s="695"/>
      <c r="AC24" s="695"/>
      <c r="AD24" s="696" t="s">
        <v>229</v>
      </c>
      <c r="AE24" s="696"/>
      <c r="AF24" s="696"/>
      <c r="AG24" s="696"/>
      <c r="AH24" s="696"/>
      <c r="AI24" s="696"/>
      <c r="AJ24" s="696"/>
      <c r="AK24" s="696"/>
      <c r="AL24" s="660" t="s">
        <v>128</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229</v>
      </c>
      <c r="BH24" s="658"/>
      <c r="BI24" s="658"/>
      <c r="BJ24" s="658"/>
      <c r="BK24" s="658"/>
      <c r="BL24" s="658"/>
      <c r="BM24" s="658"/>
      <c r="BN24" s="659"/>
      <c r="BO24" s="695" t="s">
        <v>128</v>
      </c>
      <c r="BP24" s="695"/>
      <c r="BQ24" s="695"/>
      <c r="BR24" s="695"/>
      <c r="BS24" s="696" t="s">
        <v>137</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6270897</v>
      </c>
      <c r="CS24" s="713"/>
      <c r="CT24" s="713"/>
      <c r="CU24" s="713"/>
      <c r="CV24" s="713"/>
      <c r="CW24" s="713"/>
      <c r="CX24" s="713"/>
      <c r="CY24" s="738"/>
      <c r="CZ24" s="739">
        <v>44.1</v>
      </c>
      <c r="DA24" s="721"/>
      <c r="DB24" s="721"/>
      <c r="DC24" s="741"/>
      <c r="DD24" s="737">
        <v>4195134</v>
      </c>
      <c r="DE24" s="713"/>
      <c r="DF24" s="713"/>
      <c r="DG24" s="713"/>
      <c r="DH24" s="713"/>
      <c r="DI24" s="713"/>
      <c r="DJ24" s="713"/>
      <c r="DK24" s="738"/>
      <c r="DL24" s="737">
        <v>4153508</v>
      </c>
      <c r="DM24" s="713"/>
      <c r="DN24" s="713"/>
      <c r="DO24" s="713"/>
      <c r="DP24" s="713"/>
      <c r="DQ24" s="713"/>
      <c r="DR24" s="713"/>
      <c r="DS24" s="713"/>
      <c r="DT24" s="713"/>
      <c r="DU24" s="713"/>
      <c r="DV24" s="738"/>
      <c r="DW24" s="739">
        <v>43</v>
      </c>
      <c r="DX24" s="721"/>
      <c r="DY24" s="721"/>
      <c r="DZ24" s="721"/>
      <c r="EA24" s="721"/>
      <c r="EB24" s="721"/>
      <c r="EC24" s="740"/>
    </row>
    <row r="25" spans="2:133" ht="11.25" customHeight="1" x14ac:dyDescent="0.2">
      <c r="B25" s="654" t="s">
        <v>293</v>
      </c>
      <c r="C25" s="655"/>
      <c r="D25" s="655"/>
      <c r="E25" s="655"/>
      <c r="F25" s="655"/>
      <c r="G25" s="655"/>
      <c r="H25" s="655"/>
      <c r="I25" s="655"/>
      <c r="J25" s="655"/>
      <c r="K25" s="655"/>
      <c r="L25" s="655"/>
      <c r="M25" s="655"/>
      <c r="N25" s="655"/>
      <c r="O25" s="655"/>
      <c r="P25" s="655"/>
      <c r="Q25" s="656"/>
      <c r="R25" s="657">
        <v>10074114</v>
      </c>
      <c r="S25" s="658"/>
      <c r="T25" s="658"/>
      <c r="U25" s="658"/>
      <c r="V25" s="658"/>
      <c r="W25" s="658"/>
      <c r="X25" s="658"/>
      <c r="Y25" s="659"/>
      <c r="Z25" s="695">
        <v>68.2</v>
      </c>
      <c r="AA25" s="695"/>
      <c r="AB25" s="695"/>
      <c r="AC25" s="695"/>
      <c r="AD25" s="696">
        <v>9459963</v>
      </c>
      <c r="AE25" s="696"/>
      <c r="AF25" s="696"/>
      <c r="AG25" s="696"/>
      <c r="AH25" s="696"/>
      <c r="AI25" s="696"/>
      <c r="AJ25" s="696"/>
      <c r="AK25" s="696"/>
      <c r="AL25" s="660">
        <v>99.3</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229</v>
      </c>
      <c r="BH25" s="658"/>
      <c r="BI25" s="658"/>
      <c r="BJ25" s="658"/>
      <c r="BK25" s="658"/>
      <c r="BL25" s="658"/>
      <c r="BM25" s="658"/>
      <c r="BN25" s="659"/>
      <c r="BO25" s="695" t="s">
        <v>128</v>
      </c>
      <c r="BP25" s="695"/>
      <c r="BQ25" s="695"/>
      <c r="BR25" s="695"/>
      <c r="BS25" s="696" t="s">
        <v>137</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3016450</v>
      </c>
      <c r="CS25" s="670"/>
      <c r="CT25" s="670"/>
      <c r="CU25" s="670"/>
      <c r="CV25" s="670"/>
      <c r="CW25" s="670"/>
      <c r="CX25" s="670"/>
      <c r="CY25" s="671"/>
      <c r="CZ25" s="660">
        <v>21.2</v>
      </c>
      <c r="DA25" s="672"/>
      <c r="DB25" s="672"/>
      <c r="DC25" s="673"/>
      <c r="DD25" s="663">
        <v>2684057</v>
      </c>
      <c r="DE25" s="670"/>
      <c r="DF25" s="670"/>
      <c r="DG25" s="670"/>
      <c r="DH25" s="670"/>
      <c r="DI25" s="670"/>
      <c r="DJ25" s="670"/>
      <c r="DK25" s="671"/>
      <c r="DL25" s="663">
        <v>2671791</v>
      </c>
      <c r="DM25" s="670"/>
      <c r="DN25" s="670"/>
      <c r="DO25" s="670"/>
      <c r="DP25" s="670"/>
      <c r="DQ25" s="670"/>
      <c r="DR25" s="670"/>
      <c r="DS25" s="670"/>
      <c r="DT25" s="670"/>
      <c r="DU25" s="670"/>
      <c r="DV25" s="671"/>
      <c r="DW25" s="660">
        <v>27.7</v>
      </c>
      <c r="DX25" s="672"/>
      <c r="DY25" s="672"/>
      <c r="DZ25" s="672"/>
      <c r="EA25" s="672"/>
      <c r="EB25" s="672"/>
      <c r="EC25" s="684"/>
    </row>
    <row r="26" spans="2:133" ht="11.25" customHeight="1" x14ac:dyDescent="0.2">
      <c r="B26" s="654" t="s">
        <v>296</v>
      </c>
      <c r="C26" s="655"/>
      <c r="D26" s="655"/>
      <c r="E26" s="655"/>
      <c r="F26" s="655"/>
      <c r="G26" s="655"/>
      <c r="H26" s="655"/>
      <c r="I26" s="655"/>
      <c r="J26" s="655"/>
      <c r="K26" s="655"/>
      <c r="L26" s="655"/>
      <c r="M26" s="655"/>
      <c r="N26" s="655"/>
      <c r="O26" s="655"/>
      <c r="P26" s="655"/>
      <c r="Q26" s="656"/>
      <c r="R26" s="657">
        <v>5405</v>
      </c>
      <c r="S26" s="658"/>
      <c r="T26" s="658"/>
      <c r="U26" s="658"/>
      <c r="V26" s="658"/>
      <c r="W26" s="658"/>
      <c r="X26" s="658"/>
      <c r="Y26" s="659"/>
      <c r="Z26" s="695">
        <v>0</v>
      </c>
      <c r="AA26" s="695"/>
      <c r="AB26" s="695"/>
      <c r="AC26" s="695"/>
      <c r="AD26" s="696">
        <v>5405</v>
      </c>
      <c r="AE26" s="696"/>
      <c r="AF26" s="696"/>
      <c r="AG26" s="696"/>
      <c r="AH26" s="696"/>
      <c r="AI26" s="696"/>
      <c r="AJ26" s="696"/>
      <c r="AK26" s="696"/>
      <c r="AL26" s="660">
        <v>0.1</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128</v>
      </c>
      <c r="BH26" s="658"/>
      <c r="BI26" s="658"/>
      <c r="BJ26" s="658"/>
      <c r="BK26" s="658"/>
      <c r="BL26" s="658"/>
      <c r="BM26" s="658"/>
      <c r="BN26" s="659"/>
      <c r="BO26" s="695" t="s">
        <v>137</v>
      </c>
      <c r="BP26" s="695"/>
      <c r="BQ26" s="695"/>
      <c r="BR26" s="695"/>
      <c r="BS26" s="696" t="s">
        <v>128</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1766932</v>
      </c>
      <c r="CS26" s="658"/>
      <c r="CT26" s="658"/>
      <c r="CU26" s="658"/>
      <c r="CV26" s="658"/>
      <c r="CW26" s="658"/>
      <c r="CX26" s="658"/>
      <c r="CY26" s="659"/>
      <c r="CZ26" s="660">
        <v>12.4</v>
      </c>
      <c r="DA26" s="672"/>
      <c r="DB26" s="672"/>
      <c r="DC26" s="673"/>
      <c r="DD26" s="663">
        <v>1578500</v>
      </c>
      <c r="DE26" s="658"/>
      <c r="DF26" s="658"/>
      <c r="DG26" s="658"/>
      <c r="DH26" s="658"/>
      <c r="DI26" s="658"/>
      <c r="DJ26" s="658"/>
      <c r="DK26" s="659"/>
      <c r="DL26" s="663" t="s">
        <v>128</v>
      </c>
      <c r="DM26" s="658"/>
      <c r="DN26" s="658"/>
      <c r="DO26" s="658"/>
      <c r="DP26" s="658"/>
      <c r="DQ26" s="658"/>
      <c r="DR26" s="658"/>
      <c r="DS26" s="658"/>
      <c r="DT26" s="658"/>
      <c r="DU26" s="658"/>
      <c r="DV26" s="659"/>
      <c r="DW26" s="660" t="s">
        <v>128</v>
      </c>
      <c r="DX26" s="672"/>
      <c r="DY26" s="672"/>
      <c r="DZ26" s="672"/>
      <c r="EA26" s="672"/>
      <c r="EB26" s="672"/>
      <c r="EC26" s="684"/>
    </row>
    <row r="27" spans="2:133" ht="11.25" customHeight="1" x14ac:dyDescent="0.2">
      <c r="B27" s="654" t="s">
        <v>299</v>
      </c>
      <c r="C27" s="655"/>
      <c r="D27" s="655"/>
      <c r="E27" s="655"/>
      <c r="F27" s="655"/>
      <c r="G27" s="655"/>
      <c r="H27" s="655"/>
      <c r="I27" s="655"/>
      <c r="J27" s="655"/>
      <c r="K27" s="655"/>
      <c r="L27" s="655"/>
      <c r="M27" s="655"/>
      <c r="N27" s="655"/>
      <c r="O27" s="655"/>
      <c r="P27" s="655"/>
      <c r="Q27" s="656"/>
      <c r="R27" s="657">
        <v>28929</v>
      </c>
      <c r="S27" s="658"/>
      <c r="T27" s="658"/>
      <c r="U27" s="658"/>
      <c r="V27" s="658"/>
      <c r="W27" s="658"/>
      <c r="X27" s="658"/>
      <c r="Y27" s="659"/>
      <c r="Z27" s="695">
        <v>0.2</v>
      </c>
      <c r="AA27" s="695"/>
      <c r="AB27" s="695"/>
      <c r="AC27" s="695"/>
      <c r="AD27" s="696" t="s">
        <v>128</v>
      </c>
      <c r="AE27" s="696"/>
      <c r="AF27" s="696"/>
      <c r="AG27" s="696"/>
      <c r="AH27" s="696"/>
      <c r="AI27" s="696"/>
      <c r="AJ27" s="696"/>
      <c r="AK27" s="696"/>
      <c r="AL27" s="660" t="s">
        <v>229</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8178790</v>
      </c>
      <c r="BH27" s="658"/>
      <c r="BI27" s="658"/>
      <c r="BJ27" s="658"/>
      <c r="BK27" s="658"/>
      <c r="BL27" s="658"/>
      <c r="BM27" s="658"/>
      <c r="BN27" s="659"/>
      <c r="BO27" s="695">
        <v>100</v>
      </c>
      <c r="BP27" s="695"/>
      <c r="BQ27" s="695"/>
      <c r="BR27" s="695"/>
      <c r="BS27" s="696" t="s">
        <v>128</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2593825</v>
      </c>
      <c r="CS27" s="670"/>
      <c r="CT27" s="670"/>
      <c r="CU27" s="670"/>
      <c r="CV27" s="670"/>
      <c r="CW27" s="670"/>
      <c r="CX27" s="670"/>
      <c r="CY27" s="671"/>
      <c r="CZ27" s="660">
        <v>18.2</v>
      </c>
      <c r="DA27" s="672"/>
      <c r="DB27" s="672"/>
      <c r="DC27" s="673"/>
      <c r="DD27" s="663">
        <v>880820</v>
      </c>
      <c r="DE27" s="670"/>
      <c r="DF27" s="670"/>
      <c r="DG27" s="670"/>
      <c r="DH27" s="670"/>
      <c r="DI27" s="670"/>
      <c r="DJ27" s="670"/>
      <c r="DK27" s="671"/>
      <c r="DL27" s="663">
        <v>851460</v>
      </c>
      <c r="DM27" s="670"/>
      <c r="DN27" s="670"/>
      <c r="DO27" s="670"/>
      <c r="DP27" s="670"/>
      <c r="DQ27" s="670"/>
      <c r="DR27" s="670"/>
      <c r="DS27" s="670"/>
      <c r="DT27" s="670"/>
      <c r="DU27" s="670"/>
      <c r="DV27" s="671"/>
      <c r="DW27" s="660">
        <v>8.8000000000000007</v>
      </c>
      <c r="DX27" s="672"/>
      <c r="DY27" s="672"/>
      <c r="DZ27" s="672"/>
      <c r="EA27" s="672"/>
      <c r="EB27" s="672"/>
      <c r="EC27" s="684"/>
    </row>
    <row r="28" spans="2:133" ht="11.25" customHeight="1" x14ac:dyDescent="0.2">
      <c r="B28" s="654" t="s">
        <v>302</v>
      </c>
      <c r="C28" s="655"/>
      <c r="D28" s="655"/>
      <c r="E28" s="655"/>
      <c r="F28" s="655"/>
      <c r="G28" s="655"/>
      <c r="H28" s="655"/>
      <c r="I28" s="655"/>
      <c r="J28" s="655"/>
      <c r="K28" s="655"/>
      <c r="L28" s="655"/>
      <c r="M28" s="655"/>
      <c r="N28" s="655"/>
      <c r="O28" s="655"/>
      <c r="P28" s="655"/>
      <c r="Q28" s="656"/>
      <c r="R28" s="657">
        <v>158106</v>
      </c>
      <c r="S28" s="658"/>
      <c r="T28" s="658"/>
      <c r="U28" s="658"/>
      <c r="V28" s="658"/>
      <c r="W28" s="658"/>
      <c r="X28" s="658"/>
      <c r="Y28" s="659"/>
      <c r="Z28" s="695">
        <v>1.1000000000000001</v>
      </c>
      <c r="AA28" s="695"/>
      <c r="AB28" s="695"/>
      <c r="AC28" s="695"/>
      <c r="AD28" s="696">
        <v>34574</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660622</v>
      </c>
      <c r="CS28" s="658"/>
      <c r="CT28" s="658"/>
      <c r="CU28" s="658"/>
      <c r="CV28" s="658"/>
      <c r="CW28" s="658"/>
      <c r="CX28" s="658"/>
      <c r="CY28" s="659"/>
      <c r="CZ28" s="660">
        <v>4.5999999999999996</v>
      </c>
      <c r="DA28" s="672"/>
      <c r="DB28" s="672"/>
      <c r="DC28" s="673"/>
      <c r="DD28" s="663">
        <v>630257</v>
      </c>
      <c r="DE28" s="658"/>
      <c r="DF28" s="658"/>
      <c r="DG28" s="658"/>
      <c r="DH28" s="658"/>
      <c r="DI28" s="658"/>
      <c r="DJ28" s="658"/>
      <c r="DK28" s="659"/>
      <c r="DL28" s="663">
        <v>630257</v>
      </c>
      <c r="DM28" s="658"/>
      <c r="DN28" s="658"/>
      <c r="DO28" s="658"/>
      <c r="DP28" s="658"/>
      <c r="DQ28" s="658"/>
      <c r="DR28" s="658"/>
      <c r="DS28" s="658"/>
      <c r="DT28" s="658"/>
      <c r="DU28" s="658"/>
      <c r="DV28" s="659"/>
      <c r="DW28" s="660">
        <v>6.5</v>
      </c>
      <c r="DX28" s="672"/>
      <c r="DY28" s="672"/>
      <c r="DZ28" s="672"/>
      <c r="EA28" s="672"/>
      <c r="EB28" s="672"/>
      <c r="EC28" s="684"/>
    </row>
    <row r="29" spans="2:133" ht="11.25" customHeight="1" x14ac:dyDescent="0.2">
      <c r="B29" s="654" t="s">
        <v>304</v>
      </c>
      <c r="C29" s="655"/>
      <c r="D29" s="655"/>
      <c r="E29" s="655"/>
      <c r="F29" s="655"/>
      <c r="G29" s="655"/>
      <c r="H29" s="655"/>
      <c r="I29" s="655"/>
      <c r="J29" s="655"/>
      <c r="K29" s="655"/>
      <c r="L29" s="655"/>
      <c r="M29" s="655"/>
      <c r="N29" s="655"/>
      <c r="O29" s="655"/>
      <c r="P29" s="655"/>
      <c r="Q29" s="656"/>
      <c r="R29" s="657">
        <v>87008</v>
      </c>
      <c r="S29" s="658"/>
      <c r="T29" s="658"/>
      <c r="U29" s="658"/>
      <c r="V29" s="658"/>
      <c r="W29" s="658"/>
      <c r="X29" s="658"/>
      <c r="Y29" s="659"/>
      <c r="Z29" s="695">
        <v>0.6</v>
      </c>
      <c r="AA29" s="695"/>
      <c r="AB29" s="695"/>
      <c r="AC29" s="695"/>
      <c r="AD29" s="696" t="s">
        <v>128</v>
      </c>
      <c r="AE29" s="696"/>
      <c r="AF29" s="696"/>
      <c r="AG29" s="696"/>
      <c r="AH29" s="696"/>
      <c r="AI29" s="696"/>
      <c r="AJ29" s="696"/>
      <c r="AK29" s="696"/>
      <c r="AL29" s="660" t="s">
        <v>137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306</v>
      </c>
      <c r="CG29" s="655"/>
      <c r="CH29" s="655"/>
      <c r="CI29" s="655"/>
      <c r="CJ29" s="655"/>
      <c r="CK29" s="655"/>
      <c r="CL29" s="655"/>
      <c r="CM29" s="655"/>
      <c r="CN29" s="655"/>
      <c r="CO29" s="655"/>
      <c r="CP29" s="655"/>
      <c r="CQ29" s="656"/>
      <c r="CR29" s="657">
        <v>660622</v>
      </c>
      <c r="CS29" s="670"/>
      <c r="CT29" s="670"/>
      <c r="CU29" s="670"/>
      <c r="CV29" s="670"/>
      <c r="CW29" s="670"/>
      <c r="CX29" s="670"/>
      <c r="CY29" s="671"/>
      <c r="CZ29" s="660">
        <v>4.5999999999999996</v>
      </c>
      <c r="DA29" s="672"/>
      <c r="DB29" s="672"/>
      <c r="DC29" s="673"/>
      <c r="DD29" s="663">
        <v>630257</v>
      </c>
      <c r="DE29" s="670"/>
      <c r="DF29" s="670"/>
      <c r="DG29" s="670"/>
      <c r="DH29" s="670"/>
      <c r="DI29" s="670"/>
      <c r="DJ29" s="670"/>
      <c r="DK29" s="671"/>
      <c r="DL29" s="663">
        <v>630257</v>
      </c>
      <c r="DM29" s="670"/>
      <c r="DN29" s="670"/>
      <c r="DO29" s="670"/>
      <c r="DP29" s="670"/>
      <c r="DQ29" s="670"/>
      <c r="DR29" s="670"/>
      <c r="DS29" s="670"/>
      <c r="DT29" s="670"/>
      <c r="DU29" s="670"/>
      <c r="DV29" s="671"/>
      <c r="DW29" s="660">
        <v>6.5</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2039664</v>
      </c>
      <c r="S30" s="658"/>
      <c r="T30" s="658"/>
      <c r="U30" s="658"/>
      <c r="V30" s="658"/>
      <c r="W30" s="658"/>
      <c r="X30" s="658"/>
      <c r="Y30" s="659"/>
      <c r="Z30" s="695">
        <v>13.8</v>
      </c>
      <c r="AA30" s="695"/>
      <c r="AB30" s="695"/>
      <c r="AC30" s="695"/>
      <c r="AD30" s="696" t="s">
        <v>137</v>
      </c>
      <c r="AE30" s="696"/>
      <c r="AF30" s="696"/>
      <c r="AG30" s="696"/>
      <c r="AH30" s="696"/>
      <c r="AI30" s="696"/>
      <c r="AJ30" s="696"/>
      <c r="AK30" s="696"/>
      <c r="AL30" s="660" t="s">
        <v>229</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636339</v>
      </c>
      <c r="CS30" s="658"/>
      <c r="CT30" s="658"/>
      <c r="CU30" s="658"/>
      <c r="CV30" s="658"/>
      <c r="CW30" s="658"/>
      <c r="CX30" s="658"/>
      <c r="CY30" s="659"/>
      <c r="CZ30" s="660">
        <v>4.5</v>
      </c>
      <c r="DA30" s="672"/>
      <c r="DB30" s="672"/>
      <c r="DC30" s="673"/>
      <c r="DD30" s="663">
        <v>605974</v>
      </c>
      <c r="DE30" s="658"/>
      <c r="DF30" s="658"/>
      <c r="DG30" s="658"/>
      <c r="DH30" s="658"/>
      <c r="DI30" s="658"/>
      <c r="DJ30" s="658"/>
      <c r="DK30" s="659"/>
      <c r="DL30" s="663">
        <v>605974</v>
      </c>
      <c r="DM30" s="658"/>
      <c r="DN30" s="658"/>
      <c r="DO30" s="658"/>
      <c r="DP30" s="658"/>
      <c r="DQ30" s="658"/>
      <c r="DR30" s="658"/>
      <c r="DS30" s="658"/>
      <c r="DT30" s="658"/>
      <c r="DU30" s="658"/>
      <c r="DV30" s="659"/>
      <c r="DW30" s="660">
        <v>6.3</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229</v>
      </c>
      <c r="S31" s="658"/>
      <c r="T31" s="658"/>
      <c r="U31" s="658"/>
      <c r="V31" s="658"/>
      <c r="W31" s="658"/>
      <c r="X31" s="658"/>
      <c r="Y31" s="659"/>
      <c r="Z31" s="695" t="s">
        <v>128</v>
      </c>
      <c r="AA31" s="695"/>
      <c r="AB31" s="695"/>
      <c r="AC31" s="695"/>
      <c r="AD31" s="696" t="s">
        <v>229</v>
      </c>
      <c r="AE31" s="696"/>
      <c r="AF31" s="696"/>
      <c r="AG31" s="696"/>
      <c r="AH31" s="696"/>
      <c r="AI31" s="696"/>
      <c r="AJ31" s="696"/>
      <c r="AK31" s="696"/>
      <c r="AL31" s="660" t="s">
        <v>137</v>
      </c>
      <c r="AM31" s="661"/>
      <c r="AN31" s="661"/>
      <c r="AO31" s="697"/>
      <c r="AP31" s="729" t="s">
        <v>312</v>
      </c>
      <c r="AQ31" s="730"/>
      <c r="AR31" s="730"/>
      <c r="AS31" s="730"/>
      <c r="AT31" s="731" t="s">
        <v>313</v>
      </c>
      <c r="AU31" s="218"/>
      <c r="AV31" s="218"/>
      <c r="AW31" s="218"/>
      <c r="AX31" s="715" t="s">
        <v>186</v>
      </c>
      <c r="AY31" s="716"/>
      <c r="AZ31" s="716"/>
      <c r="BA31" s="716"/>
      <c r="BB31" s="716"/>
      <c r="BC31" s="716"/>
      <c r="BD31" s="716"/>
      <c r="BE31" s="716"/>
      <c r="BF31" s="717"/>
      <c r="BG31" s="719">
        <v>99.4</v>
      </c>
      <c r="BH31" s="720"/>
      <c r="BI31" s="720"/>
      <c r="BJ31" s="720"/>
      <c r="BK31" s="720"/>
      <c r="BL31" s="720"/>
      <c r="BM31" s="721">
        <v>98.4</v>
      </c>
      <c r="BN31" s="720"/>
      <c r="BO31" s="720"/>
      <c r="BP31" s="720"/>
      <c r="BQ31" s="722"/>
      <c r="BR31" s="719">
        <v>99.5</v>
      </c>
      <c r="BS31" s="720"/>
      <c r="BT31" s="720"/>
      <c r="BU31" s="720"/>
      <c r="BV31" s="720"/>
      <c r="BW31" s="720"/>
      <c r="BX31" s="721">
        <v>98.4</v>
      </c>
      <c r="BY31" s="720"/>
      <c r="BZ31" s="720"/>
      <c r="CA31" s="720"/>
      <c r="CB31" s="722"/>
      <c r="CD31" s="678"/>
      <c r="CE31" s="679"/>
      <c r="CF31" s="654" t="s">
        <v>314</v>
      </c>
      <c r="CG31" s="655"/>
      <c r="CH31" s="655"/>
      <c r="CI31" s="655"/>
      <c r="CJ31" s="655"/>
      <c r="CK31" s="655"/>
      <c r="CL31" s="655"/>
      <c r="CM31" s="655"/>
      <c r="CN31" s="655"/>
      <c r="CO31" s="655"/>
      <c r="CP31" s="655"/>
      <c r="CQ31" s="656"/>
      <c r="CR31" s="657">
        <v>24283</v>
      </c>
      <c r="CS31" s="670"/>
      <c r="CT31" s="670"/>
      <c r="CU31" s="670"/>
      <c r="CV31" s="670"/>
      <c r="CW31" s="670"/>
      <c r="CX31" s="670"/>
      <c r="CY31" s="671"/>
      <c r="CZ31" s="660">
        <v>0.2</v>
      </c>
      <c r="DA31" s="672"/>
      <c r="DB31" s="672"/>
      <c r="DC31" s="673"/>
      <c r="DD31" s="663">
        <v>24283</v>
      </c>
      <c r="DE31" s="670"/>
      <c r="DF31" s="670"/>
      <c r="DG31" s="670"/>
      <c r="DH31" s="670"/>
      <c r="DI31" s="670"/>
      <c r="DJ31" s="670"/>
      <c r="DK31" s="671"/>
      <c r="DL31" s="663">
        <v>24283</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1132676</v>
      </c>
      <c r="S32" s="658"/>
      <c r="T32" s="658"/>
      <c r="U32" s="658"/>
      <c r="V32" s="658"/>
      <c r="W32" s="658"/>
      <c r="X32" s="658"/>
      <c r="Y32" s="659"/>
      <c r="Z32" s="695">
        <v>7.7</v>
      </c>
      <c r="AA32" s="695"/>
      <c r="AB32" s="695"/>
      <c r="AC32" s="695"/>
      <c r="AD32" s="696" t="s">
        <v>137</v>
      </c>
      <c r="AE32" s="696"/>
      <c r="AF32" s="696"/>
      <c r="AG32" s="696"/>
      <c r="AH32" s="696"/>
      <c r="AI32" s="696"/>
      <c r="AJ32" s="696"/>
      <c r="AK32" s="696"/>
      <c r="AL32" s="660" t="s">
        <v>128</v>
      </c>
      <c r="AM32" s="661"/>
      <c r="AN32" s="661"/>
      <c r="AO32" s="697"/>
      <c r="AP32" s="698"/>
      <c r="AQ32" s="699"/>
      <c r="AR32" s="699"/>
      <c r="AS32" s="699"/>
      <c r="AT32" s="732"/>
      <c r="AU32" s="214" t="s">
        <v>316</v>
      </c>
      <c r="AX32" s="654" t="s">
        <v>317</v>
      </c>
      <c r="AY32" s="655"/>
      <c r="AZ32" s="655"/>
      <c r="BA32" s="655"/>
      <c r="BB32" s="655"/>
      <c r="BC32" s="655"/>
      <c r="BD32" s="655"/>
      <c r="BE32" s="655"/>
      <c r="BF32" s="656"/>
      <c r="BG32" s="723">
        <v>99</v>
      </c>
      <c r="BH32" s="670"/>
      <c r="BI32" s="670"/>
      <c r="BJ32" s="670"/>
      <c r="BK32" s="670"/>
      <c r="BL32" s="670"/>
      <c r="BM32" s="661">
        <v>97.2</v>
      </c>
      <c r="BN32" s="670"/>
      <c r="BO32" s="670"/>
      <c r="BP32" s="670"/>
      <c r="BQ32" s="693"/>
      <c r="BR32" s="723">
        <v>99.2</v>
      </c>
      <c r="BS32" s="670"/>
      <c r="BT32" s="670"/>
      <c r="BU32" s="670"/>
      <c r="BV32" s="670"/>
      <c r="BW32" s="670"/>
      <c r="BX32" s="661">
        <v>97.5</v>
      </c>
      <c r="BY32" s="670"/>
      <c r="BZ32" s="670"/>
      <c r="CA32" s="670"/>
      <c r="CB32" s="693"/>
      <c r="CD32" s="680"/>
      <c r="CE32" s="681"/>
      <c r="CF32" s="654" t="s">
        <v>318</v>
      </c>
      <c r="CG32" s="655"/>
      <c r="CH32" s="655"/>
      <c r="CI32" s="655"/>
      <c r="CJ32" s="655"/>
      <c r="CK32" s="655"/>
      <c r="CL32" s="655"/>
      <c r="CM32" s="655"/>
      <c r="CN32" s="655"/>
      <c r="CO32" s="655"/>
      <c r="CP32" s="655"/>
      <c r="CQ32" s="656"/>
      <c r="CR32" s="657" t="s">
        <v>128</v>
      </c>
      <c r="CS32" s="658"/>
      <c r="CT32" s="658"/>
      <c r="CU32" s="658"/>
      <c r="CV32" s="658"/>
      <c r="CW32" s="658"/>
      <c r="CX32" s="658"/>
      <c r="CY32" s="659"/>
      <c r="CZ32" s="660" t="s">
        <v>229</v>
      </c>
      <c r="DA32" s="672"/>
      <c r="DB32" s="672"/>
      <c r="DC32" s="673"/>
      <c r="DD32" s="663" t="s">
        <v>128</v>
      </c>
      <c r="DE32" s="658"/>
      <c r="DF32" s="658"/>
      <c r="DG32" s="658"/>
      <c r="DH32" s="658"/>
      <c r="DI32" s="658"/>
      <c r="DJ32" s="658"/>
      <c r="DK32" s="659"/>
      <c r="DL32" s="663" t="s">
        <v>128</v>
      </c>
      <c r="DM32" s="658"/>
      <c r="DN32" s="658"/>
      <c r="DO32" s="658"/>
      <c r="DP32" s="658"/>
      <c r="DQ32" s="658"/>
      <c r="DR32" s="658"/>
      <c r="DS32" s="658"/>
      <c r="DT32" s="658"/>
      <c r="DU32" s="658"/>
      <c r="DV32" s="659"/>
      <c r="DW32" s="660" t="s">
        <v>128</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7020</v>
      </c>
      <c r="S33" s="658"/>
      <c r="T33" s="658"/>
      <c r="U33" s="658"/>
      <c r="V33" s="658"/>
      <c r="W33" s="658"/>
      <c r="X33" s="658"/>
      <c r="Y33" s="659"/>
      <c r="Z33" s="695">
        <v>0</v>
      </c>
      <c r="AA33" s="695"/>
      <c r="AB33" s="695"/>
      <c r="AC33" s="695"/>
      <c r="AD33" s="696">
        <v>1527</v>
      </c>
      <c r="AE33" s="696"/>
      <c r="AF33" s="696"/>
      <c r="AG33" s="696"/>
      <c r="AH33" s="696"/>
      <c r="AI33" s="696"/>
      <c r="AJ33" s="696"/>
      <c r="AK33" s="696"/>
      <c r="AL33" s="660">
        <v>0</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99.6</v>
      </c>
      <c r="BH33" s="642"/>
      <c r="BI33" s="642"/>
      <c r="BJ33" s="642"/>
      <c r="BK33" s="642"/>
      <c r="BL33" s="642"/>
      <c r="BM33" s="688">
        <v>99.1</v>
      </c>
      <c r="BN33" s="642"/>
      <c r="BO33" s="642"/>
      <c r="BP33" s="642"/>
      <c r="BQ33" s="705"/>
      <c r="BR33" s="718">
        <v>99.7</v>
      </c>
      <c r="BS33" s="642"/>
      <c r="BT33" s="642"/>
      <c r="BU33" s="642"/>
      <c r="BV33" s="642"/>
      <c r="BW33" s="642"/>
      <c r="BX33" s="688">
        <v>98.9</v>
      </c>
      <c r="BY33" s="642"/>
      <c r="BZ33" s="642"/>
      <c r="CA33" s="642"/>
      <c r="CB33" s="705"/>
      <c r="CD33" s="654" t="s">
        <v>321</v>
      </c>
      <c r="CE33" s="655"/>
      <c r="CF33" s="655"/>
      <c r="CG33" s="655"/>
      <c r="CH33" s="655"/>
      <c r="CI33" s="655"/>
      <c r="CJ33" s="655"/>
      <c r="CK33" s="655"/>
      <c r="CL33" s="655"/>
      <c r="CM33" s="655"/>
      <c r="CN33" s="655"/>
      <c r="CO33" s="655"/>
      <c r="CP33" s="655"/>
      <c r="CQ33" s="656"/>
      <c r="CR33" s="657">
        <v>6810357</v>
      </c>
      <c r="CS33" s="670"/>
      <c r="CT33" s="670"/>
      <c r="CU33" s="670"/>
      <c r="CV33" s="670"/>
      <c r="CW33" s="670"/>
      <c r="CX33" s="670"/>
      <c r="CY33" s="671"/>
      <c r="CZ33" s="660">
        <v>47.9</v>
      </c>
      <c r="DA33" s="672"/>
      <c r="DB33" s="672"/>
      <c r="DC33" s="673"/>
      <c r="DD33" s="663">
        <v>5336642</v>
      </c>
      <c r="DE33" s="670"/>
      <c r="DF33" s="670"/>
      <c r="DG33" s="670"/>
      <c r="DH33" s="670"/>
      <c r="DI33" s="670"/>
      <c r="DJ33" s="670"/>
      <c r="DK33" s="671"/>
      <c r="DL33" s="663">
        <v>3652051</v>
      </c>
      <c r="DM33" s="670"/>
      <c r="DN33" s="670"/>
      <c r="DO33" s="670"/>
      <c r="DP33" s="670"/>
      <c r="DQ33" s="670"/>
      <c r="DR33" s="670"/>
      <c r="DS33" s="670"/>
      <c r="DT33" s="670"/>
      <c r="DU33" s="670"/>
      <c r="DV33" s="671"/>
      <c r="DW33" s="660">
        <v>37.799999999999997</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39450</v>
      </c>
      <c r="S34" s="658"/>
      <c r="T34" s="658"/>
      <c r="U34" s="658"/>
      <c r="V34" s="658"/>
      <c r="W34" s="658"/>
      <c r="X34" s="658"/>
      <c r="Y34" s="659"/>
      <c r="Z34" s="695">
        <v>0.3</v>
      </c>
      <c r="AA34" s="695"/>
      <c r="AB34" s="695"/>
      <c r="AC34" s="695"/>
      <c r="AD34" s="696" t="s">
        <v>128</v>
      </c>
      <c r="AE34" s="696"/>
      <c r="AF34" s="696"/>
      <c r="AG34" s="696"/>
      <c r="AH34" s="696"/>
      <c r="AI34" s="696"/>
      <c r="AJ34" s="696"/>
      <c r="AK34" s="696"/>
      <c r="AL34" s="660" t="s">
        <v>229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2940663</v>
      </c>
      <c r="CS34" s="658"/>
      <c r="CT34" s="658"/>
      <c r="CU34" s="658"/>
      <c r="CV34" s="658"/>
      <c r="CW34" s="658"/>
      <c r="CX34" s="658"/>
      <c r="CY34" s="659"/>
      <c r="CZ34" s="660">
        <v>20.7</v>
      </c>
      <c r="DA34" s="672"/>
      <c r="DB34" s="672"/>
      <c r="DC34" s="673"/>
      <c r="DD34" s="663">
        <v>2305372</v>
      </c>
      <c r="DE34" s="658"/>
      <c r="DF34" s="658"/>
      <c r="DG34" s="658"/>
      <c r="DH34" s="658"/>
      <c r="DI34" s="658"/>
      <c r="DJ34" s="658"/>
      <c r="DK34" s="659"/>
      <c r="DL34" s="663">
        <v>1789690</v>
      </c>
      <c r="DM34" s="658"/>
      <c r="DN34" s="658"/>
      <c r="DO34" s="658"/>
      <c r="DP34" s="658"/>
      <c r="DQ34" s="658"/>
      <c r="DR34" s="658"/>
      <c r="DS34" s="658"/>
      <c r="DT34" s="658"/>
      <c r="DU34" s="658"/>
      <c r="DV34" s="659"/>
      <c r="DW34" s="660">
        <v>18.5</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100165</v>
      </c>
      <c r="S35" s="658"/>
      <c r="T35" s="658"/>
      <c r="U35" s="658"/>
      <c r="V35" s="658"/>
      <c r="W35" s="658"/>
      <c r="X35" s="658"/>
      <c r="Y35" s="659"/>
      <c r="Z35" s="695">
        <v>0.7</v>
      </c>
      <c r="AA35" s="695"/>
      <c r="AB35" s="695"/>
      <c r="AC35" s="695"/>
      <c r="AD35" s="696" t="s">
        <v>229</v>
      </c>
      <c r="AE35" s="696"/>
      <c r="AF35" s="696"/>
      <c r="AG35" s="696"/>
      <c r="AH35" s="696"/>
      <c r="AI35" s="696"/>
      <c r="AJ35" s="696"/>
      <c r="AK35" s="696"/>
      <c r="AL35" s="660" t="s">
        <v>137</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136828</v>
      </c>
      <c r="CS35" s="670"/>
      <c r="CT35" s="670"/>
      <c r="CU35" s="670"/>
      <c r="CV35" s="670"/>
      <c r="CW35" s="670"/>
      <c r="CX35" s="670"/>
      <c r="CY35" s="671"/>
      <c r="CZ35" s="660">
        <v>1</v>
      </c>
      <c r="DA35" s="672"/>
      <c r="DB35" s="672"/>
      <c r="DC35" s="673"/>
      <c r="DD35" s="663">
        <v>122793</v>
      </c>
      <c r="DE35" s="670"/>
      <c r="DF35" s="670"/>
      <c r="DG35" s="670"/>
      <c r="DH35" s="670"/>
      <c r="DI35" s="670"/>
      <c r="DJ35" s="670"/>
      <c r="DK35" s="671"/>
      <c r="DL35" s="663">
        <v>121451</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50603</v>
      </c>
      <c r="S36" s="658"/>
      <c r="T36" s="658"/>
      <c r="U36" s="658"/>
      <c r="V36" s="658"/>
      <c r="W36" s="658"/>
      <c r="X36" s="658"/>
      <c r="Y36" s="659"/>
      <c r="Z36" s="695">
        <v>0.3</v>
      </c>
      <c r="AA36" s="695"/>
      <c r="AB36" s="695"/>
      <c r="AC36" s="695"/>
      <c r="AD36" s="696" t="s">
        <v>128</v>
      </c>
      <c r="AE36" s="696"/>
      <c r="AF36" s="696"/>
      <c r="AG36" s="696"/>
      <c r="AH36" s="696"/>
      <c r="AI36" s="696"/>
      <c r="AJ36" s="696"/>
      <c r="AK36" s="696"/>
      <c r="AL36" s="660" t="s">
        <v>128</v>
      </c>
      <c r="AM36" s="661"/>
      <c r="AN36" s="661"/>
      <c r="AO36" s="697"/>
      <c r="AP36" s="222"/>
      <c r="AQ36" s="706" t="s">
        <v>329</v>
      </c>
      <c r="AR36" s="707"/>
      <c r="AS36" s="707"/>
      <c r="AT36" s="707"/>
      <c r="AU36" s="707"/>
      <c r="AV36" s="707"/>
      <c r="AW36" s="707"/>
      <c r="AX36" s="707"/>
      <c r="AY36" s="708"/>
      <c r="AZ36" s="712">
        <v>1880868</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23795</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2223784</v>
      </c>
      <c r="CS36" s="658"/>
      <c r="CT36" s="658"/>
      <c r="CU36" s="658"/>
      <c r="CV36" s="658"/>
      <c r="CW36" s="658"/>
      <c r="CX36" s="658"/>
      <c r="CY36" s="659"/>
      <c r="CZ36" s="660">
        <v>15.6</v>
      </c>
      <c r="DA36" s="672"/>
      <c r="DB36" s="672"/>
      <c r="DC36" s="673"/>
      <c r="DD36" s="663">
        <v>1672296</v>
      </c>
      <c r="DE36" s="658"/>
      <c r="DF36" s="658"/>
      <c r="DG36" s="658"/>
      <c r="DH36" s="658"/>
      <c r="DI36" s="658"/>
      <c r="DJ36" s="658"/>
      <c r="DK36" s="659"/>
      <c r="DL36" s="663">
        <v>1002171</v>
      </c>
      <c r="DM36" s="658"/>
      <c r="DN36" s="658"/>
      <c r="DO36" s="658"/>
      <c r="DP36" s="658"/>
      <c r="DQ36" s="658"/>
      <c r="DR36" s="658"/>
      <c r="DS36" s="658"/>
      <c r="DT36" s="658"/>
      <c r="DU36" s="658"/>
      <c r="DV36" s="659"/>
      <c r="DW36" s="660">
        <v>10.4</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556492</v>
      </c>
      <c r="S37" s="658"/>
      <c r="T37" s="658"/>
      <c r="U37" s="658"/>
      <c r="V37" s="658"/>
      <c r="W37" s="658"/>
      <c r="X37" s="658"/>
      <c r="Y37" s="659"/>
      <c r="Z37" s="695">
        <v>3.8</v>
      </c>
      <c r="AA37" s="695"/>
      <c r="AB37" s="695"/>
      <c r="AC37" s="695"/>
      <c r="AD37" s="696">
        <v>22198</v>
      </c>
      <c r="AE37" s="696"/>
      <c r="AF37" s="696"/>
      <c r="AG37" s="696"/>
      <c r="AH37" s="696"/>
      <c r="AI37" s="696"/>
      <c r="AJ37" s="696"/>
      <c r="AK37" s="696"/>
      <c r="AL37" s="660">
        <v>0.2</v>
      </c>
      <c r="AM37" s="661"/>
      <c r="AN37" s="661"/>
      <c r="AO37" s="697"/>
      <c r="AQ37" s="690" t="s">
        <v>333</v>
      </c>
      <c r="AR37" s="691"/>
      <c r="AS37" s="691"/>
      <c r="AT37" s="691"/>
      <c r="AU37" s="691"/>
      <c r="AV37" s="691"/>
      <c r="AW37" s="691"/>
      <c r="AX37" s="691"/>
      <c r="AY37" s="692"/>
      <c r="AZ37" s="657">
        <v>701038</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11532</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657029</v>
      </c>
      <c r="CS37" s="670"/>
      <c r="CT37" s="670"/>
      <c r="CU37" s="670"/>
      <c r="CV37" s="670"/>
      <c r="CW37" s="670"/>
      <c r="CX37" s="670"/>
      <c r="CY37" s="671"/>
      <c r="CZ37" s="660">
        <v>4.5999999999999996</v>
      </c>
      <c r="DA37" s="672"/>
      <c r="DB37" s="672"/>
      <c r="DC37" s="673"/>
      <c r="DD37" s="663">
        <v>657029</v>
      </c>
      <c r="DE37" s="670"/>
      <c r="DF37" s="670"/>
      <c r="DG37" s="670"/>
      <c r="DH37" s="670"/>
      <c r="DI37" s="670"/>
      <c r="DJ37" s="670"/>
      <c r="DK37" s="671"/>
      <c r="DL37" s="663">
        <v>535624</v>
      </c>
      <c r="DM37" s="670"/>
      <c r="DN37" s="670"/>
      <c r="DO37" s="670"/>
      <c r="DP37" s="670"/>
      <c r="DQ37" s="670"/>
      <c r="DR37" s="670"/>
      <c r="DS37" s="670"/>
      <c r="DT37" s="670"/>
      <c r="DU37" s="670"/>
      <c r="DV37" s="671"/>
      <c r="DW37" s="660">
        <v>5.6</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497155</v>
      </c>
      <c r="S38" s="658"/>
      <c r="T38" s="658"/>
      <c r="U38" s="658"/>
      <c r="V38" s="658"/>
      <c r="W38" s="658"/>
      <c r="X38" s="658"/>
      <c r="Y38" s="659"/>
      <c r="Z38" s="695">
        <v>3.4</v>
      </c>
      <c r="AA38" s="695"/>
      <c r="AB38" s="695"/>
      <c r="AC38" s="695"/>
      <c r="AD38" s="696" t="s">
        <v>128</v>
      </c>
      <c r="AE38" s="696"/>
      <c r="AF38" s="696"/>
      <c r="AG38" s="696"/>
      <c r="AH38" s="696"/>
      <c r="AI38" s="696"/>
      <c r="AJ38" s="696"/>
      <c r="AK38" s="696"/>
      <c r="AL38" s="660" t="s">
        <v>137</v>
      </c>
      <c r="AM38" s="661"/>
      <c r="AN38" s="661"/>
      <c r="AO38" s="697"/>
      <c r="AQ38" s="690" t="s">
        <v>337</v>
      </c>
      <c r="AR38" s="691"/>
      <c r="AS38" s="691"/>
      <c r="AT38" s="691"/>
      <c r="AU38" s="691"/>
      <c r="AV38" s="691"/>
      <c r="AW38" s="691"/>
      <c r="AX38" s="691"/>
      <c r="AY38" s="692"/>
      <c r="AZ38" s="657">
        <v>5637</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4730</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1174193</v>
      </c>
      <c r="CS38" s="658"/>
      <c r="CT38" s="658"/>
      <c r="CU38" s="658"/>
      <c r="CV38" s="658"/>
      <c r="CW38" s="658"/>
      <c r="CX38" s="658"/>
      <c r="CY38" s="659"/>
      <c r="CZ38" s="660">
        <v>8.3000000000000007</v>
      </c>
      <c r="DA38" s="672"/>
      <c r="DB38" s="672"/>
      <c r="DC38" s="673"/>
      <c r="DD38" s="663">
        <v>940926</v>
      </c>
      <c r="DE38" s="658"/>
      <c r="DF38" s="658"/>
      <c r="DG38" s="658"/>
      <c r="DH38" s="658"/>
      <c r="DI38" s="658"/>
      <c r="DJ38" s="658"/>
      <c r="DK38" s="659"/>
      <c r="DL38" s="663">
        <v>738739</v>
      </c>
      <c r="DM38" s="658"/>
      <c r="DN38" s="658"/>
      <c r="DO38" s="658"/>
      <c r="DP38" s="658"/>
      <c r="DQ38" s="658"/>
      <c r="DR38" s="658"/>
      <c r="DS38" s="658"/>
      <c r="DT38" s="658"/>
      <c r="DU38" s="658"/>
      <c r="DV38" s="659"/>
      <c r="DW38" s="660">
        <v>7.7</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229</v>
      </c>
      <c r="AA39" s="695"/>
      <c r="AB39" s="695"/>
      <c r="AC39" s="695"/>
      <c r="AD39" s="696" t="s">
        <v>229</v>
      </c>
      <c r="AE39" s="696"/>
      <c r="AF39" s="696"/>
      <c r="AG39" s="696"/>
      <c r="AH39" s="696"/>
      <c r="AI39" s="696"/>
      <c r="AJ39" s="696"/>
      <c r="AK39" s="696"/>
      <c r="AL39" s="660" t="s">
        <v>137</v>
      </c>
      <c r="AM39" s="661"/>
      <c r="AN39" s="661"/>
      <c r="AO39" s="697"/>
      <c r="AQ39" s="690" t="s">
        <v>341</v>
      </c>
      <c r="AR39" s="691"/>
      <c r="AS39" s="691"/>
      <c r="AT39" s="691"/>
      <c r="AU39" s="691"/>
      <c r="AV39" s="691"/>
      <c r="AW39" s="691"/>
      <c r="AX39" s="691"/>
      <c r="AY39" s="692"/>
      <c r="AZ39" s="657" t="s">
        <v>128</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7208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20530</v>
      </c>
      <c r="CS39" s="670"/>
      <c r="CT39" s="670"/>
      <c r="CU39" s="670"/>
      <c r="CV39" s="670"/>
      <c r="CW39" s="670"/>
      <c r="CX39" s="670"/>
      <c r="CY39" s="671"/>
      <c r="CZ39" s="660">
        <v>0.1</v>
      </c>
      <c r="DA39" s="672"/>
      <c r="DB39" s="672"/>
      <c r="DC39" s="673"/>
      <c r="DD39" s="663">
        <v>20000</v>
      </c>
      <c r="DE39" s="670"/>
      <c r="DF39" s="670"/>
      <c r="DG39" s="670"/>
      <c r="DH39" s="670"/>
      <c r="DI39" s="670"/>
      <c r="DJ39" s="670"/>
      <c r="DK39" s="671"/>
      <c r="DL39" s="663" t="s">
        <v>137</v>
      </c>
      <c r="DM39" s="670"/>
      <c r="DN39" s="670"/>
      <c r="DO39" s="670"/>
      <c r="DP39" s="670"/>
      <c r="DQ39" s="670"/>
      <c r="DR39" s="670"/>
      <c r="DS39" s="670"/>
      <c r="DT39" s="670"/>
      <c r="DU39" s="670"/>
      <c r="DV39" s="671"/>
      <c r="DW39" s="660" t="s">
        <v>128</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125255</v>
      </c>
      <c r="S40" s="658"/>
      <c r="T40" s="658"/>
      <c r="U40" s="658"/>
      <c r="V40" s="658"/>
      <c r="W40" s="658"/>
      <c r="X40" s="658"/>
      <c r="Y40" s="659"/>
      <c r="Z40" s="695">
        <v>0.8</v>
      </c>
      <c r="AA40" s="695"/>
      <c r="AB40" s="695"/>
      <c r="AC40" s="695"/>
      <c r="AD40" s="696" t="s">
        <v>137</v>
      </c>
      <c r="AE40" s="696"/>
      <c r="AF40" s="696"/>
      <c r="AG40" s="696"/>
      <c r="AH40" s="696"/>
      <c r="AI40" s="696"/>
      <c r="AJ40" s="696"/>
      <c r="AK40" s="696"/>
      <c r="AL40" s="660" t="s">
        <v>137</v>
      </c>
      <c r="AM40" s="661"/>
      <c r="AN40" s="661"/>
      <c r="AO40" s="697"/>
      <c r="AQ40" s="690" t="s">
        <v>345</v>
      </c>
      <c r="AR40" s="691"/>
      <c r="AS40" s="691"/>
      <c r="AT40" s="691"/>
      <c r="AU40" s="691"/>
      <c r="AV40" s="691"/>
      <c r="AW40" s="691"/>
      <c r="AX40" s="691"/>
      <c r="AY40" s="692"/>
      <c r="AZ40" s="657" t="s">
        <v>137</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117</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314359</v>
      </c>
      <c r="CS40" s="658"/>
      <c r="CT40" s="658"/>
      <c r="CU40" s="658"/>
      <c r="CV40" s="658"/>
      <c r="CW40" s="658"/>
      <c r="CX40" s="658"/>
      <c r="CY40" s="659"/>
      <c r="CZ40" s="660">
        <v>2.2000000000000002</v>
      </c>
      <c r="DA40" s="672"/>
      <c r="DB40" s="672"/>
      <c r="DC40" s="673"/>
      <c r="DD40" s="663">
        <v>275255</v>
      </c>
      <c r="DE40" s="658"/>
      <c r="DF40" s="658"/>
      <c r="DG40" s="658"/>
      <c r="DH40" s="658"/>
      <c r="DI40" s="658"/>
      <c r="DJ40" s="658"/>
      <c r="DK40" s="659"/>
      <c r="DL40" s="663" t="s">
        <v>229</v>
      </c>
      <c r="DM40" s="658"/>
      <c r="DN40" s="658"/>
      <c r="DO40" s="658"/>
      <c r="DP40" s="658"/>
      <c r="DQ40" s="658"/>
      <c r="DR40" s="658"/>
      <c r="DS40" s="658"/>
      <c r="DT40" s="658"/>
      <c r="DU40" s="658"/>
      <c r="DV40" s="659"/>
      <c r="DW40" s="660" t="s">
        <v>229</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14776787</v>
      </c>
      <c r="S41" s="682"/>
      <c r="T41" s="682"/>
      <c r="U41" s="682"/>
      <c r="V41" s="682"/>
      <c r="W41" s="682"/>
      <c r="X41" s="682"/>
      <c r="Y41" s="685"/>
      <c r="Z41" s="686">
        <v>100</v>
      </c>
      <c r="AA41" s="686"/>
      <c r="AB41" s="686"/>
      <c r="AC41" s="686"/>
      <c r="AD41" s="687">
        <v>9523667</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271980</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128</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137</v>
      </c>
      <c r="DA41" s="672"/>
      <c r="DB41" s="672"/>
      <c r="DC41" s="673"/>
      <c r="DD41" s="663" t="s">
        <v>128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902213</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340</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1137770</v>
      </c>
      <c r="CS42" s="670"/>
      <c r="CT42" s="670"/>
      <c r="CU42" s="670"/>
      <c r="CV42" s="670"/>
      <c r="CW42" s="670"/>
      <c r="CX42" s="670"/>
      <c r="CY42" s="671"/>
      <c r="CZ42" s="660">
        <v>8</v>
      </c>
      <c r="DA42" s="672"/>
      <c r="DB42" s="672"/>
      <c r="DC42" s="673"/>
      <c r="DD42" s="663">
        <v>448970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17111</v>
      </c>
      <c r="CS43" s="670"/>
      <c r="CT43" s="670"/>
      <c r="CU43" s="670"/>
      <c r="CV43" s="670"/>
      <c r="CW43" s="670"/>
      <c r="CX43" s="670"/>
      <c r="CY43" s="671"/>
      <c r="CZ43" s="660">
        <v>0.1</v>
      </c>
      <c r="DA43" s="672"/>
      <c r="DB43" s="672"/>
      <c r="DC43" s="673"/>
      <c r="DD43" s="663">
        <v>16647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359</v>
      </c>
      <c r="CG44" s="655"/>
      <c r="CH44" s="655"/>
      <c r="CI44" s="655"/>
      <c r="CJ44" s="655"/>
      <c r="CK44" s="655"/>
      <c r="CL44" s="655"/>
      <c r="CM44" s="655"/>
      <c r="CN44" s="655"/>
      <c r="CO44" s="655"/>
      <c r="CP44" s="655"/>
      <c r="CQ44" s="656"/>
      <c r="CR44" s="657">
        <v>1137770</v>
      </c>
      <c r="CS44" s="658"/>
      <c r="CT44" s="658"/>
      <c r="CU44" s="658"/>
      <c r="CV44" s="658"/>
      <c r="CW44" s="658"/>
      <c r="CX44" s="658"/>
      <c r="CY44" s="659"/>
      <c r="CZ44" s="660">
        <v>8</v>
      </c>
      <c r="DA44" s="661"/>
      <c r="DB44" s="661"/>
      <c r="DC44" s="662"/>
      <c r="DD44" s="663">
        <v>448970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564936</v>
      </c>
      <c r="CS45" s="670"/>
      <c r="CT45" s="670"/>
      <c r="CU45" s="670"/>
      <c r="CV45" s="670"/>
      <c r="CW45" s="670"/>
      <c r="CX45" s="670"/>
      <c r="CY45" s="671"/>
      <c r="CZ45" s="660">
        <v>4</v>
      </c>
      <c r="DA45" s="672"/>
      <c r="DB45" s="672"/>
      <c r="DC45" s="673"/>
      <c r="DD45" s="663">
        <v>98663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566223</v>
      </c>
      <c r="CS46" s="658"/>
      <c r="CT46" s="658"/>
      <c r="CU46" s="658"/>
      <c r="CV46" s="658"/>
      <c r="CW46" s="658"/>
      <c r="CX46" s="658"/>
      <c r="CY46" s="659"/>
      <c r="CZ46" s="660">
        <v>4</v>
      </c>
      <c r="DA46" s="661"/>
      <c r="DB46" s="661"/>
      <c r="DC46" s="662"/>
      <c r="DD46" s="663">
        <v>343696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229</v>
      </c>
      <c r="CS47" s="670"/>
      <c r="CT47" s="670"/>
      <c r="CU47" s="670"/>
      <c r="CV47" s="670"/>
      <c r="CW47" s="670"/>
      <c r="CX47" s="670"/>
      <c r="CY47" s="671"/>
      <c r="CZ47" s="660" t="s">
        <v>128</v>
      </c>
      <c r="DA47" s="672"/>
      <c r="DB47" s="672"/>
      <c r="DC47" s="673"/>
      <c r="DD47" s="663" t="s">
        <v>137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364</v>
      </c>
      <c r="CG48" s="655"/>
      <c r="CH48" s="655"/>
      <c r="CI48" s="655"/>
      <c r="CJ48" s="655"/>
      <c r="CK48" s="655"/>
      <c r="CL48" s="655"/>
      <c r="CM48" s="655"/>
      <c r="CN48" s="655"/>
      <c r="CO48" s="655"/>
      <c r="CP48" s="655"/>
      <c r="CQ48" s="656"/>
      <c r="CR48" s="657" t="s">
        <v>137</v>
      </c>
      <c r="CS48" s="658"/>
      <c r="CT48" s="658"/>
      <c r="CU48" s="658"/>
      <c r="CV48" s="658"/>
      <c r="CW48" s="658"/>
      <c r="CX48" s="658"/>
      <c r="CY48" s="659"/>
      <c r="CZ48" s="660" t="s">
        <v>137</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14219024</v>
      </c>
      <c r="CS49" s="642"/>
      <c r="CT49" s="642"/>
      <c r="CU49" s="642"/>
      <c r="CV49" s="642"/>
      <c r="CW49" s="642"/>
      <c r="CX49" s="642"/>
      <c r="CY49" s="643"/>
      <c r="CZ49" s="644">
        <v>100</v>
      </c>
      <c r="DA49" s="645"/>
      <c r="DB49" s="645"/>
      <c r="DC49" s="646"/>
      <c r="DD49" s="647">
        <v>9980746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inFQdL2nmxrzgVhGedBxBRP26r63oBvSR2bZ7+uTahERDm06Utr82+dYjODJNKps5VtWOulV+PR7hpMDLTd84w==" saltValue="CPqBFOFu7eNXeZQhhUeb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388</v>
      </c>
      <c r="C7" s="1084"/>
      <c r="D7" s="1084"/>
      <c r="E7" s="1084"/>
      <c r="F7" s="1084"/>
      <c r="G7" s="1084"/>
      <c r="H7" s="1084"/>
      <c r="I7" s="1084"/>
      <c r="J7" s="1084"/>
      <c r="K7" s="1084"/>
      <c r="L7" s="1084"/>
      <c r="M7" s="1084"/>
      <c r="N7" s="1084"/>
      <c r="O7" s="1084"/>
      <c r="P7" s="1085"/>
      <c r="Q7" s="1138">
        <v>14777</v>
      </c>
      <c r="R7" s="1139"/>
      <c r="S7" s="1139"/>
      <c r="T7" s="1139"/>
      <c r="U7" s="1139"/>
      <c r="V7" s="1139">
        <v>14219</v>
      </c>
      <c r="W7" s="1139"/>
      <c r="X7" s="1139"/>
      <c r="Y7" s="1139"/>
      <c r="Z7" s="1139"/>
      <c r="AA7" s="1139">
        <v>558</v>
      </c>
      <c r="AB7" s="1139"/>
      <c r="AC7" s="1139"/>
      <c r="AD7" s="1139"/>
      <c r="AE7" s="1140"/>
      <c r="AF7" s="1141">
        <v>435</v>
      </c>
      <c r="AG7" s="1142"/>
      <c r="AH7" s="1142"/>
      <c r="AI7" s="1142"/>
      <c r="AJ7" s="1143"/>
      <c r="AK7" s="1144">
        <v>100</v>
      </c>
      <c r="AL7" s="1145"/>
      <c r="AM7" s="1145"/>
      <c r="AN7" s="1145"/>
      <c r="AO7" s="1145"/>
      <c r="AP7" s="1145">
        <v>8312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581</v>
      </c>
      <c r="BT7" s="1136"/>
      <c r="BU7" s="1136"/>
      <c r="BV7" s="1136"/>
      <c r="BW7" s="1136"/>
      <c r="BX7" s="1136"/>
      <c r="BY7" s="1136"/>
      <c r="BZ7" s="1136"/>
      <c r="CA7" s="1136"/>
      <c r="CB7" s="1136"/>
      <c r="CC7" s="1136"/>
      <c r="CD7" s="1136"/>
      <c r="CE7" s="1136"/>
      <c r="CF7" s="1136"/>
      <c r="CG7" s="1148"/>
      <c r="CH7" s="1132">
        <v>3</v>
      </c>
      <c r="CI7" s="1133"/>
      <c r="CJ7" s="1133"/>
      <c r="CK7" s="1133"/>
      <c r="CL7" s="1134"/>
      <c r="CM7" s="1132">
        <v>94</v>
      </c>
      <c r="CN7" s="1133"/>
      <c r="CO7" s="1133"/>
      <c r="CP7" s="1133"/>
      <c r="CQ7" s="1134"/>
      <c r="CR7" s="1132">
        <v>1</v>
      </c>
      <c r="CS7" s="1133"/>
      <c r="CT7" s="1133"/>
      <c r="CU7" s="1133"/>
      <c r="CV7" s="1134"/>
      <c r="CW7" s="1132" t="s">
        <v>582</v>
      </c>
      <c r="CX7" s="1133"/>
      <c r="CY7" s="1133"/>
      <c r="CZ7" s="1133"/>
      <c r="DA7" s="1134"/>
      <c r="DB7" s="1132" t="s">
        <v>582</v>
      </c>
      <c r="DC7" s="1133"/>
      <c r="DD7" s="1133"/>
      <c r="DE7" s="1133"/>
      <c r="DF7" s="1134"/>
      <c r="DG7" s="1132" t="s">
        <v>582</v>
      </c>
      <c r="DH7" s="1133"/>
      <c r="DI7" s="1133"/>
      <c r="DJ7" s="1133"/>
      <c r="DK7" s="1134"/>
      <c r="DL7" s="1132" t="s">
        <v>582</v>
      </c>
      <c r="DM7" s="1133"/>
      <c r="DN7" s="1133"/>
      <c r="DO7" s="1133"/>
      <c r="DP7" s="1134"/>
      <c r="DQ7" s="1132">
        <v>710</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390</v>
      </c>
      <c r="B23" s="973" t="s">
        <v>391</v>
      </c>
      <c r="C23" s="974"/>
      <c r="D23" s="974"/>
      <c r="E23" s="974"/>
      <c r="F23" s="974"/>
      <c r="G23" s="974"/>
      <c r="H23" s="974"/>
      <c r="I23" s="974"/>
      <c r="J23" s="974"/>
      <c r="K23" s="974"/>
      <c r="L23" s="974"/>
      <c r="M23" s="974"/>
      <c r="N23" s="974"/>
      <c r="O23" s="974"/>
      <c r="P23" s="984"/>
      <c r="Q23" s="1103">
        <v>14777</v>
      </c>
      <c r="R23" s="1097"/>
      <c r="S23" s="1097"/>
      <c r="T23" s="1097"/>
      <c r="U23" s="1097"/>
      <c r="V23" s="1097">
        <v>14219</v>
      </c>
      <c r="W23" s="1097"/>
      <c r="X23" s="1097"/>
      <c r="Y23" s="1097"/>
      <c r="Z23" s="1097"/>
      <c r="AA23" s="1097">
        <v>558</v>
      </c>
      <c r="AB23" s="1097"/>
      <c r="AC23" s="1097"/>
      <c r="AD23" s="1097"/>
      <c r="AE23" s="1104"/>
      <c r="AF23" s="1105">
        <v>435</v>
      </c>
      <c r="AG23" s="1097"/>
      <c r="AH23" s="1097"/>
      <c r="AI23" s="1097"/>
      <c r="AJ23" s="1106"/>
      <c r="AK23" s="1107"/>
      <c r="AL23" s="1108"/>
      <c r="AM23" s="1108"/>
      <c r="AN23" s="1108"/>
      <c r="AO23" s="1108"/>
      <c r="AP23" s="1097">
        <v>8312</v>
      </c>
      <c r="AQ23" s="1097"/>
      <c r="AR23" s="1097"/>
      <c r="AS23" s="1097"/>
      <c r="AT23" s="1097"/>
      <c r="AU23" s="1098"/>
      <c r="AV23" s="1098"/>
      <c r="AW23" s="1098"/>
      <c r="AX23" s="1098"/>
      <c r="AY23" s="1099"/>
      <c r="AZ23" s="1100" t="s">
        <v>128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402</v>
      </c>
      <c r="C28" s="1084"/>
      <c r="D28" s="1084"/>
      <c r="E28" s="1084"/>
      <c r="F28" s="1084"/>
      <c r="G28" s="1084"/>
      <c r="H28" s="1084"/>
      <c r="I28" s="1084"/>
      <c r="J28" s="1084"/>
      <c r="K28" s="1084"/>
      <c r="L28" s="1084"/>
      <c r="M28" s="1084"/>
      <c r="N28" s="1084"/>
      <c r="O28" s="1084"/>
      <c r="P28" s="1085"/>
      <c r="Q28" s="1086">
        <v>3694</v>
      </c>
      <c r="R28" s="1087"/>
      <c r="S28" s="1087"/>
      <c r="T28" s="1087"/>
      <c r="U28" s="1087"/>
      <c r="V28" s="1087">
        <v>3670</v>
      </c>
      <c r="W28" s="1087"/>
      <c r="X28" s="1087"/>
      <c r="Y28" s="1087"/>
      <c r="Z28" s="1087"/>
      <c r="AA28" s="1087">
        <v>24</v>
      </c>
      <c r="AB28" s="1087"/>
      <c r="AC28" s="1087"/>
      <c r="AD28" s="1087"/>
      <c r="AE28" s="1088"/>
      <c r="AF28" s="1089">
        <v>24</v>
      </c>
      <c r="AG28" s="1087"/>
      <c r="AH28" s="1087"/>
      <c r="AI28" s="1087"/>
      <c r="AJ28" s="1090"/>
      <c r="AK28" s="1078">
        <v>272</v>
      </c>
      <c r="AL28" s="1079"/>
      <c r="AM28" s="1079"/>
      <c r="AN28" s="1079"/>
      <c r="AO28" s="1079"/>
      <c r="AP28" s="1079" t="s">
        <v>593</v>
      </c>
      <c r="AQ28" s="1079"/>
      <c r="AR28" s="1079"/>
      <c r="AS28" s="1079"/>
      <c r="AT28" s="1079"/>
      <c r="AU28" s="1079" t="s">
        <v>593</v>
      </c>
      <c r="AV28" s="1079"/>
      <c r="AW28" s="1079"/>
      <c r="AX28" s="1079"/>
      <c r="AY28" s="1079"/>
      <c r="AZ28" s="1080" t="s">
        <v>593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403</v>
      </c>
      <c r="C29" s="1067"/>
      <c r="D29" s="1067"/>
      <c r="E29" s="1067"/>
      <c r="F29" s="1067"/>
      <c r="G29" s="1067"/>
      <c r="H29" s="1067"/>
      <c r="I29" s="1067"/>
      <c r="J29" s="1067"/>
      <c r="K29" s="1067"/>
      <c r="L29" s="1067"/>
      <c r="M29" s="1067"/>
      <c r="N29" s="1067"/>
      <c r="O29" s="1067"/>
      <c r="P29" s="1068"/>
      <c r="Q29" s="1074">
        <v>2666</v>
      </c>
      <c r="R29" s="1075"/>
      <c r="S29" s="1075"/>
      <c r="T29" s="1075"/>
      <c r="U29" s="1075"/>
      <c r="V29" s="1075">
        <v>2622</v>
      </c>
      <c r="W29" s="1075"/>
      <c r="X29" s="1075"/>
      <c r="Y29" s="1075"/>
      <c r="Z29" s="1075"/>
      <c r="AA29" s="1075">
        <v>44</v>
      </c>
      <c r="AB29" s="1075"/>
      <c r="AC29" s="1075"/>
      <c r="AD29" s="1075"/>
      <c r="AE29" s="1076"/>
      <c r="AF29" s="1071">
        <v>44</v>
      </c>
      <c r="AG29" s="1072"/>
      <c r="AH29" s="1072"/>
      <c r="AI29" s="1072"/>
      <c r="AJ29" s="1073"/>
      <c r="AK29" s="1016">
        <v>438</v>
      </c>
      <c r="AL29" s="1007"/>
      <c r="AM29" s="1007"/>
      <c r="AN29" s="1007"/>
      <c r="AO29" s="1007"/>
      <c r="AP29" s="1007" t="s">
        <v>593</v>
      </c>
      <c r="AQ29" s="1007"/>
      <c r="AR29" s="1007"/>
      <c r="AS29" s="1007"/>
      <c r="AT29" s="1007"/>
      <c r="AU29" s="1007" t="s">
        <v>593</v>
      </c>
      <c r="AV29" s="1007"/>
      <c r="AW29" s="1007"/>
      <c r="AX29" s="1007"/>
      <c r="AY29" s="1007"/>
      <c r="AZ29" s="1077" t="s">
        <v>593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404</v>
      </c>
      <c r="C30" s="1067"/>
      <c r="D30" s="1067"/>
      <c r="E30" s="1067"/>
      <c r="F30" s="1067"/>
      <c r="G30" s="1067"/>
      <c r="H30" s="1067"/>
      <c r="I30" s="1067"/>
      <c r="J30" s="1067"/>
      <c r="K30" s="1067"/>
      <c r="L30" s="1067"/>
      <c r="M30" s="1067"/>
      <c r="N30" s="1067"/>
      <c r="O30" s="1067"/>
      <c r="P30" s="1068"/>
      <c r="Q30" s="1074">
        <v>627</v>
      </c>
      <c r="R30" s="1075"/>
      <c r="S30" s="1075"/>
      <c r="T30" s="1075"/>
      <c r="U30" s="1075"/>
      <c r="V30" s="1075">
        <v>626</v>
      </c>
      <c r="W30" s="1075"/>
      <c r="X30" s="1075"/>
      <c r="Y30" s="1075"/>
      <c r="Z30" s="1075"/>
      <c r="AA30" s="1075">
        <v>1</v>
      </c>
      <c r="AB30" s="1075"/>
      <c r="AC30" s="1075"/>
      <c r="AD30" s="1075"/>
      <c r="AE30" s="1076"/>
      <c r="AF30" s="1071">
        <v>1</v>
      </c>
      <c r="AG30" s="1072"/>
      <c r="AH30" s="1072"/>
      <c r="AI30" s="1072"/>
      <c r="AJ30" s="1073"/>
      <c r="AK30" s="1016">
        <v>107</v>
      </c>
      <c r="AL30" s="1007"/>
      <c r="AM30" s="1007"/>
      <c r="AN30" s="1007"/>
      <c r="AO30" s="1007"/>
      <c r="AP30" s="1007" t="s">
        <v>593</v>
      </c>
      <c r="AQ30" s="1007"/>
      <c r="AR30" s="1007"/>
      <c r="AS30" s="1007"/>
      <c r="AT30" s="1007"/>
      <c r="AU30" s="1007" t="s">
        <v>593</v>
      </c>
      <c r="AV30" s="1007"/>
      <c r="AW30" s="1007"/>
      <c r="AX30" s="1007"/>
      <c r="AY30" s="1007"/>
      <c r="AZ30" s="1077" t="s">
        <v>593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405</v>
      </c>
      <c r="C31" s="1067"/>
      <c r="D31" s="1067"/>
      <c r="E31" s="1067"/>
      <c r="F31" s="1067"/>
      <c r="G31" s="1067"/>
      <c r="H31" s="1067"/>
      <c r="I31" s="1067"/>
      <c r="J31" s="1067"/>
      <c r="K31" s="1067"/>
      <c r="L31" s="1067"/>
      <c r="M31" s="1067"/>
      <c r="N31" s="1067"/>
      <c r="O31" s="1067"/>
      <c r="P31" s="1068"/>
      <c r="Q31" s="1074">
        <v>819</v>
      </c>
      <c r="R31" s="1075"/>
      <c r="S31" s="1075"/>
      <c r="T31" s="1075"/>
      <c r="U31" s="1075"/>
      <c r="V31" s="1075">
        <v>729</v>
      </c>
      <c r="W31" s="1075"/>
      <c r="X31" s="1075"/>
      <c r="Y31" s="1075"/>
      <c r="Z31" s="1075"/>
      <c r="AA31" s="1075">
        <v>90</v>
      </c>
      <c r="AB31" s="1075"/>
      <c r="AC31" s="1075"/>
      <c r="AD31" s="1075"/>
      <c r="AE31" s="1076"/>
      <c r="AF31" s="1071">
        <v>754</v>
      </c>
      <c r="AG31" s="1072"/>
      <c r="AH31" s="1072"/>
      <c r="AI31" s="1072"/>
      <c r="AJ31" s="1073"/>
      <c r="AK31" s="1016">
        <v>6</v>
      </c>
      <c r="AL31" s="1007"/>
      <c r="AM31" s="1007"/>
      <c r="AN31" s="1007"/>
      <c r="AO31" s="1007"/>
      <c r="AP31" s="1007">
        <v>42</v>
      </c>
      <c r="AQ31" s="1007"/>
      <c r="AR31" s="1007"/>
      <c r="AS31" s="1007"/>
      <c r="AT31" s="1007"/>
      <c r="AU31" s="1007">
        <v>1</v>
      </c>
      <c r="AV31" s="1007"/>
      <c r="AW31" s="1007"/>
      <c r="AX31" s="1007"/>
      <c r="AY31" s="1007"/>
      <c r="AZ31" s="1077" t="s">
        <v>593</v>
      </c>
      <c r="BA31" s="1077"/>
      <c r="BB31" s="1077"/>
      <c r="BC31" s="1077"/>
      <c r="BD31" s="1077"/>
      <c r="BE31" s="1008" t="s">
        <v>406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407</v>
      </c>
      <c r="C32" s="1067"/>
      <c r="D32" s="1067"/>
      <c r="E32" s="1067"/>
      <c r="F32" s="1067"/>
      <c r="G32" s="1067"/>
      <c r="H32" s="1067"/>
      <c r="I32" s="1067"/>
      <c r="J32" s="1067"/>
      <c r="K32" s="1067"/>
      <c r="L32" s="1067"/>
      <c r="M32" s="1067"/>
      <c r="N32" s="1067"/>
      <c r="O32" s="1067"/>
      <c r="P32" s="1068"/>
      <c r="Q32" s="1074">
        <v>1091</v>
      </c>
      <c r="R32" s="1075"/>
      <c r="S32" s="1075"/>
      <c r="T32" s="1075"/>
      <c r="U32" s="1075"/>
      <c r="V32" s="1075">
        <v>960</v>
      </c>
      <c r="W32" s="1075"/>
      <c r="X32" s="1075"/>
      <c r="Y32" s="1075"/>
      <c r="Z32" s="1075"/>
      <c r="AA32" s="1075">
        <v>131</v>
      </c>
      <c r="AB32" s="1075"/>
      <c r="AC32" s="1075"/>
      <c r="AD32" s="1075"/>
      <c r="AE32" s="1076"/>
      <c r="AF32" s="1071">
        <v>683</v>
      </c>
      <c r="AG32" s="1072"/>
      <c r="AH32" s="1072"/>
      <c r="AI32" s="1072"/>
      <c r="AJ32" s="1073"/>
      <c r="AK32" s="1016">
        <v>701</v>
      </c>
      <c r="AL32" s="1007"/>
      <c r="AM32" s="1007"/>
      <c r="AN32" s="1007"/>
      <c r="AO32" s="1007"/>
      <c r="AP32" s="1007">
        <v>4919</v>
      </c>
      <c r="AQ32" s="1007"/>
      <c r="AR32" s="1007"/>
      <c r="AS32" s="1007"/>
      <c r="AT32" s="1007"/>
      <c r="AU32" s="1007">
        <v>2317</v>
      </c>
      <c r="AV32" s="1007"/>
      <c r="AW32" s="1007"/>
      <c r="AX32" s="1007"/>
      <c r="AY32" s="1007"/>
      <c r="AZ32" s="1077" t="s">
        <v>593</v>
      </c>
      <c r="BA32" s="1077"/>
      <c r="BB32" s="1077"/>
      <c r="BC32" s="1077"/>
      <c r="BD32" s="1077"/>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390</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1506</v>
      </c>
      <c r="AG63" s="995"/>
      <c r="AH63" s="995"/>
      <c r="AI63" s="995"/>
      <c r="AJ63" s="1058"/>
      <c r="AK63" s="1059"/>
      <c r="AL63" s="999"/>
      <c r="AM63" s="999"/>
      <c r="AN63" s="999"/>
      <c r="AO63" s="999"/>
      <c r="AP63" s="995">
        <v>4961</v>
      </c>
      <c r="AQ63" s="995"/>
      <c r="AR63" s="995"/>
      <c r="AS63" s="995"/>
      <c r="AT63" s="995"/>
      <c r="AU63" s="995">
        <v>2318</v>
      </c>
      <c r="AV63" s="995"/>
      <c r="AW63" s="995"/>
      <c r="AX63" s="995"/>
      <c r="AY63" s="995"/>
      <c r="AZ63" s="1053"/>
      <c r="BA63" s="1053"/>
      <c r="BB63" s="1053"/>
      <c r="BC63" s="1053"/>
      <c r="BD63" s="1053"/>
      <c r="BE63" s="996"/>
      <c r="BF63" s="996"/>
      <c r="BG63" s="996"/>
      <c r="BH63" s="996"/>
      <c r="BI63" s="997"/>
      <c r="BJ63" s="1054" t="s">
        <v>410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412</v>
      </c>
      <c r="B66" s="1032"/>
      <c r="C66" s="1032"/>
      <c r="D66" s="1032"/>
      <c r="E66" s="1032"/>
      <c r="F66" s="1032"/>
      <c r="G66" s="1032"/>
      <c r="H66" s="1032"/>
      <c r="I66" s="1032"/>
      <c r="J66" s="1032"/>
      <c r="K66" s="1032"/>
      <c r="L66" s="1032"/>
      <c r="M66" s="1032"/>
      <c r="N66" s="1032"/>
      <c r="O66" s="1032"/>
      <c r="P66" s="1033"/>
      <c r="Q66" s="1037" t="s">
        <v>413</v>
      </c>
      <c r="R66" s="1038"/>
      <c r="S66" s="1038"/>
      <c r="T66" s="1038"/>
      <c r="U66" s="1039"/>
      <c r="V66" s="1037" t="s">
        <v>395</v>
      </c>
      <c r="W66" s="1038"/>
      <c r="X66" s="1038"/>
      <c r="Y66" s="1038"/>
      <c r="Z66" s="1039"/>
      <c r="AA66" s="1037" t="s">
        <v>414</v>
      </c>
      <c r="AB66" s="1038"/>
      <c r="AC66" s="1038"/>
      <c r="AD66" s="1038"/>
      <c r="AE66" s="1039"/>
      <c r="AF66" s="1043" t="s">
        <v>415</v>
      </c>
      <c r="AG66" s="1044"/>
      <c r="AH66" s="1044"/>
      <c r="AI66" s="1044"/>
      <c r="AJ66" s="1045"/>
      <c r="AK66" s="1037" t="s">
        <v>398</v>
      </c>
      <c r="AL66" s="1032"/>
      <c r="AM66" s="1032"/>
      <c r="AN66" s="1032"/>
      <c r="AO66" s="1033"/>
      <c r="AP66" s="1037" t="s">
        <v>399</v>
      </c>
      <c r="AQ66" s="1038"/>
      <c r="AR66" s="1038"/>
      <c r="AS66" s="1038"/>
      <c r="AT66" s="1039"/>
      <c r="AU66" s="1037" t="s">
        <v>416</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583</v>
      </c>
      <c r="C68" s="1022"/>
      <c r="D68" s="1022"/>
      <c r="E68" s="1022"/>
      <c r="F68" s="1022"/>
      <c r="G68" s="1022"/>
      <c r="H68" s="1022"/>
      <c r="I68" s="1022"/>
      <c r="J68" s="1022"/>
      <c r="K68" s="1022"/>
      <c r="L68" s="1022"/>
      <c r="M68" s="1022"/>
      <c r="N68" s="1022"/>
      <c r="O68" s="1022"/>
      <c r="P68" s="1023"/>
      <c r="Q68" s="1024">
        <v>7254</v>
      </c>
      <c r="R68" s="1018"/>
      <c r="S68" s="1018"/>
      <c r="T68" s="1018"/>
      <c r="U68" s="1018"/>
      <c r="V68" s="1018">
        <v>6917</v>
      </c>
      <c r="W68" s="1018"/>
      <c r="X68" s="1018"/>
      <c r="Y68" s="1018"/>
      <c r="Z68" s="1018"/>
      <c r="AA68" s="1018">
        <v>337</v>
      </c>
      <c r="AB68" s="1018"/>
      <c r="AC68" s="1018"/>
      <c r="AD68" s="1018"/>
      <c r="AE68" s="1018"/>
      <c r="AF68" s="1018">
        <v>337</v>
      </c>
      <c r="AG68" s="1018"/>
      <c r="AH68" s="1018"/>
      <c r="AI68" s="1018"/>
      <c r="AJ68" s="1018"/>
      <c r="AK68" s="1018" t="s">
        <v>592</v>
      </c>
      <c r="AL68" s="1018"/>
      <c r="AM68" s="1018"/>
      <c r="AN68" s="1018"/>
      <c r="AO68" s="1018"/>
      <c r="AP68" s="1018" t="s">
        <v>591</v>
      </c>
      <c r="AQ68" s="1018"/>
      <c r="AR68" s="1018"/>
      <c r="AS68" s="1018"/>
      <c r="AT68" s="1018"/>
      <c r="AU68" s="1018" t="s">
        <v>591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584</v>
      </c>
      <c r="C69" s="1011"/>
      <c r="D69" s="1011"/>
      <c r="E69" s="1011"/>
      <c r="F69" s="1011"/>
      <c r="G69" s="1011"/>
      <c r="H69" s="1011"/>
      <c r="I69" s="1011"/>
      <c r="J69" s="1011"/>
      <c r="K69" s="1011"/>
      <c r="L69" s="1011"/>
      <c r="M69" s="1011"/>
      <c r="N69" s="1011"/>
      <c r="O69" s="1011"/>
      <c r="P69" s="1012"/>
      <c r="Q69" s="1013">
        <v>2273</v>
      </c>
      <c r="R69" s="1007"/>
      <c r="S69" s="1007"/>
      <c r="T69" s="1007"/>
      <c r="U69" s="1007"/>
      <c r="V69" s="1007">
        <v>2162</v>
      </c>
      <c r="W69" s="1007"/>
      <c r="X69" s="1007"/>
      <c r="Y69" s="1007"/>
      <c r="Z69" s="1007"/>
      <c r="AA69" s="1007">
        <v>111</v>
      </c>
      <c r="AB69" s="1007"/>
      <c r="AC69" s="1007"/>
      <c r="AD69" s="1007"/>
      <c r="AE69" s="1007"/>
      <c r="AF69" s="1007">
        <v>111</v>
      </c>
      <c r="AG69" s="1007"/>
      <c r="AH69" s="1007"/>
      <c r="AI69" s="1007"/>
      <c r="AJ69" s="1007"/>
      <c r="AK69" s="1007" t="s">
        <v>592</v>
      </c>
      <c r="AL69" s="1007"/>
      <c r="AM69" s="1007"/>
      <c r="AN69" s="1007"/>
      <c r="AO69" s="1007"/>
      <c r="AP69" s="1007" t="s">
        <v>591</v>
      </c>
      <c r="AQ69" s="1007"/>
      <c r="AR69" s="1007"/>
      <c r="AS69" s="1007"/>
      <c r="AT69" s="1007"/>
      <c r="AU69" s="1007" t="s">
        <v>591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585</v>
      </c>
      <c r="C70" s="1011"/>
      <c r="D70" s="1011"/>
      <c r="E70" s="1011"/>
      <c r="F70" s="1011"/>
      <c r="G70" s="1011"/>
      <c r="H70" s="1011"/>
      <c r="I70" s="1011"/>
      <c r="J70" s="1011"/>
      <c r="K70" s="1011"/>
      <c r="L70" s="1011"/>
      <c r="M70" s="1011"/>
      <c r="N70" s="1011"/>
      <c r="O70" s="1011"/>
      <c r="P70" s="1012"/>
      <c r="Q70" s="1013">
        <v>983883</v>
      </c>
      <c r="R70" s="1007"/>
      <c r="S70" s="1007"/>
      <c r="T70" s="1007"/>
      <c r="U70" s="1007"/>
      <c r="V70" s="1007">
        <v>942967</v>
      </c>
      <c r="W70" s="1007"/>
      <c r="X70" s="1007"/>
      <c r="Y70" s="1007"/>
      <c r="Z70" s="1007"/>
      <c r="AA70" s="1007">
        <v>40916</v>
      </c>
      <c r="AB70" s="1007"/>
      <c r="AC70" s="1007"/>
      <c r="AD70" s="1007"/>
      <c r="AE70" s="1007"/>
      <c r="AF70" s="1007">
        <v>40916</v>
      </c>
      <c r="AG70" s="1007"/>
      <c r="AH70" s="1007"/>
      <c r="AI70" s="1007"/>
      <c r="AJ70" s="1007"/>
      <c r="AK70" s="1007">
        <v>1</v>
      </c>
      <c r="AL70" s="1007"/>
      <c r="AM70" s="1007"/>
      <c r="AN70" s="1007"/>
      <c r="AO70" s="1007"/>
      <c r="AP70" s="1007" t="s">
        <v>591</v>
      </c>
      <c r="AQ70" s="1007"/>
      <c r="AR70" s="1007"/>
      <c r="AS70" s="1007"/>
      <c r="AT70" s="1007"/>
      <c r="AU70" s="1007" t="s">
        <v>591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586</v>
      </c>
      <c r="C71" s="1011"/>
      <c r="D71" s="1011"/>
      <c r="E71" s="1011"/>
      <c r="F71" s="1011"/>
      <c r="G71" s="1011"/>
      <c r="H71" s="1011"/>
      <c r="I71" s="1011"/>
      <c r="J71" s="1011"/>
      <c r="K71" s="1011"/>
      <c r="L71" s="1011"/>
      <c r="M71" s="1011"/>
      <c r="N71" s="1011"/>
      <c r="O71" s="1011"/>
      <c r="P71" s="1012"/>
      <c r="Q71" s="1013">
        <v>2636</v>
      </c>
      <c r="R71" s="1007"/>
      <c r="S71" s="1007"/>
      <c r="T71" s="1007"/>
      <c r="U71" s="1007"/>
      <c r="V71" s="1007">
        <v>2606</v>
      </c>
      <c r="W71" s="1007"/>
      <c r="X71" s="1007"/>
      <c r="Y71" s="1007"/>
      <c r="Z71" s="1007"/>
      <c r="AA71" s="1007">
        <v>30</v>
      </c>
      <c r="AB71" s="1007"/>
      <c r="AC71" s="1007"/>
      <c r="AD71" s="1007"/>
      <c r="AE71" s="1007"/>
      <c r="AF71" s="1007">
        <v>26</v>
      </c>
      <c r="AG71" s="1007"/>
      <c r="AH71" s="1007"/>
      <c r="AI71" s="1007"/>
      <c r="AJ71" s="1007"/>
      <c r="AK71" s="1007">
        <v>1</v>
      </c>
      <c r="AL71" s="1007"/>
      <c r="AM71" s="1007"/>
      <c r="AN71" s="1007"/>
      <c r="AO71" s="1007"/>
      <c r="AP71" s="1007">
        <v>621</v>
      </c>
      <c r="AQ71" s="1007"/>
      <c r="AR71" s="1007"/>
      <c r="AS71" s="1007"/>
      <c r="AT71" s="1007"/>
      <c r="AU71" s="1007">
        <v>248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587</v>
      </c>
      <c r="C72" s="1011"/>
      <c r="D72" s="1011"/>
      <c r="E72" s="1011"/>
      <c r="F72" s="1011"/>
      <c r="G72" s="1011"/>
      <c r="H72" s="1011"/>
      <c r="I72" s="1011"/>
      <c r="J72" s="1011"/>
      <c r="K72" s="1011"/>
      <c r="L72" s="1011"/>
      <c r="M72" s="1011"/>
      <c r="N72" s="1011"/>
      <c r="O72" s="1011"/>
      <c r="P72" s="1012"/>
      <c r="Q72" s="1013">
        <v>233</v>
      </c>
      <c r="R72" s="1007"/>
      <c r="S72" s="1007"/>
      <c r="T72" s="1007"/>
      <c r="U72" s="1007"/>
      <c r="V72" s="1007">
        <v>223</v>
      </c>
      <c r="W72" s="1007"/>
      <c r="X72" s="1007"/>
      <c r="Y72" s="1007"/>
      <c r="Z72" s="1007"/>
      <c r="AA72" s="1007">
        <v>10</v>
      </c>
      <c r="AB72" s="1007"/>
      <c r="AC72" s="1007"/>
      <c r="AD72" s="1007"/>
      <c r="AE72" s="1007"/>
      <c r="AF72" s="1007">
        <v>5</v>
      </c>
      <c r="AG72" s="1007"/>
      <c r="AH72" s="1007"/>
      <c r="AI72" s="1007"/>
      <c r="AJ72" s="1007"/>
      <c r="AK72" s="1007">
        <v>68</v>
      </c>
      <c r="AL72" s="1007"/>
      <c r="AM72" s="1007"/>
      <c r="AN72" s="1007"/>
      <c r="AO72" s="1007"/>
      <c r="AP72" s="1007">
        <v>259</v>
      </c>
      <c r="AQ72" s="1007"/>
      <c r="AR72" s="1007"/>
      <c r="AS72" s="1007"/>
      <c r="AT72" s="1007"/>
      <c r="AU72" s="1007">
        <v>16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588</v>
      </c>
      <c r="C73" s="1011"/>
      <c r="D73" s="1011"/>
      <c r="E73" s="1011"/>
      <c r="F73" s="1011"/>
      <c r="G73" s="1011"/>
      <c r="H73" s="1011"/>
      <c r="I73" s="1011"/>
      <c r="J73" s="1011"/>
      <c r="K73" s="1011"/>
      <c r="L73" s="1011"/>
      <c r="M73" s="1011"/>
      <c r="N73" s="1011"/>
      <c r="O73" s="1011"/>
      <c r="P73" s="1012"/>
      <c r="Q73" s="1013">
        <v>156</v>
      </c>
      <c r="R73" s="1007"/>
      <c r="S73" s="1007"/>
      <c r="T73" s="1007"/>
      <c r="U73" s="1007"/>
      <c r="V73" s="1007">
        <v>140</v>
      </c>
      <c r="W73" s="1007"/>
      <c r="X73" s="1007"/>
      <c r="Y73" s="1007"/>
      <c r="Z73" s="1007"/>
      <c r="AA73" s="1007">
        <v>16</v>
      </c>
      <c r="AB73" s="1007"/>
      <c r="AC73" s="1007"/>
      <c r="AD73" s="1007"/>
      <c r="AE73" s="1007"/>
      <c r="AF73" s="1007">
        <v>2</v>
      </c>
      <c r="AG73" s="1007"/>
      <c r="AH73" s="1007"/>
      <c r="AI73" s="1007"/>
      <c r="AJ73" s="1007"/>
      <c r="AK73" s="1007" t="s">
        <v>591</v>
      </c>
      <c r="AL73" s="1007"/>
      <c r="AM73" s="1007"/>
      <c r="AN73" s="1007"/>
      <c r="AO73" s="1007"/>
      <c r="AP73" s="1007" t="s">
        <v>591</v>
      </c>
      <c r="AQ73" s="1007"/>
      <c r="AR73" s="1007"/>
      <c r="AS73" s="1007"/>
      <c r="AT73" s="1007"/>
      <c r="AU73" s="1007" t="s">
        <v>591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589</v>
      </c>
      <c r="C74" s="1011"/>
      <c r="D74" s="1011"/>
      <c r="E74" s="1011"/>
      <c r="F74" s="1011"/>
      <c r="G74" s="1011"/>
      <c r="H74" s="1011"/>
      <c r="I74" s="1011"/>
      <c r="J74" s="1011"/>
      <c r="K74" s="1011"/>
      <c r="L74" s="1011"/>
      <c r="M74" s="1011"/>
      <c r="N74" s="1011"/>
      <c r="O74" s="1011"/>
      <c r="P74" s="1012"/>
      <c r="Q74" s="1013">
        <v>1331</v>
      </c>
      <c r="R74" s="1007"/>
      <c r="S74" s="1007"/>
      <c r="T74" s="1007"/>
      <c r="U74" s="1007"/>
      <c r="V74" s="1007">
        <v>1215</v>
      </c>
      <c r="W74" s="1007"/>
      <c r="X74" s="1007"/>
      <c r="Y74" s="1007"/>
      <c r="Z74" s="1007"/>
      <c r="AA74" s="1007">
        <v>116</v>
      </c>
      <c r="AB74" s="1007"/>
      <c r="AC74" s="1007"/>
      <c r="AD74" s="1007"/>
      <c r="AE74" s="1007"/>
      <c r="AF74" s="1007">
        <v>116</v>
      </c>
      <c r="AG74" s="1007"/>
      <c r="AH74" s="1007"/>
      <c r="AI74" s="1007"/>
      <c r="AJ74" s="1007"/>
      <c r="AK74" s="1007" t="s">
        <v>591</v>
      </c>
      <c r="AL74" s="1007"/>
      <c r="AM74" s="1007"/>
      <c r="AN74" s="1007"/>
      <c r="AO74" s="1007"/>
      <c r="AP74" s="1007">
        <v>12637</v>
      </c>
      <c r="AQ74" s="1007"/>
      <c r="AR74" s="1007"/>
      <c r="AS74" s="1007"/>
      <c r="AT74" s="1007"/>
      <c r="AU74" s="1007">
        <v>1933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590</v>
      </c>
      <c r="C75" s="1011"/>
      <c r="D75" s="1011"/>
      <c r="E75" s="1011"/>
      <c r="F75" s="1011"/>
      <c r="G75" s="1011"/>
      <c r="H75" s="1011"/>
      <c r="I75" s="1011"/>
      <c r="J75" s="1011"/>
      <c r="K75" s="1011"/>
      <c r="L75" s="1011"/>
      <c r="M75" s="1011"/>
      <c r="N75" s="1011"/>
      <c r="O75" s="1011"/>
      <c r="P75" s="1012"/>
      <c r="Q75" s="1014">
        <v>816</v>
      </c>
      <c r="R75" s="1015"/>
      <c r="S75" s="1015"/>
      <c r="T75" s="1015"/>
      <c r="U75" s="1016"/>
      <c r="V75" s="1017">
        <v>809</v>
      </c>
      <c r="W75" s="1015"/>
      <c r="X75" s="1015"/>
      <c r="Y75" s="1015"/>
      <c r="Z75" s="1016"/>
      <c r="AA75" s="1017">
        <v>7</v>
      </c>
      <c r="AB75" s="1015"/>
      <c r="AC75" s="1015"/>
      <c r="AD75" s="1015"/>
      <c r="AE75" s="1016"/>
      <c r="AF75" s="1017">
        <v>7</v>
      </c>
      <c r="AG75" s="1015"/>
      <c r="AH75" s="1015"/>
      <c r="AI75" s="1015"/>
      <c r="AJ75" s="1016"/>
      <c r="AK75" s="1017" t="s">
        <v>591</v>
      </c>
      <c r="AL75" s="1015"/>
      <c r="AM75" s="1015"/>
      <c r="AN75" s="1015"/>
      <c r="AO75" s="1016"/>
      <c r="AP75" s="1017">
        <v>1250</v>
      </c>
      <c r="AQ75" s="1015"/>
      <c r="AR75" s="1015"/>
      <c r="AS75" s="1015"/>
      <c r="AT75" s="1016"/>
      <c r="AU75" s="1017">
        <v>245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390</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AF68+AF69+AF70+AF71+AF72+AF73+AF74+AF75</f>
        <v>41520</v>
      </c>
      <c r="AG88" s="995"/>
      <c r="AH88" s="995"/>
      <c r="AI88" s="995"/>
      <c r="AJ88" s="995"/>
      <c r="AK88" s="999"/>
      <c r="AL88" s="999"/>
      <c r="AM88" s="999"/>
      <c r="AN88" s="999"/>
      <c r="AO88" s="999"/>
      <c r="AP88" s="995">
        <f>AP71+AP72+AP74+AP75</f>
        <v>14767</v>
      </c>
      <c r="AQ88" s="995"/>
      <c r="AR88" s="995"/>
      <c r="AS88" s="995"/>
      <c r="AT88" s="995"/>
      <c r="AU88" s="995">
        <f>AU71+AU72+AU74+AU75</f>
        <v>2442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v>
      </c>
      <c r="CS102" s="989"/>
      <c r="CT102" s="989"/>
      <c r="CU102" s="989"/>
      <c r="CV102" s="990"/>
      <c r="CW102" s="988" t="s">
        <v>595</v>
      </c>
      <c r="CX102" s="989"/>
      <c r="CY102" s="989"/>
      <c r="CZ102" s="989"/>
      <c r="DA102" s="990"/>
      <c r="DB102" s="988" t="s">
        <v>595</v>
      </c>
      <c r="DC102" s="989"/>
      <c r="DD102" s="989"/>
      <c r="DE102" s="989"/>
      <c r="DF102" s="990"/>
      <c r="DG102" s="988" t="s">
        <v>595</v>
      </c>
      <c r="DH102" s="989"/>
      <c r="DI102" s="989"/>
      <c r="DJ102" s="989"/>
      <c r="DK102" s="990"/>
      <c r="DL102" s="988" t="s">
        <v>595</v>
      </c>
      <c r="DM102" s="989"/>
      <c r="DN102" s="989"/>
      <c r="DO102" s="989"/>
      <c r="DP102" s="990"/>
      <c r="DQ102" s="988">
        <v>710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308</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308</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308</v>
      </c>
      <c r="DR109" s="932"/>
      <c r="DS109" s="932"/>
      <c r="DT109" s="932"/>
      <c r="DU109" s="933"/>
      <c r="DV109" s="934" t="s">
        <v>428</v>
      </c>
      <c r="DW109" s="932"/>
      <c r="DX109" s="932"/>
      <c r="DY109" s="932"/>
      <c r="DZ109" s="965"/>
    </row>
    <row r="110" spans="1:131" s="230" customFormat="1" ht="26.25" customHeight="1" x14ac:dyDescent="0.2">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602542</v>
      </c>
      <c r="AB110" s="925"/>
      <c r="AC110" s="925"/>
      <c r="AD110" s="925"/>
      <c r="AE110" s="926"/>
      <c r="AF110" s="927">
        <v>640628</v>
      </c>
      <c r="AG110" s="925"/>
      <c r="AH110" s="925"/>
      <c r="AI110" s="925"/>
      <c r="AJ110" s="926"/>
      <c r="AK110" s="927">
        <v>660622</v>
      </c>
      <c r="AL110" s="925"/>
      <c r="AM110" s="925"/>
      <c r="AN110" s="925"/>
      <c r="AO110" s="926"/>
      <c r="AP110" s="928">
        <v>7.5</v>
      </c>
      <c r="AQ110" s="929"/>
      <c r="AR110" s="929"/>
      <c r="AS110" s="929"/>
      <c r="AT110" s="930"/>
      <c r="AU110" s="966" t="s">
        <v>73</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6631732</v>
      </c>
      <c r="BR110" s="878"/>
      <c r="BS110" s="878"/>
      <c r="BT110" s="878"/>
      <c r="BU110" s="878"/>
      <c r="BV110" s="878">
        <v>8450840</v>
      </c>
      <c r="BW110" s="878"/>
      <c r="BX110" s="878"/>
      <c r="BY110" s="878"/>
      <c r="BZ110" s="878"/>
      <c r="CA110" s="878">
        <v>8311656</v>
      </c>
      <c r="CB110" s="878"/>
      <c r="CC110" s="878"/>
      <c r="CD110" s="878"/>
      <c r="CE110" s="878"/>
      <c r="CF110" s="902">
        <v>94.6</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128</v>
      </c>
      <c r="DH110" s="878"/>
      <c r="DI110" s="878"/>
      <c r="DJ110" s="878"/>
      <c r="DK110" s="878"/>
      <c r="DL110" s="878" t="s">
        <v>434</v>
      </c>
      <c r="DM110" s="878"/>
      <c r="DN110" s="878"/>
      <c r="DO110" s="878"/>
      <c r="DP110" s="878"/>
      <c r="DQ110" s="878" t="s">
        <v>435</v>
      </c>
      <c r="DR110" s="878"/>
      <c r="DS110" s="878"/>
      <c r="DT110" s="878"/>
      <c r="DU110" s="878"/>
      <c r="DV110" s="879" t="s">
        <v>435</v>
      </c>
      <c r="DW110" s="879"/>
      <c r="DX110" s="879"/>
      <c r="DY110" s="879"/>
      <c r="DZ110" s="880"/>
    </row>
    <row r="111" spans="1:131" s="230" customFormat="1" ht="26.25" customHeight="1" x14ac:dyDescent="0.2">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434</v>
      </c>
      <c r="AB111" s="955"/>
      <c r="AC111" s="955"/>
      <c r="AD111" s="955"/>
      <c r="AE111" s="956"/>
      <c r="AF111" s="957" t="s">
        <v>434</v>
      </c>
      <c r="AG111" s="955"/>
      <c r="AH111" s="955"/>
      <c r="AI111" s="955"/>
      <c r="AJ111" s="956"/>
      <c r="AK111" s="957" t="s">
        <v>434</v>
      </c>
      <c r="AL111" s="955"/>
      <c r="AM111" s="955"/>
      <c r="AN111" s="955"/>
      <c r="AO111" s="956"/>
      <c r="AP111" s="958" t="s">
        <v>434</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23164</v>
      </c>
      <c r="BR111" s="853"/>
      <c r="BS111" s="853"/>
      <c r="BT111" s="853"/>
      <c r="BU111" s="853"/>
      <c r="BV111" s="853" t="s">
        <v>438</v>
      </c>
      <c r="BW111" s="853"/>
      <c r="BX111" s="853"/>
      <c r="BY111" s="853"/>
      <c r="BZ111" s="853"/>
      <c r="CA111" s="853" t="s">
        <v>439</v>
      </c>
      <c r="CB111" s="853"/>
      <c r="CC111" s="853"/>
      <c r="CD111" s="853"/>
      <c r="CE111" s="853"/>
      <c r="CF111" s="911" t="s">
        <v>435</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435</v>
      </c>
      <c r="DH111" s="853"/>
      <c r="DI111" s="853"/>
      <c r="DJ111" s="853"/>
      <c r="DK111" s="853"/>
      <c r="DL111" s="853" t="s">
        <v>435</v>
      </c>
      <c r="DM111" s="853"/>
      <c r="DN111" s="853"/>
      <c r="DO111" s="853"/>
      <c r="DP111" s="853"/>
      <c r="DQ111" s="853" t="s">
        <v>435</v>
      </c>
      <c r="DR111" s="853"/>
      <c r="DS111" s="853"/>
      <c r="DT111" s="853"/>
      <c r="DU111" s="853"/>
      <c r="DV111" s="830" t="s">
        <v>435</v>
      </c>
      <c r="DW111" s="830"/>
      <c r="DX111" s="830"/>
      <c r="DY111" s="830"/>
      <c r="DZ111" s="831"/>
    </row>
    <row r="112" spans="1:131" s="230" customFormat="1" ht="26.25" customHeight="1" x14ac:dyDescent="0.2">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438</v>
      </c>
      <c r="AG112" s="816"/>
      <c r="AH112" s="816"/>
      <c r="AI112" s="816"/>
      <c r="AJ112" s="817"/>
      <c r="AK112" s="818" t="s">
        <v>435</v>
      </c>
      <c r="AL112" s="816"/>
      <c r="AM112" s="816"/>
      <c r="AN112" s="816"/>
      <c r="AO112" s="817"/>
      <c r="AP112" s="860" t="s">
        <v>435</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4424533</v>
      </c>
      <c r="BR112" s="853"/>
      <c r="BS112" s="853"/>
      <c r="BT112" s="853"/>
      <c r="BU112" s="853"/>
      <c r="BV112" s="853">
        <v>3278590</v>
      </c>
      <c r="BW112" s="853"/>
      <c r="BX112" s="853"/>
      <c r="BY112" s="853"/>
      <c r="BZ112" s="853"/>
      <c r="CA112" s="853">
        <v>2317626</v>
      </c>
      <c r="CB112" s="853"/>
      <c r="CC112" s="853"/>
      <c r="CD112" s="853"/>
      <c r="CE112" s="853"/>
      <c r="CF112" s="911">
        <v>26.4</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439</v>
      </c>
      <c r="DH112" s="853"/>
      <c r="DI112" s="853"/>
      <c r="DJ112" s="853"/>
      <c r="DK112" s="853"/>
      <c r="DL112" s="853" t="s">
        <v>435</v>
      </c>
      <c r="DM112" s="853"/>
      <c r="DN112" s="853"/>
      <c r="DO112" s="853"/>
      <c r="DP112" s="853"/>
      <c r="DQ112" s="853" t="s">
        <v>439</v>
      </c>
      <c r="DR112" s="853"/>
      <c r="DS112" s="853"/>
      <c r="DT112" s="853"/>
      <c r="DU112" s="853"/>
      <c r="DV112" s="830" t="s">
        <v>435</v>
      </c>
      <c r="DW112" s="830"/>
      <c r="DX112" s="830"/>
      <c r="DY112" s="830"/>
      <c r="DZ112" s="831"/>
    </row>
    <row r="113" spans="1:130" s="230" customFormat="1" ht="26.25" customHeight="1" x14ac:dyDescent="0.2">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311059</v>
      </c>
      <c r="AB113" s="955"/>
      <c r="AC113" s="955"/>
      <c r="AD113" s="955"/>
      <c r="AE113" s="956"/>
      <c r="AF113" s="957">
        <v>292536</v>
      </c>
      <c r="AG113" s="955"/>
      <c r="AH113" s="955"/>
      <c r="AI113" s="955"/>
      <c r="AJ113" s="956"/>
      <c r="AK113" s="957">
        <v>269025</v>
      </c>
      <c r="AL113" s="955"/>
      <c r="AM113" s="955"/>
      <c r="AN113" s="955"/>
      <c r="AO113" s="956"/>
      <c r="AP113" s="958">
        <v>3.1</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843769</v>
      </c>
      <c r="BR113" s="853"/>
      <c r="BS113" s="853"/>
      <c r="BT113" s="853"/>
      <c r="BU113" s="853"/>
      <c r="BV113" s="853">
        <v>2555188</v>
      </c>
      <c r="BW113" s="853"/>
      <c r="BX113" s="853"/>
      <c r="BY113" s="853"/>
      <c r="BZ113" s="853"/>
      <c r="CA113" s="853">
        <v>2441765</v>
      </c>
      <c r="CB113" s="853"/>
      <c r="CC113" s="853"/>
      <c r="CD113" s="853"/>
      <c r="CE113" s="853"/>
      <c r="CF113" s="911">
        <v>27.8</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435</v>
      </c>
      <c r="DH113" s="816"/>
      <c r="DI113" s="816"/>
      <c r="DJ113" s="816"/>
      <c r="DK113" s="817"/>
      <c r="DL113" s="818" t="s">
        <v>128</v>
      </c>
      <c r="DM113" s="816"/>
      <c r="DN113" s="816"/>
      <c r="DO113" s="816"/>
      <c r="DP113" s="817"/>
      <c r="DQ113" s="818" t="s">
        <v>438</v>
      </c>
      <c r="DR113" s="816"/>
      <c r="DS113" s="816"/>
      <c r="DT113" s="816"/>
      <c r="DU113" s="817"/>
      <c r="DV113" s="860" t="s">
        <v>435</v>
      </c>
      <c r="DW113" s="861"/>
      <c r="DX113" s="861"/>
      <c r="DY113" s="861"/>
      <c r="DZ113" s="862"/>
    </row>
    <row r="114" spans="1:130" s="230" customFormat="1" ht="26.25" customHeight="1" x14ac:dyDescent="0.2">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14111</v>
      </c>
      <c r="AB114" s="816"/>
      <c r="AC114" s="816"/>
      <c r="AD114" s="816"/>
      <c r="AE114" s="817"/>
      <c r="AF114" s="818">
        <v>20296</v>
      </c>
      <c r="AG114" s="816"/>
      <c r="AH114" s="816"/>
      <c r="AI114" s="816"/>
      <c r="AJ114" s="817"/>
      <c r="AK114" s="818">
        <v>14767</v>
      </c>
      <c r="AL114" s="816"/>
      <c r="AM114" s="816"/>
      <c r="AN114" s="816"/>
      <c r="AO114" s="817"/>
      <c r="AP114" s="860">
        <v>0.2</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1806904</v>
      </c>
      <c r="BR114" s="853"/>
      <c r="BS114" s="853"/>
      <c r="BT114" s="853"/>
      <c r="BU114" s="853"/>
      <c r="BV114" s="853">
        <v>1797779</v>
      </c>
      <c r="BW114" s="853"/>
      <c r="BX114" s="853"/>
      <c r="BY114" s="853"/>
      <c r="BZ114" s="853"/>
      <c r="CA114" s="853">
        <v>1762615</v>
      </c>
      <c r="CB114" s="853"/>
      <c r="CC114" s="853"/>
      <c r="CD114" s="853"/>
      <c r="CE114" s="853"/>
      <c r="CF114" s="911">
        <v>20.100000000000001</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435</v>
      </c>
      <c r="DH114" s="816"/>
      <c r="DI114" s="816"/>
      <c r="DJ114" s="816"/>
      <c r="DK114" s="817"/>
      <c r="DL114" s="818" t="s">
        <v>128</v>
      </c>
      <c r="DM114" s="816"/>
      <c r="DN114" s="816"/>
      <c r="DO114" s="816"/>
      <c r="DP114" s="817"/>
      <c r="DQ114" s="818" t="s">
        <v>438</v>
      </c>
      <c r="DR114" s="816"/>
      <c r="DS114" s="816"/>
      <c r="DT114" s="816"/>
      <c r="DU114" s="817"/>
      <c r="DV114" s="860" t="s">
        <v>128</v>
      </c>
      <c r="DW114" s="861"/>
      <c r="DX114" s="861"/>
      <c r="DY114" s="861"/>
      <c r="DZ114" s="862"/>
    </row>
    <row r="115" spans="1:130" s="230" customFormat="1" ht="26.25" customHeight="1" x14ac:dyDescent="0.2">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435</v>
      </c>
      <c r="AB115" s="955"/>
      <c r="AC115" s="955"/>
      <c r="AD115" s="955"/>
      <c r="AE115" s="956"/>
      <c r="AF115" s="957" t="s">
        <v>435</v>
      </c>
      <c r="AG115" s="955"/>
      <c r="AH115" s="955"/>
      <c r="AI115" s="955"/>
      <c r="AJ115" s="956"/>
      <c r="AK115" s="957" t="s">
        <v>438</v>
      </c>
      <c r="AL115" s="955"/>
      <c r="AM115" s="955"/>
      <c r="AN115" s="955"/>
      <c r="AO115" s="956"/>
      <c r="AP115" s="958" t="s">
        <v>128</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v>794539</v>
      </c>
      <c r="BR115" s="853"/>
      <c r="BS115" s="853"/>
      <c r="BT115" s="853"/>
      <c r="BU115" s="853"/>
      <c r="BV115" s="853">
        <v>728661</v>
      </c>
      <c r="BW115" s="853"/>
      <c r="BX115" s="853"/>
      <c r="BY115" s="853"/>
      <c r="BZ115" s="853"/>
      <c r="CA115" s="853">
        <v>710123</v>
      </c>
      <c r="CB115" s="853"/>
      <c r="CC115" s="853"/>
      <c r="CD115" s="853"/>
      <c r="CE115" s="853"/>
      <c r="CF115" s="911">
        <v>8.1</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435</v>
      </c>
      <c r="DH115" s="816"/>
      <c r="DI115" s="816"/>
      <c r="DJ115" s="816"/>
      <c r="DK115" s="817"/>
      <c r="DL115" s="818" t="s">
        <v>435</v>
      </c>
      <c r="DM115" s="816"/>
      <c r="DN115" s="816"/>
      <c r="DO115" s="816"/>
      <c r="DP115" s="817"/>
      <c r="DQ115" s="818" t="s">
        <v>435</v>
      </c>
      <c r="DR115" s="816"/>
      <c r="DS115" s="816"/>
      <c r="DT115" s="816"/>
      <c r="DU115" s="817"/>
      <c r="DV115" s="860" t="s">
        <v>435</v>
      </c>
      <c r="DW115" s="861"/>
      <c r="DX115" s="861"/>
      <c r="DY115" s="861"/>
      <c r="DZ115" s="862"/>
    </row>
    <row r="116" spans="1:130" s="230" customFormat="1" ht="26.25" customHeight="1" x14ac:dyDescent="0.2">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128</v>
      </c>
      <c r="AB116" s="816"/>
      <c r="AC116" s="816"/>
      <c r="AD116" s="816"/>
      <c r="AE116" s="817"/>
      <c r="AF116" s="818" t="s">
        <v>435</v>
      </c>
      <c r="AG116" s="816"/>
      <c r="AH116" s="816"/>
      <c r="AI116" s="816"/>
      <c r="AJ116" s="817"/>
      <c r="AK116" s="818" t="s">
        <v>438</v>
      </c>
      <c r="AL116" s="816"/>
      <c r="AM116" s="816"/>
      <c r="AN116" s="816"/>
      <c r="AO116" s="817"/>
      <c r="AP116" s="860" t="s">
        <v>435</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435</v>
      </c>
      <c r="BR116" s="853"/>
      <c r="BS116" s="853"/>
      <c r="BT116" s="853"/>
      <c r="BU116" s="853"/>
      <c r="BV116" s="853" t="s">
        <v>128</v>
      </c>
      <c r="BW116" s="853"/>
      <c r="BX116" s="853"/>
      <c r="BY116" s="853"/>
      <c r="BZ116" s="853"/>
      <c r="CA116" s="853" t="s">
        <v>435</v>
      </c>
      <c r="CB116" s="853"/>
      <c r="CC116" s="853"/>
      <c r="CD116" s="853"/>
      <c r="CE116" s="853"/>
      <c r="CF116" s="911" t="s">
        <v>438</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435</v>
      </c>
      <c r="DH116" s="816"/>
      <c r="DI116" s="816"/>
      <c r="DJ116" s="816"/>
      <c r="DK116" s="817"/>
      <c r="DL116" s="818" t="s">
        <v>435</v>
      </c>
      <c r="DM116" s="816"/>
      <c r="DN116" s="816"/>
      <c r="DO116" s="816"/>
      <c r="DP116" s="817"/>
      <c r="DQ116" s="818" t="s">
        <v>435</v>
      </c>
      <c r="DR116" s="816"/>
      <c r="DS116" s="816"/>
      <c r="DT116" s="816"/>
      <c r="DU116" s="817"/>
      <c r="DV116" s="860" t="s">
        <v>435</v>
      </c>
      <c r="DW116" s="861"/>
      <c r="DX116" s="861"/>
      <c r="DY116" s="861"/>
      <c r="DZ116" s="862"/>
    </row>
    <row r="117" spans="1:130" s="230" customFormat="1" ht="26.25" customHeight="1" x14ac:dyDescent="0.2">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927712</v>
      </c>
      <c r="AB117" s="939"/>
      <c r="AC117" s="939"/>
      <c r="AD117" s="939"/>
      <c r="AE117" s="940"/>
      <c r="AF117" s="941">
        <v>953460</v>
      </c>
      <c r="AG117" s="939"/>
      <c r="AH117" s="939"/>
      <c r="AI117" s="939"/>
      <c r="AJ117" s="940"/>
      <c r="AK117" s="941">
        <v>944414</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460</v>
      </c>
      <c r="BR117" s="853"/>
      <c r="BS117" s="853"/>
      <c r="BT117" s="853"/>
      <c r="BU117" s="853"/>
      <c r="BV117" s="853" t="s">
        <v>460</v>
      </c>
      <c r="BW117" s="853"/>
      <c r="BX117" s="853"/>
      <c r="BY117" s="853"/>
      <c r="BZ117" s="853"/>
      <c r="CA117" s="853" t="s">
        <v>460</v>
      </c>
      <c r="CB117" s="853"/>
      <c r="CC117" s="853"/>
      <c r="CD117" s="853"/>
      <c r="CE117" s="853"/>
      <c r="CF117" s="911" t="s">
        <v>438</v>
      </c>
      <c r="CG117" s="912"/>
      <c r="CH117" s="912"/>
      <c r="CI117" s="912"/>
      <c r="CJ117" s="912"/>
      <c r="CK117" s="963"/>
      <c r="CL117" s="857"/>
      <c r="CM117" s="851"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435</v>
      </c>
      <c r="DH117" s="816"/>
      <c r="DI117" s="816"/>
      <c r="DJ117" s="816"/>
      <c r="DK117" s="817"/>
      <c r="DL117" s="818" t="s">
        <v>128</v>
      </c>
      <c r="DM117" s="816"/>
      <c r="DN117" s="816"/>
      <c r="DO117" s="816"/>
      <c r="DP117" s="817"/>
      <c r="DQ117" s="818" t="s">
        <v>435</v>
      </c>
      <c r="DR117" s="816"/>
      <c r="DS117" s="816"/>
      <c r="DT117" s="816"/>
      <c r="DU117" s="817"/>
      <c r="DV117" s="860" t="s">
        <v>128</v>
      </c>
      <c r="DW117" s="861"/>
      <c r="DX117" s="861"/>
      <c r="DY117" s="861"/>
      <c r="DZ117" s="862"/>
    </row>
    <row r="118" spans="1:130" s="230" customFormat="1" ht="26.25" customHeight="1" x14ac:dyDescent="0.2">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308</v>
      </c>
      <c r="AL118" s="932"/>
      <c r="AM118" s="932"/>
      <c r="AN118" s="932"/>
      <c r="AO118" s="933"/>
      <c r="AP118" s="935" t="s">
        <v>428</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128</v>
      </c>
      <c r="BW118" s="881"/>
      <c r="BX118" s="881"/>
      <c r="BY118" s="881"/>
      <c r="BZ118" s="881"/>
      <c r="CA118" s="881" t="s">
        <v>435</v>
      </c>
      <c r="CB118" s="881"/>
      <c r="CC118" s="881"/>
      <c r="CD118" s="881"/>
      <c r="CE118" s="881"/>
      <c r="CF118" s="911" t="s">
        <v>435</v>
      </c>
      <c r="CG118" s="912"/>
      <c r="CH118" s="912"/>
      <c r="CI118" s="912"/>
      <c r="CJ118" s="912"/>
      <c r="CK118" s="963"/>
      <c r="CL118" s="857"/>
      <c r="CM118" s="851"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438</v>
      </c>
      <c r="DH118" s="816"/>
      <c r="DI118" s="816"/>
      <c r="DJ118" s="816"/>
      <c r="DK118" s="817"/>
      <c r="DL118" s="818" t="s">
        <v>435</v>
      </c>
      <c r="DM118" s="816"/>
      <c r="DN118" s="816"/>
      <c r="DO118" s="816"/>
      <c r="DP118" s="817"/>
      <c r="DQ118" s="818" t="s">
        <v>460</v>
      </c>
      <c r="DR118" s="816"/>
      <c r="DS118" s="816"/>
      <c r="DT118" s="816"/>
      <c r="DU118" s="817"/>
      <c r="DV118" s="860" t="s">
        <v>435</v>
      </c>
      <c r="DW118" s="861"/>
      <c r="DX118" s="861"/>
      <c r="DY118" s="861"/>
      <c r="DZ118" s="862"/>
    </row>
    <row r="119" spans="1:130" s="230" customFormat="1" ht="26.25" customHeight="1" x14ac:dyDescent="0.2">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435</v>
      </c>
      <c r="AB119" s="925"/>
      <c r="AC119" s="925"/>
      <c r="AD119" s="925"/>
      <c r="AE119" s="926"/>
      <c r="AF119" s="927" t="s">
        <v>128</v>
      </c>
      <c r="AG119" s="925"/>
      <c r="AH119" s="925"/>
      <c r="AI119" s="925"/>
      <c r="AJ119" s="926"/>
      <c r="AK119" s="927" t="s">
        <v>435</v>
      </c>
      <c r="AL119" s="925"/>
      <c r="AM119" s="925"/>
      <c r="AN119" s="925"/>
      <c r="AO119" s="926"/>
      <c r="AP119" s="928" t="s">
        <v>128</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464</v>
      </c>
      <c r="BP119" s="914"/>
      <c r="BQ119" s="915">
        <v>14524641</v>
      </c>
      <c r="BR119" s="881"/>
      <c r="BS119" s="881"/>
      <c r="BT119" s="881"/>
      <c r="BU119" s="881"/>
      <c r="BV119" s="881">
        <v>16811058</v>
      </c>
      <c r="BW119" s="881"/>
      <c r="BX119" s="881"/>
      <c r="BY119" s="881"/>
      <c r="BZ119" s="881"/>
      <c r="CA119" s="881">
        <v>15543785</v>
      </c>
      <c r="CB119" s="881"/>
      <c r="CC119" s="881"/>
      <c r="CD119" s="881"/>
      <c r="CE119" s="881"/>
      <c r="CF119" s="784"/>
      <c r="CG119" s="785"/>
      <c r="CH119" s="785"/>
      <c r="CI119" s="785"/>
      <c r="CJ119" s="870"/>
      <c r="CK119" s="964"/>
      <c r="CL119" s="859"/>
      <c r="CM119" s="874" t="s">
        <v>465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23164</v>
      </c>
      <c r="DH119" s="800"/>
      <c r="DI119" s="800"/>
      <c r="DJ119" s="800"/>
      <c r="DK119" s="801"/>
      <c r="DL119" s="802" t="s">
        <v>435</v>
      </c>
      <c r="DM119" s="800"/>
      <c r="DN119" s="800"/>
      <c r="DO119" s="800"/>
      <c r="DP119" s="801"/>
      <c r="DQ119" s="802" t="s">
        <v>435</v>
      </c>
      <c r="DR119" s="800"/>
      <c r="DS119" s="800"/>
      <c r="DT119" s="800"/>
      <c r="DU119" s="801"/>
      <c r="DV119" s="884" t="s">
        <v>435</v>
      </c>
      <c r="DW119" s="885"/>
      <c r="DX119" s="885"/>
      <c r="DY119" s="885"/>
      <c r="DZ119" s="886"/>
    </row>
    <row r="120" spans="1:130" s="230" customFormat="1" ht="26.25" customHeight="1" x14ac:dyDescent="0.2">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435</v>
      </c>
      <c r="AB120" s="816"/>
      <c r="AC120" s="816"/>
      <c r="AD120" s="816"/>
      <c r="AE120" s="817"/>
      <c r="AF120" s="818" t="s">
        <v>128</v>
      </c>
      <c r="AG120" s="816"/>
      <c r="AH120" s="816"/>
      <c r="AI120" s="816"/>
      <c r="AJ120" s="817"/>
      <c r="AK120" s="818" t="s">
        <v>128</v>
      </c>
      <c r="AL120" s="816"/>
      <c r="AM120" s="816"/>
      <c r="AN120" s="816"/>
      <c r="AO120" s="817"/>
      <c r="AP120" s="860" t="s">
        <v>128</v>
      </c>
      <c r="AQ120" s="861"/>
      <c r="AR120" s="861"/>
      <c r="AS120" s="861"/>
      <c r="AT120" s="862"/>
      <c r="AU120" s="916" t="s">
        <v>466</v>
      </c>
      <c r="AV120" s="917"/>
      <c r="AW120" s="917"/>
      <c r="AX120" s="917"/>
      <c r="AY120" s="918"/>
      <c r="AZ120" s="896" t="s">
        <v>467</v>
      </c>
      <c r="BA120" s="844"/>
      <c r="BB120" s="844"/>
      <c r="BC120" s="844"/>
      <c r="BD120" s="844"/>
      <c r="BE120" s="844"/>
      <c r="BF120" s="844"/>
      <c r="BG120" s="844"/>
      <c r="BH120" s="844"/>
      <c r="BI120" s="844"/>
      <c r="BJ120" s="844"/>
      <c r="BK120" s="844"/>
      <c r="BL120" s="844"/>
      <c r="BM120" s="844"/>
      <c r="BN120" s="844"/>
      <c r="BO120" s="844"/>
      <c r="BP120" s="845"/>
      <c r="BQ120" s="897">
        <v>3518344</v>
      </c>
      <c r="BR120" s="878"/>
      <c r="BS120" s="878"/>
      <c r="BT120" s="878"/>
      <c r="BU120" s="878"/>
      <c r="BV120" s="878">
        <v>3276629</v>
      </c>
      <c r="BW120" s="878"/>
      <c r="BX120" s="878"/>
      <c r="BY120" s="878"/>
      <c r="BZ120" s="878"/>
      <c r="CA120" s="878">
        <v>4439082</v>
      </c>
      <c r="CB120" s="878"/>
      <c r="CC120" s="878"/>
      <c r="CD120" s="878"/>
      <c r="CE120" s="878"/>
      <c r="CF120" s="902">
        <v>50.5</v>
      </c>
      <c r="CG120" s="903"/>
      <c r="CH120" s="903"/>
      <c r="CI120" s="903"/>
      <c r="CJ120" s="903"/>
      <c r="CK120" s="904" t="s">
        <v>468</v>
      </c>
      <c r="CL120" s="888"/>
      <c r="CM120" s="888"/>
      <c r="CN120" s="888"/>
      <c r="CO120" s="889"/>
      <c r="CP120" s="908" t="s">
        <v>469</v>
      </c>
      <c r="CQ120" s="909"/>
      <c r="CR120" s="909"/>
      <c r="CS120" s="909"/>
      <c r="CT120" s="909"/>
      <c r="CU120" s="909"/>
      <c r="CV120" s="909"/>
      <c r="CW120" s="909"/>
      <c r="CX120" s="909"/>
      <c r="CY120" s="909"/>
      <c r="CZ120" s="909"/>
      <c r="DA120" s="909"/>
      <c r="DB120" s="909"/>
      <c r="DC120" s="909"/>
      <c r="DD120" s="909"/>
      <c r="DE120" s="909"/>
      <c r="DF120" s="910"/>
      <c r="DG120" s="897">
        <v>4422620</v>
      </c>
      <c r="DH120" s="878"/>
      <c r="DI120" s="878"/>
      <c r="DJ120" s="878"/>
      <c r="DK120" s="878"/>
      <c r="DL120" s="878">
        <v>3277190</v>
      </c>
      <c r="DM120" s="878"/>
      <c r="DN120" s="878"/>
      <c r="DO120" s="878"/>
      <c r="DP120" s="878"/>
      <c r="DQ120" s="878">
        <v>2316833</v>
      </c>
      <c r="DR120" s="878"/>
      <c r="DS120" s="878"/>
      <c r="DT120" s="878"/>
      <c r="DU120" s="878"/>
      <c r="DV120" s="879">
        <v>26.4</v>
      </c>
      <c r="DW120" s="879"/>
      <c r="DX120" s="879"/>
      <c r="DY120" s="879"/>
      <c r="DZ120" s="880"/>
    </row>
    <row r="121" spans="1:130" s="230" customFormat="1" ht="26.25" customHeight="1" x14ac:dyDescent="0.2">
      <c r="A121" s="856"/>
      <c r="B121" s="857"/>
      <c r="C121" s="899" t="s">
        <v>470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460</v>
      </c>
      <c r="AB121" s="816"/>
      <c r="AC121" s="816"/>
      <c r="AD121" s="816"/>
      <c r="AE121" s="817"/>
      <c r="AF121" s="818" t="s">
        <v>435</v>
      </c>
      <c r="AG121" s="816"/>
      <c r="AH121" s="816"/>
      <c r="AI121" s="816"/>
      <c r="AJ121" s="817"/>
      <c r="AK121" s="818" t="s">
        <v>128</v>
      </c>
      <c r="AL121" s="816"/>
      <c r="AM121" s="816"/>
      <c r="AN121" s="816"/>
      <c r="AO121" s="817"/>
      <c r="AP121" s="860" t="s">
        <v>460</v>
      </c>
      <c r="AQ121" s="861"/>
      <c r="AR121" s="861"/>
      <c r="AS121" s="861"/>
      <c r="AT121" s="862"/>
      <c r="AU121" s="919"/>
      <c r="AV121" s="920"/>
      <c r="AW121" s="920"/>
      <c r="AX121" s="920"/>
      <c r="AY121" s="921"/>
      <c r="AZ121" s="851" t="s">
        <v>471</v>
      </c>
      <c r="BA121" s="788"/>
      <c r="BB121" s="788"/>
      <c r="BC121" s="788"/>
      <c r="BD121" s="788"/>
      <c r="BE121" s="788"/>
      <c r="BF121" s="788"/>
      <c r="BG121" s="788"/>
      <c r="BH121" s="788"/>
      <c r="BI121" s="788"/>
      <c r="BJ121" s="788"/>
      <c r="BK121" s="788"/>
      <c r="BL121" s="788"/>
      <c r="BM121" s="788"/>
      <c r="BN121" s="788"/>
      <c r="BO121" s="788"/>
      <c r="BP121" s="789"/>
      <c r="BQ121" s="852">
        <v>3910257</v>
      </c>
      <c r="BR121" s="853"/>
      <c r="BS121" s="853"/>
      <c r="BT121" s="853"/>
      <c r="BU121" s="853"/>
      <c r="BV121" s="853">
        <v>3417719</v>
      </c>
      <c r="BW121" s="853"/>
      <c r="BX121" s="853"/>
      <c r="BY121" s="853"/>
      <c r="BZ121" s="853"/>
      <c r="CA121" s="853">
        <v>2557634</v>
      </c>
      <c r="CB121" s="853"/>
      <c r="CC121" s="853"/>
      <c r="CD121" s="853"/>
      <c r="CE121" s="853"/>
      <c r="CF121" s="911">
        <v>29.1</v>
      </c>
      <c r="CG121" s="912"/>
      <c r="CH121" s="912"/>
      <c r="CI121" s="912"/>
      <c r="CJ121" s="912"/>
      <c r="CK121" s="905"/>
      <c r="CL121" s="891"/>
      <c r="CM121" s="891"/>
      <c r="CN121" s="891"/>
      <c r="CO121" s="892"/>
      <c r="CP121" s="871" t="s">
        <v>472</v>
      </c>
      <c r="CQ121" s="872"/>
      <c r="CR121" s="872"/>
      <c r="CS121" s="872"/>
      <c r="CT121" s="872"/>
      <c r="CU121" s="872"/>
      <c r="CV121" s="872"/>
      <c r="CW121" s="872"/>
      <c r="CX121" s="872"/>
      <c r="CY121" s="872"/>
      <c r="CZ121" s="872"/>
      <c r="DA121" s="872"/>
      <c r="DB121" s="872"/>
      <c r="DC121" s="872"/>
      <c r="DD121" s="872"/>
      <c r="DE121" s="872"/>
      <c r="DF121" s="873"/>
      <c r="DG121" s="852">
        <v>1913</v>
      </c>
      <c r="DH121" s="853"/>
      <c r="DI121" s="853"/>
      <c r="DJ121" s="853"/>
      <c r="DK121" s="853"/>
      <c r="DL121" s="853">
        <v>1400</v>
      </c>
      <c r="DM121" s="853"/>
      <c r="DN121" s="853"/>
      <c r="DO121" s="853"/>
      <c r="DP121" s="853"/>
      <c r="DQ121" s="853">
        <v>793</v>
      </c>
      <c r="DR121" s="853"/>
      <c r="DS121" s="853"/>
      <c r="DT121" s="853"/>
      <c r="DU121" s="853"/>
      <c r="DV121" s="830">
        <v>0</v>
      </c>
      <c r="DW121" s="830"/>
      <c r="DX121" s="830"/>
      <c r="DY121" s="830"/>
      <c r="DZ121" s="831"/>
    </row>
    <row r="122" spans="1:130" s="230" customFormat="1" ht="26.25" customHeight="1" x14ac:dyDescent="0.2">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438</v>
      </c>
      <c r="AB122" s="816"/>
      <c r="AC122" s="816"/>
      <c r="AD122" s="816"/>
      <c r="AE122" s="817"/>
      <c r="AF122" s="818" t="s">
        <v>128</v>
      </c>
      <c r="AG122" s="816"/>
      <c r="AH122" s="816"/>
      <c r="AI122" s="816"/>
      <c r="AJ122" s="817"/>
      <c r="AK122" s="818" t="s">
        <v>460</v>
      </c>
      <c r="AL122" s="816"/>
      <c r="AM122" s="816"/>
      <c r="AN122" s="816"/>
      <c r="AO122" s="817"/>
      <c r="AP122" s="860" t="s">
        <v>435</v>
      </c>
      <c r="AQ122" s="861"/>
      <c r="AR122" s="861"/>
      <c r="AS122" s="861"/>
      <c r="AT122" s="862"/>
      <c r="AU122" s="919"/>
      <c r="AV122" s="920"/>
      <c r="AW122" s="920"/>
      <c r="AX122" s="920"/>
      <c r="AY122" s="921"/>
      <c r="AZ122" s="874" t="s">
        <v>473</v>
      </c>
      <c r="BA122" s="875"/>
      <c r="BB122" s="875"/>
      <c r="BC122" s="875"/>
      <c r="BD122" s="875"/>
      <c r="BE122" s="875"/>
      <c r="BF122" s="875"/>
      <c r="BG122" s="875"/>
      <c r="BH122" s="875"/>
      <c r="BI122" s="875"/>
      <c r="BJ122" s="875"/>
      <c r="BK122" s="875"/>
      <c r="BL122" s="875"/>
      <c r="BM122" s="875"/>
      <c r="BN122" s="875"/>
      <c r="BO122" s="875"/>
      <c r="BP122" s="876"/>
      <c r="BQ122" s="915">
        <v>7790989</v>
      </c>
      <c r="BR122" s="881"/>
      <c r="BS122" s="881"/>
      <c r="BT122" s="881"/>
      <c r="BU122" s="881"/>
      <c r="BV122" s="881">
        <v>8087632</v>
      </c>
      <c r="BW122" s="881"/>
      <c r="BX122" s="881"/>
      <c r="BY122" s="881"/>
      <c r="BZ122" s="881"/>
      <c r="CA122" s="881">
        <v>7619531</v>
      </c>
      <c r="CB122" s="881"/>
      <c r="CC122" s="881"/>
      <c r="CD122" s="881"/>
      <c r="CE122" s="881"/>
      <c r="CF122" s="882">
        <v>86.7</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t="s">
        <v>435</v>
      </c>
      <c r="DH122" s="853"/>
      <c r="DI122" s="853"/>
      <c r="DJ122" s="853"/>
      <c r="DK122" s="853"/>
      <c r="DL122" s="853" t="s">
        <v>435</v>
      </c>
      <c r="DM122" s="853"/>
      <c r="DN122" s="853"/>
      <c r="DO122" s="853"/>
      <c r="DP122" s="853"/>
      <c r="DQ122" s="853" t="s">
        <v>438</v>
      </c>
      <c r="DR122" s="853"/>
      <c r="DS122" s="853"/>
      <c r="DT122" s="853"/>
      <c r="DU122" s="853"/>
      <c r="DV122" s="830" t="s">
        <v>439</v>
      </c>
      <c r="DW122" s="830"/>
      <c r="DX122" s="830"/>
      <c r="DY122" s="830"/>
      <c r="DZ122" s="831"/>
    </row>
    <row r="123" spans="1:130" s="230" customFormat="1" ht="26.25" customHeight="1" x14ac:dyDescent="0.2">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435</v>
      </c>
      <c r="AB123" s="816"/>
      <c r="AC123" s="816"/>
      <c r="AD123" s="816"/>
      <c r="AE123" s="817"/>
      <c r="AF123" s="818" t="s">
        <v>439</v>
      </c>
      <c r="AG123" s="816"/>
      <c r="AH123" s="816"/>
      <c r="AI123" s="816"/>
      <c r="AJ123" s="817"/>
      <c r="AK123" s="818" t="s">
        <v>435</v>
      </c>
      <c r="AL123" s="816"/>
      <c r="AM123" s="816"/>
      <c r="AN123" s="816"/>
      <c r="AO123" s="817"/>
      <c r="AP123" s="860" t="s">
        <v>435</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474</v>
      </c>
      <c r="BP123" s="914"/>
      <c r="BQ123" s="868">
        <v>15219590</v>
      </c>
      <c r="BR123" s="869"/>
      <c r="BS123" s="869"/>
      <c r="BT123" s="869"/>
      <c r="BU123" s="869"/>
      <c r="BV123" s="869">
        <v>14781980</v>
      </c>
      <c r="BW123" s="869"/>
      <c r="BX123" s="869"/>
      <c r="BY123" s="869"/>
      <c r="BZ123" s="869"/>
      <c r="CA123" s="869">
        <v>14616247</v>
      </c>
      <c r="CB123" s="869"/>
      <c r="CC123" s="869"/>
      <c r="CD123" s="869"/>
      <c r="CE123" s="869"/>
      <c r="CF123" s="784"/>
      <c r="CG123" s="785"/>
      <c r="CH123" s="785"/>
      <c r="CI123" s="785"/>
      <c r="CJ123" s="870"/>
      <c r="CK123" s="905"/>
      <c r="CL123" s="891"/>
      <c r="CM123" s="891"/>
      <c r="CN123" s="891"/>
      <c r="CO123" s="892"/>
      <c r="CP123" s="871" t="s">
        <v>404</v>
      </c>
      <c r="CQ123" s="872"/>
      <c r="CR123" s="872"/>
      <c r="CS123" s="872"/>
      <c r="CT123" s="872"/>
      <c r="CU123" s="872"/>
      <c r="CV123" s="872"/>
      <c r="CW123" s="872"/>
      <c r="CX123" s="872"/>
      <c r="CY123" s="872"/>
      <c r="CZ123" s="872"/>
      <c r="DA123" s="872"/>
      <c r="DB123" s="872"/>
      <c r="DC123" s="872"/>
      <c r="DD123" s="872"/>
      <c r="DE123" s="872"/>
      <c r="DF123" s="873"/>
      <c r="DG123" s="815" t="s">
        <v>438</v>
      </c>
      <c r="DH123" s="816"/>
      <c r="DI123" s="816"/>
      <c r="DJ123" s="816"/>
      <c r="DK123" s="817"/>
      <c r="DL123" s="818" t="s">
        <v>439</v>
      </c>
      <c r="DM123" s="816"/>
      <c r="DN123" s="816"/>
      <c r="DO123" s="816"/>
      <c r="DP123" s="817"/>
      <c r="DQ123" s="818" t="s">
        <v>435</v>
      </c>
      <c r="DR123" s="816"/>
      <c r="DS123" s="816"/>
      <c r="DT123" s="816"/>
      <c r="DU123" s="817"/>
      <c r="DV123" s="860" t="s">
        <v>435</v>
      </c>
      <c r="DW123" s="861"/>
      <c r="DX123" s="861"/>
      <c r="DY123" s="861"/>
      <c r="DZ123" s="862"/>
    </row>
    <row r="124" spans="1:130" s="230" customFormat="1" ht="26.25" customHeight="1" thickBot="1" x14ac:dyDescent="0.25">
      <c r="A124" s="856"/>
      <c r="B124" s="857"/>
      <c r="C124" s="851"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128</v>
      </c>
      <c r="AB124" s="816"/>
      <c r="AC124" s="816"/>
      <c r="AD124" s="816"/>
      <c r="AE124" s="817"/>
      <c r="AF124" s="818" t="s">
        <v>438</v>
      </c>
      <c r="AG124" s="816"/>
      <c r="AH124" s="816"/>
      <c r="AI124" s="816"/>
      <c r="AJ124" s="817"/>
      <c r="AK124" s="818" t="s">
        <v>128</v>
      </c>
      <c r="AL124" s="816"/>
      <c r="AM124" s="816"/>
      <c r="AN124" s="816"/>
      <c r="AO124" s="817"/>
      <c r="AP124" s="860" t="s">
        <v>128</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128</v>
      </c>
      <c r="BR124" s="867"/>
      <c r="BS124" s="867"/>
      <c r="BT124" s="867"/>
      <c r="BU124" s="867"/>
      <c r="BV124" s="867">
        <v>23</v>
      </c>
      <c r="BW124" s="867"/>
      <c r="BX124" s="867"/>
      <c r="BY124" s="867"/>
      <c r="BZ124" s="867"/>
      <c r="CA124" s="867">
        <v>10.5</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438</v>
      </c>
      <c r="DH124" s="800"/>
      <c r="DI124" s="800"/>
      <c r="DJ124" s="800"/>
      <c r="DK124" s="801"/>
      <c r="DL124" s="802" t="s">
        <v>128</v>
      </c>
      <c r="DM124" s="800"/>
      <c r="DN124" s="800"/>
      <c r="DO124" s="800"/>
      <c r="DP124" s="801"/>
      <c r="DQ124" s="802" t="s">
        <v>128</v>
      </c>
      <c r="DR124" s="800"/>
      <c r="DS124" s="800"/>
      <c r="DT124" s="800"/>
      <c r="DU124" s="801"/>
      <c r="DV124" s="884" t="s">
        <v>435</v>
      </c>
      <c r="DW124" s="885"/>
      <c r="DX124" s="885"/>
      <c r="DY124" s="885"/>
      <c r="DZ124" s="886"/>
    </row>
    <row r="125" spans="1:130" s="230" customFormat="1" ht="26.25" customHeight="1" x14ac:dyDescent="0.2">
      <c r="A125" s="856"/>
      <c r="B125" s="857"/>
      <c r="C125" s="851"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438</v>
      </c>
      <c r="AB125" s="816"/>
      <c r="AC125" s="816"/>
      <c r="AD125" s="816"/>
      <c r="AE125" s="817"/>
      <c r="AF125" s="818" t="s">
        <v>460</v>
      </c>
      <c r="AG125" s="816"/>
      <c r="AH125" s="816"/>
      <c r="AI125" s="816"/>
      <c r="AJ125" s="817"/>
      <c r="AK125" s="818" t="s">
        <v>435</v>
      </c>
      <c r="AL125" s="816"/>
      <c r="AM125" s="816"/>
      <c r="AN125" s="816"/>
      <c r="AO125" s="817"/>
      <c r="AP125" s="860" t="s">
        <v>128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460</v>
      </c>
      <c r="DH125" s="878"/>
      <c r="DI125" s="878"/>
      <c r="DJ125" s="878"/>
      <c r="DK125" s="878"/>
      <c r="DL125" s="878" t="s">
        <v>128</v>
      </c>
      <c r="DM125" s="878"/>
      <c r="DN125" s="878"/>
      <c r="DO125" s="878"/>
      <c r="DP125" s="878"/>
      <c r="DQ125" s="878" t="s">
        <v>435</v>
      </c>
      <c r="DR125" s="878"/>
      <c r="DS125" s="878"/>
      <c r="DT125" s="878"/>
      <c r="DU125" s="878"/>
      <c r="DV125" s="879" t="s">
        <v>128</v>
      </c>
      <c r="DW125" s="879"/>
      <c r="DX125" s="879"/>
      <c r="DY125" s="879"/>
      <c r="DZ125" s="880"/>
    </row>
    <row r="126" spans="1:130" s="230" customFormat="1" ht="26.25" customHeight="1" thickBot="1" x14ac:dyDescent="0.25">
      <c r="A126" s="856"/>
      <c r="B126" s="857"/>
      <c r="C126" s="851" t="s">
        <v>465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435</v>
      </c>
      <c r="AB126" s="816"/>
      <c r="AC126" s="816"/>
      <c r="AD126" s="816"/>
      <c r="AE126" s="817"/>
      <c r="AF126" s="818" t="s">
        <v>435</v>
      </c>
      <c r="AG126" s="816"/>
      <c r="AH126" s="816"/>
      <c r="AI126" s="816"/>
      <c r="AJ126" s="817"/>
      <c r="AK126" s="818" t="s">
        <v>435</v>
      </c>
      <c r="AL126" s="816"/>
      <c r="AM126" s="816"/>
      <c r="AN126" s="816"/>
      <c r="AO126" s="817"/>
      <c r="AP126" s="860" t="s">
        <v>435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v>794539</v>
      </c>
      <c r="DH126" s="853"/>
      <c r="DI126" s="853"/>
      <c r="DJ126" s="853"/>
      <c r="DK126" s="853"/>
      <c r="DL126" s="853">
        <v>728661</v>
      </c>
      <c r="DM126" s="853"/>
      <c r="DN126" s="853"/>
      <c r="DO126" s="853"/>
      <c r="DP126" s="853"/>
      <c r="DQ126" s="853">
        <v>710123</v>
      </c>
      <c r="DR126" s="853"/>
      <c r="DS126" s="853"/>
      <c r="DT126" s="853"/>
      <c r="DU126" s="853"/>
      <c r="DV126" s="830">
        <v>8.1</v>
      </c>
      <c r="DW126" s="830"/>
      <c r="DX126" s="830"/>
      <c r="DY126" s="830"/>
      <c r="DZ126" s="831"/>
    </row>
    <row r="127" spans="1:130" s="230" customFormat="1" ht="26.25" customHeight="1" x14ac:dyDescent="0.2">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435</v>
      </c>
      <c r="AB127" s="816"/>
      <c r="AC127" s="816"/>
      <c r="AD127" s="816"/>
      <c r="AE127" s="817"/>
      <c r="AF127" s="818" t="s">
        <v>435</v>
      </c>
      <c r="AG127" s="816"/>
      <c r="AH127" s="816"/>
      <c r="AI127" s="816"/>
      <c r="AJ127" s="817"/>
      <c r="AK127" s="818" t="s">
        <v>460</v>
      </c>
      <c r="AL127" s="816"/>
      <c r="AM127" s="816"/>
      <c r="AN127" s="816"/>
      <c r="AO127" s="817"/>
      <c r="AP127" s="860" t="s">
        <v>128</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435</v>
      </c>
      <c r="DH127" s="853"/>
      <c r="DI127" s="853"/>
      <c r="DJ127" s="853"/>
      <c r="DK127" s="853"/>
      <c r="DL127" s="853" t="s">
        <v>438</v>
      </c>
      <c r="DM127" s="853"/>
      <c r="DN127" s="853"/>
      <c r="DO127" s="853"/>
      <c r="DP127" s="853"/>
      <c r="DQ127" s="853" t="s">
        <v>128</v>
      </c>
      <c r="DR127" s="853"/>
      <c r="DS127" s="853"/>
      <c r="DT127" s="853"/>
      <c r="DU127" s="853"/>
      <c r="DV127" s="830" t="s">
        <v>128</v>
      </c>
      <c r="DW127" s="830"/>
      <c r="DX127" s="830"/>
      <c r="DY127" s="830"/>
      <c r="DZ127" s="831"/>
    </row>
    <row r="128" spans="1:130" s="230" customFormat="1" ht="26.25" customHeight="1" thickBot="1" x14ac:dyDescent="0.25">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366679</v>
      </c>
      <c r="AB128" s="837"/>
      <c r="AC128" s="837"/>
      <c r="AD128" s="837"/>
      <c r="AE128" s="838"/>
      <c r="AF128" s="839">
        <v>379189</v>
      </c>
      <c r="AG128" s="837"/>
      <c r="AH128" s="837"/>
      <c r="AI128" s="837"/>
      <c r="AJ128" s="838"/>
      <c r="AK128" s="839">
        <v>256677</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438</v>
      </c>
      <c r="BG128" s="823"/>
      <c r="BH128" s="823"/>
      <c r="BI128" s="823"/>
      <c r="BJ128" s="823"/>
      <c r="BK128" s="823"/>
      <c r="BL128" s="846"/>
      <c r="BM128" s="822">
        <v>13.42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439</v>
      </c>
      <c r="DH128" s="827"/>
      <c r="DI128" s="827"/>
      <c r="DJ128" s="827"/>
      <c r="DK128" s="827"/>
      <c r="DL128" s="827" t="s">
        <v>439</v>
      </c>
      <c r="DM128" s="827"/>
      <c r="DN128" s="827"/>
      <c r="DO128" s="827"/>
      <c r="DP128" s="827"/>
      <c r="DQ128" s="827" t="s">
        <v>439</v>
      </c>
      <c r="DR128" s="827"/>
      <c r="DS128" s="827"/>
      <c r="DT128" s="827"/>
      <c r="DU128" s="827"/>
      <c r="DV128" s="828" t="s">
        <v>435</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9211427</v>
      </c>
      <c r="AB129" s="816"/>
      <c r="AC129" s="816"/>
      <c r="AD129" s="816"/>
      <c r="AE129" s="817"/>
      <c r="AF129" s="818">
        <v>9564248</v>
      </c>
      <c r="AG129" s="816"/>
      <c r="AH129" s="816"/>
      <c r="AI129" s="816"/>
      <c r="AJ129" s="817"/>
      <c r="AK129" s="818">
        <v>9508239</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435</v>
      </c>
      <c r="BG129" s="807"/>
      <c r="BH129" s="807"/>
      <c r="BI129" s="807"/>
      <c r="BJ129" s="807"/>
      <c r="BK129" s="807"/>
      <c r="BL129" s="808"/>
      <c r="BM129" s="806">
        <v>18.420000000000002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797813</v>
      </c>
      <c r="AB130" s="816"/>
      <c r="AC130" s="816"/>
      <c r="AD130" s="816"/>
      <c r="AE130" s="817"/>
      <c r="AF130" s="818">
        <v>755668</v>
      </c>
      <c r="AG130" s="816"/>
      <c r="AH130" s="816"/>
      <c r="AI130" s="816"/>
      <c r="AJ130" s="817"/>
      <c r="AK130" s="818">
        <v>719194</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-1.7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8413614</v>
      </c>
      <c r="AB131" s="800"/>
      <c r="AC131" s="800"/>
      <c r="AD131" s="800"/>
      <c r="AE131" s="801"/>
      <c r="AF131" s="802">
        <v>8808580</v>
      </c>
      <c r="AG131" s="800"/>
      <c r="AH131" s="800"/>
      <c r="AI131" s="800"/>
      <c r="AJ131" s="801"/>
      <c r="AK131" s="802">
        <v>8789045</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v>10.5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-2.8142484300000001</v>
      </c>
      <c r="AB132" s="781"/>
      <c r="AC132" s="781"/>
      <c r="AD132" s="781"/>
      <c r="AE132" s="782"/>
      <c r="AF132" s="783">
        <v>-2.0593217099999999</v>
      </c>
      <c r="AG132" s="781"/>
      <c r="AH132" s="781"/>
      <c r="AI132" s="781"/>
      <c r="AJ132" s="782"/>
      <c r="AK132" s="783">
        <v>-0.35791147000000001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-0.9</v>
      </c>
      <c r="AB133" s="760"/>
      <c r="AC133" s="760"/>
      <c r="AD133" s="760"/>
      <c r="AE133" s="761"/>
      <c r="AF133" s="759">
        <v>-1.7</v>
      </c>
      <c r="AG133" s="760"/>
      <c r="AH133" s="760"/>
      <c r="AI133" s="760"/>
      <c r="AJ133" s="761"/>
      <c r="AK133" s="759">
        <v>-1.7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iRFqKfWojy0udPup3TxGyRoTvFapGde/YW4Midxl0oQdgkoAwyAo0TW/rdjoWXT5Ewb6OfoeGvohXO49Y1Dg==" saltValue="vlyaKbTte6s7x0UI4svQ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yA4HssCbnFWJyXX9gffaisVzcEKqRi+KP7XdP6WtEUREbqXbWEyuHr6mzi8N7RtrcWea8+k6jJtw9ZZ4PuFqw==" saltValue="H2fSYUOTgrIhM3qTEdh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jJKTFWNfeU0/TpTkzw8EnQmSLrnF/FatKJdS6+8UCCsSjKkAsKdNfsTJQtJR/Gln0j9skr6CKUob0tQNGpHaQ==" saltValue="UNftTtTzBFtJ6X46MKHD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3016450</v>
      </c>
      <c r="AP9" s="281">
        <v>69563</v>
      </c>
      <c r="AQ9" s="282">
        <v>76332</v>
      </c>
      <c r="AR9" s="283">
        <v>-8.9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383504</v>
      </c>
      <c r="AP10" s="284">
        <v>8844</v>
      </c>
      <c r="AQ10" s="285">
        <v>8203</v>
      </c>
      <c r="AR10" s="286">
        <v>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v>8052</v>
      </c>
      <c r="AP11" s="284">
        <v>186</v>
      </c>
      <c r="AQ11" s="285">
        <v>546</v>
      </c>
      <c r="AR11" s="286">
        <v>-65.900000000000006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511</v>
      </c>
      <c r="AL12" s="1167"/>
      <c r="AM12" s="1167"/>
      <c r="AN12" s="1168"/>
      <c r="AO12" s="284" t="s">
        <v>512</v>
      </c>
      <c r="AP12" s="284" t="s">
        <v>512</v>
      </c>
      <c r="AQ12" s="285">
        <v>4</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134635</v>
      </c>
      <c r="AP13" s="284">
        <v>3105</v>
      </c>
      <c r="AQ13" s="285">
        <v>2795</v>
      </c>
      <c r="AR13" s="286">
        <v>11.1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17111</v>
      </c>
      <c r="AP14" s="284">
        <v>395</v>
      </c>
      <c r="AQ14" s="285">
        <v>1229</v>
      </c>
      <c r="AR14" s="286">
        <v>-67.900000000000006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-188035</v>
      </c>
      <c r="AP15" s="284">
        <v>-4336</v>
      </c>
      <c r="AQ15" s="285">
        <v>-5192</v>
      </c>
      <c r="AR15" s="286">
        <v>-16.5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186</v>
      </c>
      <c r="AL16" s="1170"/>
      <c r="AM16" s="1170"/>
      <c r="AN16" s="1171"/>
      <c r="AO16" s="284">
        <v>3371717</v>
      </c>
      <c r="AP16" s="284">
        <v>77756</v>
      </c>
      <c r="AQ16" s="285">
        <v>83916</v>
      </c>
      <c r="AR16" s="286">
        <v>-7.3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7.61</v>
      </c>
      <c r="AP21" s="298">
        <v>7.81</v>
      </c>
      <c r="AQ21" s="299">
        <v>-0.2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99.7</v>
      </c>
      <c r="AP22" s="303">
        <v>97.3</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660622</v>
      </c>
      <c r="AP32" s="312">
        <v>15235</v>
      </c>
      <c r="AQ32" s="313">
        <v>34996</v>
      </c>
      <c r="AR32" s="314">
        <v>-56.5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269025</v>
      </c>
      <c r="AP35" s="312">
        <v>6204</v>
      </c>
      <c r="AQ35" s="313">
        <v>11520</v>
      </c>
      <c r="AR35" s="314">
        <v>-46.1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14767</v>
      </c>
      <c r="AP36" s="312">
        <v>341</v>
      </c>
      <c r="AQ36" s="313">
        <v>3057</v>
      </c>
      <c r="AR36" s="314">
        <v>-88.8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t="s">
        <v>512</v>
      </c>
      <c r="AP37" s="312" t="s">
        <v>512</v>
      </c>
      <c r="AQ37" s="313">
        <v>208</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512</v>
      </c>
      <c r="AP38" s="315" t="s">
        <v>512</v>
      </c>
      <c r="AQ38" s="316">
        <v>0</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-256677</v>
      </c>
      <c r="AP39" s="312">
        <v>-5919</v>
      </c>
      <c r="AQ39" s="313">
        <v>-2483</v>
      </c>
      <c r="AR39" s="314">
        <v>138.4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-719194</v>
      </c>
      <c r="AP40" s="312">
        <v>-16585</v>
      </c>
      <c r="AQ40" s="313">
        <v>-31447</v>
      </c>
      <c r="AR40" s="314">
        <v>-47.3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-31457</v>
      </c>
      <c r="AP41" s="312">
        <v>-725</v>
      </c>
      <c r="AQ41" s="313">
        <v>15852</v>
      </c>
      <c r="AR41" s="314">
        <v>-104.6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1177990</v>
      </c>
      <c r="AN51" s="334">
        <v>27062</v>
      </c>
      <c r="AO51" s="335">
        <v>-10.1</v>
      </c>
      <c r="AP51" s="336">
        <v>53869</v>
      </c>
      <c r="AQ51" s="337">
        <v>0.4</v>
      </c>
      <c r="AR51" s="338">
        <v>-10.5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499343</v>
      </c>
      <c r="AN52" s="342">
        <v>11471</v>
      </c>
      <c r="AO52" s="343">
        <v>-13.1</v>
      </c>
      <c r="AP52" s="344">
        <v>35046</v>
      </c>
      <c r="AQ52" s="345">
        <v>7.1</v>
      </c>
      <c r="AR52" s="346">
        <v>-20.2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1970765</v>
      </c>
      <c r="AN53" s="334">
        <v>45161</v>
      </c>
      <c r="AO53" s="335">
        <v>66.900000000000006</v>
      </c>
      <c r="AP53" s="336">
        <v>59119</v>
      </c>
      <c r="AQ53" s="337">
        <v>9.6999999999999993</v>
      </c>
      <c r="AR53" s="338">
        <v>57.2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1067346</v>
      </c>
      <c r="AN54" s="342">
        <v>24459</v>
      </c>
      <c r="AO54" s="343">
        <v>113.2</v>
      </c>
      <c r="AP54" s="344">
        <v>29900</v>
      </c>
      <c r="AQ54" s="345">
        <v>-14.7</v>
      </c>
      <c r="AR54" s="346">
        <v>127.9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1611709</v>
      </c>
      <c r="AN55" s="334">
        <v>36976</v>
      </c>
      <c r="AO55" s="335">
        <v>-18.100000000000001</v>
      </c>
      <c r="AP55" s="336">
        <v>53895</v>
      </c>
      <c r="AQ55" s="337">
        <v>-8.8000000000000007</v>
      </c>
      <c r="AR55" s="338">
        <v>-9.3000000000000007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993757</v>
      </c>
      <c r="AN56" s="342">
        <v>22799</v>
      </c>
      <c r="AO56" s="343">
        <v>-6.8</v>
      </c>
      <c r="AP56" s="344">
        <v>31224</v>
      </c>
      <c r="AQ56" s="345">
        <v>4.4000000000000004</v>
      </c>
      <c r="AR56" s="346">
        <v>-11.2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3802476</v>
      </c>
      <c r="AN57" s="334">
        <v>87613</v>
      </c>
      <c r="AO57" s="335">
        <v>136.9</v>
      </c>
      <c r="AP57" s="336">
        <v>56181</v>
      </c>
      <c r="AQ57" s="337">
        <v>4.2</v>
      </c>
      <c r="AR57" s="338">
        <v>132.69999999999999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2841033</v>
      </c>
      <c r="AN58" s="342">
        <v>65460</v>
      </c>
      <c r="AO58" s="343">
        <v>187.1</v>
      </c>
      <c r="AP58" s="344">
        <v>32039</v>
      </c>
      <c r="AQ58" s="345">
        <v>2.6</v>
      </c>
      <c r="AR58" s="346">
        <v>184.5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1137770</v>
      </c>
      <c r="AN59" s="334">
        <v>26238</v>
      </c>
      <c r="AO59" s="335">
        <v>-70.099999999999994</v>
      </c>
      <c r="AP59" s="336">
        <v>47730</v>
      </c>
      <c r="AQ59" s="337">
        <v>-15</v>
      </c>
      <c r="AR59" s="338">
        <v>-55.1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566223</v>
      </c>
      <c r="AN60" s="342">
        <v>13058</v>
      </c>
      <c r="AO60" s="343">
        <v>-80.099999999999994</v>
      </c>
      <c r="AP60" s="344">
        <v>26378</v>
      </c>
      <c r="AQ60" s="345">
        <v>-17.7</v>
      </c>
      <c r="AR60" s="346">
        <v>-62.4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1940142</v>
      </c>
      <c r="AN61" s="349">
        <v>44610</v>
      </c>
      <c r="AO61" s="350">
        <v>21.1</v>
      </c>
      <c r="AP61" s="351">
        <v>54159</v>
      </c>
      <c r="AQ61" s="352">
        <v>-1.9</v>
      </c>
      <c r="AR61" s="338">
        <v>23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1193540</v>
      </c>
      <c r="AN62" s="342">
        <v>27449</v>
      </c>
      <c r="AO62" s="343">
        <v>40.1</v>
      </c>
      <c r="AP62" s="344">
        <v>30917</v>
      </c>
      <c r="AQ62" s="345">
        <v>-3.7</v>
      </c>
      <c r="AR62" s="346">
        <v>43.8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yWRWbiHAR4OBqQzd3LgMNfGPfWbQ2XtuStr/yWGOTbNvcOp8G0cFaVncaPCf1+YZkzDdedKYf12u4j5VlYmaw==" saltValue="VyQdWde6L25YgYd+8/Ej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gRGCnLqEcqMb0XtMjKJxCgSHx1rFIq5Xp5AlO+DRJv01Yx6gI6PcxVLmvn5M6FN8i47x5Xpwaq4Wlti/qekQZA==" saltValue="REON662fi7IQfByYmlC3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JIY01Z75mWr3USqMJ4soNq9ma/qt5pvDB6BTvE/RWOaR3bsk6TzY0JamA7mOA7QDO9QtyHg5trrSh4ao5tKgHQ==" saltValue="GMdDsKOlW6WT3GbS+5pk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25.61</v>
      </c>
      <c r="G47" s="12">
        <v>23.65</v>
      </c>
      <c r="H47" s="12">
        <v>19.09</v>
      </c>
      <c r="I47" s="12">
        <v>22.39</v>
      </c>
      <c r="J47" s="13">
        <v>32.79</v>
      </c>
    </row>
    <row r="48" spans="2:10" ht="57.75" customHeight="1" x14ac:dyDescent="0.2">
      <c r="B48" s="14"/>
      <c r="C48" s="1177" t="s">
        <v>4</v>
      </c>
      <c r="D48" s="1177"/>
      <c r="E48" s="1178"/>
      <c r="F48" s="15">
        <v>3.07</v>
      </c>
      <c r="G48" s="16">
        <v>4.09</v>
      </c>
      <c r="H48" s="16">
        <v>5.23</v>
      </c>
      <c r="I48" s="16">
        <v>11.25</v>
      </c>
      <c r="J48" s="17">
        <v>4.57</v>
      </c>
    </row>
    <row r="49" spans="2:10" ht="57.75" customHeight="1" thickBot="1" x14ac:dyDescent="0.25">
      <c r="B49" s="18"/>
      <c r="C49" s="1179" t="s">
        <v>5</v>
      </c>
      <c r="D49" s="1179"/>
      <c r="E49" s="1180"/>
      <c r="F49" s="19" t="s">
        <v>558</v>
      </c>
      <c r="G49" s="20" t="s">
        <v>559</v>
      </c>
      <c r="H49" s="20" t="s">
        <v>560</v>
      </c>
      <c r="I49" s="20">
        <v>5.18</v>
      </c>
      <c r="J49" s="21" t="s">
        <v>561</v>
      </c>
    </row>
    <row r="50" spans="2:10" ht="13.2" x14ac:dyDescent="0.2"/>
  </sheetData>
  <sheetProtection algorithmName="SHA-512" hashValue="hynom8VQcHBhCHiNMyY+wNfZxdZpZz/675Ss/UMHTFOhqqN8PkybMnd5SvweoCW7GO7i4eEDfi3ufAdOYAVVFw==" saltValue="4IsIHE1iC/zwapqcjc/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562</v>
      </c>
      <c r="D34" s="1187"/>
      <c r="E34" s="1188"/>
      <c r="F34" s="32">
        <v>11.65</v>
      </c>
      <c r="G34" s="33">
        <v>11.19</v>
      </c>
      <c r="H34" s="33">
        <v>10.029999999999999</v>
      </c>
      <c r="I34" s="33">
        <v>9.73</v>
      </c>
      <c r="J34" s="34">
        <v>7.93</v>
      </c>
      <c r="K34" s="22"/>
      <c r="L34" s="22"/>
      <c r="M34" s="22"/>
      <c r="N34" s="22"/>
      <c r="O34" s="22"/>
      <c r="P34" s="22"/>
    </row>
    <row r="35" spans="1:16" ht="39" customHeight="1" x14ac:dyDescent="0.2">
      <c r="A35" s="22"/>
      <c r="B35" s="35"/>
      <c r="C35" s="1181" t="s">
        <v>563</v>
      </c>
      <c r="D35" s="1182"/>
      <c r="E35" s="1183"/>
      <c r="F35" s="36" t="s">
        <v>512</v>
      </c>
      <c r="G35" s="37" t="s">
        <v>512</v>
      </c>
      <c r="H35" s="37">
        <v>4.82</v>
      </c>
      <c r="I35" s="37">
        <v>5.66</v>
      </c>
      <c r="J35" s="38">
        <v>7.18</v>
      </c>
      <c r="K35" s="22"/>
      <c r="L35" s="22"/>
      <c r="M35" s="22"/>
      <c r="N35" s="22"/>
      <c r="O35" s="22"/>
      <c r="P35" s="22"/>
    </row>
    <row r="36" spans="1:16" ht="39" customHeight="1" x14ac:dyDescent="0.2">
      <c r="A36" s="22"/>
      <c r="B36" s="35"/>
      <c r="C36" s="1181" t="s">
        <v>564</v>
      </c>
      <c r="D36" s="1182"/>
      <c r="E36" s="1183"/>
      <c r="F36" s="36">
        <v>3.07</v>
      </c>
      <c r="G36" s="37">
        <v>4.08</v>
      </c>
      <c r="H36" s="37">
        <v>5.23</v>
      </c>
      <c r="I36" s="37">
        <v>11.25</v>
      </c>
      <c r="J36" s="38">
        <v>4.57</v>
      </c>
      <c r="K36" s="22"/>
      <c r="L36" s="22"/>
      <c r="M36" s="22"/>
      <c r="N36" s="22"/>
      <c r="O36" s="22"/>
      <c r="P36" s="22"/>
    </row>
    <row r="37" spans="1:16" ht="39" customHeight="1" x14ac:dyDescent="0.2">
      <c r="A37" s="22"/>
      <c r="B37" s="35"/>
      <c r="C37" s="1181" t="s">
        <v>565</v>
      </c>
      <c r="D37" s="1182"/>
      <c r="E37" s="1183"/>
      <c r="F37" s="36">
        <v>1.07</v>
      </c>
      <c r="G37" s="37">
        <v>1.0900000000000001</v>
      </c>
      <c r="H37" s="37">
        <v>0.02</v>
      </c>
      <c r="I37" s="37">
        <v>1.18</v>
      </c>
      <c r="J37" s="38">
        <v>0.46</v>
      </c>
      <c r="K37" s="22"/>
      <c r="L37" s="22"/>
      <c r="M37" s="22"/>
      <c r="N37" s="22"/>
      <c r="O37" s="22"/>
      <c r="P37" s="22"/>
    </row>
    <row r="38" spans="1:16" ht="39" customHeight="1" x14ac:dyDescent="0.2">
      <c r="A38" s="22"/>
      <c r="B38" s="35"/>
      <c r="C38" s="1181" t="s">
        <v>566</v>
      </c>
      <c r="D38" s="1182"/>
      <c r="E38" s="1183"/>
      <c r="F38" s="36">
        <v>1.1000000000000001</v>
      </c>
      <c r="G38" s="37">
        <v>0.19</v>
      </c>
      <c r="H38" s="37">
        <v>0.6</v>
      </c>
      <c r="I38" s="37">
        <v>0.68</v>
      </c>
      <c r="J38" s="38">
        <v>0.25</v>
      </c>
      <c r="K38" s="22"/>
      <c r="L38" s="22"/>
      <c r="M38" s="22"/>
      <c r="N38" s="22"/>
      <c r="O38" s="22"/>
      <c r="P38" s="22"/>
    </row>
    <row r="39" spans="1:16" ht="39" customHeight="1" x14ac:dyDescent="0.2">
      <c r="A39" s="22"/>
      <c r="B39" s="35"/>
      <c r="C39" s="1181" t="s">
        <v>567</v>
      </c>
      <c r="D39" s="1182"/>
      <c r="E39" s="1183"/>
      <c r="F39" s="36">
        <v>0.01</v>
      </c>
      <c r="G39" s="37">
        <v>0</v>
      </c>
      <c r="H39" s="37">
        <v>1.32</v>
      </c>
      <c r="I39" s="37">
        <v>0.02</v>
      </c>
      <c r="J39" s="38">
        <v>0.01</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568</v>
      </c>
      <c r="D42" s="1182"/>
      <c r="E42" s="1183"/>
      <c r="F42" s="36" t="s">
        <v>512</v>
      </c>
      <c r="G42" s="37" t="s">
        <v>512</v>
      </c>
      <c r="H42" s="37" t="s">
        <v>512</v>
      </c>
      <c r="I42" s="37" t="s">
        <v>512</v>
      </c>
      <c r="J42" s="38" t="s">
        <v>512</v>
      </c>
      <c r="K42" s="22"/>
      <c r="L42" s="22"/>
      <c r="M42" s="22"/>
      <c r="N42" s="22"/>
      <c r="O42" s="22"/>
      <c r="P42" s="22"/>
    </row>
    <row r="43" spans="1:16" ht="39" customHeight="1" thickBot="1" x14ac:dyDescent="0.25">
      <c r="A43" s="22"/>
      <c r="B43" s="40"/>
      <c r="C43" s="1184" t="s">
        <v>569</v>
      </c>
      <c r="D43" s="1185"/>
      <c r="E43" s="1186"/>
      <c r="F43" s="41">
        <v>0</v>
      </c>
      <c r="G43" s="42">
        <v>0.8</v>
      </c>
      <c r="H43" s="42" t="s">
        <v>512</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GLD9HRjhiUNsbdSiUkAs3J7w4C3ZES7m2T9LRxx0D120LhTURjz430ryphvmX0hCIU84nj1yXRvjkhK+gZMAw==" saltValue="TnG1IY8KUp/1XfFDGeGi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673</v>
      </c>
      <c r="L45" s="60">
        <v>602</v>
      </c>
      <c r="M45" s="60">
        <v>603</v>
      </c>
      <c r="N45" s="60">
        <v>641</v>
      </c>
      <c r="O45" s="61">
        <v>661</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2">
      <c r="A48" s="48"/>
      <c r="B48" s="1214"/>
      <c r="C48" s="1215"/>
      <c r="D48" s="62"/>
      <c r="E48" s="1191" t="s">
        <v>14</v>
      </c>
      <c r="F48" s="1191"/>
      <c r="G48" s="1191"/>
      <c r="H48" s="1191"/>
      <c r="I48" s="1191"/>
      <c r="J48" s="1192"/>
      <c r="K48" s="63">
        <v>680</v>
      </c>
      <c r="L48" s="64">
        <v>619</v>
      </c>
      <c r="M48" s="64">
        <v>311</v>
      </c>
      <c r="N48" s="64">
        <v>293</v>
      </c>
      <c r="O48" s="65">
        <v>269</v>
      </c>
      <c r="P48" s="48"/>
      <c r="Q48" s="48"/>
      <c r="R48" s="48"/>
      <c r="S48" s="48"/>
      <c r="T48" s="48"/>
      <c r="U48" s="48"/>
    </row>
    <row r="49" spans="1:21" ht="30.75" customHeight="1" x14ac:dyDescent="0.2">
      <c r="A49" s="48"/>
      <c r="B49" s="1214"/>
      <c r="C49" s="1215"/>
      <c r="D49" s="62"/>
      <c r="E49" s="1191" t="s">
        <v>15</v>
      </c>
      <c r="F49" s="1191"/>
      <c r="G49" s="1191"/>
      <c r="H49" s="1191"/>
      <c r="I49" s="1191"/>
      <c r="J49" s="1192"/>
      <c r="K49" s="63">
        <v>8</v>
      </c>
      <c r="L49" s="64">
        <v>6</v>
      </c>
      <c r="M49" s="64">
        <v>14</v>
      </c>
      <c r="N49" s="64">
        <v>20</v>
      </c>
      <c r="O49" s="65">
        <v>15</v>
      </c>
      <c r="P49" s="48"/>
      <c r="Q49" s="48"/>
      <c r="R49" s="48"/>
      <c r="S49" s="48"/>
      <c r="T49" s="48"/>
      <c r="U49" s="48"/>
    </row>
    <row r="50" spans="1:21" ht="30.75" customHeight="1" x14ac:dyDescent="0.2">
      <c r="A50" s="48"/>
      <c r="B50" s="1214"/>
      <c r="C50" s="1215"/>
      <c r="D50" s="62"/>
      <c r="E50" s="1191" t="s">
        <v>16</v>
      </c>
      <c r="F50" s="1191"/>
      <c r="G50" s="1191"/>
      <c r="H50" s="1191"/>
      <c r="I50" s="1191"/>
      <c r="J50" s="1192"/>
      <c r="K50" s="63" t="s">
        <v>512</v>
      </c>
      <c r="L50" s="64" t="s">
        <v>512</v>
      </c>
      <c r="M50" s="64" t="s">
        <v>512</v>
      </c>
      <c r="N50" s="64" t="s">
        <v>512</v>
      </c>
      <c r="O50" s="65" t="s">
        <v>512</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512</v>
      </c>
      <c r="L51" s="64" t="s">
        <v>512</v>
      </c>
      <c r="M51" s="64" t="s">
        <v>512</v>
      </c>
      <c r="N51" s="64" t="s">
        <v>512</v>
      </c>
      <c r="O51" s="65" t="s">
        <v>512</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1336</v>
      </c>
      <c r="L52" s="64">
        <v>1247</v>
      </c>
      <c r="M52" s="64">
        <v>1165</v>
      </c>
      <c r="N52" s="64">
        <v>1134</v>
      </c>
      <c r="O52" s="65">
        <v>976</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25</v>
      </c>
      <c r="L53" s="69">
        <v>-20</v>
      </c>
      <c r="M53" s="69">
        <v>-237</v>
      </c>
      <c r="N53" s="69">
        <v>-180</v>
      </c>
      <c r="O53" s="70">
        <v>-31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97" t="s">
        <v>25</v>
      </c>
      <c r="C58" s="1198"/>
      <c r="D58" s="1203" t="s">
        <v>26</v>
      </c>
      <c r="E58" s="1204"/>
      <c r="F58" s="1204"/>
      <c r="G58" s="1204"/>
      <c r="H58" s="1204"/>
      <c r="I58" s="1204"/>
      <c r="J58" s="1205"/>
      <c r="K58" s="83" t="s">
        <v>594</v>
      </c>
      <c r="L58" s="84" t="s">
        <v>594</v>
      </c>
      <c r="M58" s="84" t="s">
        <v>594</v>
      </c>
      <c r="N58" s="84" t="s">
        <v>594</v>
      </c>
      <c r="O58" s="85" t="s">
        <v>594</v>
      </c>
    </row>
    <row r="59" spans="1:21" ht="31.5" customHeight="1" x14ac:dyDescent="0.2">
      <c r="B59" s="1199"/>
      <c r="C59" s="1200"/>
      <c r="D59" s="1206" t="s">
        <v>27</v>
      </c>
      <c r="E59" s="1207"/>
      <c r="F59" s="1207"/>
      <c r="G59" s="1207"/>
      <c r="H59" s="1207"/>
      <c r="I59" s="1207"/>
      <c r="J59" s="1208"/>
      <c r="K59" s="86" t="s">
        <v>594</v>
      </c>
      <c r="L59" s="87" t="s">
        <v>594</v>
      </c>
      <c r="M59" s="87" t="s">
        <v>594</v>
      </c>
      <c r="N59" s="87" t="s">
        <v>594</v>
      </c>
      <c r="O59" s="88" t="s">
        <v>594</v>
      </c>
    </row>
    <row r="60" spans="1:21" ht="31.5" customHeight="1" thickBot="1" x14ac:dyDescent="0.25">
      <c r="B60" s="1201"/>
      <c r="C60" s="1202"/>
      <c r="D60" s="1209" t="s">
        <v>28</v>
      </c>
      <c r="E60" s="1210"/>
      <c r="F60" s="1210"/>
      <c r="G60" s="1210"/>
      <c r="H60" s="1210"/>
      <c r="I60" s="1210"/>
      <c r="J60" s="1211"/>
      <c r="K60" s="89" t="s">
        <v>594</v>
      </c>
      <c r="L60" s="90" t="s">
        <v>594</v>
      </c>
      <c r="M60" s="90" t="s">
        <v>594</v>
      </c>
      <c r="N60" s="90" t="s">
        <v>594</v>
      </c>
      <c r="O60" s="91" t="s">
        <v>594</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pVFEaiRgpXNy7pVcA+fVhRPWKBv+K5aawsboOG9zRtx+5sKaN6Cg4dENuB149sr77jJK0N3bpuW8hzYUXuTTA==" saltValue="JkFZKscIw/+JZNoDTBS2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553</v>
      </c>
      <c r="J40" s="103" t="s">
        <v>554</v>
      </c>
      <c r="K40" s="103" t="s">
        <v>555</v>
      </c>
      <c r="L40" s="103" t="s">
        <v>556</v>
      </c>
      <c r="M40" s="104" t="s">
        <v>557</v>
      </c>
    </row>
    <row r="41" spans="2:13" ht="27.75" customHeight="1" x14ac:dyDescent="0.2">
      <c r="B41" s="1232" t="s">
        <v>31</v>
      </c>
      <c r="C41" s="1233"/>
      <c r="D41" s="105"/>
      <c r="E41" s="1234" t="s">
        <v>32</v>
      </c>
      <c r="F41" s="1234"/>
      <c r="G41" s="1234"/>
      <c r="H41" s="1235"/>
      <c r="I41" s="355">
        <v>5897</v>
      </c>
      <c r="J41" s="356">
        <v>6138</v>
      </c>
      <c r="K41" s="356">
        <v>6632</v>
      </c>
      <c r="L41" s="356">
        <v>8451</v>
      </c>
      <c r="M41" s="357">
        <v>8312</v>
      </c>
    </row>
    <row r="42" spans="2:13" ht="27.75" customHeight="1" x14ac:dyDescent="0.2">
      <c r="B42" s="1222"/>
      <c r="C42" s="1223"/>
      <c r="D42" s="106"/>
      <c r="E42" s="1226" t="s">
        <v>33</v>
      </c>
      <c r="F42" s="1226"/>
      <c r="G42" s="1226"/>
      <c r="H42" s="1227"/>
      <c r="I42" s="358">
        <v>69</v>
      </c>
      <c r="J42" s="359">
        <v>46</v>
      </c>
      <c r="K42" s="359">
        <v>23</v>
      </c>
      <c r="L42" s="359" t="s">
        <v>512</v>
      </c>
      <c r="M42" s="360" t="s">
        <v>512</v>
      </c>
    </row>
    <row r="43" spans="2:13" ht="27.75" customHeight="1" x14ac:dyDescent="0.2">
      <c r="B43" s="1222"/>
      <c r="C43" s="1223"/>
      <c r="D43" s="106"/>
      <c r="E43" s="1226" t="s">
        <v>34</v>
      </c>
      <c r="F43" s="1226"/>
      <c r="G43" s="1226"/>
      <c r="H43" s="1227"/>
      <c r="I43" s="358">
        <v>6106</v>
      </c>
      <c r="J43" s="359">
        <v>5751</v>
      </c>
      <c r="K43" s="359">
        <v>4425</v>
      </c>
      <c r="L43" s="359">
        <v>3279</v>
      </c>
      <c r="M43" s="360">
        <v>2318</v>
      </c>
    </row>
    <row r="44" spans="2:13" ht="27.75" customHeight="1" x14ac:dyDescent="0.2">
      <c r="B44" s="1222"/>
      <c r="C44" s="1223"/>
      <c r="D44" s="106"/>
      <c r="E44" s="1226" t="s">
        <v>35</v>
      </c>
      <c r="F44" s="1226"/>
      <c r="G44" s="1226"/>
      <c r="H44" s="1227"/>
      <c r="I44" s="358">
        <v>213</v>
      </c>
      <c r="J44" s="359">
        <v>305</v>
      </c>
      <c r="K44" s="359">
        <v>844</v>
      </c>
      <c r="L44" s="359">
        <v>2555</v>
      </c>
      <c r="M44" s="360">
        <v>2442</v>
      </c>
    </row>
    <row r="45" spans="2:13" ht="27.75" customHeight="1" x14ac:dyDescent="0.2">
      <c r="B45" s="1222"/>
      <c r="C45" s="1223"/>
      <c r="D45" s="106"/>
      <c r="E45" s="1226" t="s">
        <v>36</v>
      </c>
      <c r="F45" s="1226"/>
      <c r="G45" s="1226"/>
      <c r="H45" s="1227"/>
      <c r="I45" s="358">
        <v>1815</v>
      </c>
      <c r="J45" s="359">
        <v>1909</v>
      </c>
      <c r="K45" s="359">
        <v>1807</v>
      </c>
      <c r="L45" s="359">
        <v>1798</v>
      </c>
      <c r="M45" s="360">
        <v>1763</v>
      </c>
    </row>
    <row r="46" spans="2:13" ht="27.75" customHeight="1" x14ac:dyDescent="0.2">
      <c r="B46" s="1222"/>
      <c r="C46" s="1223"/>
      <c r="D46" s="107"/>
      <c r="E46" s="1226" t="s">
        <v>37</v>
      </c>
      <c r="F46" s="1226"/>
      <c r="G46" s="1226"/>
      <c r="H46" s="1227"/>
      <c r="I46" s="358">
        <v>1081</v>
      </c>
      <c r="J46" s="359">
        <v>847</v>
      </c>
      <c r="K46" s="359">
        <v>795</v>
      </c>
      <c r="L46" s="359">
        <v>729</v>
      </c>
      <c r="M46" s="360">
        <v>710</v>
      </c>
    </row>
    <row r="47" spans="2:13" ht="27.75" customHeight="1" x14ac:dyDescent="0.2">
      <c r="B47" s="1222"/>
      <c r="C47" s="1223"/>
      <c r="D47" s="108"/>
      <c r="E47" s="1236" t="s">
        <v>38</v>
      </c>
      <c r="F47" s="1237"/>
      <c r="G47" s="1237"/>
      <c r="H47" s="1238"/>
      <c r="I47" s="358" t="s">
        <v>512</v>
      </c>
      <c r="J47" s="359" t="s">
        <v>512</v>
      </c>
      <c r="K47" s="359" t="s">
        <v>512</v>
      </c>
      <c r="L47" s="359" t="s">
        <v>512</v>
      </c>
      <c r="M47" s="360" t="s">
        <v>512</v>
      </c>
    </row>
    <row r="48" spans="2:13" ht="27.75" customHeight="1" x14ac:dyDescent="0.2">
      <c r="B48" s="1222"/>
      <c r="C48" s="1223"/>
      <c r="D48" s="106"/>
      <c r="E48" s="1226" t="s">
        <v>39</v>
      </c>
      <c r="F48" s="1226"/>
      <c r="G48" s="1226"/>
      <c r="H48" s="1227"/>
      <c r="I48" s="358" t="s">
        <v>512</v>
      </c>
      <c r="J48" s="359" t="s">
        <v>512</v>
      </c>
      <c r="K48" s="359" t="s">
        <v>512</v>
      </c>
      <c r="L48" s="359" t="s">
        <v>512</v>
      </c>
      <c r="M48" s="360" t="s">
        <v>512</v>
      </c>
    </row>
    <row r="49" spans="2:13" ht="27.75" customHeight="1" x14ac:dyDescent="0.2">
      <c r="B49" s="1224"/>
      <c r="C49" s="1225"/>
      <c r="D49" s="106"/>
      <c r="E49" s="1226" t="s">
        <v>40</v>
      </c>
      <c r="F49" s="1226"/>
      <c r="G49" s="1226"/>
      <c r="H49" s="1227"/>
      <c r="I49" s="358" t="s">
        <v>512</v>
      </c>
      <c r="J49" s="359" t="s">
        <v>512</v>
      </c>
      <c r="K49" s="359" t="s">
        <v>512</v>
      </c>
      <c r="L49" s="359" t="s">
        <v>512</v>
      </c>
      <c r="M49" s="360" t="s">
        <v>512</v>
      </c>
    </row>
    <row r="50" spans="2:13" ht="27.75" customHeight="1" x14ac:dyDescent="0.2">
      <c r="B50" s="1220" t="s">
        <v>41</v>
      </c>
      <c r="C50" s="1221"/>
      <c r="D50" s="109"/>
      <c r="E50" s="1226" t="s">
        <v>42</v>
      </c>
      <c r="F50" s="1226"/>
      <c r="G50" s="1226"/>
      <c r="H50" s="1227"/>
      <c r="I50" s="358">
        <v>4167</v>
      </c>
      <c r="J50" s="359">
        <v>4488</v>
      </c>
      <c r="K50" s="359">
        <v>3518</v>
      </c>
      <c r="L50" s="359">
        <v>3277</v>
      </c>
      <c r="M50" s="360">
        <v>4439</v>
      </c>
    </row>
    <row r="51" spans="2:13" ht="27.75" customHeight="1" x14ac:dyDescent="0.2">
      <c r="B51" s="1222"/>
      <c r="C51" s="1223"/>
      <c r="D51" s="106"/>
      <c r="E51" s="1226" t="s">
        <v>43</v>
      </c>
      <c r="F51" s="1226"/>
      <c r="G51" s="1226"/>
      <c r="H51" s="1227"/>
      <c r="I51" s="358">
        <v>3920</v>
      </c>
      <c r="J51" s="359">
        <v>4039</v>
      </c>
      <c r="K51" s="359">
        <v>3910</v>
      </c>
      <c r="L51" s="359">
        <v>3418</v>
      </c>
      <c r="M51" s="360">
        <v>2558</v>
      </c>
    </row>
    <row r="52" spans="2:13" ht="27.75" customHeight="1" x14ac:dyDescent="0.2">
      <c r="B52" s="1224"/>
      <c r="C52" s="1225"/>
      <c r="D52" s="106"/>
      <c r="E52" s="1226" t="s">
        <v>44</v>
      </c>
      <c r="F52" s="1226"/>
      <c r="G52" s="1226"/>
      <c r="H52" s="1227"/>
      <c r="I52" s="358">
        <v>7855</v>
      </c>
      <c r="J52" s="359">
        <v>7226</v>
      </c>
      <c r="K52" s="359">
        <v>7791</v>
      </c>
      <c r="L52" s="359">
        <v>8088</v>
      </c>
      <c r="M52" s="360">
        <v>7620</v>
      </c>
    </row>
    <row r="53" spans="2:13" ht="27.75" customHeight="1" thickBot="1" x14ac:dyDescent="0.25">
      <c r="B53" s="1228" t="s">
        <v>45</v>
      </c>
      <c r="C53" s="1229"/>
      <c r="D53" s="110"/>
      <c r="E53" s="1230" t="s">
        <v>46</v>
      </c>
      <c r="F53" s="1230"/>
      <c r="G53" s="1230"/>
      <c r="H53" s="1231"/>
      <c r="I53" s="361">
        <v>-760</v>
      </c>
      <c r="J53" s="362">
        <v>-757</v>
      </c>
      <c r="K53" s="362">
        <v>-695</v>
      </c>
      <c r="L53" s="362">
        <v>2029</v>
      </c>
      <c r="M53" s="363">
        <v>928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gN4wEI5BtKbLuIBh0DoQFePoJKGaY5XIJ0nBSwngsE8zXGPAyE7y66bUMFRChM2O1Yu3Tb6R5pRc+d8UTvH4iQ==" saltValue="7i/PdOp7QnTS1HpGx4bf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47" t="s">
        <v>49</v>
      </c>
      <c r="D55" s="1247"/>
      <c r="E55" s="1248"/>
      <c r="F55" s="122">
        <v>1758</v>
      </c>
      <c r="G55" s="122">
        <v>2141</v>
      </c>
      <c r="H55" s="123">
        <v>3118</v>
      </c>
    </row>
    <row r="56" spans="2:8" ht="52.5" customHeight="1" x14ac:dyDescent="0.2">
      <c r="B56" s="124"/>
      <c r="C56" s="1249" t="s">
        <v>50</v>
      </c>
      <c r="D56" s="1249"/>
      <c r="E56" s="1250"/>
      <c r="F56" s="125" t="s">
        <v>512</v>
      </c>
      <c r="G56" s="125" t="s">
        <v>512</v>
      </c>
      <c r="H56" s="126" t="s">
        <v>512</v>
      </c>
    </row>
    <row r="57" spans="2:8" ht="53.25" customHeight="1" x14ac:dyDescent="0.2">
      <c r="B57" s="124"/>
      <c r="C57" s="1251" t="s">
        <v>51</v>
      </c>
      <c r="D57" s="1251"/>
      <c r="E57" s="1252"/>
      <c r="F57" s="127">
        <v>887</v>
      </c>
      <c r="G57" s="127">
        <v>210</v>
      </c>
      <c r="H57" s="128">
        <v>230</v>
      </c>
    </row>
    <row r="58" spans="2:8" ht="45.75" customHeight="1" x14ac:dyDescent="0.2">
      <c r="B58" s="129"/>
      <c r="C58" s="1239" t="s">
        <v>576</v>
      </c>
      <c r="D58" s="1240"/>
      <c r="E58" s="1241"/>
      <c r="F58" s="130">
        <v>130</v>
      </c>
      <c r="G58" s="130">
        <v>141</v>
      </c>
      <c r="H58" s="131">
        <v>151</v>
      </c>
    </row>
    <row r="59" spans="2:8" ht="45.75" customHeight="1" x14ac:dyDescent="0.2">
      <c r="B59" s="129"/>
      <c r="C59" s="1239" t="s">
        <v>577</v>
      </c>
      <c r="D59" s="1240"/>
      <c r="E59" s="1241"/>
      <c r="F59" s="130">
        <v>36</v>
      </c>
      <c r="G59" s="130">
        <v>36</v>
      </c>
      <c r="H59" s="131">
        <v>36</v>
      </c>
    </row>
    <row r="60" spans="2:8" ht="45.75" customHeight="1" x14ac:dyDescent="0.2">
      <c r="B60" s="129"/>
      <c r="C60" s="1239" t="s">
        <v>578</v>
      </c>
      <c r="D60" s="1240"/>
      <c r="E60" s="1241"/>
      <c r="F60" s="130">
        <v>699</v>
      </c>
      <c r="G60" s="130">
        <v>11</v>
      </c>
      <c r="H60" s="131">
        <v>21</v>
      </c>
    </row>
    <row r="61" spans="2:8" ht="45.75" customHeight="1" x14ac:dyDescent="0.2">
      <c r="B61" s="129"/>
      <c r="C61" s="1239" t="s">
        <v>580</v>
      </c>
      <c r="D61" s="1240"/>
      <c r="E61" s="1241"/>
      <c r="F61" s="130">
        <v>17</v>
      </c>
      <c r="G61" s="130">
        <v>17</v>
      </c>
      <c r="H61" s="131">
        <v>17</v>
      </c>
    </row>
    <row r="62" spans="2:8" ht="45.75" customHeight="1" thickBot="1" x14ac:dyDescent="0.25">
      <c r="B62" s="132"/>
      <c r="C62" s="1242" t="s">
        <v>579</v>
      </c>
      <c r="D62" s="1243"/>
      <c r="E62" s="1244"/>
      <c r="F62" s="133">
        <v>5</v>
      </c>
      <c r="G62" s="133">
        <v>5</v>
      </c>
      <c r="H62" s="134">
        <v>5</v>
      </c>
    </row>
    <row r="63" spans="2:8" ht="52.5" customHeight="1" thickBot="1" x14ac:dyDescent="0.25">
      <c r="B63" s="135"/>
      <c r="C63" s="1245" t="s">
        <v>52</v>
      </c>
      <c r="D63" s="1245"/>
      <c r="E63" s="1246"/>
      <c r="F63" s="136">
        <v>2646</v>
      </c>
      <c r="G63" s="136">
        <v>2351</v>
      </c>
      <c r="H63" s="137">
        <v>3348</v>
      </c>
    </row>
    <row r="64" spans="2:8" ht="13.2" x14ac:dyDescent="0.2"/>
  </sheetData>
  <sheetProtection algorithmName="SHA-512" hashValue="NsNC2JPoHyDhLsxhoieiw6kaYPzspir4XawR7w262zNirRKFoSijEjDUz6F3VUPeCgrr7iBdUVKaw4Klm7E7rQ==" saltValue="j9FmedcqxqahzsRLA1Mn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599</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553</v>
      </c>
      <c r="BQ50" s="1266"/>
      <c r="BR50" s="1266"/>
      <c r="BS50" s="1266"/>
      <c r="BT50" s="1266"/>
      <c r="BU50" s="1266"/>
      <c r="BV50" s="1266"/>
      <c r="BW50" s="1266"/>
      <c r="BX50" s="1266" t="s">
        <v>554</v>
      </c>
      <c r="BY50" s="1266"/>
      <c r="BZ50" s="1266"/>
      <c r="CA50" s="1266"/>
      <c r="CB50" s="1266"/>
      <c r="CC50" s="1266"/>
      <c r="CD50" s="1266"/>
      <c r="CE50" s="1266"/>
      <c r="CF50" s="1266" t="s">
        <v>555</v>
      </c>
      <c r="CG50" s="1266"/>
      <c r="CH50" s="1266"/>
      <c r="CI50" s="1266"/>
      <c r="CJ50" s="1266"/>
      <c r="CK50" s="1266"/>
      <c r="CL50" s="1266"/>
      <c r="CM50" s="1266"/>
      <c r="CN50" s="1266" t="s">
        <v>556</v>
      </c>
      <c r="CO50" s="1266"/>
      <c r="CP50" s="1266"/>
      <c r="CQ50" s="1266"/>
      <c r="CR50" s="1266"/>
      <c r="CS50" s="1266"/>
      <c r="CT50" s="1266"/>
      <c r="CU50" s="1266"/>
      <c r="CV50" s="1266" t="s">
        <v>557</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600</v>
      </c>
      <c r="AO51" s="1269"/>
      <c r="AP51" s="1269"/>
      <c r="AQ51" s="1269"/>
      <c r="AR51" s="1269"/>
      <c r="AS51" s="1269"/>
      <c r="AT51" s="1269"/>
      <c r="AU51" s="1269"/>
      <c r="AV51" s="1269"/>
      <c r="AW51" s="1269"/>
      <c r="AX51" s="1269"/>
      <c r="AY51" s="1269"/>
      <c r="AZ51" s="1269"/>
      <c r="BA51" s="1269"/>
      <c r="BB51" s="1269" t="s">
        <v>601</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v>23</v>
      </c>
      <c r="CO51" s="1267"/>
      <c r="CP51" s="1267"/>
      <c r="CQ51" s="1267"/>
      <c r="CR51" s="1267"/>
      <c r="CS51" s="1267"/>
      <c r="CT51" s="1267"/>
      <c r="CU51" s="1267"/>
      <c r="CV51" s="1267">
        <v>10.5</v>
      </c>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602</v>
      </c>
      <c r="BC53" s="1269"/>
      <c r="BD53" s="1269"/>
      <c r="BE53" s="1269"/>
      <c r="BF53" s="1269"/>
      <c r="BG53" s="1269"/>
      <c r="BH53" s="1269"/>
      <c r="BI53" s="1269"/>
      <c r="BJ53" s="1269"/>
      <c r="BK53" s="1269"/>
      <c r="BL53" s="1269"/>
      <c r="BM53" s="1269"/>
      <c r="BN53" s="1269"/>
      <c r="BO53" s="1269"/>
      <c r="BP53" s="1267">
        <v>69</v>
      </c>
      <c r="BQ53" s="1267"/>
      <c r="BR53" s="1267"/>
      <c r="BS53" s="1267"/>
      <c r="BT53" s="1267"/>
      <c r="BU53" s="1267"/>
      <c r="BV53" s="1267"/>
      <c r="BW53" s="1267"/>
      <c r="BX53" s="1267">
        <v>69.8</v>
      </c>
      <c r="BY53" s="1267"/>
      <c r="BZ53" s="1267"/>
      <c r="CA53" s="1267"/>
      <c r="CB53" s="1267"/>
      <c r="CC53" s="1267"/>
      <c r="CD53" s="1267"/>
      <c r="CE53" s="1267"/>
      <c r="CF53" s="1267">
        <v>70.900000000000006</v>
      </c>
      <c r="CG53" s="1267"/>
      <c r="CH53" s="1267"/>
      <c r="CI53" s="1267"/>
      <c r="CJ53" s="1267"/>
      <c r="CK53" s="1267"/>
      <c r="CL53" s="1267"/>
      <c r="CM53" s="1267"/>
      <c r="CN53" s="1267">
        <v>68.8</v>
      </c>
      <c r="CO53" s="1267"/>
      <c r="CP53" s="1267"/>
      <c r="CQ53" s="1267"/>
      <c r="CR53" s="1267"/>
      <c r="CS53" s="1267"/>
      <c r="CT53" s="1267"/>
      <c r="CU53" s="1267"/>
      <c r="CV53" s="1267">
        <v>70.2</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603</v>
      </c>
      <c r="AO55" s="1266"/>
      <c r="AP55" s="1266"/>
      <c r="AQ55" s="1266"/>
      <c r="AR55" s="1266"/>
      <c r="AS55" s="1266"/>
      <c r="AT55" s="1266"/>
      <c r="AU55" s="1266"/>
      <c r="AV55" s="1266"/>
      <c r="AW55" s="1266"/>
      <c r="AX55" s="1266"/>
      <c r="AY55" s="1266"/>
      <c r="AZ55" s="1266"/>
      <c r="BA55" s="1266"/>
      <c r="BB55" s="1269" t="s">
        <v>601</v>
      </c>
      <c r="BC55" s="1269"/>
      <c r="BD55" s="1269"/>
      <c r="BE55" s="1269"/>
      <c r="BF55" s="1269"/>
      <c r="BG55" s="1269"/>
      <c r="BH55" s="1269"/>
      <c r="BI55" s="1269"/>
      <c r="BJ55" s="1269"/>
      <c r="BK55" s="1269"/>
      <c r="BL55" s="1269"/>
      <c r="BM55" s="1269"/>
      <c r="BN55" s="1269"/>
      <c r="BO55" s="1269"/>
      <c r="BP55" s="1267">
        <v>11.4</v>
      </c>
      <c r="BQ55" s="1267"/>
      <c r="BR55" s="1267"/>
      <c r="BS55" s="1267"/>
      <c r="BT55" s="1267"/>
      <c r="BU55" s="1267"/>
      <c r="BV55" s="1267"/>
      <c r="BW55" s="1267"/>
      <c r="BX55" s="1267">
        <v>10.4</v>
      </c>
      <c r="BY55" s="1267"/>
      <c r="BZ55" s="1267"/>
      <c r="CA55" s="1267"/>
      <c r="CB55" s="1267"/>
      <c r="CC55" s="1267"/>
      <c r="CD55" s="1267"/>
      <c r="CE55" s="1267"/>
      <c r="CF55" s="1267">
        <v>10.9</v>
      </c>
      <c r="CG55" s="1267"/>
      <c r="CH55" s="1267"/>
      <c r="CI55" s="1267"/>
      <c r="CJ55" s="1267"/>
      <c r="CK55" s="1267"/>
      <c r="CL55" s="1267"/>
      <c r="CM55" s="1267"/>
      <c r="CN55" s="1267">
        <v>6.5</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602</v>
      </c>
      <c r="BC57" s="1269"/>
      <c r="BD57" s="1269"/>
      <c r="BE57" s="1269"/>
      <c r="BF57" s="1269"/>
      <c r="BG57" s="1269"/>
      <c r="BH57" s="1269"/>
      <c r="BI57" s="1269"/>
      <c r="BJ57" s="1269"/>
      <c r="BK57" s="1269"/>
      <c r="BL57" s="1269"/>
      <c r="BM57" s="1269"/>
      <c r="BN57" s="1269"/>
      <c r="BO57" s="1269"/>
      <c r="BP57" s="1267">
        <v>60.2</v>
      </c>
      <c r="BQ57" s="1267"/>
      <c r="BR57" s="1267"/>
      <c r="BS57" s="1267"/>
      <c r="BT57" s="1267"/>
      <c r="BU57" s="1267"/>
      <c r="BV57" s="1267"/>
      <c r="BW57" s="1267"/>
      <c r="BX57" s="1267">
        <v>61.3</v>
      </c>
      <c r="BY57" s="1267"/>
      <c r="BZ57" s="1267"/>
      <c r="CA57" s="1267"/>
      <c r="CB57" s="1267"/>
      <c r="CC57" s="1267"/>
      <c r="CD57" s="1267"/>
      <c r="CE57" s="1267"/>
      <c r="CF57" s="1267">
        <v>62.2</v>
      </c>
      <c r="CG57" s="1267"/>
      <c r="CH57" s="1267"/>
      <c r="CI57" s="1267"/>
      <c r="CJ57" s="1267"/>
      <c r="CK57" s="1267"/>
      <c r="CL57" s="1267"/>
      <c r="CM57" s="1267"/>
      <c r="CN57" s="1267">
        <v>63.6</v>
      </c>
      <c r="CO57" s="1267"/>
      <c r="CP57" s="1267"/>
      <c r="CQ57" s="1267"/>
      <c r="CR57" s="1267"/>
      <c r="CS57" s="1267"/>
      <c r="CT57" s="1267"/>
      <c r="CU57" s="1267"/>
      <c r="CV57" s="1267">
        <v>64.7</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604</v>
      </c>
    </row>
    <row r="64" spans="1:109" ht="13.2" x14ac:dyDescent="0.2">
      <c r="B64" s="372"/>
      <c r="G64" s="379"/>
      <c r="I64" s="392"/>
      <c r="J64" s="392"/>
      <c r="K64" s="392"/>
      <c r="L64" s="392"/>
      <c r="M64" s="392"/>
      <c r="N64" s="393"/>
      <c r="AM64" s="379"/>
      <c r="AN64" s="379" t="s">
        <v>597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599</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553</v>
      </c>
      <c r="BQ72" s="1266"/>
      <c r="BR72" s="1266"/>
      <c r="BS72" s="1266"/>
      <c r="BT72" s="1266"/>
      <c r="BU72" s="1266"/>
      <c r="BV72" s="1266"/>
      <c r="BW72" s="1266"/>
      <c r="BX72" s="1266" t="s">
        <v>554</v>
      </c>
      <c r="BY72" s="1266"/>
      <c r="BZ72" s="1266"/>
      <c r="CA72" s="1266"/>
      <c r="CB72" s="1266"/>
      <c r="CC72" s="1266"/>
      <c r="CD72" s="1266"/>
      <c r="CE72" s="1266"/>
      <c r="CF72" s="1266" t="s">
        <v>555</v>
      </c>
      <c r="CG72" s="1266"/>
      <c r="CH72" s="1266"/>
      <c r="CI72" s="1266"/>
      <c r="CJ72" s="1266"/>
      <c r="CK72" s="1266"/>
      <c r="CL72" s="1266"/>
      <c r="CM72" s="1266"/>
      <c r="CN72" s="1266" t="s">
        <v>556</v>
      </c>
      <c r="CO72" s="1266"/>
      <c r="CP72" s="1266"/>
      <c r="CQ72" s="1266"/>
      <c r="CR72" s="1266"/>
      <c r="CS72" s="1266"/>
      <c r="CT72" s="1266"/>
      <c r="CU72" s="1266"/>
      <c r="CV72" s="1266" t="s">
        <v>557</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600</v>
      </c>
      <c r="AO73" s="1269"/>
      <c r="AP73" s="1269"/>
      <c r="AQ73" s="1269"/>
      <c r="AR73" s="1269"/>
      <c r="AS73" s="1269"/>
      <c r="AT73" s="1269"/>
      <c r="AU73" s="1269"/>
      <c r="AV73" s="1269"/>
      <c r="AW73" s="1269"/>
      <c r="AX73" s="1269"/>
      <c r="AY73" s="1269"/>
      <c r="AZ73" s="1269"/>
      <c r="BA73" s="1269"/>
      <c r="BB73" s="1269" t="s">
        <v>601</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v>23</v>
      </c>
      <c r="CO73" s="1267"/>
      <c r="CP73" s="1267"/>
      <c r="CQ73" s="1267"/>
      <c r="CR73" s="1267"/>
      <c r="CS73" s="1267"/>
      <c r="CT73" s="1267"/>
      <c r="CU73" s="1267"/>
      <c r="CV73" s="1267">
        <v>10.5</v>
      </c>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606</v>
      </c>
      <c r="BC75" s="1269"/>
      <c r="BD75" s="1269"/>
      <c r="BE75" s="1269"/>
      <c r="BF75" s="1269"/>
      <c r="BG75" s="1269"/>
      <c r="BH75" s="1269"/>
      <c r="BI75" s="1269"/>
      <c r="BJ75" s="1269"/>
      <c r="BK75" s="1269"/>
      <c r="BL75" s="1269"/>
      <c r="BM75" s="1269"/>
      <c r="BN75" s="1269"/>
      <c r="BO75" s="1269"/>
      <c r="BP75" s="1267">
        <v>1</v>
      </c>
      <c r="BQ75" s="1267"/>
      <c r="BR75" s="1267"/>
      <c r="BS75" s="1267"/>
      <c r="BT75" s="1267"/>
      <c r="BU75" s="1267"/>
      <c r="BV75" s="1267"/>
      <c r="BW75" s="1267"/>
      <c r="BX75" s="1267">
        <v>0.3</v>
      </c>
      <c r="BY75" s="1267"/>
      <c r="BZ75" s="1267"/>
      <c r="CA75" s="1267"/>
      <c r="CB75" s="1267"/>
      <c r="CC75" s="1267"/>
      <c r="CD75" s="1267"/>
      <c r="CE75" s="1267"/>
      <c r="CF75" s="1267">
        <v>-0.9</v>
      </c>
      <c r="CG75" s="1267"/>
      <c r="CH75" s="1267"/>
      <c r="CI75" s="1267"/>
      <c r="CJ75" s="1267"/>
      <c r="CK75" s="1267"/>
      <c r="CL75" s="1267"/>
      <c r="CM75" s="1267"/>
      <c r="CN75" s="1267">
        <v>-1.7</v>
      </c>
      <c r="CO75" s="1267"/>
      <c r="CP75" s="1267"/>
      <c r="CQ75" s="1267"/>
      <c r="CR75" s="1267"/>
      <c r="CS75" s="1267"/>
      <c r="CT75" s="1267"/>
      <c r="CU75" s="1267"/>
      <c r="CV75" s="1267">
        <v>-1.7</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603</v>
      </c>
      <c r="AO77" s="1266"/>
      <c r="AP77" s="1266"/>
      <c r="AQ77" s="1266"/>
      <c r="AR77" s="1266"/>
      <c r="AS77" s="1266"/>
      <c r="AT77" s="1266"/>
      <c r="AU77" s="1266"/>
      <c r="AV77" s="1266"/>
      <c r="AW77" s="1266"/>
      <c r="AX77" s="1266"/>
      <c r="AY77" s="1266"/>
      <c r="AZ77" s="1266"/>
      <c r="BA77" s="1266"/>
      <c r="BB77" s="1269" t="s">
        <v>601</v>
      </c>
      <c r="BC77" s="1269"/>
      <c r="BD77" s="1269"/>
      <c r="BE77" s="1269"/>
      <c r="BF77" s="1269"/>
      <c r="BG77" s="1269"/>
      <c r="BH77" s="1269"/>
      <c r="BI77" s="1269"/>
      <c r="BJ77" s="1269"/>
      <c r="BK77" s="1269"/>
      <c r="BL77" s="1269"/>
      <c r="BM77" s="1269"/>
      <c r="BN77" s="1269"/>
      <c r="BO77" s="1269"/>
      <c r="BP77" s="1267">
        <v>11.4</v>
      </c>
      <c r="BQ77" s="1267"/>
      <c r="BR77" s="1267"/>
      <c r="BS77" s="1267"/>
      <c r="BT77" s="1267"/>
      <c r="BU77" s="1267"/>
      <c r="BV77" s="1267"/>
      <c r="BW77" s="1267"/>
      <c r="BX77" s="1267">
        <v>10.4</v>
      </c>
      <c r="BY77" s="1267"/>
      <c r="BZ77" s="1267"/>
      <c r="CA77" s="1267"/>
      <c r="CB77" s="1267"/>
      <c r="CC77" s="1267"/>
      <c r="CD77" s="1267"/>
      <c r="CE77" s="1267"/>
      <c r="CF77" s="1267">
        <v>10.9</v>
      </c>
      <c r="CG77" s="1267"/>
      <c r="CH77" s="1267"/>
      <c r="CI77" s="1267"/>
      <c r="CJ77" s="1267"/>
      <c r="CK77" s="1267"/>
      <c r="CL77" s="1267"/>
      <c r="CM77" s="1267"/>
      <c r="CN77" s="1267">
        <v>6.5</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606</v>
      </c>
      <c r="BC79" s="1269"/>
      <c r="BD79" s="1269"/>
      <c r="BE79" s="1269"/>
      <c r="BF79" s="1269"/>
      <c r="BG79" s="1269"/>
      <c r="BH79" s="1269"/>
      <c r="BI79" s="1269"/>
      <c r="BJ79" s="1269"/>
      <c r="BK79" s="1269"/>
      <c r="BL79" s="1269"/>
      <c r="BM79" s="1269"/>
      <c r="BN79" s="1269"/>
      <c r="BO79" s="1269"/>
      <c r="BP79" s="1267">
        <v>6.7</v>
      </c>
      <c r="BQ79" s="1267"/>
      <c r="BR79" s="1267"/>
      <c r="BS79" s="1267"/>
      <c r="BT79" s="1267"/>
      <c r="BU79" s="1267"/>
      <c r="BV79" s="1267"/>
      <c r="BW79" s="1267"/>
      <c r="BX79" s="1267">
        <v>6.6</v>
      </c>
      <c r="BY79" s="1267"/>
      <c r="BZ79" s="1267"/>
      <c r="CA79" s="1267"/>
      <c r="CB79" s="1267"/>
      <c r="CC79" s="1267"/>
      <c r="CD79" s="1267"/>
      <c r="CE79" s="1267"/>
      <c r="CF79" s="1267">
        <v>5.9</v>
      </c>
      <c r="CG79" s="1267"/>
      <c r="CH79" s="1267"/>
      <c r="CI79" s="1267"/>
      <c r="CJ79" s="1267"/>
      <c r="CK79" s="1267"/>
      <c r="CL79" s="1267"/>
      <c r="CM79" s="1267"/>
      <c r="CN79" s="1267">
        <v>5.9</v>
      </c>
      <c r="CO79" s="1267"/>
      <c r="CP79" s="1267"/>
      <c r="CQ79" s="1267"/>
      <c r="CR79" s="1267"/>
      <c r="CS79" s="1267"/>
      <c r="CT79" s="1267"/>
      <c r="CU79" s="1267"/>
      <c r="CV79" s="1267">
        <v>6.1</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KByPVuGPQN5zS+iPakhW6MsxNVSGAA4dJfrAFKIRpfSK7QDVmeU7avJjd2vy6JLmz/sQjETxtyKQxSBPwNljA==" saltValue="kB3zRfLeTxcZojCXQwJ5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p86EScSExp1i/Oxus1U6h+wZEgiHtvZC5kOCuki/qarI4IB6upHohEcjv0XK3HNwHJM/sLS7SQBE7k/LgGX78g==" saltValue="VIMEAkruYMTk2uPPjvxMJ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UMOWk5wfpVobcgaHaThtyTbWXOTPfyUMLOI+M4cuyS+Igz4clSZJgYInEJk8YlS7CJhgQnkwCbnfJGWZh8LlQ==" saltValue="I6iysL+bU4RZrIC6Crytx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550</v>
      </c>
      <c r="G2" s="151"/>
      <c r="H2" s="152"/>
    </row>
    <row r="3" spans="1:8" x14ac:dyDescent="0.2">
      <c r="A3" s="148" t="s">
        <v>543</v>
      </c>
      <c r="B3" s="153"/>
      <c r="C3" s="154"/>
      <c r="D3" s="155">
        <v>27062</v>
      </c>
      <c r="E3" s="156"/>
      <c r="F3" s="157">
        <v>53869</v>
      </c>
      <c r="G3" s="158"/>
      <c r="H3" s="159"/>
    </row>
    <row r="4" spans="1:8" x14ac:dyDescent="0.2">
      <c r="A4" s="160"/>
      <c r="B4" s="161"/>
      <c r="C4" s="162"/>
      <c r="D4" s="163">
        <v>11471</v>
      </c>
      <c r="E4" s="164"/>
      <c r="F4" s="165">
        <v>35046</v>
      </c>
      <c r="G4" s="166"/>
      <c r="H4" s="167"/>
    </row>
    <row r="5" spans="1:8" x14ac:dyDescent="0.2">
      <c r="A5" s="148" t="s">
        <v>545</v>
      </c>
      <c r="B5" s="153"/>
      <c r="C5" s="154"/>
      <c r="D5" s="155">
        <v>45161</v>
      </c>
      <c r="E5" s="156"/>
      <c r="F5" s="157">
        <v>59119</v>
      </c>
      <c r="G5" s="158"/>
      <c r="H5" s="159"/>
    </row>
    <row r="6" spans="1:8" x14ac:dyDescent="0.2">
      <c r="A6" s="160"/>
      <c r="B6" s="161"/>
      <c r="C6" s="162"/>
      <c r="D6" s="163">
        <v>24459</v>
      </c>
      <c r="E6" s="164"/>
      <c r="F6" s="165">
        <v>29900</v>
      </c>
      <c r="G6" s="166"/>
      <c r="H6" s="167"/>
    </row>
    <row r="7" spans="1:8" x14ac:dyDescent="0.2">
      <c r="A7" s="148" t="s">
        <v>546</v>
      </c>
      <c r="B7" s="153"/>
      <c r="C7" s="154"/>
      <c r="D7" s="155">
        <v>36976</v>
      </c>
      <c r="E7" s="156"/>
      <c r="F7" s="157">
        <v>53895</v>
      </c>
      <c r="G7" s="158"/>
      <c r="H7" s="159"/>
    </row>
    <row r="8" spans="1:8" x14ac:dyDescent="0.2">
      <c r="A8" s="160"/>
      <c r="B8" s="161"/>
      <c r="C8" s="162"/>
      <c r="D8" s="163">
        <v>22799</v>
      </c>
      <c r="E8" s="164"/>
      <c r="F8" s="165">
        <v>31224</v>
      </c>
      <c r="G8" s="166"/>
      <c r="H8" s="167"/>
    </row>
    <row r="9" spans="1:8" x14ac:dyDescent="0.2">
      <c r="A9" s="148" t="s">
        <v>547</v>
      </c>
      <c r="B9" s="153"/>
      <c r="C9" s="154"/>
      <c r="D9" s="155">
        <v>87613</v>
      </c>
      <c r="E9" s="156"/>
      <c r="F9" s="157">
        <v>56181</v>
      </c>
      <c r="G9" s="158"/>
      <c r="H9" s="159"/>
    </row>
    <row r="10" spans="1:8" x14ac:dyDescent="0.2">
      <c r="A10" s="160"/>
      <c r="B10" s="161"/>
      <c r="C10" s="162"/>
      <c r="D10" s="163">
        <v>65460</v>
      </c>
      <c r="E10" s="164"/>
      <c r="F10" s="165">
        <v>32039</v>
      </c>
      <c r="G10" s="166"/>
      <c r="H10" s="167"/>
    </row>
    <row r="11" spans="1:8" x14ac:dyDescent="0.2">
      <c r="A11" s="148" t="s">
        <v>548</v>
      </c>
      <c r="B11" s="153"/>
      <c r="C11" s="154"/>
      <c r="D11" s="155">
        <v>26238</v>
      </c>
      <c r="E11" s="156"/>
      <c r="F11" s="157">
        <v>47730</v>
      </c>
      <c r="G11" s="158"/>
      <c r="H11" s="159"/>
    </row>
    <row r="12" spans="1:8" x14ac:dyDescent="0.2">
      <c r="A12" s="160"/>
      <c r="B12" s="161"/>
      <c r="C12" s="168"/>
      <c r="D12" s="163">
        <v>13058</v>
      </c>
      <c r="E12" s="164"/>
      <c r="F12" s="165">
        <v>26378</v>
      </c>
      <c r="G12" s="166"/>
      <c r="H12" s="167"/>
    </row>
    <row r="13" spans="1:8" x14ac:dyDescent="0.2">
      <c r="A13" s="148"/>
      <c r="B13" s="153"/>
      <c r="C13" s="169"/>
      <c r="D13" s="170">
        <v>44610</v>
      </c>
      <c r="E13" s="171"/>
      <c r="F13" s="172">
        <v>54159</v>
      </c>
      <c r="G13" s="173"/>
      <c r="H13" s="159"/>
    </row>
    <row r="14" spans="1:8" x14ac:dyDescent="0.2">
      <c r="A14" s="160"/>
      <c r="B14" s="161"/>
      <c r="C14" s="162"/>
      <c r="D14" s="163">
        <v>27449</v>
      </c>
      <c r="E14" s="164"/>
      <c r="F14" s="165">
        <v>30917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3.07</v>
      </c>
      <c r="C19" s="174">
        <f>ROUND(VALUE(SUBSTITUTE(実質収支比率等に係る経年分析!G$48,"▲","-")),2)</f>
        <v>4.09</v>
      </c>
      <c r="D19" s="174">
        <f>ROUND(VALUE(SUBSTITUTE(実質収支比率等に係る経年分析!H$48,"▲","-")),2)</f>
        <v>5.23</v>
      </c>
      <c r="E19" s="174">
        <f>ROUND(VALUE(SUBSTITUTE(実質収支比率等に係る経年分析!I$48,"▲","-")),2)</f>
        <v>11.25</v>
      </c>
      <c r="F19" s="174">
        <f>ROUND(VALUE(SUBSTITUTE(実質収支比率等に係る経年分析!J$48,"▲","-")),2)</f>
        <v>4.57</v>
      </c>
    </row>
    <row r="20" spans="1:11" x14ac:dyDescent="0.2">
      <c r="A20" s="174" t="s">
        <v>56</v>
      </c>
      <c r="B20" s="174">
        <f>ROUND(VALUE(SUBSTITUTE(実質収支比率等に係る経年分析!F$47,"▲","-")),2)</f>
        <v>25.61</v>
      </c>
      <c r="C20" s="174">
        <f>ROUND(VALUE(SUBSTITUTE(実質収支比率等に係る経年分析!G$47,"▲","-")),2)</f>
        <v>23.65</v>
      </c>
      <c r="D20" s="174">
        <f>ROUND(VALUE(SUBSTITUTE(実質収支比率等に係る経年分析!H$47,"▲","-")),2)</f>
        <v>19.09</v>
      </c>
      <c r="E20" s="174">
        <f>ROUND(VALUE(SUBSTITUTE(実質収支比率等に係る経年分析!I$47,"▲","-")),2)</f>
        <v>22.39</v>
      </c>
      <c r="F20" s="174">
        <f>ROUND(VALUE(SUBSTITUTE(実質収支比率等に係る経年分析!J$47,"▲","-")),2)</f>
        <v>32.79</v>
      </c>
    </row>
    <row r="21" spans="1:11" x14ac:dyDescent="0.2">
      <c r="A21" s="174" t="s">
        <v>57</v>
      </c>
      <c r="B21" s="174">
        <f>IF(ISNUMBER(VALUE(SUBSTITUTE(実質収支比率等に係る経年分析!F$49,"▲","-"))),ROUND(VALUE(SUBSTITUTE(実質収支比率等に係る経年分析!F$49,"▲","-")),2),NA())</f>
        <v>-7.33</v>
      </c>
      <c r="C21" s="174">
        <f>IF(ISNUMBER(VALUE(SUBSTITUTE(実質収支比率等に係る経年分析!G$49,"▲","-"))),ROUND(VALUE(SUBSTITUTE(実質収支比率等に係る経年分析!G$49,"▲","-")),2),NA())</f>
        <v>-3.6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5.18</v>
      </c>
      <c r="F21" s="174">
        <f>IF(ISNUMBER(VALUE(SUBSTITUTE(実質収支比率等に係る経年分析!J$49,"▲","-"))),ROUND(VALUE(SUBSTITUTE(実質収支比率等に係る経年分析!J$49,"▲","-")),2),NA())</f>
        <v>-7.8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1336</v>
      </c>
      <c r="E42" s="176"/>
      <c r="F42" s="176"/>
      <c r="G42" s="176">
        <f>'実質公債費比率（分子）の構造'!L$52</f>
        <v>1247</v>
      </c>
      <c r="H42" s="176"/>
      <c r="I42" s="176"/>
      <c r="J42" s="176">
        <f>'実質公債費比率（分子）の構造'!M$52</f>
        <v>1165</v>
      </c>
      <c r="K42" s="176"/>
      <c r="L42" s="176"/>
      <c r="M42" s="176">
        <f>'実質公債費比率（分子）の構造'!N$52</f>
        <v>1134</v>
      </c>
      <c r="N42" s="176"/>
      <c r="O42" s="176"/>
      <c r="P42" s="176">
        <f>'実質公債費比率（分子）の構造'!O$52</f>
        <v>976</v>
      </c>
    </row>
    <row r="43" spans="1:16" x14ac:dyDescent="0.2">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8</v>
      </c>
      <c r="C45" s="176"/>
      <c r="D45" s="176"/>
      <c r="E45" s="176">
        <f>'実質公債費比率（分子）の構造'!L$49</f>
        <v>6</v>
      </c>
      <c r="F45" s="176"/>
      <c r="G45" s="176"/>
      <c r="H45" s="176">
        <f>'実質公債費比率（分子）の構造'!M$49</f>
        <v>14</v>
      </c>
      <c r="I45" s="176"/>
      <c r="J45" s="176"/>
      <c r="K45" s="176">
        <f>'実質公債費比率（分子）の構造'!N$49</f>
        <v>20</v>
      </c>
      <c r="L45" s="176"/>
      <c r="M45" s="176"/>
      <c r="N45" s="176">
        <f>'実質公債費比率（分子）の構造'!O$49</f>
        <v>15</v>
      </c>
      <c r="O45" s="176"/>
      <c r="P45" s="176"/>
    </row>
    <row r="46" spans="1:16" x14ac:dyDescent="0.2">
      <c r="A46" s="176" t="s">
        <v>67</v>
      </c>
      <c r="B46" s="176">
        <f>'実質公債費比率（分子）の構造'!K$48</f>
        <v>680</v>
      </c>
      <c r="C46" s="176"/>
      <c r="D46" s="176"/>
      <c r="E46" s="176">
        <f>'実質公債費比率（分子）の構造'!L$48</f>
        <v>619</v>
      </c>
      <c r="F46" s="176"/>
      <c r="G46" s="176"/>
      <c r="H46" s="176">
        <f>'実質公債費比率（分子）の構造'!M$48</f>
        <v>311</v>
      </c>
      <c r="I46" s="176"/>
      <c r="J46" s="176"/>
      <c r="K46" s="176">
        <f>'実質公債費比率（分子）の構造'!N$48</f>
        <v>293</v>
      </c>
      <c r="L46" s="176"/>
      <c r="M46" s="176"/>
      <c r="N46" s="176">
        <f>'実質公債費比率（分子）の構造'!O$48</f>
        <v>269</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673</v>
      </c>
      <c r="C49" s="176"/>
      <c r="D49" s="176"/>
      <c r="E49" s="176">
        <f>'実質公債費比率（分子）の構造'!L$45</f>
        <v>602</v>
      </c>
      <c r="F49" s="176"/>
      <c r="G49" s="176"/>
      <c r="H49" s="176">
        <f>'実質公債費比率（分子）の構造'!M$45</f>
        <v>603</v>
      </c>
      <c r="I49" s="176"/>
      <c r="J49" s="176"/>
      <c r="K49" s="176">
        <f>'実質公債費比率（分子）の構造'!N$45</f>
        <v>641</v>
      </c>
      <c r="L49" s="176"/>
      <c r="M49" s="176"/>
      <c r="N49" s="176">
        <f>'実質公債費比率（分子）の構造'!O$45</f>
        <v>661</v>
      </c>
      <c r="O49" s="176"/>
      <c r="P49" s="176"/>
    </row>
    <row r="50" spans="1:16" x14ac:dyDescent="0.2">
      <c r="A50" s="176" t="s">
        <v>71</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-20</v>
      </c>
      <c r="G50" s="176" t="e">
        <f>NA()</f>
        <v>#N/A</v>
      </c>
      <c r="H50" s="176" t="e">
        <f>NA()</f>
        <v>#N/A</v>
      </c>
      <c r="I50" s="176">
        <f>IF(ISNUMBER('実質公債費比率（分子）の構造'!M$53),'実質公債費比率（分子）の構造'!M$53,NA())</f>
        <v>-237</v>
      </c>
      <c r="J50" s="176" t="e">
        <f>NA()</f>
        <v>#N/A</v>
      </c>
      <c r="K50" s="176" t="e">
        <f>NA()</f>
        <v>#N/A</v>
      </c>
      <c r="L50" s="176">
        <f>IF(ISNUMBER('実質公債費比率（分子）の構造'!N$53),'実質公債費比率（分子）の構造'!N$53,NA())</f>
        <v>-180</v>
      </c>
      <c r="M50" s="176" t="e">
        <f>NA()</f>
        <v>#N/A</v>
      </c>
      <c r="N50" s="176" t="e">
        <f>NA()</f>
        <v>#N/A</v>
      </c>
      <c r="O50" s="176">
        <f>IF(ISNUMBER('実質公債費比率（分子）の構造'!O$53),'実質公債費比率（分子）の構造'!O$53,NA())</f>
        <v>-31</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7855</v>
      </c>
      <c r="E56" s="175"/>
      <c r="F56" s="175"/>
      <c r="G56" s="175">
        <f>'将来負担比率（分子）の構造'!J$52</f>
        <v>7226</v>
      </c>
      <c r="H56" s="175"/>
      <c r="I56" s="175"/>
      <c r="J56" s="175">
        <f>'将来負担比率（分子）の構造'!K$52</f>
        <v>7791</v>
      </c>
      <c r="K56" s="175"/>
      <c r="L56" s="175"/>
      <c r="M56" s="175">
        <f>'将来負担比率（分子）の構造'!L$52</f>
        <v>8088</v>
      </c>
      <c r="N56" s="175"/>
      <c r="O56" s="175"/>
      <c r="P56" s="175">
        <f>'将来負担比率（分子）の構造'!M$52</f>
        <v>7620</v>
      </c>
    </row>
    <row r="57" spans="1:16" x14ac:dyDescent="0.2">
      <c r="A57" s="175" t="s">
        <v>43</v>
      </c>
      <c r="B57" s="175"/>
      <c r="C57" s="175"/>
      <c r="D57" s="175">
        <f>'将来負担比率（分子）の構造'!I$51</f>
        <v>3920</v>
      </c>
      <c r="E57" s="175"/>
      <c r="F57" s="175"/>
      <c r="G57" s="175">
        <f>'将来負担比率（分子）の構造'!J$51</f>
        <v>4039</v>
      </c>
      <c r="H57" s="175"/>
      <c r="I57" s="175"/>
      <c r="J57" s="175">
        <f>'将来負担比率（分子）の構造'!K$51</f>
        <v>3910</v>
      </c>
      <c r="K57" s="175"/>
      <c r="L57" s="175"/>
      <c r="M57" s="175">
        <f>'将来負担比率（分子）の構造'!L$51</f>
        <v>3418</v>
      </c>
      <c r="N57" s="175"/>
      <c r="O57" s="175"/>
      <c r="P57" s="175">
        <f>'将来負担比率（分子）の構造'!M$51</f>
        <v>2558</v>
      </c>
    </row>
    <row r="58" spans="1:16" x14ac:dyDescent="0.2">
      <c r="A58" s="175" t="s">
        <v>42</v>
      </c>
      <c r="B58" s="175"/>
      <c r="C58" s="175"/>
      <c r="D58" s="175">
        <f>'将来負担比率（分子）の構造'!I$50</f>
        <v>4167</v>
      </c>
      <c r="E58" s="175"/>
      <c r="F58" s="175"/>
      <c r="G58" s="175">
        <f>'将来負担比率（分子）の構造'!J$50</f>
        <v>4488</v>
      </c>
      <c r="H58" s="175"/>
      <c r="I58" s="175"/>
      <c r="J58" s="175">
        <f>'将来負担比率（分子）の構造'!K$50</f>
        <v>3518</v>
      </c>
      <c r="K58" s="175"/>
      <c r="L58" s="175"/>
      <c r="M58" s="175">
        <f>'将来負担比率（分子）の構造'!L$50</f>
        <v>3277</v>
      </c>
      <c r="N58" s="175"/>
      <c r="O58" s="175"/>
      <c r="P58" s="175">
        <f>'将来負担比率（分子）の構造'!M$50</f>
        <v>4439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1081</v>
      </c>
      <c r="C61" s="175"/>
      <c r="D61" s="175"/>
      <c r="E61" s="175">
        <f>'将来負担比率（分子）の構造'!J$46</f>
        <v>847</v>
      </c>
      <c r="F61" s="175"/>
      <c r="G61" s="175"/>
      <c r="H61" s="175">
        <f>'将来負担比率（分子）の構造'!K$46</f>
        <v>795</v>
      </c>
      <c r="I61" s="175"/>
      <c r="J61" s="175"/>
      <c r="K61" s="175">
        <f>'将来負担比率（分子）の構造'!L$46</f>
        <v>729</v>
      </c>
      <c r="L61" s="175"/>
      <c r="M61" s="175"/>
      <c r="N61" s="175">
        <f>'将来負担比率（分子）の構造'!M$46</f>
        <v>710</v>
      </c>
      <c r="O61" s="175"/>
      <c r="P61" s="175"/>
    </row>
    <row r="62" spans="1:16" x14ac:dyDescent="0.2">
      <c r="A62" s="175" t="s">
        <v>36</v>
      </c>
      <c r="B62" s="175">
        <f>'将来負担比率（分子）の構造'!I$45</f>
        <v>1815</v>
      </c>
      <c r="C62" s="175"/>
      <c r="D62" s="175"/>
      <c r="E62" s="175">
        <f>'将来負担比率（分子）の構造'!J$45</f>
        <v>1909</v>
      </c>
      <c r="F62" s="175"/>
      <c r="G62" s="175"/>
      <c r="H62" s="175">
        <f>'将来負担比率（分子）の構造'!K$45</f>
        <v>1807</v>
      </c>
      <c r="I62" s="175"/>
      <c r="J62" s="175"/>
      <c r="K62" s="175">
        <f>'将来負担比率（分子）の構造'!L$45</f>
        <v>1798</v>
      </c>
      <c r="L62" s="175"/>
      <c r="M62" s="175"/>
      <c r="N62" s="175">
        <f>'将来負担比率（分子）の構造'!M$45</f>
        <v>1763</v>
      </c>
      <c r="O62" s="175"/>
      <c r="P62" s="175"/>
    </row>
    <row r="63" spans="1:16" x14ac:dyDescent="0.2">
      <c r="A63" s="175" t="s">
        <v>35</v>
      </c>
      <c r="B63" s="175">
        <f>'将来負担比率（分子）の構造'!I$44</f>
        <v>213</v>
      </c>
      <c r="C63" s="175"/>
      <c r="D63" s="175"/>
      <c r="E63" s="175">
        <f>'将来負担比率（分子）の構造'!J$44</f>
        <v>305</v>
      </c>
      <c r="F63" s="175"/>
      <c r="G63" s="175"/>
      <c r="H63" s="175">
        <f>'将来負担比率（分子）の構造'!K$44</f>
        <v>844</v>
      </c>
      <c r="I63" s="175"/>
      <c r="J63" s="175"/>
      <c r="K63" s="175">
        <f>'将来負担比率（分子）の構造'!L$44</f>
        <v>2555</v>
      </c>
      <c r="L63" s="175"/>
      <c r="M63" s="175"/>
      <c r="N63" s="175">
        <f>'将来負担比率（分子）の構造'!M$44</f>
        <v>2442</v>
      </c>
      <c r="O63" s="175"/>
      <c r="P63" s="175"/>
    </row>
    <row r="64" spans="1:16" x14ac:dyDescent="0.2">
      <c r="A64" s="175" t="s">
        <v>34</v>
      </c>
      <c r="B64" s="175">
        <f>'将来負担比率（分子）の構造'!I$43</f>
        <v>6106</v>
      </c>
      <c r="C64" s="175"/>
      <c r="D64" s="175"/>
      <c r="E64" s="175">
        <f>'将来負担比率（分子）の構造'!J$43</f>
        <v>5751</v>
      </c>
      <c r="F64" s="175"/>
      <c r="G64" s="175"/>
      <c r="H64" s="175">
        <f>'将来負担比率（分子）の構造'!K$43</f>
        <v>4425</v>
      </c>
      <c r="I64" s="175"/>
      <c r="J64" s="175"/>
      <c r="K64" s="175">
        <f>'将来負担比率（分子）の構造'!L$43</f>
        <v>3279</v>
      </c>
      <c r="L64" s="175"/>
      <c r="M64" s="175"/>
      <c r="N64" s="175">
        <f>'将来負担比率（分子）の構造'!M$43</f>
        <v>2318</v>
      </c>
      <c r="O64" s="175"/>
      <c r="P64" s="175"/>
    </row>
    <row r="65" spans="1:16" x14ac:dyDescent="0.2">
      <c r="A65" s="175" t="s">
        <v>33</v>
      </c>
      <c r="B65" s="175">
        <f>'将来負担比率（分子）の構造'!I$42</f>
        <v>69</v>
      </c>
      <c r="C65" s="175"/>
      <c r="D65" s="175"/>
      <c r="E65" s="175">
        <f>'将来負担比率（分子）の構造'!J$42</f>
        <v>46</v>
      </c>
      <c r="F65" s="175"/>
      <c r="G65" s="175"/>
      <c r="H65" s="175">
        <f>'将来負担比率（分子）の構造'!K$42</f>
        <v>23</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5897</v>
      </c>
      <c r="C66" s="175"/>
      <c r="D66" s="175"/>
      <c r="E66" s="175">
        <f>'将来負担比率（分子）の構造'!J$41</f>
        <v>6138</v>
      </c>
      <c r="F66" s="175"/>
      <c r="G66" s="175"/>
      <c r="H66" s="175">
        <f>'将来負担比率（分子）の構造'!K$41</f>
        <v>6632</v>
      </c>
      <c r="I66" s="175"/>
      <c r="J66" s="175"/>
      <c r="K66" s="175">
        <f>'将来負担比率（分子）の構造'!L$41</f>
        <v>8451</v>
      </c>
      <c r="L66" s="175"/>
      <c r="M66" s="175"/>
      <c r="N66" s="175">
        <f>'将来負担比率（分子）の構造'!M$41</f>
        <v>8312</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2029</v>
      </c>
      <c r="M67" s="175" t="e">
        <f>NA()</f>
        <v>#N/A</v>
      </c>
      <c r="N67" s="175" t="e">
        <f>NA()</f>
        <v>#N/A</v>
      </c>
      <c r="O67" s="175">
        <f>IF(ISNUMBER('将来負担比率（分子）の構造'!M$53), IF('将来負担比率（分子）の構造'!M$53 &lt; 0, 0, '将来負担比率（分子）の構造'!M$53), NA())</f>
        <v>928</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1758</v>
      </c>
      <c r="C72" s="179">
        <f>基金残高に係る経年分析!G55</f>
        <v>2141</v>
      </c>
      <c r="D72" s="179">
        <f>基金残高に係る経年分析!H55</f>
        <v>3118</v>
      </c>
    </row>
    <row r="73" spans="1:16" x14ac:dyDescent="0.2">
      <c r="A73" s="178" t="s">
        <v>78</v>
      </c>
      <c r="B73" s="179" t="str">
        <f>基金残高に係る経年分析!F56</f>
        <v>-</v>
      </c>
      <c r="C73" s="179" t="str">
        <f>基金残高に係る経年分析!G56</f>
        <v>-</v>
      </c>
      <c r="D73" s="179" t="str">
        <f>基金残高に係る経年分析!H56</f>
        <v>-</v>
      </c>
    </row>
    <row r="74" spans="1:16" x14ac:dyDescent="0.2">
      <c r="A74" s="178" t="s">
        <v>79</v>
      </c>
      <c r="B74" s="179">
        <f>基金残高に係る経年分析!F57</f>
        <v>887</v>
      </c>
      <c r="C74" s="179">
        <f>基金残高に係る経年分析!G57</f>
        <v>210</v>
      </c>
      <c r="D74" s="179">
        <f>基金残高に係る経年分析!H57</f>
        <v>230</v>
      </c>
    </row>
  </sheetData>
  <sheetProtection algorithmName="SHA-512" hashValue="gtmnOgfMtLVsLPXtv3At9a6lyNUio58ZxP58zhwMnBCctL+vkKm8fUp9qU6vxTZ3QGln5S5beQdJyh85J1jbcA==" saltValue="0yw25WjNMmeCdaG34ME2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2024-09-24T07:09:14Z</cp:lastPrinted>
  <dcterms:created xsi:type="dcterms:W3CDTF">2024-02-05T01:55:18Z</dcterms:created>
  <dcterms:modified xsi:type="dcterms:W3CDTF">2024-09-24T07:10:47Z</dcterms:modified>
  <cp:category/>
</cp:coreProperties>
</file>