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9.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9157DDE-760D-4E7C-B189-EE6D8D98C05C}" xr6:coauthVersionLast="47" xr6:coauthVersionMax="47" xr10:uidLastSave="{00000000-0000-0000-0000-000000000000}"/>
  <bookViews>
    <workbookView xWindow="-120" yWindow="-120" windowWidth="20730" windowHeight="11160" activeTab="1" xr2:uid="{62980641-B72D-4A3F-9F32-BBF7C895770C}"/>
  </bookViews>
  <sheets>
    <sheet name="提出書類" sheetId="18" r:id="rId1"/>
    <sheet name="1交付申請書" sheetId="1" r:id="rId2"/>
    <sheet name="2事業所一覧" sheetId="2" r:id="rId3"/>
    <sheet name="3介護ロボット用(1位)" sheetId="23" r:id="rId4"/>
    <sheet name="3介護ロボット用(2位) " sheetId="26" r:id="rId5"/>
    <sheet name="3-2チェックリスト(介護ロボット用)(1位) " sheetId="41" r:id="rId6"/>
    <sheet name="3-2チェックリスト(介護ロボット用)(2位)" sheetId="54" r:id="rId7"/>
    <sheet name="3-2チェックリスト(介護ロボット用)記入例" sheetId="55" r:id="rId8"/>
    <sheet name="4ICT用(1位) " sheetId="8" r:id="rId9"/>
    <sheet name="4ICT用(2位)  " sheetId="27" r:id="rId10"/>
    <sheet name="4-2チェックリスト(ICT用)(1位)" sheetId="14" r:id="rId11"/>
    <sheet name="4-2チェックリスト(ICT用)(2位)" sheetId="52" r:id="rId12"/>
    <sheet name="5パッケージ用(1位）" sheetId="47" r:id="rId13"/>
    <sheet name="5パッケージ用(2位)" sheetId="48" r:id="rId14"/>
    <sheet name="業務改善計画(1位)" sheetId="56" r:id="rId15"/>
    <sheet name="業務改善計画(2位)" sheetId="58" r:id="rId16"/>
    <sheet name="業務改善計画記入見本" sheetId="57" r:id="rId17"/>
    <sheet name="最新版のケアプラン連携標準仕様への対応状況確認書" sheetId="59" r:id="rId18"/>
    <sheet name="LIFEのCSV取込機能への対応状況確認書" sheetId="60" r:id="rId19"/>
    <sheet name="13委任状" sheetId="61" r:id="rId20"/>
  </sheets>
  <externalReferences>
    <externalReference r:id="rId21"/>
    <externalReference r:id="rId22"/>
    <externalReference r:id="rId23"/>
    <externalReference r:id="rId24"/>
  </externalReferences>
  <definedNames>
    <definedName name="①" localSheetId="19">'[1]様式１及び様式１－２'!#REF!</definedName>
    <definedName name="①" localSheetId="18">'[2]様式１及び様式１－２'!#REF!</definedName>
    <definedName name="①" localSheetId="17">'[2]様式１及び様式１－２'!#REF!</definedName>
    <definedName name="①">'[2]様式１及び様式１－２'!#REF!</definedName>
    <definedName name="②" localSheetId="19">'[1]様式１及び様式１－２'!#REF!</definedName>
    <definedName name="②" localSheetId="18">'[2]様式１及び様式１－２'!#REF!</definedName>
    <definedName name="②" localSheetId="17">'[2]様式１及び様式１－２'!#REF!</definedName>
    <definedName name="②">'[2]様式１及び様式１－２'!#REF!</definedName>
    <definedName name="③" localSheetId="19">'[1]様式１及び様式１－２'!#REF!</definedName>
    <definedName name="③" localSheetId="18">'[2]様式１及び様式１－２'!#REF!</definedName>
    <definedName name="③" localSheetId="17">'[2]様式１及び様式１－２'!#REF!</definedName>
    <definedName name="③">'[2]様式１及び様式１－２'!#REF!</definedName>
    <definedName name="④" localSheetId="19">'[1]様式１及び様式１－２'!#REF!</definedName>
    <definedName name="④" localSheetId="18">'[2]様式１及び様式１－２'!#REF!</definedName>
    <definedName name="④" localSheetId="17">'[2]様式１及び様式１－２'!#REF!</definedName>
    <definedName name="④">'[2]様式１及び様式１－２'!#REF!</definedName>
    <definedName name="⑤" localSheetId="19">'[1]様式１及び様式１－２'!#REF!</definedName>
    <definedName name="⑤" localSheetId="18">'[2]様式１及び様式１－２'!#REF!</definedName>
    <definedName name="⑤" localSheetId="17">'[2]様式１及び様式１－２'!#REF!</definedName>
    <definedName name="⑤">'[2]様式１及び様式１－２'!#REF!</definedName>
    <definedName name="⑥" localSheetId="19">'[1]様式１及び様式１－２'!#REF!</definedName>
    <definedName name="⑥">'[2]様式１及び様式１－２'!#REF!</definedName>
    <definedName name="_xlnm.Print_Area" localSheetId="19">'13委任状'!$A$2:$AP$35</definedName>
    <definedName name="_xlnm.Print_Area" localSheetId="1">'1交付申請書'!$A$1:$X$78</definedName>
    <definedName name="_xlnm.Print_Area" localSheetId="2">'2事業所一覧'!$A$1:$M$11</definedName>
    <definedName name="_xlnm.Print_Area" localSheetId="5">'3-2チェックリスト(介護ロボット用)(1位) '!$A$1:$AK$27</definedName>
    <definedName name="_xlnm.Print_Area" localSheetId="6">'3-2チェックリスト(介護ロボット用)(2位)'!$A$1:$AK$27</definedName>
    <definedName name="_xlnm.Print_Area" localSheetId="7">'3-2チェックリスト(介護ロボット用)記入例'!$A$1:$AQ$27</definedName>
    <definedName name="_xlnm.Print_Area" localSheetId="3">'3介護ロボット用(1位)'!$A$1:$M$30</definedName>
    <definedName name="_xlnm.Print_Area" localSheetId="4">'3介護ロボット用(2位) '!$A$1:$N$30</definedName>
    <definedName name="_xlnm.Print_Area" localSheetId="10">'4-2チェックリスト(ICT用)(1位)'!$A$1:$AK$25</definedName>
    <definedName name="_xlnm.Print_Area" localSheetId="11">'4-2チェックリスト(ICT用)(2位)'!$A$1:$AK$25</definedName>
    <definedName name="_xlnm.Print_Area" localSheetId="8">'4ICT用(1位) '!$A$1:$O$36</definedName>
    <definedName name="_xlnm.Print_Area" localSheetId="9">'4ICT用(2位)  '!$A$1:$O$36</definedName>
    <definedName name="_xlnm.Print_Area" localSheetId="12">'5パッケージ用(1位）'!$A$1:$O$27</definedName>
    <definedName name="_xlnm.Print_Area" localSheetId="13">'5パッケージ用(2位)'!$A$1:$O$27</definedName>
    <definedName name="_xlnm.Print_Area" localSheetId="14">'業務改善計画(1位)'!$A$1:$F$70</definedName>
    <definedName name="_xlnm.Print_Area" localSheetId="15">'業務改善計画(2位)'!$A$1:$F$70</definedName>
    <definedName name="_xlnm.Print_Area" localSheetId="16">業務改善計画記入見本!$A$1:$F$70</definedName>
    <definedName name="_xlnm.Print_Area" localSheetId="17">最新版のケアプラン連携標準仕様への対応状況確認書!$A$1:$I$61</definedName>
    <definedName name="_xlnm.Print_Area" localSheetId="0">提出書類!$A$1:$C$54</definedName>
    <definedName name="まるばつ" localSheetId="19">[3]リスト・集計用!$A$2:$A$3</definedName>
    <definedName name="まるばつ">[4]リスト・集計用!$A$2:$A$3</definedName>
    <definedName name="対象種別" localSheetId="19">#REF!</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8" l="1"/>
  <c r="H14" i="48"/>
  <c r="H15" i="48"/>
  <c r="H16" i="48"/>
  <c r="H17" i="48"/>
  <c r="H18" i="48"/>
  <c r="H19" i="48"/>
  <c r="H66" i="48"/>
  <c r="H67" i="48"/>
  <c r="H68" i="48"/>
  <c r="H69" i="48"/>
  <c r="H70" i="48"/>
  <c r="H71" i="48"/>
  <c r="H72" i="48"/>
  <c r="H54" i="48"/>
  <c r="H55" i="48"/>
  <c r="H56" i="48"/>
  <c r="H57" i="48"/>
  <c r="H58" i="48"/>
  <c r="H59" i="48"/>
  <c r="H60" i="48"/>
  <c r="G64" i="48"/>
  <c r="G65" i="48"/>
  <c r="G66" i="48"/>
  <c r="G67" i="48"/>
  <c r="G68" i="48"/>
  <c r="G69" i="48"/>
  <c r="G70" i="48"/>
  <c r="G71" i="48"/>
  <c r="G72" i="48"/>
  <c r="G63" i="48"/>
  <c r="G52" i="48"/>
  <c r="G53" i="48"/>
  <c r="G54" i="48"/>
  <c r="G55" i="48"/>
  <c r="G56" i="48"/>
  <c r="G57" i="48"/>
  <c r="G58" i="48"/>
  <c r="G59" i="48"/>
  <c r="G60" i="48"/>
  <c r="G51" i="48"/>
  <c r="F13" i="48"/>
  <c r="F14" i="48"/>
  <c r="F15" i="48"/>
  <c r="F16" i="48"/>
  <c r="F17" i="48"/>
  <c r="F18" i="48"/>
  <c r="F19" i="48"/>
  <c r="I73" i="48"/>
  <c r="G73" i="48"/>
  <c r="E73" i="48"/>
  <c r="F72" i="48"/>
  <c r="F71" i="48"/>
  <c r="F70" i="48"/>
  <c r="F69" i="48"/>
  <c r="F68" i="48"/>
  <c r="F67" i="48"/>
  <c r="F66" i="48"/>
  <c r="F65" i="48"/>
  <c r="H65" i="48" s="1"/>
  <c r="F64" i="48"/>
  <c r="F63" i="48"/>
  <c r="I61" i="48"/>
  <c r="G61" i="48"/>
  <c r="G20" i="48" s="1"/>
  <c r="E61" i="48"/>
  <c r="E20" i="48" s="1"/>
  <c r="F60" i="48"/>
  <c r="F59" i="48"/>
  <c r="F58" i="48"/>
  <c r="F57" i="48"/>
  <c r="F56" i="48"/>
  <c r="F55" i="48"/>
  <c r="F54" i="48"/>
  <c r="F53" i="48"/>
  <c r="F12" i="48" s="1"/>
  <c r="F52" i="48"/>
  <c r="H52" i="48" s="1"/>
  <c r="F51" i="48"/>
  <c r="F10" i="48" s="1"/>
  <c r="H12" i="47"/>
  <c r="H13" i="47"/>
  <c r="H14" i="47"/>
  <c r="H15" i="47"/>
  <c r="H16" i="47"/>
  <c r="H17" i="47"/>
  <c r="H18" i="47"/>
  <c r="H19" i="47"/>
  <c r="H71" i="47"/>
  <c r="H72" i="47"/>
  <c r="H73" i="47"/>
  <c r="H74" i="47"/>
  <c r="H75" i="47"/>
  <c r="H76" i="47"/>
  <c r="H77" i="47"/>
  <c r="H78" i="47"/>
  <c r="G70" i="47"/>
  <c r="G71" i="47"/>
  <c r="G72" i="47"/>
  <c r="G73" i="47"/>
  <c r="G74" i="47"/>
  <c r="G75" i="47"/>
  <c r="G76" i="47"/>
  <c r="G77" i="47"/>
  <c r="G78" i="47"/>
  <c r="G69" i="47"/>
  <c r="H59" i="47"/>
  <c r="H60" i="47"/>
  <c r="H61" i="47"/>
  <c r="H62" i="47"/>
  <c r="H63" i="47"/>
  <c r="H64" i="47"/>
  <c r="H65" i="47"/>
  <c r="H66" i="47"/>
  <c r="G58" i="47"/>
  <c r="G59" i="47"/>
  <c r="G60" i="47"/>
  <c r="G61" i="47"/>
  <c r="G62" i="47"/>
  <c r="G63" i="47"/>
  <c r="G64" i="47"/>
  <c r="G65" i="47"/>
  <c r="G66" i="47"/>
  <c r="G57" i="47"/>
  <c r="F12" i="47"/>
  <c r="F13" i="47"/>
  <c r="F14" i="47"/>
  <c r="F15" i="47"/>
  <c r="F16" i="47"/>
  <c r="F17" i="47"/>
  <c r="F18" i="47"/>
  <c r="F19" i="47"/>
  <c r="I79" i="47"/>
  <c r="G79" i="47"/>
  <c r="E79" i="47"/>
  <c r="F78" i="47"/>
  <c r="F77" i="47"/>
  <c r="F76" i="47"/>
  <c r="F75" i="47"/>
  <c r="F74" i="47"/>
  <c r="F73" i="47"/>
  <c r="F72" i="47"/>
  <c r="F71" i="47"/>
  <c r="F70" i="47"/>
  <c r="F69" i="47"/>
  <c r="I67" i="47"/>
  <c r="I20" i="47" s="1"/>
  <c r="J20" i="47" s="1"/>
  <c r="G67" i="47"/>
  <c r="G20" i="47" s="1"/>
  <c r="E67" i="47"/>
  <c r="E20" i="47" s="1"/>
  <c r="F66" i="47"/>
  <c r="F65" i="47"/>
  <c r="F64" i="47"/>
  <c r="F63" i="47"/>
  <c r="F62" i="47"/>
  <c r="F61" i="47"/>
  <c r="F60" i="47"/>
  <c r="F59" i="47"/>
  <c r="F58" i="47"/>
  <c r="F57" i="47"/>
  <c r="D66" i="27"/>
  <c r="F66" i="27" s="1"/>
  <c r="D54" i="27"/>
  <c r="D55" i="27"/>
  <c r="F75" i="27"/>
  <c r="F71" i="27"/>
  <c r="F59" i="27"/>
  <c r="F16" i="27" s="1"/>
  <c r="E67" i="27"/>
  <c r="E68" i="27"/>
  <c r="E69" i="27"/>
  <c r="E70" i="27"/>
  <c r="E71" i="27"/>
  <c r="E72" i="27"/>
  <c r="E73" i="27"/>
  <c r="E74" i="27"/>
  <c r="E75" i="27"/>
  <c r="E66" i="27"/>
  <c r="E55" i="27"/>
  <c r="E56" i="27"/>
  <c r="E57" i="27"/>
  <c r="E58" i="27"/>
  <c r="E59" i="27"/>
  <c r="E60" i="27"/>
  <c r="E61" i="27"/>
  <c r="E62" i="27"/>
  <c r="E63" i="27"/>
  <c r="F63" i="27" s="1"/>
  <c r="F20" i="27" s="1"/>
  <c r="E54" i="27"/>
  <c r="D13" i="27"/>
  <c r="D17" i="27"/>
  <c r="D18" i="27"/>
  <c r="M76" i="27" a="1"/>
  <c r="M76" i="27" s="1"/>
  <c r="H76" i="27" a="1"/>
  <c r="H76" i="27" s="1"/>
  <c r="G76" i="27"/>
  <c r="E76" i="27"/>
  <c r="C76" i="27"/>
  <c r="D75" i="27"/>
  <c r="D74" i="27"/>
  <c r="F74" i="27" s="1"/>
  <c r="D73" i="27"/>
  <c r="F73" i="27" s="1"/>
  <c r="D72" i="27"/>
  <c r="F72" i="27" s="1"/>
  <c r="D71" i="27"/>
  <c r="D70" i="27"/>
  <c r="F70" i="27" s="1"/>
  <c r="D69" i="27"/>
  <c r="F69" i="27" s="1"/>
  <c r="D68" i="27"/>
  <c r="F68" i="27" s="1"/>
  <c r="D67" i="27"/>
  <c r="F67" i="27" s="1"/>
  <c r="M64" i="27" a="1"/>
  <c r="M64" i="27" s="1"/>
  <c r="M21" i="27" s="1"/>
  <c r="H64" i="27" a="1"/>
  <c r="H64" i="27" s="1"/>
  <c r="G64" i="27"/>
  <c r="G21" i="27" s="1"/>
  <c r="E64" i="27"/>
  <c r="E21" i="27" s="1"/>
  <c r="C64" i="27"/>
  <c r="C21" i="27" s="1"/>
  <c r="D63" i="27"/>
  <c r="D20" i="27" s="1"/>
  <c r="D62" i="27"/>
  <c r="D19" i="27" s="1"/>
  <c r="D61" i="27"/>
  <c r="F61" i="27" s="1"/>
  <c r="F18" i="27" s="1"/>
  <c r="D60" i="27"/>
  <c r="F60" i="27" s="1"/>
  <c r="F17" i="27" s="1"/>
  <c r="D59" i="27"/>
  <c r="D16" i="27" s="1"/>
  <c r="D58" i="27"/>
  <c r="D15" i="27" s="1"/>
  <c r="D57" i="27"/>
  <c r="F57" i="27" s="1"/>
  <c r="F14" i="27" s="1"/>
  <c r="D56" i="27"/>
  <c r="F56" i="27" s="1"/>
  <c r="F13" i="27" s="1"/>
  <c r="H51" i="48" l="1"/>
  <c r="H10" i="48" s="1"/>
  <c r="H63" i="48"/>
  <c r="I20" i="48"/>
  <c r="J20" i="48" s="1"/>
  <c r="K73" i="48" s="1"/>
  <c r="H53" i="48"/>
  <c r="H12" i="48" s="1"/>
  <c r="H64" i="48"/>
  <c r="H11" i="48" s="1"/>
  <c r="F11" i="48"/>
  <c r="F73" i="48" s="1"/>
  <c r="H57" i="47"/>
  <c r="H58" i="47"/>
  <c r="H11" i="47" s="1"/>
  <c r="H70" i="47"/>
  <c r="F11" i="47"/>
  <c r="H69" i="47"/>
  <c r="F10" i="47"/>
  <c r="K20" i="47"/>
  <c r="K79" i="47"/>
  <c r="K67" i="47"/>
  <c r="F55" i="27"/>
  <c r="F12" i="27" s="1"/>
  <c r="H21" i="27"/>
  <c r="I64" i="27" s="1"/>
  <c r="F54" i="27"/>
  <c r="F11" i="27" s="1"/>
  <c r="D12" i="27"/>
  <c r="D14" i="27"/>
  <c r="F62" i="27"/>
  <c r="F19" i="27" s="1"/>
  <c r="F58" i="27"/>
  <c r="F15" i="27" s="1"/>
  <c r="D11" i="27"/>
  <c r="N76" i="27"/>
  <c r="N64" i="27"/>
  <c r="N65" i="27" s="1"/>
  <c r="N21" i="27" s="1"/>
  <c r="F12" i="8"/>
  <c r="F13" i="8"/>
  <c r="F14" i="8"/>
  <c r="F15" i="8"/>
  <c r="F16" i="8"/>
  <c r="F17" i="8"/>
  <c r="F18" i="8"/>
  <c r="F19" i="8"/>
  <c r="F20" i="8"/>
  <c r="F70" i="8"/>
  <c r="F71" i="8"/>
  <c r="F72" i="8"/>
  <c r="F73" i="8"/>
  <c r="F74" i="8"/>
  <c r="F75" i="8"/>
  <c r="F76" i="8"/>
  <c r="F77" i="8"/>
  <c r="F78" i="8"/>
  <c r="F58" i="8"/>
  <c r="F59" i="8"/>
  <c r="F60" i="8"/>
  <c r="F61" i="8"/>
  <c r="F62" i="8"/>
  <c r="F63" i="8"/>
  <c r="F64" i="8"/>
  <c r="F65" i="8"/>
  <c r="F66" i="8"/>
  <c r="E78" i="8"/>
  <c r="E70" i="8"/>
  <c r="E71" i="8"/>
  <c r="E72" i="8"/>
  <c r="E73" i="8"/>
  <c r="E74" i="8"/>
  <c r="E75" i="8"/>
  <c r="E76" i="8"/>
  <c r="E77" i="8"/>
  <c r="E69" i="8"/>
  <c r="E58" i="8"/>
  <c r="E59" i="8"/>
  <c r="E60" i="8"/>
  <c r="E61" i="8"/>
  <c r="E62" i="8"/>
  <c r="E63" i="8"/>
  <c r="E64" i="8"/>
  <c r="E65" i="8"/>
  <c r="E66" i="8"/>
  <c r="E57" i="8"/>
  <c r="D12" i="8"/>
  <c r="D13" i="8"/>
  <c r="D14" i="8"/>
  <c r="D15" i="8"/>
  <c r="D16" i="8"/>
  <c r="D17" i="8"/>
  <c r="D18" i="8"/>
  <c r="D19" i="8"/>
  <c r="D20" i="8"/>
  <c r="M79" i="8" a="1"/>
  <c r="M79" i="8" s="1"/>
  <c r="H79" i="8" a="1"/>
  <c r="H79" i="8" s="1"/>
  <c r="G79" i="8"/>
  <c r="E79" i="8"/>
  <c r="C79" i="8"/>
  <c r="D78" i="8"/>
  <c r="D77" i="8"/>
  <c r="D76" i="8"/>
  <c r="D75" i="8"/>
  <c r="D74" i="8"/>
  <c r="D73" i="8"/>
  <c r="D72" i="8"/>
  <c r="D71" i="8"/>
  <c r="D70" i="8"/>
  <c r="D69" i="8"/>
  <c r="M67" i="8" a="1"/>
  <c r="M67" i="8" s="1"/>
  <c r="M21" i="8" s="1"/>
  <c r="N79" i="8" s="1"/>
  <c r="H67" i="8" a="1"/>
  <c r="H67" i="8" s="1"/>
  <c r="G67" i="8"/>
  <c r="E67" i="8"/>
  <c r="E21" i="8" s="1"/>
  <c r="C67" i="8"/>
  <c r="C21" i="8" s="1"/>
  <c r="D66" i="8"/>
  <c r="D65" i="8"/>
  <c r="D64" i="8"/>
  <c r="D63" i="8"/>
  <c r="D62" i="8"/>
  <c r="D61" i="8"/>
  <c r="D60" i="8"/>
  <c r="D59" i="8"/>
  <c r="D58" i="8"/>
  <c r="D57" i="8"/>
  <c r="M13" i="26"/>
  <c r="M14" i="26"/>
  <c r="M15" i="26"/>
  <c r="N72" i="26"/>
  <c r="N73" i="26"/>
  <c r="N74" i="26"/>
  <c r="J13" i="26"/>
  <c r="K13" i="26" s="1"/>
  <c r="L72" i="26" s="1"/>
  <c r="J14" i="26"/>
  <c r="K73" i="26" s="1"/>
  <c r="J15" i="26"/>
  <c r="H13" i="26"/>
  <c r="H14" i="26"/>
  <c r="H15" i="26"/>
  <c r="H79" i="26"/>
  <c r="H80" i="26"/>
  <c r="H81" i="26"/>
  <c r="H72" i="26"/>
  <c r="H73" i="26"/>
  <c r="H74" i="26"/>
  <c r="G78" i="26"/>
  <c r="G79" i="26"/>
  <c r="G80" i="26"/>
  <c r="G81" i="26"/>
  <c r="G77" i="26"/>
  <c r="G71" i="26"/>
  <c r="G72" i="26"/>
  <c r="G73" i="26"/>
  <c r="G74" i="26"/>
  <c r="G70" i="26"/>
  <c r="F13" i="26"/>
  <c r="F14" i="26"/>
  <c r="F15" i="26"/>
  <c r="I82" i="26"/>
  <c r="G82" i="26"/>
  <c r="E82" i="26"/>
  <c r="L81" i="26"/>
  <c r="K81" i="26"/>
  <c r="J81" i="26"/>
  <c r="F81" i="26"/>
  <c r="J80" i="26"/>
  <c r="F80" i="26"/>
  <c r="J79" i="26"/>
  <c r="F79" i="26"/>
  <c r="F78" i="26"/>
  <c r="H78" i="26" s="1"/>
  <c r="F77" i="26"/>
  <c r="I75" i="26"/>
  <c r="I16" i="26" s="1"/>
  <c r="G75" i="26"/>
  <c r="E75" i="26"/>
  <c r="K74" i="26"/>
  <c r="J74" i="26"/>
  <c r="F74" i="26"/>
  <c r="J73" i="26"/>
  <c r="F73" i="26"/>
  <c r="J72" i="26"/>
  <c r="F72" i="26"/>
  <c r="F71" i="26"/>
  <c r="F12" i="26" s="1"/>
  <c r="F70" i="26"/>
  <c r="K15" i="26"/>
  <c r="L74" i="26" s="1"/>
  <c r="M13" i="23"/>
  <c r="M14" i="23"/>
  <c r="M15" i="23"/>
  <c r="N73" i="23"/>
  <c r="N74" i="23"/>
  <c r="N75" i="23"/>
  <c r="J13" i="23"/>
  <c r="J15" i="23"/>
  <c r="K75" i="23" s="1"/>
  <c r="H15" i="23"/>
  <c r="H82" i="23"/>
  <c r="G79" i="23"/>
  <c r="G80" i="23"/>
  <c r="G81" i="23"/>
  <c r="G82" i="23"/>
  <c r="G78" i="23"/>
  <c r="G75" i="23"/>
  <c r="G72" i="23"/>
  <c r="G73" i="23"/>
  <c r="G74" i="23"/>
  <c r="H75" i="23"/>
  <c r="G71" i="23"/>
  <c r="F15" i="23"/>
  <c r="I83" i="23"/>
  <c r="G83" i="23"/>
  <c r="E83" i="23"/>
  <c r="K82" i="23"/>
  <c r="J82" i="23"/>
  <c r="F82" i="23"/>
  <c r="F81" i="23"/>
  <c r="H81" i="23" s="1"/>
  <c r="F80" i="23"/>
  <c r="F79" i="23"/>
  <c r="F78" i="23"/>
  <c r="I76" i="23"/>
  <c r="I16" i="23" s="1"/>
  <c r="G76" i="23"/>
  <c r="G16" i="23" s="1"/>
  <c r="E76" i="23"/>
  <c r="J75" i="23"/>
  <c r="F75" i="23"/>
  <c r="F74" i="23"/>
  <c r="F14" i="23" s="1"/>
  <c r="F73" i="23"/>
  <c r="F13" i="23" s="1"/>
  <c r="F72" i="23"/>
  <c r="F12" i="23" s="1"/>
  <c r="F71" i="23"/>
  <c r="F11" i="23" s="1"/>
  <c r="K15" i="23"/>
  <c r="O2" i="14"/>
  <c r="O2" i="41"/>
  <c r="S4" i="48"/>
  <c r="K4" i="48" s="1"/>
  <c r="AR2" i="52"/>
  <c r="O2" i="52" s="1"/>
  <c r="U4" i="27"/>
  <c r="I4" i="27" s="1"/>
  <c r="AX2" i="54"/>
  <c r="O2" i="54" s="1"/>
  <c r="U4" i="26"/>
  <c r="K4" i="26" s="1"/>
  <c r="U4" i="47"/>
  <c r="K4" i="47" s="1"/>
  <c r="T21" i="48"/>
  <c r="AZ2" i="41"/>
  <c r="V4" i="23"/>
  <c r="K4" i="23" s="1"/>
  <c r="F61" i="48" l="1"/>
  <c r="F20" i="48" s="1"/>
  <c r="K20" i="48"/>
  <c r="K61" i="48"/>
  <c r="H73" i="48"/>
  <c r="H61" i="48"/>
  <c r="H10" i="47"/>
  <c r="H79" i="47" s="1"/>
  <c r="F79" i="47"/>
  <c r="F67" i="47"/>
  <c r="F20" i="47" s="1"/>
  <c r="I76" i="27"/>
  <c r="I21" i="27"/>
  <c r="D64" i="27"/>
  <c r="D76" i="27"/>
  <c r="F76" i="27"/>
  <c r="F64" i="27"/>
  <c r="E16" i="26"/>
  <c r="G21" i="8"/>
  <c r="F57" i="8"/>
  <c r="F11" i="26"/>
  <c r="F82" i="26" s="1"/>
  <c r="F69" i="8"/>
  <c r="H21" i="8"/>
  <c r="D11" i="8"/>
  <c r="D79" i="8" s="1"/>
  <c r="N67" i="8"/>
  <c r="N68" i="8" s="1"/>
  <c r="N21" i="8" s="1"/>
  <c r="H77" i="26"/>
  <c r="H71" i="26"/>
  <c r="H12" i="26" s="1"/>
  <c r="K72" i="26"/>
  <c r="L15" i="26"/>
  <c r="M74" i="26" s="1"/>
  <c r="K79" i="26"/>
  <c r="K14" i="26"/>
  <c r="K80" i="26"/>
  <c r="H70" i="26"/>
  <c r="G16" i="26"/>
  <c r="L73" i="26"/>
  <c r="L80" i="26"/>
  <c r="L14" i="26"/>
  <c r="L13" i="26"/>
  <c r="L79" i="26"/>
  <c r="H74" i="23"/>
  <c r="H14" i="23" s="1"/>
  <c r="E16" i="23"/>
  <c r="H78" i="23"/>
  <c r="H80" i="23"/>
  <c r="H79" i="23"/>
  <c r="H73" i="23"/>
  <c r="H13" i="23" s="1"/>
  <c r="H72" i="23"/>
  <c r="H71" i="23"/>
  <c r="F83" i="23"/>
  <c r="F76" i="23"/>
  <c r="H20" i="48" l="1"/>
  <c r="L61" i="48" s="1"/>
  <c r="H67" i="47"/>
  <c r="H20" i="47" s="1"/>
  <c r="D21" i="27"/>
  <c r="F21" i="27"/>
  <c r="J76" i="27" s="1"/>
  <c r="F11" i="8"/>
  <c r="F79" i="8" s="1"/>
  <c r="H11" i="26"/>
  <c r="H75" i="26" s="1"/>
  <c r="I79" i="8"/>
  <c r="F75" i="26"/>
  <c r="F16" i="26" s="1"/>
  <c r="D67" i="8"/>
  <c r="D21" i="8" s="1"/>
  <c r="I67" i="8"/>
  <c r="I21" i="8"/>
  <c r="M81" i="26"/>
  <c r="M73" i="26"/>
  <c r="M80" i="26"/>
  <c r="M79" i="26"/>
  <c r="M72" i="26"/>
  <c r="H83" i="23"/>
  <c r="H11" i="23"/>
  <c r="H76" i="23"/>
  <c r="H12" i="23"/>
  <c r="F16" i="23"/>
  <c r="L82" i="23"/>
  <c r="L15" i="23"/>
  <c r="L75" i="23"/>
  <c r="K64" i="26"/>
  <c r="J64" i="26"/>
  <c r="H64" i="26"/>
  <c r="K63" i="26"/>
  <c r="J63" i="26"/>
  <c r="L63" i="26" s="1"/>
  <c r="H63" i="26"/>
  <c r="K62" i="26"/>
  <c r="J62" i="26"/>
  <c r="H62" i="26"/>
  <c r="K61" i="26"/>
  <c r="J61" i="26"/>
  <c r="H61" i="26"/>
  <c r="K60" i="26"/>
  <c r="J60" i="26"/>
  <c r="H60" i="26"/>
  <c r="K58" i="23"/>
  <c r="K59" i="23"/>
  <c r="K60" i="23"/>
  <c r="K61" i="23"/>
  <c r="K57" i="23"/>
  <c r="J58" i="23"/>
  <c r="J59" i="23"/>
  <c r="J60" i="23"/>
  <c r="J61" i="23"/>
  <c r="J57" i="23"/>
  <c r="H58" i="23"/>
  <c r="H59" i="23"/>
  <c r="H60" i="23"/>
  <c r="H61" i="23"/>
  <c r="H57" i="23"/>
  <c r="L73" i="48" l="1"/>
  <c r="L20" i="48"/>
  <c r="M61" i="48" s="1"/>
  <c r="M62" i="48" s="1"/>
  <c r="L20" i="47"/>
  <c r="M67" i="47" s="1"/>
  <c r="M68" i="47" s="1"/>
  <c r="L67" i="47"/>
  <c r="L79" i="47"/>
  <c r="J21" i="27"/>
  <c r="K76" i="27" s="1"/>
  <c r="J64" i="27"/>
  <c r="F67" i="8"/>
  <c r="F21" i="8" s="1"/>
  <c r="J67" i="8" s="1"/>
  <c r="H82" i="26"/>
  <c r="H16" i="26"/>
  <c r="H16" i="23"/>
  <c r="M82" i="23"/>
  <c r="M75" i="23"/>
  <c r="L62" i="26"/>
  <c r="L61" i="26"/>
  <c r="L64" i="26"/>
  <c r="L60" i="26"/>
  <c r="L61" i="23"/>
  <c r="L60" i="23"/>
  <c r="L59" i="23"/>
  <c r="L58" i="23"/>
  <c r="L57" i="23"/>
  <c r="M73" i="48" l="1"/>
  <c r="M20" i="48" s="1"/>
  <c r="AC49" i="2" s="1"/>
  <c r="M79" i="47"/>
  <c r="M20" i="47"/>
  <c r="Q20" i="47" s="1"/>
  <c r="AC45" i="2"/>
  <c r="K64" i="27"/>
  <c r="K65" i="27" s="1"/>
  <c r="K21" i="27" s="1"/>
  <c r="O76" i="27" s="1"/>
  <c r="J21" i="8"/>
  <c r="K67" i="8" s="1"/>
  <c r="K68" i="8" s="1"/>
  <c r="J79" i="8"/>
  <c r="J78" i="26"/>
  <c r="J71" i="26"/>
  <c r="J12" i="26" s="1"/>
  <c r="J70" i="26"/>
  <c r="J77" i="26"/>
  <c r="J81" i="23"/>
  <c r="J74" i="23"/>
  <c r="J14" i="23" s="1"/>
  <c r="J80" i="23"/>
  <c r="J73" i="23"/>
  <c r="J72" i="23"/>
  <c r="J12" i="23" s="1"/>
  <c r="J79" i="23"/>
  <c r="J78" i="23"/>
  <c r="J71" i="23"/>
  <c r="J11" i="23" s="1"/>
  <c r="AD49" i="2" l="1"/>
  <c r="AE49" i="2" s="1"/>
  <c r="AE45" i="2"/>
  <c r="AD45" i="2"/>
  <c r="O21" i="27"/>
  <c r="X22" i="27" s="1"/>
  <c r="AC48" i="2" s="1"/>
  <c r="O64" i="27"/>
  <c r="K79" i="8"/>
  <c r="K21" i="8"/>
  <c r="O79" i="8" s="1"/>
  <c r="K71" i="26"/>
  <c r="K78" i="26"/>
  <c r="K12" i="26"/>
  <c r="J11" i="26"/>
  <c r="K70" i="26" s="1"/>
  <c r="K14" i="23"/>
  <c r="K81" i="23"/>
  <c r="K74" i="23"/>
  <c r="K80" i="23"/>
  <c r="K13" i="23"/>
  <c r="K73" i="23"/>
  <c r="K12" i="23"/>
  <c r="K79" i="23"/>
  <c r="K72" i="23"/>
  <c r="K11" i="23"/>
  <c r="K71" i="23"/>
  <c r="K78" i="23"/>
  <c r="AD48" i="2" l="1"/>
  <c r="AE48" i="2" s="1"/>
  <c r="O21" i="8"/>
  <c r="O67" i="8"/>
  <c r="K77" i="26"/>
  <c r="K11" i="26"/>
  <c r="K75" i="26" s="1"/>
  <c r="L71" i="26"/>
  <c r="L78" i="26"/>
  <c r="L12" i="26"/>
  <c r="L81" i="23"/>
  <c r="L14" i="23"/>
  <c r="L74" i="23"/>
  <c r="L80" i="23"/>
  <c r="L73" i="23"/>
  <c r="L13" i="23"/>
  <c r="L12" i="23"/>
  <c r="L79" i="23"/>
  <c r="L72" i="23"/>
  <c r="K76" i="23"/>
  <c r="K83" i="23"/>
  <c r="L71" i="23"/>
  <c r="M71" i="23" s="1"/>
  <c r="N71" i="23" s="1"/>
  <c r="L78" i="23"/>
  <c r="L11" i="23"/>
  <c r="U4" i="8"/>
  <c r="I4" i="8" s="1"/>
  <c r="L70" i="26" l="1"/>
  <c r="L77" i="26"/>
  <c r="K82" i="26"/>
  <c r="K16" i="26" s="1"/>
  <c r="L11" i="26"/>
  <c r="M70" i="26" s="1"/>
  <c r="N70" i="26" s="1"/>
  <c r="M71" i="26"/>
  <c r="N71" i="26" s="1"/>
  <c r="M78" i="26"/>
  <c r="K16" i="23"/>
  <c r="M74" i="23"/>
  <c r="M81" i="23"/>
  <c r="M73" i="23"/>
  <c r="M80" i="23"/>
  <c r="M72" i="23"/>
  <c r="N72" i="23" s="1"/>
  <c r="M12" i="23" s="1"/>
  <c r="M79" i="23"/>
  <c r="L76" i="23"/>
  <c r="M78" i="23"/>
  <c r="M11" i="23" s="1"/>
  <c r="L83" i="23"/>
  <c r="AV2" i="14"/>
  <c r="M77" i="26" l="1"/>
  <c r="M11" i="26" s="1"/>
  <c r="L75" i="26"/>
  <c r="L82" i="26"/>
  <c r="M12" i="26"/>
  <c r="L16" i="23"/>
  <c r="M83" i="23"/>
  <c r="M76" i="23"/>
  <c r="L16" i="26" l="1"/>
  <c r="M75" i="26"/>
  <c r="N75" i="26" s="1"/>
  <c r="M82" i="26"/>
  <c r="M16" i="23"/>
  <c r="X4" i="2"/>
  <c r="L4" i="2" s="1"/>
  <c r="X3" i="2"/>
  <c r="L3" i="2" s="1"/>
  <c r="M16" i="26" l="1"/>
  <c r="AD47" i="2"/>
  <c r="AC47" i="2"/>
  <c r="AC43" i="2"/>
  <c r="AB43" i="2"/>
  <c r="AD43" i="2"/>
  <c r="AE47" i="2" l="1"/>
  <c r="W9" i="2" s="1"/>
  <c r="AE43" i="2"/>
  <c r="V22" i="8"/>
  <c r="X9" i="2" l="1"/>
  <c r="M9" i="2" s="1"/>
  <c r="AC44" i="2"/>
  <c r="AD44" i="2"/>
  <c r="AE44" i="2" l="1"/>
  <c r="X7" i="2" s="1"/>
  <c r="W7" i="2" l="1"/>
  <c r="M7" i="2" s="1"/>
  <c r="W11" i="2" s="1"/>
  <c r="X11" i="2" l="1"/>
  <c r="M11" i="2" s="1"/>
  <c r="AQ17" i="1"/>
  <c r="J1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<sst xmlns="http://schemas.openxmlformats.org/spreadsheetml/2006/main" count="1407" uniqueCount="622">
  <si>
    <t>e-mail</t>
    <phoneticPr fontId="10"/>
  </si>
  <si>
    <t>TEL</t>
    <phoneticPr fontId="10"/>
  </si>
  <si>
    <t>氏名</t>
    <rPh sb="0" eb="2">
      <t>シメイ</t>
    </rPh>
    <phoneticPr fontId="10"/>
  </si>
  <si>
    <t>担 当 者</t>
    <rPh sb="0" eb="1">
      <t>タン</t>
    </rPh>
    <rPh sb="2" eb="3">
      <t>トウ</t>
    </rPh>
    <rPh sb="4" eb="5">
      <t>シャ</t>
    </rPh>
    <phoneticPr fontId="10"/>
  </si>
  <si>
    <t>記</t>
    <phoneticPr fontId="10"/>
  </si>
  <si>
    <t>　</t>
    <phoneticPr fontId="10"/>
  </si>
  <si>
    <t>法人名</t>
    <rPh sb="0" eb="2">
      <t>ホウジン</t>
    </rPh>
    <rPh sb="2" eb="3">
      <t>メイ</t>
    </rPh>
    <phoneticPr fontId="10"/>
  </si>
  <si>
    <t>所在地</t>
    <rPh sb="0" eb="3">
      <t>ショザイチ</t>
    </rPh>
    <phoneticPr fontId="10"/>
  </si>
  <si>
    <t>←法人所在地</t>
    <rPh sb="1" eb="3">
      <t>ホウジン</t>
    </rPh>
    <rPh sb="3" eb="6">
      <t>ショザイチ</t>
    </rPh>
    <phoneticPr fontId="10"/>
  </si>
  <si>
    <t>←法人名</t>
    <rPh sb="1" eb="3">
      <t>ホウジン</t>
    </rPh>
    <rPh sb="3" eb="4">
      <t>メイ</t>
    </rPh>
    <phoneticPr fontId="10"/>
  </si>
  <si>
    <t>←法人の代表者の職名と氏名を記載してください。</t>
    <rPh sb="1" eb="3">
      <t>ホウジン</t>
    </rPh>
    <rPh sb="4" eb="7">
      <t>ダイヒョウシャ</t>
    </rPh>
    <rPh sb="8" eb="9">
      <t>ショク</t>
    </rPh>
    <rPh sb="9" eb="10">
      <t>メイ</t>
    </rPh>
    <rPh sb="11" eb="13">
      <t>シメイ</t>
    </rPh>
    <rPh sb="14" eb="16">
      <t>キサイ</t>
    </rPh>
    <phoneticPr fontId="10"/>
  </si>
  <si>
    <t>←e-mailは必ず記載してください。</t>
    <rPh sb="8" eb="9">
      <t>カナラ</t>
    </rPh>
    <rPh sb="10" eb="12">
      <t>キサイ</t>
    </rPh>
    <phoneticPr fontId="10"/>
  </si>
  <si>
    <t>←日中連絡の取れる連絡先を記載してください。</t>
    <rPh sb="1" eb="3">
      <t>ニッチュウ</t>
    </rPh>
    <rPh sb="3" eb="5">
      <t>レンラク</t>
    </rPh>
    <rPh sb="6" eb="7">
      <t>ト</t>
    </rPh>
    <rPh sb="9" eb="12">
      <t>レンラクサキ</t>
    </rPh>
    <rPh sb="13" eb="15">
      <t>キサイ</t>
    </rPh>
    <phoneticPr fontId="10"/>
  </si>
  <si>
    <t>今後、手続き等についての連絡をこちらに記載のアドレスへ送信することがありますので、</t>
    <phoneticPr fontId="10"/>
  </si>
  <si>
    <t>お間違えの無いよう記載をしてください。</t>
  </si>
  <si>
    <t>所属</t>
    <rPh sb="0" eb="2">
      <t>ショゾク</t>
    </rPh>
    <phoneticPr fontId="10"/>
  </si>
  <si>
    <t xml:space="preserve">
 職・氏名</t>
    <rPh sb="2" eb="3">
      <t>ショク</t>
    </rPh>
    <rPh sb="4" eb="5">
      <t>シ</t>
    </rPh>
    <rPh sb="5" eb="6">
      <t>メイ</t>
    </rPh>
    <phoneticPr fontId="10"/>
  </si>
  <si>
    <t>代表者
職・氏名</t>
    <rPh sb="4" eb="5">
      <t>ショク</t>
    </rPh>
    <rPh sb="6" eb="8">
      <t>シメイ</t>
    </rPh>
    <phoneticPr fontId="10"/>
  </si>
  <si>
    <t>金</t>
    <rPh sb="0" eb="1">
      <t>キン</t>
    </rPh>
    <phoneticPr fontId="10"/>
  </si>
  <si>
    <t>円</t>
    <rPh sb="0" eb="1">
      <t>エン</t>
    </rPh>
    <phoneticPr fontId="10"/>
  </si>
  <si>
    <t>【事業所一覧】</t>
    <rPh sb="1" eb="4">
      <t>ジギョウショ</t>
    </rPh>
    <rPh sb="4" eb="6">
      <t>イチラン</t>
    </rPh>
    <phoneticPr fontId="20"/>
  </si>
  <si>
    <t>優先順位</t>
    <rPh sb="0" eb="4">
      <t>ユウセンジュンイ</t>
    </rPh>
    <phoneticPr fontId="20"/>
  </si>
  <si>
    <t>事業所名</t>
    <phoneticPr fontId="20"/>
  </si>
  <si>
    <t>介護保険事業所番号</t>
    <rPh sb="0" eb="7">
      <t>カイゴホケンジギョウショ</t>
    </rPh>
    <rPh sb="7" eb="9">
      <t>バンゴウ</t>
    </rPh>
    <phoneticPr fontId="20"/>
  </si>
  <si>
    <t>事業所所在地</t>
    <rPh sb="0" eb="3">
      <t>ジギョウショ</t>
    </rPh>
    <rPh sb="3" eb="6">
      <t>ショザイチ</t>
    </rPh>
    <phoneticPr fontId="20"/>
  </si>
  <si>
    <t>サービス種別</t>
    <rPh sb="4" eb="6">
      <t>シュベツ</t>
    </rPh>
    <phoneticPr fontId="20"/>
  </si>
  <si>
    <t>合計</t>
    <rPh sb="0" eb="2">
      <t>ゴウケイ</t>
    </rPh>
    <phoneticPr fontId="20"/>
  </si>
  <si>
    <t>04_通所リハビリテーション事業所</t>
  </si>
  <si>
    <t>05_短期入所生活介護事業所（単独型・併設型）</t>
  </si>
  <si>
    <t>06_短期入所療養介護事業所</t>
  </si>
  <si>
    <t>07_訪問介護事業所</t>
  </si>
  <si>
    <t>08_訪問入浴介護事業所</t>
  </si>
  <si>
    <t>09_訪問看護事業所</t>
  </si>
  <si>
    <t>10_訪問リハビリテーション事業所</t>
  </si>
  <si>
    <t>11_定期巡回・随時対応型訪問介護看護事業所</t>
  </si>
  <si>
    <t>12_夜間対応型訪問介護事業所</t>
  </si>
  <si>
    <t>13_居宅介護支援事業所</t>
  </si>
  <si>
    <t>14_居宅療養管理指導事業所</t>
  </si>
  <si>
    <t>15_小規模多機能型居宅介護事業所</t>
  </si>
  <si>
    <t>16_看護小規模多機能型居宅介護事業所</t>
  </si>
  <si>
    <t>17_介護老人福祉施設</t>
  </si>
  <si>
    <t>18_地域密着型介護老人福祉施設</t>
  </si>
  <si>
    <t>19_介護老人保健施設</t>
  </si>
  <si>
    <t>20_介護医療院</t>
  </si>
  <si>
    <t>21_介護療養型医療施設</t>
  </si>
  <si>
    <t>22_認知症対応型共同生活介護事業所</t>
  </si>
  <si>
    <t>23_特定施設入居者生活介護事業所</t>
  </si>
  <si>
    <t>24_地域密着型特定施設入居者生活介護事業所</t>
  </si>
  <si>
    <t>25_福祉用具貸与</t>
    <rPh sb="3" eb="5">
      <t>フクシ</t>
    </rPh>
    <rPh sb="5" eb="7">
      <t>ヨウグ</t>
    </rPh>
    <rPh sb="7" eb="9">
      <t>タイヨ</t>
    </rPh>
    <phoneticPr fontId="20"/>
  </si>
  <si>
    <t>26_介護予防支援事業</t>
    <rPh sb="3" eb="5">
      <t>カイゴ</t>
    </rPh>
    <rPh sb="5" eb="7">
      <t>ヨボウ</t>
    </rPh>
    <rPh sb="7" eb="9">
      <t>シエン</t>
    </rPh>
    <rPh sb="9" eb="11">
      <t>ジギョウ</t>
    </rPh>
    <phoneticPr fontId="20"/>
  </si>
  <si>
    <t>事業所名</t>
    <rPh sb="0" eb="3">
      <t>ジギョウショ</t>
    </rPh>
    <rPh sb="3" eb="4">
      <t>メイ</t>
    </rPh>
    <phoneticPr fontId="10"/>
  </si>
  <si>
    <t>職員数</t>
    <rPh sb="0" eb="3">
      <t>ショクインスウ</t>
    </rPh>
    <phoneticPr fontId="10"/>
  </si>
  <si>
    <t>人</t>
    <rPh sb="0" eb="1">
      <t>ニン</t>
    </rPh>
    <phoneticPr fontId="10"/>
  </si>
  <si>
    <t>補助率</t>
    <rPh sb="0" eb="3">
      <t>ホジョリツ</t>
    </rPh>
    <phoneticPr fontId="10"/>
  </si>
  <si>
    <t>網掛け部分には自動計算が入っているのでさわらないこと。</t>
    <rPh sb="0" eb="2">
      <t>アミカ</t>
    </rPh>
    <rPh sb="3" eb="5">
      <t>ブブン</t>
    </rPh>
    <rPh sb="7" eb="9">
      <t>ジドウ</t>
    </rPh>
    <rPh sb="9" eb="11">
      <t>ケイサン</t>
    </rPh>
    <rPh sb="12" eb="13">
      <t>ハイ</t>
    </rPh>
    <phoneticPr fontId="10"/>
  </si>
  <si>
    <t>ICT機器名</t>
    <rPh sb="3" eb="5">
      <t>キキ</t>
    </rPh>
    <rPh sb="5" eb="6">
      <t>メイ</t>
    </rPh>
    <phoneticPr fontId="10"/>
  </si>
  <si>
    <t>総事業費</t>
    <rPh sb="0" eb="1">
      <t>ソウ</t>
    </rPh>
    <rPh sb="1" eb="4">
      <t>ジギョウヒ</t>
    </rPh>
    <phoneticPr fontId="10"/>
  </si>
  <si>
    <t>寄付金その他の収入見込額</t>
    <rPh sb="0" eb="3">
      <t>キフキン</t>
    </rPh>
    <rPh sb="5" eb="6">
      <t>タ</t>
    </rPh>
    <rPh sb="7" eb="9">
      <t>シュウニュウ</t>
    </rPh>
    <rPh sb="9" eb="11">
      <t>ミコ</t>
    </rPh>
    <rPh sb="11" eb="12">
      <t>ガク</t>
    </rPh>
    <phoneticPr fontId="10"/>
  </si>
  <si>
    <t>差引事業費</t>
    <rPh sb="0" eb="2">
      <t>サシヒキ</t>
    </rPh>
    <rPh sb="2" eb="4">
      <t>ジギョウ</t>
    </rPh>
    <rPh sb="4" eb="5">
      <t>ヒ</t>
    </rPh>
    <phoneticPr fontId="10"/>
  </si>
  <si>
    <t>基準額</t>
    <rPh sb="0" eb="2">
      <t>キジュン</t>
    </rPh>
    <rPh sb="2" eb="3">
      <t>ガク</t>
    </rPh>
    <phoneticPr fontId="10"/>
  </si>
  <si>
    <t>選定額</t>
    <rPh sb="0" eb="2">
      <t>センテイ</t>
    </rPh>
    <rPh sb="2" eb="3">
      <t>ガク</t>
    </rPh>
    <phoneticPr fontId="10"/>
  </si>
  <si>
    <t>補助基本額</t>
    <rPh sb="0" eb="2">
      <t>ホジョ</t>
    </rPh>
    <rPh sb="2" eb="5">
      <t>キホンガク</t>
    </rPh>
    <phoneticPr fontId="10"/>
  </si>
  <si>
    <t>補助金所要額</t>
    <rPh sb="0" eb="3">
      <t>ホジョキン</t>
    </rPh>
    <rPh sb="3" eb="6">
      <t>ショヨウガク</t>
    </rPh>
    <phoneticPr fontId="10"/>
  </si>
  <si>
    <t>既にに交付を受けた補助金額</t>
    <rPh sb="0" eb="1">
      <t>スデ</t>
    </rPh>
    <rPh sb="3" eb="5">
      <t>コウフ</t>
    </rPh>
    <rPh sb="9" eb="11">
      <t>ホジョ</t>
    </rPh>
    <phoneticPr fontId="10"/>
  </si>
  <si>
    <t>補助上限額</t>
    <phoneticPr fontId="10"/>
  </si>
  <si>
    <t>補助上限額から既に交付を受けた補助金額を除いた額</t>
    <rPh sb="0" eb="2">
      <t>ホジョ</t>
    </rPh>
    <rPh sb="2" eb="5">
      <t>ジョウゲンガク</t>
    </rPh>
    <rPh sb="20" eb="21">
      <t>ノゾ</t>
    </rPh>
    <rPh sb="23" eb="24">
      <t>ガク</t>
    </rPh>
    <phoneticPr fontId="10"/>
  </si>
  <si>
    <t>調整後
補助金所要額</t>
    <rPh sb="0" eb="3">
      <t>チョウセイゴ</t>
    </rPh>
    <rPh sb="4" eb="7">
      <t>ホジョキン</t>
    </rPh>
    <rPh sb="7" eb="10">
      <t>ショヨウガク</t>
    </rPh>
    <phoneticPr fontId="10"/>
  </si>
  <si>
    <t>単価(A)</t>
    <rPh sb="0" eb="2">
      <t>タンカ</t>
    </rPh>
    <phoneticPr fontId="10"/>
  </si>
  <si>
    <t>数量(B)</t>
    <rPh sb="0" eb="2">
      <t>スウリョウ</t>
    </rPh>
    <phoneticPr fontId="10"/>
  </si>
  <si>
    <t>計(A)*(B)=(C)</t>
    <rPh sb="0" eb="1">
      <t>ケイ</t>
    </rPh>
    <phoneticPr fontId="10"/>
  </si>
  <si>
    <t>(D)</t>
    <phoneticPr fontId="10"/>
  </si>
  <si>
    <t>(C)-(D)=(E)</t>
    <phoneticPr fontId="10"/>
  </si>
  <si>
    <t>（F）</t>
    <phoneticPr fontId="10"/>
  </si>
  <si>
    <t>(G)</t>
  </si>
  <si>
    <t>(H)</t>
    <phoneticPr fontId="10"/>
  </si>
  <si>
    <t>(I)</t>
    <phoneticPr fontId="10"/>
  </si>
  <si>
    <t>(K)</t>
    <phoneticPr fontId="10"/>
  </si>
  <si>
    <t>(L)</t>
    <phoneticPr fontId="10"/>
  </si>
  <si>
    <t>(L)-(K)=(M)</t>
    <phoneticPr fontId="10"/>
  </si>
  <si>
    <t>(N)</t>
    <phoneticPr fontId="10"/>
  </si>
  <si>
    <t>円</t>
    <rPh sb="0" eb="1">
      <t>エン</t>
    </rPh>
    <phoneticPr fontId="10"/>
  </si>
  <si>
    <t>台</t>
    <rPh sb="0" eb="1">
      <t>ダイ</t>
    </rPh>
    <phoneticPr fontId="10"/>
  </si>
  <si>
    <t>合計</t>
    <rPh sb="0" eb="2">
      <t>ゴウケイ</t>
    </rPh>
    <phoneticPr fontId="10"/>
  </si>
  <si>
    <r>
      <t>(注)１. 行が足りない場合は、行を追加すること。（行を追加する場合、</t>
    </r>
    <r>
      <rPr>
        <b/>
        <sz val="9"/>
        <rFont val="ＭＳ 明朝"/>
        <family val="1"/>
        <charset val="128"/>
      </rPr>
      <t>行ごとコピーをし、コピーした行の挿入により追加</t>
    </r>
    <r>
      <rPr>
        <sz val="9"/>
        <rFont val="ＭＳ 明朝"/>
        <family val="1"/>
        <charset val="128"/>
      </rPr>
      <t>をしてください。）</t>
    </r>
    <rPh sb="26" eb="27">
      <t>ギョウ</t>
    </rPh>
    <rPh sb="28" eb="30">
      <t>ツイカ</t>
    </rPh>
    <rPh sb="32" eb="34">
      <t>バアイ</t>
    </rPh>
    <rPh sb="35" eb="36">
      <t>ギョウ</t>
    </rPh>
    <rPh sb="49" eb="50">
      <t>ギョウ</t>
    </rPh>
    <rPh sb="51" eb="53">
      <t>ソウニュウ</t>
    </rPh>
    <rPh sb="56" eb="58">
      <t>ツイカ</t>
    </rPh>
    <phoneticPr fontId="10"/>
  </si>
  <si>
    <t>　　２. ICT機器名の欄には、導入するICT機器名を記載すること。</t>
    <phoneticPr fontId="10"/>
  </si>
  <si>
    <t>　　　　また導入研修等その他の項目であればその名称を記入すること。</t>
    <phoneticPr fontId="10"/>
  </si>
  <si>
    <t>　　３. Ｃ欄は、Ａ欄にＢ欄を乗じた額となる。</t>
    <phoneticPr fontId="10"/>
  </si>
  <si>
    <t>基準額</t>
    <rPh sb="0" eb="3">
      <t>キジュンガク</t>
    </rPh>
    <phoneticPr fontId="10"/>
  </si>
  <si>
    <t>補助上限額</t>
    <rPh sb="0" eb="2">
      <t>ホジョ</t>
    </rPh>
    <rPh sb="2" eb="5">
      <t>ジョウゲンガク</t>
    </rPh>
    <phoneticPr fontId="10"/>
  </si>
  <si>
    <t>　　　※職員数について</t>
    <rPh sb="4" eb="7">
      <t>ショクインスウ</t>
    </rPh>
    <phoneticPr fontId="10"/>
  </si>
  <si>
    <t>　　　　・交付申請時点における常勤換算方法により算出し、小数点以下は四捨五入するものとする。常勤・非常</t>
    <rPh sb="5" eb="7">
      <t>コウフ</t>
    </rPh>
    <rPh sb="46" eb="48">
      <t>ジョウキン</t>
    </rPh>
    <rPh sb="49" eb="51">
      <t>ヒジョウ</t>
    </rPh>
    <phoneticPr fontId="10"/>
  </si>
  <si>
    <t>１名以上10名以下</t>
    <rPh sb="1" eb="4">
      <t>メイイジョウ</t>
    </rPh>
    <rPh sb="6" eb="9">
      <t>メイイカ</t>
    </rPh>
    <phoneticPr fontId="10"/>
  </si>
  <si>
    <t>　　　　　勤の別は問わない。</t>
    <phoneticPr fontId="10"/>
  </si>
  <si>
    <t>11名以上20名以下</t>
    <rPh sb="2" eb="3">
      <t>メイ</t>
    </rPh>
    <rPh sb="3" eb="5">
      <t>イジョウ</t>
    </rPh>
    <rPh sb="7" eb="10">
      <t>メイイカ</t>
    </rPh>
    <phoneticPr fontId="10"/>
  </si>
  <si>
    <t>　　　　・訪問介護員等の直接処遇職員だけでなく、ICTを活用する職員（管理者や生活相談員等）も算入できる。</t>
    <rPh sb="28" eb="30">
      <t>カツヨウ</t>
    </rPh>
    <rPh sb="32" eb="34">
      <t>ショクイン</t>
    </rPh>
    <rPh sb="35" eb="38">
      <t>カンリシャ</t>
    </rPh>
    <rPh sb="47" eb="49">
      <t>サンニュウ</t>
    </rPh>
    <phoneticPr fontId="10"/>
  </si>
  <si>
    <t>21名以上30名以下</t>
    <rPh sb="2" eb="3">
      <t>メイ</t>
    </rPh>
    <rPh sb="3" eb="5">
      <t>イジョウ</t>
    </rPh>
    <rPh sb="7" eb="10">
      <t>メイイカ</t>
    </rPh>
    <phoneticPr fontId="10"/>
  </si>
  <si>
    <t>　　５．Ｈ欄は、Ｆ欄とＧ欄とを比較して少ない方の額となる。</t>
    <rPh sb="9" eb="10">
      <t>ラン</t>
    </rPh>
    <phoneticPr fontId="10"/>
  </si>
  <si>
    <t>31名以上</t>
    <rPh sb="2" eb="3">
      <t>メイ</t>
    </rPh>
    <rPh sb="3" eb="5">
      <t>イジョウ</t>
    </rPh>
    <phoneticPr fontId="10"/>
  </si>
  <si>
    <t>　　６．Ｉ欄は、Ｅ欄とＨ欄とを比較して少ない方の額となる。</t>
    <rPh sb="5" eb="6">
      <t>ラン</t>
    </rPh>
    <rPh sb="9" eb="10">
      <t>ラン</t>
    </rPh>
    <rPh sb="12" eb="13">
      <t>ラン</t>
    </rPh>
    <rPh sb="15" eb="17">
      <t>ヒカク</t>
    </rPh>
    <rPh sb="19" eb="20">
      <t>スク</t>
    </rPh>
    <rPh sb="22" eb="23">
      <t>ホウ</t>
    </rPh>
    <rPh sb="24" eb="25">
      <t>ガク</t>
    </rPh>
    <phoneticPr fontId="10"/>
  </si>
  <si>
    <t>　　８．２回目以降の補助を受ける場合は、Ｋ欄からＮ欄までについても記入すること。</t>
    <rPh sb="5" eb="7">
      <t>カイメ</t>
    </rPh>
    <rPh sb="7" eb="9">
      <t>イコウ</t>
    </rPh>
    <rPh sb="10" eb="12">
      <t>ホジョ</t>
    </rPh>
    <rPh sb="13" eb="14">
      <t>ウ</t>
    </rPh>
    <rPh sb="16" eb="18">
      <t>バアイ</t>
    </rPh>
    <rPh sb="21" eb="22">
      <t>ラン</t>
    </rPh>
    <rPh sb="25" eb="26">
      <t>ラン</t>
    </rPh>
    <rPh sb="33" eb="35">
      <t>キニュウ</t>
    </rPh>
    <phoneticPr fontId="10"/>
  </si>
  <si>
    <t>　　10．Ｎ欄は、Ｊ欄とＭ欄とを比較して少ない方の額となる。</t>
    <rPh sb="6" eb="7">
      <t>ラン</t>
    </rPh>
    <phoneticPr fontId="10"/>
  </si>
  <si>
    <t>法人名</t>
    <rPh sb="0" eb="3">
      <t>ホウジンメイ</t>
    </rPh>
    <phoneticPr fontId="10"/>
  </si>
  <si>
    <t>法人所在地</t>
    <rPh sb="0" eb="5">
      <t>ホウジンショザイチ</t>
    </rPh>
    <phoneticPr fontId="10"/>
  </si>
  <si>
    <t>補助金所要額</t>
    <rPh sb="0" eb="3">
      <t>ホジョキン</t>
    </rPh>
    <rPh sb="3" eb="5">
      <t>ショヨウ</t>
    </rPh>
    <rPh sb="5" eb="6">
      <t>ガク</t>
    </rPh>
    <phoneticPr fontId="20"/>
  </si>
  <si>
    <t>←申請書から自動転記</t>
    <rPh sb="1" eb="3">
      <t>シンセイ</t>
    </rPh>
    <rPh sb="3" eb="4">
      <t>ショ</t>
    </rPh>
    <rPh sb="6" eb="10">
      <t>ジドウテンキ</t>
    </rPh>
    <phoneticPr fontId="10"/>
  </si>
  <si>
    <t>導入(予定)時期</t>
    <rPh sb="0" eb="2">
      <t>ドウニュウ</t>
    </rPh>
    <rPh sb="3" eb="5">
      <t>ヨテイ</t>
    </rPh>
    <rPh sb="6" eb="8">
      <t>ジキ</t>
    </rPh>
    <phoneticPr fontId="20"/>
  </si>
  <si>
    <t>作成担当者</t>
    <rPh sb="0" eb="2">
      <t>サクセイ</t>
    </rPh>
    <rPh sb="2" eb="5">
      <t>タントウシャ</t>
    </rPh>
    <phoneticPr fontId="10"/>
  </si>
  <si>
    <r>
      <t xml:space="preserve">連絡先
</t>
    </r>
    <r>
      <rPr>
        <b/>
        <sz val="10"/>
        <rFont val="ＭＳ Ｐゴシック"/>
        <family val="3"/>
        <charset val="128"/>
      </rPr>
      <t>（日中必ずつながる電話番号）</t>
    </r>
    <rPh sb="0" eb="3">
      <t>レンラクサキ</t>
    </rPh>
    <rPh sb="5" eb="7">
      <t>ニッチュウ</t>
    </rPh>
    <rPh sb="7" eb="8">
      <t>カナラ</t>
    </rPh>
    <rPh sb="13" eb="15">
      <t>デンワ</t>
    </rPh>
    <rPh sb="15" eb="17">
      <t>バンゴウ</t>
    </rPh>
    <phoneticPr fontId="10"/>
  </si>
  <si>
    <r>
      <t xml:space="preserve">今回申請する事業所で、過去に当該補助金の交付を受けた実績の有無
</t>
    </r>
    <r>
      <rPr>
        <sz val="9"/>
        <rFont val="ＭＳ Ｐゴシック"/>
        <family val="3"/>
        <charset val="128"/>
      </rPr>
      <t>（有の場合、補助年度と既交付済額も記入）</t>
    </r>
    <rPh sb="0" eb="2">
      <t>コンカイ</t>
    </rPh>
    <rPh sb="2" eb="4">
      <t>シンセイ</t>
    </rPh>
    <rPh sb="6" eb="9">
      <t>ジギョウショ</t>
    </rPh>
    <rPh sb="11" eb="13">
      <t>カコ</t>
    </rPh>
    <rPh sb="14" eb="16">
      <t>トウガイ</t>
    </rPh>
    <rPh sb="16" eb="19">
      <t>ホジョキン</t>
    </rPh>
    <rPh sb="20" eb="22">
      <t>コウフ</t>
    </rPh>
    <rPh sb="23" eb="24">
      <t>ウ</t>
    </rPh>
    <rPh sb="26" eb="28">
      <t>ジッセキ</t>
    </rPh>
    <rPh sb="29" eb="31">
      <t>ウム</t>
    </rPh>
    <rPh sb="33" eb="34">
      <t>ア</t>
    </rPh>
    <rPh sb="35" eb="37">
      <t>バアイ</t>
    </rPh>
    <rPh sb="38" eb="40">
      <t>ホジョ</t>
    </rPh>
    <rPh sb="40" eb="42">
      <t>ネンド</t>
    </rPh>
    <rPh sb="43" eb="44">
      <t>スデ</t>
    </rPh>
    <rPh sb="44" eb="46">
      <t>コウフ</t>
    </rPh>
    <rPh sb="46" eb="47">
      <t>スミ</t>
    </rPh>
    <rPh sb="47" eb="48">
      <t>ガク</t>
    </rPh>
    <rPh sb="49" eb="51">
      <t>キニュウ</t>
    </rPh>
    <phoneticPr fontId="10"/>
  </si>
  <si>
    <t>有    ・   無
（　　　　　　　　　年度　　　　　　　　　　　　　　　　　円　）
（　　　　　　　　　年度　　　　　　　　　　　　　　　　　円　）
（　　　　　　　　　年度　　　　　　　　　　　　　　　　　円　）
（　　　　　　　　　年度　　　　　　　　　　　　　　　　　円　）</t>
    <rPh sb="0" eb="1">
      <t>ア</t>
    </rPh>
    <rPh sb="9" eb="10">
      <t>ナ</t>
    </rPh>
    <rPh sb="21" eb="23">
      <t>ネンド</t>
    </rPh>
    <rPh sb="40" eb="41">
      <t>エン</t>
    </rPh>
    <phoneticPr fontId="10"/>
  </si>
  <si>
    <t>確　認　項　目</t>
    <rPh sb="0" eb="1">
      <t>キ</t>
    </rPh>
    <phoneticPr fontId="10"/>
  </si>
  <si>
    <t>チェック欄（該当あれば　　　）</t>
    <rPh sb="4" eb="5">
      <t>ラン</t>
    </rPh>
    <rPh sb="6" eb="8">
      <t>ガイトウ</t>
    </rPh>
    <phoneticPr fontId="10"/>
  </si>
  <si>
    <r>
      <t>　　　　　　　　　　</t>
    </r>
    <r>
      <rPr>
        <b/>
        <sz val="11"/>
        <rFont val="ＭＳ Ｐゴシック"/>
        <family val="3"/>
        <charset val="128"/>
      </rPr>
      <t>　記　入　欄</t>
    </r>
    <rPh sb="11" eb="12">
      <t>キ</t>
    </rPh>
    <rPh sb="13" eb="14">
      <t>イ</t>
    </rPh>
    <rPh sb="15" eb="16">
      <t>ラン</t>
    </rPh>
    <phoneticPr fontId="10"/>
  </si>
  <si>
    <t>①</t>
    <phoneticPr fontId="10"/>
  </si>
  <si>
    <r>
      <t>事前協議にあたり導入予定としているICT機器について、既に導入のための契約締結や購入等をしていないか。
※県において事前協議内容等を審査・選定し、内示を行います。この</t>
    </r>
    <r>
      <rPr>
        <b/>
        <sz val="11"/>
        <rFont val="ＭＳ Ｐゴシック"/>
        <family val="3"/>
        <charset val="128"/>
      </rPr>
      <t>内示の日よりも前</t>
    </r>
    <r>
      <rPr>
        <sz val="11"/>
        <rFont val="ＭＳ Ｐゴシック"/>
        <family val="3"/>
        <charset val="128"/>
      </rPr>
      <t>に導入のための契約締結や購入等したものは</t>
    </r>
    <r>
      <rPr>
        <b/>
        <sz val="11"/>
        <rFont val="ＭＳ Ｐゴシック"/>
        <family val="3"/>
        <charset val="128"/>
      </rPr>
      <t>補助対象外</t>
    </r>
    <r>
      <rPr>
        <sz val="11"/>
        <rFont val="ＭＳ Ｐゴシック"/>
        <family val="3"/>
        <charset val="128"/>
      </rPr>
      <t>となります。</t>
    </r>
    <rPh sb="0" eb="4">
      <t>ジゼンキョウギ</t>
    </rPh>
    <rPh sb="8" eb="10">
      <t>ドウニュウ</t>
    </rPh>
    <rPh sb="10" eb="12">
      <t>ヨテイ</t>
    </rPh>
    <rPh sb="20" eb="22">
      <t>キキ</t>
    </rPh>
    <rPh sb="27" eb="28">
      <t>スデ</t>
    </rPh>
    <rPh sb="29" eb="31">
      <t>ドウニュウ</t>
    </rPh>
    <rPh sb="35" eb="37">
      <t>ケイヤク</t>
    </rPh>
    <rPh sb="37" eb="39">
      <t>テイケツ</t>
    </rPh>
    <rPh sb="40" eb="42">
      <t>コウニュウ</t>
    </rPh>
    <rPh sb="42" eb="43">
      <t>トウ</t>
    </rPh>
    <rPh sb="53" eb="54">
      <t>ケン</t>
    </rPh>
    <rPh sb="58" eb="62">
      <t>ジゼンキョウギ</t>
    </rPh>
    <rPh sb="62" eb="64">
      <t>ナイヨウ</t>
    </rPh>
    <rPh sb="64" eb="65">
      <t>トウ</t>
    </rPh>
    <rPh sb="66" eb="68">
      <t>シンサ</t>
    </rPh>
    <rPh sb="69" eb="71">
      <t>センテイ</t>
    </rPh>
    <rPh sb="73" eb="75">
      <t>ナイジ</t>
    </rPh>
    <rPh sb="76" eb="77">
      <t>オコナ</t>
    </rPh>
    <rPh sb="83" eb="85">
      <t>ナイジ</t>
    </rPh>
    <rPh sb="86" eb="87">
      <t>ヒ</t>
    </rPh>
    <rPh sb="90" eb="91">
      <t>マエ</t>
    </rPh>
    <rPh sb="92" eb="94">
      <t>ドウニュウ</t>
    </rPh>
    <rPh sb="111" eb="113">
      <t>ホジョ</t>
    </rPh>
    <rPh sb="113" eb="115">
      <t>タイショウ</t>
    </rPh>
    <rPh sb="115" eb="116">
      <t>ガイ</t>
    </rPh>
    <phoneticPr fontId="10"/>
  </si>
  <si>
    <t xml:space="preserve">
</t>
    <phoneticPr fontId="10"/>
  </si>
  <si>
    <t>②</t>
    <phoneticPr fontId="10"/>
  </si>
  <si>
    <r>
      <t>導入する又は既に導入している介護ソフトが記録業務、情報共有業務（事業所内の情報連携のみならず、居宅サービス計画やサービス利用票等を他事業所と連携する場合を含む。）、請求業務を</t>
    </r>
    <r>
      <rPr>
        <b/>
        <sz val="11"/>
        <rFont val="ＭＳ Ｐゴシック"/>
        <family val="3"/>
        <charset val="128"/>
      </rPr>
      <t>一気通貫で行うことが可能となっているか</t>
    </r>
    <r>
      <rPr>
        <sz val="11"/>
        <rFont val="ＭＳ Ｐゴシック"/>
        <family val="3"/>
        <charset val="128"/>
      </rPr>
      <t>（転記等の業務が発生しないか）。
※転記等の業務が発生する場合は補助対象となりません。</t>
    </r>
    <rPh sb="0" eb="2">
      <t>ドウニュウ</t>
    </rPh>
    <rPh sb="4" eb="5">
      <t>マタ</t>
    </rPh>
    <rPh sb="6" eb="7">
      <t>スデ</t>
    </rPh>
    <rPh sb="8" eb="10">
      <t>ドウニュウ</t>
    </rPh>
    <rPh sb="14" eb="16">
      <t>カイゴ</t>
    </rPh>
    <rPh sb="20" eb="22">
      <t>キロク</t>
    </rPh>
    <rPh sb="22" eb="24">
      <t>ギョウム</t>
    </rPh>
    <rPh sb="25" eb="27">
      <t>ジョウホウ</t>
    </rPh>
    <rPh sb="27" eb="29">
      <t>キョウユウ</t>
    </rPh>
    <rPh sb="29" eb="31">
      <t>ギョウム</t>
    </rPh>
    <rPh sb="32" eb="35">
      <t>ジギョウショ</t>
    </rPh>
    <rPh sb="37" eb="39">
      <t>ジョウホウ</t>
    </rPh>
    <rPh sb="39" eb="41">
      <t>レンケイ</t>
    </rPh>
    <rPh sb="47" eb="49">
      <t>キョタク</t>
    </rPh>
    <rPh sb="53" eb="55">
      <t>ケイカク</t>
    </rPh>
    <rPh sb="60" eb="63">
      <t>リヨウヒョウ</t>
    </rPh>
    <rPh sb="63" eb="64">
      <t>トウ</t>
    </rPh>
    <rPh sb="65" eb="69">
      <t>タジギョウショ</t>
    </rPh>
    <rPh sb="70" eb="72">
      <t>レンケイ</t>
    </rPh>
    <rPh sb="74" eb="76">
      <t>バアイ</t>
    </rPh>
    <rPh sb="77" eb="78">
      <t>フク</t>
    </rPh>
    <rPh sb="82" eb="84">
      <t>セイキュウ</t>
    </rPh>
    <rPh sb="84" eb="86">
      <t>ギョウム</t>
    </rPh>
    <rPh sb="87" eb="89">
      <t>イッキ</t>
    </rPh>
    <rPh sb="89" eb="91">
      <t>ツウカン</t>
    </rPh>
    <rPh sb="92" eb="93">
      <t>オコナ</t>
    </rPh>
    <rPh sb="97" eb="99">
      <t>カノウ</t>
    </rPh>
    <rPh sb="124" eb="126">
      <t>テンキ</t>
    </rPh>
    <rPh sb="126" eb="127">
      <t>トウ</t>
    </rPh>
    <rPh sb="128" eb="130">
      <t>ギョウム</t>
    </rPh>
    <rPh sb="131" eb="133">
      <t>ハッセイ</t>
    </rPh>
    <rPh sb="135" eb="137">
      <t>バアイ</t>
    </rPh>
    <rPh sb="138" eb="140">
      <t>ホジョ</t>
    </rPh>
    <rPh sb="140" eb="142">
      <t>タイショウ</t>
    </rPh>
    <phoneticPr fontId="10"/>
  </si>
  <si>
    <t>【導入予定介護ソフト名】
【導入済み介護ソフト名】</t>
    <rPh sb="1" eb="3">
      <t>ドウニュウ</t>
    </rPh>
    <rPh sb="3" eb="5">
      <t>ヨテイ</t>
    </rPh>
    <rPh sb="5" eb="7">
      <t>カイゴ</t>
    </rPh>
    <rPh sb="10" eb="11">
      <t>メイ</t>
    </rPh>
    <rPh sb="16" eb="19">
      <t>ドウニュウズ</t>
    </rPh>
    <rPh sb="20" eb="22">
      <t>カイゴ</t>
    </rPh>
    <rPh sb="25" eb="26">
      <t>メイ</t>
    </rPh>
    <phoneticPr fontId="10"/>
  </si>
  <si>
    <t>③</t>
    <phoneticPr fontId="10"/>
  </si>
  <si>
    <r>
      <t xml:space="preserve">協議（申請）事業所が「ケアプラン標準仕様」の対象となる事業所で、介護ソフトを新規導入する場合、導入する介護ソフトが最新版のケアプラン標準仕様に準拠し、以下のa～e全てのCSVファイルの出力・取込機能を有したものとなっているか。
</t>
    </r>
    <r>
      <rPr>
        <sz val="10"/>
        <rFont val="ＭＳ Ｐゴシック"/>
        <family val="3"/>
        <charset val="128"/>
      </rPr>
      <t>a　利用者補足情報
b　居宅サービス計画１表
c　居宅サービス計画２表
d　第６表（サービス利用票）、実績情報
e　第７表（サービス利用票別表）</t>
    </r>
    <rPh sb="6" eb="9">
      <t>ジギョウショ</t>
    </rPh>
    <rPh sb="16" eb="18">
      <t>ヒョウジュン</t>
    </rPh>
    <rPh sb="18" eb="20">
      <t>シヨウ</t>
    </rPh>
    <rPh sb="22" eb="24">
      <t>タイショウ</t>
    </rPh>
    <rPh sb="27" eb="30">
      <t>ジギョウショ</t>
    </rPh>
    <rPh sb="32" eb="34">
      <t>カイゴ</t>
    </rPh>
    <rPh sb="38" eb="40">
      <t>シンキ</t>
    </rPh>
    <rPh sb="40" eb="42">
      <t>ドウニュウ</t>
    </rPh>
    <rPh sb="44" eb="46">
      <t>バアイ</t>
    </rPh>
    <rPh sb="47" eb="49">
      <t>ドウニュウ</t>
    </rPh>
    <rPh sb="51" eb="53">
      <t>カイゴ</t>
    </rPh>
    <rPh sb="57" eb="60">
      <t>サイシンバン</t>
    </rPh>
    <rPh sb="66" eb="70">
      <t>ヒョウジュンシヨウ</t>
    </rPh>
    <rPh sb="71" eb="73">
      <t>ジュンキョ</t>
    </rPh>
    <rPh sb="75" eb="77">
      <t>イカ</t>
    </rPh>
    <rPh sb="81" eb="82">
      <t>スベ</t>
    </rPh>
    <rPh sb="92" eb="94">
      <t>シュツリョク</t>
    </rPh>
    <rPh sb="95" eb="96">
      <t>ト</t>
    </rPh>
    <rPh sb="96" eb="97">
      <t>コ</t>
    </rPh>
    <rPh sb="97" eb="99">
      <t>キノウ</t>
    </rPh>
    <rPh sb="100" eb="101">
      <t>ユウ</t>
    </rPh>
    <rPh sb="116" eb="119">
      <t>リヨウシャ</t>
    </rPh>
    <rPh sb="119" eb="123">
      <t>ホソクジョウホウ</t>
    </rPh>
    <rPh sb="126" eb="128">
      <t>キョタク</t>
    </rPh>
    <rPh sb="132" eb="134">
      <t>ケイカク</t>
    </rPh>
    <rPh sb="135" eb="136">
      <t>ヒョウ</t>
    </rPh>
    <rPh sb="139" eb="141">
      <t>キョタク</t>
    </rPh>
    <rPh sb="145" eb="147">
      <t>ケイカク</t>
    </rPh>
    <rPh sb="148" eb="149">
      <t>ヒョウ</t>
    </rPh>
    <rPh sb="152" eb="153">
      <t>ダイ</t>
    </rPh>
    <rPh sb="154" eb="155">
      <t>ヒョウ</t>
    </rPh>
    <rPh sb="160" eb="163">
      <t>リヨウヒョウ</t>
    </rPh>
    <rPh sb="165" eb="169">
      <t>ジッセキジョウホウ</t>
    </rPh>
    <rPh sb="172" eb="173">
      <t>ダイ</t>
    </rPh>
    <rPh sb="174" eb="175">
      <t>ヒョウ</t>
    </rPh>
    <rPh sb="180" eb="183">
      <t>リヨウヒョウ</t>
    </rPh>
    <rPh sb="183" eb="185">
      <t>ベッピョウ</t>
    </rPh>
    <phoneticPr fontId="10"/>
  </si>
  <si>
    <t>※介護ソフトの新規導入ではない場合や、ケアプラン標準仕様の対象外の事業所の場合は、チェック不要です。　　　　　　　　　　　　　　　</t>
    <rPh sb="1" eb="3">
      <t>カイゴ</t>
    </rPh>
    <rPh sb="7" eb="9">
      <t>シンキ</t>
    </rPh>
    <rPh sb="9" eb="11">
      <t>ドウニュウ</t>
    </rPh>
    <rPh sb="15" eb="17">
      <t>バアイ</t>
    </rPh>
    <rPh sb="24" eb="28">
      <t>ヒョウジュンシヨウ</t>
    </rPh>
    <rPh sb="29" eb="32">
      <t>タイショウガイ</t>
    </rPh>
    <rPh sb="33" eb="36">
      <t>ジギョウショ</t>
    </rPh>
    <rPh sb="37" eb="39">
      <t>バアイ</t>
    </rPh>
    <rPh sb="45" eb="47">
      <t>フヨウ</t>
    </rPh>
    <phoneticPr fontId="10"/>
  </si>
  <si>
    <t>④</t>
    <phoneticPr fontId="10"/>
  </si>
  <si>
    <t>個人情報保護の観点から十分なセキュリティ対策を講じているか。</t>
    <rPh sb="0" eb="2">
      <t>コジン</t>
    </rPh>
    <rPh sb="2" eb="4">
      <t>ジョウホウ</t>
    </rPh>
    <rPh sb="4" eb="6">
      <t>ホゴ</t>
    </rPh>
    <rPh sb="7" eb="9">
      <t>カンテン</t>
    </rPh>
    <rPh sb="11" eb="13">
      <t>ジュウブン</t>
    </rPh>
    <rPh sb="20" eb="22">
      <t>タイサク</t>
    </rPh>
    <rPh sb="23" eb="24">
      <t>コウ</t>
    </rPh>
    <phoneticPr fontId="10"/>
  </si>
  <si>
    <t xml:space="preserve">
</t>
    <phoneticPr fontId="10"/>
  </si>
  <si>
    <t>⑤</t>
    <phoneticPr fontId="10"/>
  </si>
  <si>
    <t>導入する機器が日中のサポート体制を常設しているか。</t>
    <rPh sb="0" eb="2">
      <t>ドウニュウ</t>
    </rPh>
    <rPh sb="4" eb="6">
      <t>キキ</t>
    </rPh>
    <rPh sb="7" eb="9">
      <t>ニッチュウ</t>
    </rPh>
    <rPh sb="14" eb="16">
      <t>タイセイ</t>
    </rPh>
    <rPh sb="17" eb="19">
      <t>ジョウセツ</t>
    </rPh>
    <phoneticPr fontId="10"/>
  </si>
  <si>
    <t>⑥</t>
    <phoneticPr fontId="10"/>
  </si>
  <si>
    <t>ＩＣＴの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か。</t>
    <phoneticPr fontId="10"/>
  </si>
  <si>
    <t>⑦</t>
    <phoneticPr fontId="10"/>
  </si>
  <si>
    <t>⑧</t>
    <phoneticPr fontId="10"/>
  </si>
  <si>
    <t>所要額について、同一所在地で複数サービスを実施しており、導入するICT機器等を共用する場合、導入に係る費用を一つのサービスに寄せて協議（申請）していないか。
※介護老人福祉施設と短期入所生活介護、住宅型有料老人ホームと訪問介護などがあります。事業所単位で所要額を算出する必要があるため、面積や職員数等の適切な方法で按分をしてください。（按分表（任意の様式）もご提出ください。）</t>
    <rPh sb="0" eb="3">
      <t>ショヨウガク</t>
    </rPh>
    <rPh sb="8" eb="10">
      <t>ドウイツ</t>
    </rPh>
    <rPh sb="10" eb="13">
      <t>ショザイチ</t>
    </rPh>
    <rPh sb="14" eb="16">
      <t>フクスウ</t>
    </rPh>
    <rPh sb="21" eb="23">
      <t>ジッシ</t>
    </rPh>
    <rPh sb="28" eb="30">
      <t>ドウニュウ</t>
    </rPh>
    <rPh sb="35" eb="37">
      <t>キキ</t>
    </rPh>
    <rPh sb="37" eb="38">
      <t>トウ</t>
    </rPh>
    <rPh sb="39" eb="41">
      <t>キョウヨウ</t>
    </rPh>
    <rPh sb="43" eb="45">
      <t>バアイ</t>
    </rPh>
    <rPh sb="46" eb="48">
      <t>ドウニュウ</t>
    </rPh>
    <rPh sb="49" eb="50">
      <t>カカ</t>
    </rPh>
    <rPh sb="51" eb="53">
      <t>ヒヨウ</t>
    </rPh>
    <rPh sb="54" eb="55">
      <t>ヒト</t>
    </rPh>
    <rPh sb="62" eb="63">
      <t>ヨ</t>
    </rPh>
    <rPh sb="65" eb="67">
      <t>キョウギ</t>
    </rPh>
    <rPh sb="68" eb="70">
      <t>シンセイ</t>
    </rPh>
    <rPh sb="80" eb="88">
      <t>カイゴロウジンフクシシセツ</t>
    </rPh>
    <rPh sb="89" eb="93">
      <t>タンキニュウショ</t>
    </rPh>
    <rPh sb="93" eb="97">
      <t>セイカツカイゴ</t>
    </rPh>
    <rPh sb="98" eb="105">
      <t>ジュウタクガタユウリョウロウジン</t>
    </rPh>
    <rPh sb="109" eb="113">
      <t>ホウモンカイゴ</t>
    </rPh>
    <rPh sb="121" eb="124">
      <t>ジギョウショ</t>
    </rPh>
    <rPh sb="124" eb="126">
      <t>タンイ</t>
    </rPh>
    <rPh sb="127" eb="130">
      <t>ショヨウガク</t>
    </rPh>
    <rPh sb="131" eb="133">
      <t>サンシュツ</t>
    </rPh>
    <rPh sb="135" eb="137">
      <t>ヒツヨウ</t>
    </rPh>
    <rPh sb="143" eb="145">
      <t>メンセキ</t>
    </rPh>
    <rPh sb="146" eb="149">
      <t>ショクインスウ</t>
    </rPh>
    <rPh sb="149" eb="150">
      <t>トウ</t>
    </rPh>
    <rPh sb="151" eb="153">
      <t>テキセツ</t>
    </rPh>
    <rPh sb="154" eb="156">
      <t>ホウホウ</t>
    </rPh>
    <rPh sb="157" eb="159">
      <t>アンブン</t>
    </rPh>
    <rPh sb="168" eb="171">
      <t>アンブンヒョウ</t>
    </rPh>
    <rPh sb="172" eb="174">
      <t>ニンイ</t>
    </rPh>
    <rPh sb="175" eb="177">
      <t>ヨウシキ</t>
    </rPh>
    <rPh sb="180" eb="182">
      <t>テイシュツ</t>
    </rPh>
    <phoneticPr fontId="10"/>
  </si>
  <si>
    <t>【備考】</t>
    <rPh sb="1" eb="3">
      <t>ビコウ</t>
    </rPh>
    <phoneticPr fontId="10"/>
  </si>
  <si>
    <r>
      <t>※ ②については、添付書類として介護ソフトが記録業務から請求業務まで</t>
    </r>
    <r>
      <rPr>
        <b/>
        <sz val="12"/>
        <rFont val="ＭＳ Ｐゴシック"/>
        <family val="3"/>
        <charset val="128"/>
      </rPr>
      <t>一気通貫となることが確認できる</t>
    </r>
    <r>
      <rPr>
        <sz val="12"/>
        <rFont val="ＭＳ Ｐゴシック"/>
        <family val="3"/>
        <charset val="128"/>
      </rPr>
      <t>カタログ・仕様書等を添付してください。　　　　　</t>
    </r>
    <rPh sb="9" eb="11">
      <t>テンプ</t>
    </rPh>
    <rPh sb="11" eb="13">
      <t>ショルイ</t>
    </rPh>
    <rPh sb="16" eb="18">
      <t>カイゴ</t>
    </rPh>
    <rPh sb="22" eb="24">
      <t>キロク</t>
    </rPh>
    <rPh sb="24" eb="26">
      <t>ギョウム</t>
    </rPh>
    <rPh sb="28" eb="30">
      <t>セイキュウ</t>
    </rPh>
    <rPh sb="30" eb="32">
      <t>ギョウム</t>
    </rPh>
    <rPh sb="34" eb="36">
      <t>イッキ</t>
    </rPh>
    <rPh sb="36" eb="38">
      <t>ツウカン</t>
    </rPh>
    <rPh sb="44" eb="46">
      <t>カクニン</t>
    </rPh>
    <rPh sb="54" eb="56">
      <t>シヨウ</t>
    </rPh>
    <rPh sb="56" eb="57">
      <t>ショ</t>
    </rPh>
    <rPh sb="57" eb="58">
      <t>トウ</t>
    </rPh>
    <rPh sb="59" eb="61">
      <t>テンプ</t>
    </rPh>
    <phoneticPr fontId="10"/>
  </si>
  <si>
    <t>No</t>
    <phoneticPr fontId="10"/>
  </si>
  <si>
    <r>
      <t>　ここから先</t>
    </r>
    <r>
      <rPr>
        <sz val="12"/>
        <color rgb="FFFF0000"/>
        <rFont val="ＭＳ Ｐゴシック"/>
        <family val="3"/>
        <charset val="128"/>
      </rPr>
      <t>は２回目以降の補助を受ける場合</t>
    </r>
    <r>
      <rPr>
        <sz val="12"/>
        <rFont val="ＭＳ Ｐゴシック"/>
        <family val="3"/>
        <charset val="128"/>
      </rPr>
      <t>に記入すること</t>
    </r>
    <rPh sb="5" eb="6">
      <t>サキ</t>
    </rPh>
    <rPh sb="8" eb="10">
      <t>カイメ</t>
    </rPh>
    <rPh sb="10" eb="12">
      <t>イコウ</t>
    </rPh>
    <rPh sb="13" eb="15">
      <t>ホジョ</t>
    </rPh>
    <rPh sb="16" eb="17">
      <t>ウ</t>
    </rPh>
    <rPh sb="19" eb="21">
      <t>バアイ</t>
    </rPh>
    <rPh sb="22" eb="24">
      <t>キニュウ</t>
    </rPh>
    <phoneticPr fontId="10"/>
  </si>
  <si>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10"/>
  </si>
  <si>
    <t>対象経費の
支出予定額</t>
    <rPh sb="0" eb="2">
      <t>タイショウ</t>
    </rPh>
    <rPh sb="2" eb="4">
      <t>ケイヒ</t>
    </rPh>
    <rPh sb="6" eb="8">
      <t>シシュツ</t>
    </rPh>
    <rPh sb="8" eb="10">
      <t>ヨテイ</t>
    </rPh>
    <rPh sb="10" eb="11">
      <t>ガク</t>
    </rPh>
    <phoneticPr fontId="10"/>
  </si>
  <si>
    <t>【介護ロボット】</t>
    <rPh sb="1" eb="3">
      <t>カイゴ</t>
    </rPh>
    <phoneticPr fontId="10"/>
  </si>
  <si>
    <t>【ICT】</t>
    <phoneticPr fontId="10"/>
  </si>
  <si>
    <t>補　　助　　金　　所　　要　　額　　調　　書</t>
    <rPh sb="0" eb="1">
      <t>ホ</t>
    </rPh>
    <rPh sb="3" eb="4">
      <t>スケ</t>
    </rPh>
    <rPh sb="6" eb="7">
      <t>キン</t>
    </rPh>
    <rPh sb="9" eb="10">
      <t>ショ</t>
    </rPh>
    <rPh sb="12" eb="13">
      <t>ヨウ</t>
    </rPh>
    <rPh sb="15" eb="16">
      <t>ガク</t>
    </rPh>
    <rPh sb="18" eb="19">
      <t>シラ</t>
    </rPh>
    <rPh sb="21" eb="22">
      <t>ショ</t>
    </rPh>
    <phoneticPr fontId="10"/>
  </si>
  <si>
    <t>介護ロボット名</t>
    <rPh sb="0" eb="2">
      <t>カイゴ</t>
    </rPh>
    <rPh sb="6" eb="7">
      <t>メイ</t>
    </rPh>
    <phoneticPr fontId="10"/>
  </si>
  <si>
    <t>種別</t>
    <rPh sb="0" eb="2">
      <t>シュベツ</t>
    </rPh>
    <phoneticPr fontId="10"/>
  </si>
  <si>
    <t>補助基本額</t>
    <rPh sb="0" eb="2">
      <t>ホジョ</t>
    </rPh>
    <rPh sb="2" eb="4">
      <t>キホン</t>
    </rPh>
    <rPh sb="4" eb="5">
      <t>ガク</t>
    </rPh>
    <phoneticPr fontId="10"/>
  </si>
  <si>
    <t>（注）　</t>
    <phoneticPr fontId="10"/>
  </si>
  <si>
    <t>１. 行が足りない場合は、行を追加すること。</t>
    <phoneticPr fontId="10"/>
  </si>
  <si>
    <t>表１：介護ロボット種別ごとの１機器当たりの基準額</t>
    <rPh sb="0" eb="1">
      <t>オモテ</t>
    </rPh>
    <rPh sb="3" eb="5">
      <t>カイゴ</t>
    </rPh>
    <rPh sb="9" eb="11">
      <t>シュベツ</t>
    </rPh>
    <rPh sb="15" eb="17">
      <t>キキ</t>
    </rPh>
    <rPh sb="17" eb="18">
      <t>ア</t>
    </rPh>
    <rPh sb="21" eb="23">
      <t>キジュン</t>
    </rPh>
    <rPh sb="23" eb="24">
      <t>ガク</t>
    </rPh>
    <phoneticPr fontId="10"/>
  </si>
  <si>
    <t>２. 介護ロボットの欄には、導入するロボット名を記載すること。</t>
    <phoneticPr fontId="10"/>
  </si>
  <si>
    <t>介護ロボット種別</t>
    <rPh sb="0" eb="2">
      <t>カイゴ</t>
    </rPh>
    <rPh sb="6" eb="8">
      <t>シュベツ</t>
    </rPh>
    <phoneticPr fontId="10"/>
  </si>
  <si>
    <t>３. Ｃ欄は、Ａ欄にＢ欄を乗じた額となる。</t>
    <phoneticPr fontId="10"/>
  </si>
  <si>
    <t>　　７．Ｊ欄は、Ｉ欄に補助率（4/5）を乗じて得た額（千円未満切り捨て）となる。</t>
    <rPh sb="9" eb="10">
      <t>ラン</t>
    </rPh>
    <rPh sb="11" eb="14">
      <t>ホジョリツ</t>
    </rPh>
    <phoneticPr fontId="10"/>
  </si>
  <si>
    <t>対象経費</t>
    <rPh sb="0" eb="2">
      <t>タイショウ</t>
    </rPh>
    <rPh sb="2" eb="4">
      <t>ケイヒ</t>
    </rPh>
    <phoneticPr fontId="10"/>
  </si>
  <si>
    <t>通信環境整備</t>
    <rPh sb="0" eb="2">
      <t>ツウシン</t>
    </rPh>
    <rPh sb="2" eb="4">
      <t>カンキョウ</t>
    </rPh>
    <rPh sb="4" eb="6">
      <t>セイビ</t>
    </rPh>
    <phoneticPr fontId="10"/>
  </si>
  <si>
    <t>申請メニュー①</t>
    <rPh sb="0" eb="2">
      <t>シンセイ</t>
    </rPh>
    <phoneticPr fontId="10"/>
  </si>
  <si>
    <t>申請メニュー②</t>
    <rPh sb="0" eb="2">
      <t>シンセイ</t>
    </rPh>
    <phoneticPr fontId="10"/>
  </si>
  <si>
    <t>(I)*4/5=(J)</t>
    <phoneticPr fontId="10"/>
  </si>
  <si>
    <t>共通して提出が必要な書類</t>
    <rPh sb="0" eb="2">
      <t>キョウツウ</t>
    </rPh>
    <rPh sb="4" eb="6">
      <t>テイシュツ</t>
    </rPh>
    <rPh sb="7" eb="9">
      <t>ヒツヨウ</t>
    </rPh>
    <rPh sb="10" eb="12">
      <t>ショルイ</t>
    </rPh>
    <phoneticPr fontId="10"/>
  </si>
  <si>
    <t>導入するICT機器等のカタログ等</t>
    <phoneticPr fontId="10"/>
  </si>
  <si>
    <t>提出書類</t>
    <rPh sb="0" eb="2">
      <t>テイシュツ</t>
    </rPh>
    <rPh sb="2" eb="4">
      <t>ショルイ</t>
    </rPh>
    <phoneticPr fontId="10"/>
  </si>
  <si>
    <t>【共通】</t>
    <rPh sb="1" eb="3">
      <t>キョウツウ</t>
    </rPh>
    <phoneticPr fontId="10"/>
  </si>
  <si>
    <t>４．Ｈ欄は、Ｆ欄とＧ欄とを比較して少ない方の額となる。</t>
    <phoneticPr fontId="10"/>
  </si>
  <si>
    <t>５．Ｉ欄は、Ｅ欄とＨ欄とを比較して少ない方の額となる。</t>
    <rPh sb="7" eb="8">
      <t>ラン</t>
    </rPh>
    <rPh sb="10" eb="11">
      <t>ラン</t>
    </rPh>
    <rPh sb="13" eb="15">
      <t>ヒカク</t>
    </rPh>
    <rPh sb="17" eb="18">
      <t>スク</t>
    </rPh>
    <rPh sb="20" eb="21">
      <t>ホウ</t>
    </rPh>
    <rPh sb="22" eb="23">
      <t>ガク</t>
    </rPh>
    <phoneticPr fontId="10"/>
  </si>
  <si>
    <t>６. Ｊ欄は、Ｉ欄に補助率（4/5)を乗じて得た額（千円未満切り捨て）となる。</t>
    <rPh sb="10" eb="13">
      <t>ホジョリツ</t>
    </rPh>
    <phoneticPr fontId="10"/>
  </si>
  <si>
    <t>　　４. Ｇ欄は、職員数（常勤換算）に応じて右表のとおりとなる。</t>
    <rPh sb="19" eb="20">
      <t>オウ</t>
    </rPh>
    <phoneticPr fontId="10"/>
  </si>
  <si>
    <t>　　９．Ｌ欄には、職員数（常勤換算）に応じて右表のとおり選択すること。職員数の算出方法は注４に同じ。</t>
    <rPh sb="28" eb="30">
      <t>センタク</t>
    </rPh>
    <rPh sb="35" eb="38">
      <t>ショクインスウ</t>
    </rPh>
    <rPh sb="39" eb="41">
      <t>サンシュツ</t>
    </rPh>
    <rPh sb="41" eb="43">
      <t>ホウホウ</t>
    </rPh>
    <rPh sb="44" eb="45">
      <t>チュウ</t>
    </rPh>
    <rPh sb="47" eb="48">
      <t>オナ</t>
    </rPh>
    <phoneticPr fontId="10"/>
  </si>
  <si>
    <t>　　４. Ｇ欄は、職員数（常勤換算）に応じて右表のとおりとなる。</t>
    <phoneticPr fontId="10"/>
  </si>
  <si>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</si>
  <si>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</si>
  <si>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</si>
  <si>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（ア）事業所の基本情報</t>
    <rPh sb="3" eb="6">
      <t>ジギョウショ</t>
    </rPh>
    <rPh sb="7" eb="9">
      <t>キホン</t>
    </rPh>
    <rPh sb="9" eb="11">
      <t>ジョウホウ</t>
    </rPh>
    <phoneticPr fontId="20"/>
  </si>
  <si>
    <t>(1)</t>
    <phoneticPr fontId="20"/>
  </si>
  <si>
    <t>事業所番号</t>
    <rPh sb="0" eb="3">
      <t>ジギョウショ</t>
    </rPh>
    <rPh sb="3" eb="5">
      <t>バンゴウ</t>
    </rPh>
    <phoneticPr fontId="20"/>
  </si>
  <si>
    <t>(2)</t>
  </si>
  <si>
    <t>事業所名</t>
    <rPh sb="0" eb="4">
      <t>ジギョウショメイ</t>
    </rPh>
    <phoneticPr fontId="20"/>
  </si>
  <si>
    <t>(3)</t>
  </si>
  <si>
    <t>事業所所在都道府県</t>
    <rPh sb="0" eb="3">
      <t>ジギョウショ</t>
    </rPh>
    <rPh sb="3" eb="9">
      <t>ショザイトドウフケン</t>
    </rPh>
    <phoneticPr fontId="20"/>
  </si>
  <si>
    <t>(4)</t>
  </si>
  <si>
    <t>事業所所在住所</t>
    <rPh sb="0" eb="3">
      <t>ジギョウショ</t>
    </rPh>
    <rPh sb="3" eb="5">
      <t>ショザイ</t>
    </rPh>
    <rPh sb="5" eb="7">
      <t>ジュウショ</t>
    </rPh>
    <phoneticPr fontId="20"/>
  </si>
  <si>
    <t>(5)</t>
  </si>
  <si>
    <t>(6)</t>
  </si>
  <si>
    <t>利用者数（申請時点）</t>
    <rPh sb="0" eb="4">
      <t>リヨウシャスウ</t>
    </rPh>
    <rPh sb="5" eb="7">
      <t>シンセイ</t>
    </rPh>
    <rPh sb="7" eb="9">
      <t>ジテン</t>
    </rPh>
    <phoneticPr fontId="20"/>
  </si>
  <si>
    <t>(7)</t>
  </si>
  <si>
    <t>職員数（申請時点）</t>
    <rPh sb="0" eb="2">
      <t>ショクイン</t>
    </rPh>
    <rPh sb="2" eb="3">
      <t>スウ</t>
    </rPh>
    <phoneticPr fontId="20"/>
  </si>
  <si>
    <t>（イ）事業計画</t>
    <rPh sb="3" eb="7">
      <t>ジギョウケイカク</t>
    </rPh>
    <phoneticPr fontId="20"/>
  </si>
  <si>
    <t>①-1　事業所の課題</t>
    <rPh sb="4" eb="7">
      <t>ジギョウショ</t>
    </rPh>
    <rPh sb="8" eb="10">
      <t>カダイ</t>
    </rPh>
    <phoneticPr fontId="20"/>
  </si>
  <si>
    <t>複数選択可</t>
    <rPh sb="0" eb="2">
      <t>フクスウ</t>
    </rPh>
    <rPh sb="2" eb="4">
      <t>センタク</t>
    </rPh>
    <rPh sb="4" eb="5">
      <t>カ</t>
    </rPh>
    <phoneticPr fontId="20"/>
  </si>
  <si>
    <t>記録業務に要する時間が長い</t>
    <rPh sb="0" eb="2">
      <t>キロク</t>
    </rPh>
    <rPh sb="2" eb="4">
      <t>ギョウム</t>
    </rPh>
    <rPh sb="5" eb="6">
      <t>ヨウ</t>
    </rPh>
    <rPh sb="8" eb="10">
      <t>ジカン</t>
    </rPh>
    <rPh sb="11" eb="12">
      <t>ナガ</t>
    </rPh>
    <phoneticPr fontId="20"/>
  </si>
  <si>
    <t>文書の量が多い</t>
    <rPh sb="0" eb="2">
      <t>ブンショ</t>
    </rPh>
    <rPh sb="3" eb="4">
      <t>リョウ</t>
    </rPh>
    <rPh sb="5" eb="6">
      <t>オオ</t>
    </rPh>
    <phoneticPr fontId="20"/>
  </si>
  <si>
    <t>事業所内の情報共有が非効率</t>
    <rPh sb="0" eb="3">
      <t>ジギョウショ</t>
    </rPh>
    <rPh sb="3" eb="4">
      <t>ナイ</t>
    </rPh>
    <rPh sb="5" eb="7">
      <t>ジョウホウ</t>
    </rPh>
    <rPh sb="7" eb="9">
      <t>キョウユウ</t>
    </rPh>
    <rPh sb="10" eb="13">
      <t>ヒコウリツ</t>
    </rPh>
    <phoneticPr fontId="20"/>
  </si>
  <si>
    <t>他事業所との情報共有が非効率</t>
    <rPh sb="0" eb="1">
      <t>タ</t>
    </rPh>
    <rPh sb="1" eb="4">
      <t>ジギョウショ</t>
    </rPh>
    <rPh sb="6" eb="8">
      <t>ジョウホウ</t>
    </rPh>
    <rPh sb="8" eb="10">
      <t>キョウユウ</t>
    </rPh>
    <rPh sb="11" eb="14">
      <t>ヒコウリツ</t>
    </rPh>
    <phoneticPr fontId="20"/>
  </si>
  <si>
    <t>職員の心理的負担が大きい</t>
    <rPh sb="0" eb="2">
      <t>ショクイン</t>
    </rPh>
    <rPh sb="3" eb="6">
      <t>シンリテキ</t>
    </rPh>
    <rPh sb="6" eb="8">
      <t>フタン</t>
    </rPh>
    <rPh sb="9" eb="10">
      <t>オオ</t>
    </rPh>
    <phoneticPr fontId="20"/>
  </si>
  <si>
    <t>超過勤務が多い</t>
    <rPh sb="0" eb="2">
      <t>チョウカ</t>
    </rPh>
    <rPh sb="2" eb="4">
      <t>キンム</t>
    </rPh>
    <rPh sb="5" eb="6">
      <t>オオ</t>
    </rPh>
    <phoneticPr fontId="20"/>
  </si>
  <si>
    <t>記録が不正確・不十分</t>
    <rPh sb="0" eb="2">
      <t>キロク</t>
    </rPh>
    <rPh sb="3" eb="6">
      <t>フセイカク</t>
    </rPh>
    <rPh sb="7" eb="10">
      <t>フジュウブン</t>
    </rPh>
    <phoneticPr fontId="20"/>
  </si>
  <si>
    <t>その他</t>
    <rPh sb="2" eb="3">
      <t>タ</t>
    </rPh>
    <phoneticPr fontId="20"/>
  </si>
  <si>
    <t>（自由記述）</t>
    <rPh sb="1" eb="3">
      <t>ジユウ</t>
    </rPh>
    <rPh sb="3" eb="5">
      <t>キジュツ</t>
    </rPh>
    <phoneticPr fontId="20"/>
  </si>
  <si>
    <t>①-2　導入する機器等</t>
    <rPh sb="4" eb="6">
      <t>ドウニュウ</t>
    </rPh>
    <rPh sb="8" eb="10">
      <t>キキ</t>
    </rPh>
    <rPh sb="10" eb="11">
      <t>トウ</t>
    </rPh>
    <phoneticPr fontId="20"/>
  </si>
  <si>
    <t>介護ソフト等</t>
    <rPh sb="0" eb="2">
      <t>カイゴ</t>
    </rPh>
    <rPh sb="5" eb="6">
      <t>トウ</t>
    </rPh>
    <phoneticPr fontId="20"/>
  </si>
  <si>
    <t>モバイルPC</t>
    <phoneticPr fontId="20"/>
  </si>
  <si>
    <t>※導入済み機器は「●」を、
　 今年度導入予定機器は「○」を入力ください</t>
    <rPh sb="16" eb="19">
      <t>コンネンド</t>
    </rPh>
    <phoneticPr fontId="20"/>
  </si>
  <si>
    <t>タブレット情報端末</t>
    <rPh sb="5" eb="7">
      <t>ジョウホウ</t>
    </rPh>
    <rPh sb="7" eb="9">
      <t>タンマツ</t>
    </rPh>
    <phoneticPr fontId="20"/>
  </si>
  <si>
    <t>スマートフォン</t>
    <phoneticPr fontId="20"/>
  </si>
  <si>
    <t>通信環境機器等</t>
    <rPh sb="0" eb="2">
      <t>ツウシン</t>
    </rPh>
    <rPh sb="2" eb="4">
      <t>カンキョウ</t>
    </rPh>
    <rPh sb="4" eb="6">
      <t>キキ</t>
    </rPh>
    <rPh sb="6" eb="7">
      <t>トウ</t>
    </rPh>
    <phoneticPr fontId="60"/>
  </si>
  <si>
    <t>インカム</t>
    <phoneticPr fontId="20"/>
  </si>
  <si>
    <t>介護ロボット（見守りセンサー以外）</t>
    <rPh sb="0" eb="2">
      <t>カイゴ</t>
    </rPh>
    <rPh sb="7" eb="9">
      <t>ミマモ</t>
    </rPh>
    <rPh sb="14" eb="16">
      <t>イガイ</t>
    </rPh>
    <phoneticPr fontId="20"/>
  </si>
  <si>
    <t>見守りセンサー</t>
    <rPh sb="0" eb="2">
      <t>ミマモ</t>
    </rPh>
    <phoneticPr fontId="20"/>
  </si>
  <si>
    <t>②　参考にした資料等</t>
    <rPh sb="2" eb="4">
      <t>サンコウ</t>
    </rPh>
    <rPh sb="7" eb="9">
      <t>シリョウ</t>
    </rPh>
    <rPh sb="9" eb="10">
      <t>ナド</t>
    </rPh>
    <phoneticPr fontId="20"/>
  </si>
  <si>
    <t>介護サービス事業における生産性向上に資するガイドライン</t>
    <rPh sb="0" eb="2">
      <t>カイゴ</t>
    </rPh>
    <rPh sb="6" eb="8">
      <t>ジギョウ</t>
    </rPh>
    <rPh sb="12" eb="15">
      <t>セイサンセイ</t>
    </rPh>
    <rPh sb="15" eb="17">
      <t>コウジョウ</t>
    </rPh>
    <rPh sb="18" eb="19">
      <t>シ</t>
    </rPh>
    <phoneticPr fontId="20"/>
  </si>
  <si>
    <t>介護サービス事業所におけるICT 機器・ソフトウェア導入に関する手引き</t>
    <phoneticPr fontId="20"/>
  </si>
  <si>
    <t>介護ソフトを選定・導入する際のポイント集</t>
    <phoneticPr fontId="20"/>
  </si>
  <si>
    <t>介護ロボットのパッケージ導入モデル</t>
    <phoneticPr fontId="20"/>
  </si>
  <si>
    <t>介護現場で活用されるテクノロジー便覧</t>
    <phoneticPr fontId="20"/>
  </si>
  <si>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0"/>
  </si>
  <si>
    <t>③　研修等への参加状況</t>
    <rPh sb="2" eb="4">
      <t>ケンシュウ</t>
    </rPh>
    <rPh sb="4" eb="5">
      <t>ナド</t>
    </rPh>
    <rPh sb="7" eb="9">
      <t>サンカ</t>
    </rPh>
    <rPh sb="9" eb="11">
      <t>ジョウキョウ</t>
    </rPh>
    <phoneticPr fontId="20"/>
  </si>
  <si>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0"/>
  </si>
  <si>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0"/>
  </si>
  <si>
    <t>日本介護福祉士会主催　デジタル・テクノロジー基本研修</t>
    <rPh sb="0" eb="2">
      <t>ニホン</t>
    </rPh>
    <rPh sb="2" eb="4">
      <t>カイゴ</t>
    </rPh>
    <rPh sb="4" eb="7">
      <t>フクシシ</t>
    </rPh>
    <rPh sb="7" eb="8">
      <t>カイ</t>
    </rPh>
    <rPh sb="8" eb="10">
      <t>シュサイ</t>
    </rPh>
    <phoneticPr fontId="20"/>
  </si>
  <si>
    <t>④　機器等の導入と併せて実施する取組</t>
    <rPh sb="2" eb="4">
      <t>キキ</t>
    </rPh>
    <rPh sb="4" eb="5">
      <t>トウ</t>
    </rPh>
    <rPh sb="6" eb="8">
      <t>ドウニュウ</t>
    </rPh>
    <rPh sb="9" eb="10">
      <t>アワ</t>
    </rPh>
    <rPh sb="12" eb="14">
      <t>ジッシ</t>
    </rPh>
    <rPh sb="16" eb="18">
      <t>トリクミ</t>
    </rPh>
    <phoneticPr fontId="20"/>
  </si>
  <si>
    <t>職場の環境整備の見直し（整理整頓等）</t>
    <phoneticPr fontId="20"/>
  </si>
  <si>
    <t>業務の明確化と役割分担の見直し（業務全体の流れの再構築、テクノロジーの活用等）</t>
    <phoneticPr fontId="20"/>
  </si>
  <si>
    <t>業務手順書・マニュアルの作成（申し送り等の標準化等）</t>
    <phoneticPr fontId="20"/>
  </si>
  <si>
    <t>記録・報告様式の見直し</t>
    <phoneticPr fontId="20"/>
  </si>
  <si>
    <t>情報共有の方法の見直し</t>
    <phoneticPr fontId="20"/>
  </si>
  <si>
    <t>ＯＪＴの仕組みづくり（研修の実施等）</t>
    <phoneticPr fontId="20"/>
  </si>
  <si>
    <t>理念・行動指針の徹底</t>
    <phoneticPr fontId="20"/>
  </si>
  <si>
    <t>⑤-1　文書量を半減させる予定の文書の書類</t>
    <rPh sb="4" eb="7">
      <t>ブンショリョウ</t>
    </rPh>
    <rPh sb="8" eb="10">
      <t>ハンゲン</t>
    </rPh>
    <rPh sb="13" eb="15">
      <t>ヨテイ</t>
    </rPh>
    <rPh sb="16" eb="18">
      <t>ブンショ</t>
    </rPh>
    <rPh sb="19" eb="21">
      <t>ショルイ</t>
    </rPh>
    <phoneticPr fontId="20"/>
  </si>
  <si>
    <t>利用者ごとの計画作成や記録に係る書類　（例：アセスメントシート、サービス担当者会議録）</t>
    <rPh sb="20" eb="21">
      <t>レイ</t>
    </rPh>
    <rPh sb="36" eb="39">
      <t>タントウシャ</t>
    </rPh>
    <rPh sb="39" eb="42">
      <t>カイギロク</t>
    </rPh>
    <phoneticPr fontId="20"/>
  </si>
  <si>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0"/>
  </si>
  <si>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0"/>
  </si>
  <si>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0"/>
  </si>
  <si>
    <t>⑤-2　文書の具体的な枚数</t>
    <rPh sb="4" eb="6">
      <t>ブンショ</t>
    </rPh>
    <rPh sb="7" eb="10">
      <t>グタイテキ</t>
    </rPh>
    <rPh sb="11" eb="13">
      <t>マイスウ</t>
    </rPh>
    <phoneticPr fontId="20"/>
  </si>
  <si>
    <t>⑥　　ケアプランデータ連携システム等の利用</t>
    <rPh sb="11" eb="13">
      <t>レンケイ</t>
    </rPh>
    <rPh sb="17" eb="18">
      <t>トウ</t>
    </rPh>
    <rPh sb="19" eb="21">
      <t>リヨウ</t>
    </rPh>
    <phoneticPr fontId="20"/>
  </si>
  <si>
    <t>データの連携方法</t>
    <rPh sb="4" eb="6">
      <t>レンケイ</t>
    </rPh>
    <rPh sb="6" eb="8">
      <t>ホウホウ</t>
    </rPh>
    <phoneticPr fontId="20"/>
  </si>
  <si>
    <t>データ連携の内容</t>
    <rPh sb="3" eb="5">
      <t>レンケイ</t>
    </rPh>
    <rPh sb="6" eb="8">
      <t>ナイヨウ</t>
    </rPh>
    <phoneticPr fontId="20"/>
  </si>
  <si>
    <t>主なデータ連携先</t>
    <rPh sb="0" eb="1">
      <t>オモ</t>
    </rPh>
    <rPh sb="5" eb="7">
      <t>レンケイ</t>
    </rPh>
    <rPh sb="7" eb="8">
      <t>サキ</t>
    </rPh>
    <phoneticPr fontId="20"/>
  </si>
  <si>
    <t>（自由記述）</t>
    <phoneticPr fontId="20"/>
  </si>
  <si>
    <t>⑦-1　LIFEの利用</t>
    <rPh sb="9" eb="11">
      <t>リヨウ</t>
    </rPh>
    <phoneticPr fontId="20"/>
  </si>
  <si>
    <t>択一</t>
    <rPh sb="0" eb="2">
      <t>タクイツ</t>
    </rPh>
    <phoneticPr fontId="20"/>
  </si>
  <si>
    <t>⑦-2　データ登録している方法</t>
    <rPh sb="7" eb="9">
      <t>トウロク</t>
    </rPh>
    <rPh sb="13" eb="15">
      <t>ホウホウ</t>
    </rPh>
    <phoneticPr fontId="20"/>
  </si>
  <si>
    <t>インポート（ＣＳＶ取込）機能の活用</t>
    <phoneticPr fontId="20"/>
  </si>
  <si>
    <t>LIFE上での直接入力</t>
    <rPh sb="4" eb="5">
      <t>ウエ</t>
    </rPh>
    <rPh sb="7" eb="9">
      <t>チョクセツ</t>
    </rPh>
    <rPh sb="9" eb="11">
      <t>ニュウリョク</t>
    </rPh>
    <phoneticPr fontId="20"/>
  </si>
  <si>
    <t>⑧　セキュリティ対策</t>
    <rPh sb="8" eb="10">
      <t>タイサク</t>
    </rPh>
    <phoneticPr fontId="20"/>
  </si>
  <si>
    <t>「ＳＥＣＹＲＩＴＹ　ＡＣＴＩＯＮ」宣言　　　択一</t>
    <rPh sb="17" eb="19">
      <t>センゲン</t>
    </rPh>
    <rPh sb="22" eb="24">
      <t>タクイツ</t>
    </rPh>
    <phoneticPr fontId="20"/>
  </si>
  <si>
    <t>個人情報保護のセキュリティ対策　　　択一</t>
    <rPh sb="0" eb="2">
      <t>コジン</t>
    </rPh>
    <rPh sb="2" eb="4">
      <t>ジョウホウ</t>
    </rPh>
    <rPh sb="4" eb="6">
      <t>ホゴ</t>
    </rPh>
    <rPh sb="13" eb="15">
      <t>タイサク</t>
    </rPh>
    <rPh sb="18" eb="20">
      <t>タクイツ</t>
    </rPh>
    <phoneticPr fontId="20"/>
  </si>
  <si>
    <t>介護テクノロジー導入支援事業</t>
    <rPh sb="0" eb="2">
      <t>カイゴ</t>
    </rPh>
    <rPh sb="8" eb="10">
      <t>ドウニュウ</t>
    </rPh>
    <rPh sb="10" eb="12">
      <t>シエン</t>
    </rPh>
    <rPh sb="12" eb="14">
      <t>ジギョウ</t>
    </rPh>
    <phoneticPr fontId="20"/>
  </si>
  <si>
    <t>　業務改善計画様式</t>
    <rPh sb="1" eb="3">
      <t>ギョウム</t>
    </rPh>
    <rPh sb="3" eb="5">
      <t>カイゼン</t>
    </rPh>
    <rPh sb="5" eb="7">
      <t>ケイカク</t>
    </rPh>
    <phoneticPr fontId="20"/>
  </si>
  <si>
    <t>○</t>
  </si>
  <si>
    <t>介護テクノロジー定着支援事業　</t>
    <rPh sb="0" eb="2">
      <t>カイゴ</t>
    </rPh>
    <rPh sb="8" eb="10">
      <t>テイチャク</t>
    </rPh>
    <rPh sb="10" eb="12">
      <t>シエン</t>
    </rPh>
    <rPh sb="12" eb="14">
      <t>ジギョウ</t>
    </rPh>
    <phoneticPr fontId="20"/>
  </si>
  <si>
    <t>○○○○○○○○○○</t>
    <phoneticPr fontId="20"/>
  </si>
  <si>
    <t>○○訪問介護事業所</t>
    <rPh sb="2" eb="4">
      <t>ホウモン</t>
    </rPh>
    <rPh sb="4" eb="6">
      <t>カイゴ</t>
    </rPh>
    <rPh sb="6" eb="9">
      <t>ジギョウショ</t>
    </rPh>
    <phoneticPr fontId="20"/>
  </si>
  <si>
    <t>12千葉県</t>
  </si>
  <si>
    <t>○○市５－１５</t>
    <rPh sb="2" eb="3">
      <t>シ</t>
    </rPh>
    <phoneticPr fontId="20"/>
  </si>
  <si>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</si>
  <si>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</si>
  <si>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</si>
  <si>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</si>
  <si>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20"/>
  </si>
  <si>
    <t>⑤-1　文書量を半減させる予定の文書の書類</t>
    <phoneticPr fontId="20"/>
  </si>
  <si>
    <t>１５１～２００</t>
  </si>
  <si>
    <t>ケアプランデータ連携システム</t>
    <rPh sb="8" eb="10">
      <t>レンケイ</t>
    </rPh>
    <phoneticPr fontId="20"/>
  </si>
  <si>
    <t>居宅サービス計画書とサービス利用票のどちらも</t>
    <rPh sb="0" eb="2">
      <t>キョタク</t>
    </rPh>
    <rPh sb="6" eb="9">
      <t>ケイカクショ</t>
    </rPh>
    <rPh sb="14" eb="16">
      <t>リヨウ</t>
    </rPh>
    <rPh sb="16" eb="17">
      <t>ヒョウ</t>
    </rPh>
    <phoneticPr fontId="20"/>
  </si>
  <si>
    <r>
      <t>（自由記述）</t>
    </r>
    <r>
      <rPr>
        <sz val="12"/>
        <color rgb="FFFF0000"/>
        <rFont val="ＭＳ Ｐゴシック"/>
        <family val="3"/>
        <charset val="128"/>
      </rPr>
      <t>●●●事業所</t>
    </r>
    <rPh sb="9" eb="11">
      <t>ジギョウ</t>
    </rPh>
    <rPh sb="11" eb="12">
      <t>ショ</t>
    </rPh>
    <phoneticPr fontId="20"/>
  </si>
  <si>
    <t>利用申請を行っている</t>
    <rPh sb="0" eb="2">
      <t>リヨウ</t>
    </rPh>
    <rPh sb="2" eb="4">
      <t>シンセイ</t>
    </rPh>
    <rPh sb="5" eb="6">
      <t>オコナ</t>
    </rPh>
    <phoneticPr fontId="20"/>
  </si>
  <si>
    <t>「★一つ星」又は「★★二つ星」のいずれかを宣言している</t>
  </si>
  <si>
    <t>講じている</t>
    <rPh sb="0" eb="1">
      <t>コウ</t>
    </rPh>
    <phoneticPr fontId="20"/>
  </si>
  <si>
    <t>【パッケージ型】</t>
    <rPh sb="6" eb="7">
      <t>ガタ</t>
    </rPh>
    <phoneticPr fontId="10"/>
  </si>
  <si>
    <t>イ</t>
    <phoneticPr fontId="10"/>
  </si>
  <si>
    <t>ア　介護ロボット・ＩＣＴ</t>
    <rPh sb="2" eb="4">
      <t>カイゴ</t>
    </rPh>
    <phoneticPr fontId="10"/>
  </si>
  <si>
    <t>通信環境整備</t>
    <rPh sb="0" eb="6">
      <t>ツウシンカンキョウセイビ</t>
    </rPh>
    <phoneticPr fontId="10"/>
  </si>
  <si>
    <t>経済産業省が行う「ロボット介護機器開発・導入促進事業」（平成25年度～平成29年度）、「ロボット介護機器開発・標準化事業」（平成30年度～令和2年度）、「ロボット介護機器開発等推進事業（開発補助）」（令和3年度～）において採択された介護ロボット（「重点分野6分野13項目の対象機器・システムの開発」に限る。）であるか。</t>
    <rPh sb="0" eb="2">
      <t>ケイザイ</t>
    </rPh>
    <rPh sb="2" eb="5">
      <t>サンギョウショウ</t>
    </rPh>
    <rPh sb="6" eb="7">
      <t>オコナ</t>
    </rPh>
    <rPh sb="13" eb="15">
      <t>カイゴ</t>
    </rPh>
    <rPh sb="15" eb="17">
      <t>キキ</t>
    </rPh>
    <rPh sb="17" eb="19">
      <t>カイハツ</t>
    </rPh>
    <rPh sb="20" eb="22">
      <t>ドウニュウ</t>
    </rPh>
    <rPh sb="22" eb="24">
      <t>ソクシン</t>
    </rPh>
    <rPh sb="24" eb="26">
      <t>ジギョウ</t>
    </rPh>
    <rPh sb="28" eb="30">
      <t>ヘイセイ</t>
    </rPh>
    <rPh sb="32" eb="34">
      <t>ネンド</t>
    </rPh>
    <rPh sb="35" eb="37">
      <t>ヘイセイ</t>
    </rPh>
    <rPh sb="39" eb="41">
      <t>ネンド</t>
    </rPh>
    <rPh sb="48" eb="50">
      <t>カイゴ</t>
    </rPh>
    <rPh sb="50" eb="52">
      <t>キキ</t>
    </rPh>
    <rPh sb="52" eb="54">
      <t>カイハツ</t>
    </rPh>
    <rPh sb="55" eb="58">
      <t>ヒョウジュンカ</t>
    </rPh>
    <rPh sb="58" eb="60">
      <t>ジギョウ</t>
    </rPh>
    <rPh sb="62" eb="64">
      <t>ヘイセイ</t>
    </rPh>
    <rPh sb="66" eb="68">
      <t>ネンド</t>
    </rPh>
    <rPh sb="69" eb="71">
      <t>レイワ</t>
    </rPh>
    <rPh sb="72" eb="74">
      <t>ネンド</t>
    </rPh>
    <rPh sb="81" eb="83">
      <t>カイゴ</t>
    </rPh>
    <rPh sb="83" eb="85">
      <t>キキ</t>
    </rPh>
    <rPh sb="85" eb="87">
      <t>カイハツ</t>
    </rPh>
    <rPh sb="87" eb="88">
      <t>トウ</t>
    </rPh>
    <rPh sb="88" eb="90">
      <t>スイシン</t>
    </rPh>
    <rPh sb="90" eb="92">
      <t>ジギョウ</t>
    </rPh>
    <rPh sb="93" eb="95">
      <t>カイハツ</t>
    </rPh>
    <rPh sb="95" eb="97">
      <t>ホジョ</t>
    </rPh>
    <rPh sb="100" eb="102">
      <t>レイワ</t>
    </rPh>
    <rPh sb="103" eb="105">
      <t>ネンド</t>
    </rPh>
    <rPh sb="111" eb="113">
      <t>サイタク</t>
    </rPh>
    <rPh sb="116" eb="118">
      <t>カイゴ</t>
    </rPh>
    <rPh sb="124" eb="128">
      <t>ジュウテンブンヤ</t>
    </rPh>
    <rPh sb="129" eb="131">
      <t>ブンヤ</t>
    </rPh>
    <rPh sb="133" eb="135">
      <t>コウモク</t>
    </rPh>
    <rPh sb="136" eb="138">
      <t>タイショウ</t>
    </rPh>
    <rPh sb="138" eb="140">
      <t>キキ</t>
    </rPh>
    <rPh sb="146" eb="148">
      <t>カイハツ</t>
    </rPh>
    <rPh sb="150" eb="151">
      <t>カギ</t>
    </rPh>
    <phoneticPr fontId="10"/>
  </si>
  <si>
    <t>補助要件適合確認チェックリスト（介護ロボット）　</t>
    <rPh sb="16" eb="18">
      <t>カイゴ</t>
    </rPh>
    <phoneticPr fontId="10"/>
  </si>
  <si>
    <t>補助要件適合確認チェックリスト（ＩＣＴ）</t>
    <phoneticPr fontId="10"/>
  </si>
  <si>
    <t>補助要件適合確認チェックリスト（介護ロボット）　※優先順位１位用</t>
    <rPh sb="16" eb="18">
      <t>カイゴ</t>
    </rPh>
    <rPh sb="25" eb="29">
      <t>ユウセンジュンイ</t>
    </rPh>
    <rPh sb="30" eb="32">
      <t>イヨウ</t>
    </rPh>
    <phoneticPr fontId="10"/>
  </si>
  <si>
    <t>補助要件適合確認チェックリスト（介護ロボット）　※優先順位２位用</t>
    <rPh sb="16" eb="18">
      <t>カイゴ</t>
    </rPh>
    <rPh sb="25" eb="29">
      <t>ユウセンジュンイ</t>
    </rPh>
    <rPh sb="30" eb="32">
      <t>イヨウ</t>
    </rPh>
    <phoneticPr fontId="10"/>
  </si>
  <si>
    <t>補助要件適合確認チェックリスト（ＩＣＴ）　※優先順位１位用</t>
    <rPh sb="22" eb="26">
      <t>ユウセンジュンイ</t>
    </rPh>
    <rPh sb="27" eb="29">
      <t>イヨウ</t>
    </rPh>
    <phoneticPr fontId="10"/>
  </si>
  <si>
    <t>補助要件適合確認チェックリスト（ＩＣＴ）　※優先順位２位用</t>
    <rPh sb="22" eb="26">
      <t>ユウセンジュンイ</t>
    </rPh>
    <rPh sb="27" eb="29">
      <t>イヨウ</t>
    </rPh>
    <phoneticPr fontId="10"/>
  </si>
  <si>
    <t>○どの事業に該当するか選択してください。</t>
  </si>
  <si>
    <t>３　業務改善計画</t>
    <rPh sb="2" eb="4">
      <t>ギョウム</t>
    </rPh>
    <rPh sb="4" eb="6">
      <t>カイゼン</t>
    </rPh>
    <rPh sb="6" eb="8">
      <t>ケイカク</t>
    </rPh>
    <phoneticPr fontId="10"/>
  </si>
  <si>
    <t>(1)　補助要件適合確認チェックリスト（介護ロボット）</t>
    <rPh sb="4" eb="6">
      <t>ホジョ</t>
    </rPh>
    <rPh sb="6" eb="8">
      <t>ヨウケン</t>
    </rPh>
    <rPh sb="8" eb="10">
      <t>テキゴウ</t>
    </rPh>
    <rPh sb="10" eb="12">
      <t>カクニン</t>
    </rPh>
    <rPh sb="20" eb="22">
      <t>カイゴ</t>
    </rPh>
    <phoneticPr fontId="10"/>
  </si>
  <si>
    <t>(1)　補助要件適合確認チェックリスト（介護ロボット・ＩＣＴ）</t>
    <rPh sb="20" eb="22">
      <t>カイゴ</t>
    </rPh>
    <phoneticPr fontId="10"/>
  </si>
  <si>
    <t>(2)　導入する機器のカタログ等</t>
    <rPh sb="8" eb="10">
      <t>キキ</t>
    </rPh>
    <phoneticPr fontId="10"/>
  </si>
  <si>
    <t>④-１</t>
    <phoneticPr fontId="10"/>
  </si>
  <si>
    <t>④-２</t>
    <phoneticPr fontId="10"/>
  </si>
  <si>
    <t>＜共通＞</t>
    <rPh sb="1" eb="3">
      <t>キョウツウ</t>
    </rPh>
    <phoneticPr fontId="10"/>
  </si>
  <si>
    <t>＜介護ロボット＞</t>
    <rPh sb="1" eb="3">
      <t>カイゴ</t>
    </rPh>
    <phoneticPr fontId="10"/>
  </si>
  <si>
    <t>※別紙様式１-３において、種別「移乗介護」「移動支援」「排泄支援」「見守り・コミュニケーション」「入浴支援」「介護業務支援」を選択した場合、以下③～⑤の設問へご回答ください。</t>
    <rPh sb="1" eb="3">
      <t>ベッシ</t>
    </rPh>
    <rPh sb="3" eb="5">
      <t>ヨウシキ</t>
    </rPh>
    <rPh sb="13" eb="15">
      <t>シュベツ</t>
    </rPh>
    <rPh sb="16" eb="18">
      <t>イジョウ</t>
    </rPh>
    <rPh sb="18" eb="20">
      <t>カイゴ</t>
    </rPh>
    <rPh sb="22" eb="24">
      <t>イドウ</t>
    </rPh>
    <rPh sb="24" eb="26">
      <t>シエン</t>
    </rPh>
    <rPh sb="28" eb="30">
      <t>ハイセツ</t>
    </rPh>
    <rPh sb="30" eb="32">
      <t>シエン</t>
    </rPh>
    <rPh sb="34" eb="36">
      <t>ミマモ</t>
    </rPh>
    <rPh sb="49" eb="51">
      <t>ニュウヨク</t>
    </rPh>
    <rPh sb="51" eb="53">
      <t>シエン</t>
    </rPh>
    <rPh sb="55" eb="57">
      <t>カイゴ</t>
    </rPh>
    <rPh sb="57" eb="59">
      <t>ギョウム</t>
    </rPh>
    <rPh sb="59" eb="61">
      <t>シエン</t>
    </rPh>
    <rPh sb="63" eb="65">
      <t>センタク</t>
    </rPh>
    <rPh sb="67" eb="69">
      <t>バアイ</t>
    </rPh>
    <rPh sb="70" eb="72">
      <t>イカ</t>
    </rPh>
    <rPh sb="76" eb="78">
      <t>セツモン</t>
    </rPh>
    <rPh sb="80" eb="82">
      <t>カイトウ</t>
    </rPh>
    <phoneticPr fontId="10"/>
  </si>
  <si>
    <t>※別紙様式１-３において、種別「その他」を選択した場合、以下⑥の設問へご回答ください。</t>
    <rPh sb="1" eb="3">
      <t>ベッシ</t>
    </rPh>
    <rPh sb="3" eb="5">
      <t>ヨウシキ</t>
    </rPh>
    <rPh sb="13" eb="15">
      <t>シュベツ</t>
    </rPh>
    <rPh sb="18" eb="19">
      <t>タ</t>
    </rPh>
    <rPh sb="21" eb="23">
      <t>センタク</t>
    </rPh>
    <rPh sb="25" eb="27">
      <t>バアイ</t>
    </rPh>
    <rPh sb="28" eb="30">
      <t>イカ</t>
    </rPh>
    <rPh sb="32" eb="34">
      <t>セツモン</t>
    </rPh>
    <rPh sb="36" eb="38">
      <t>カイトウ</t>
    </rPh>
    <phoneticPr fontId="10"/>
  </si>
  <si>
    <t>＜その他＞</t>
    <rPh sb="3" eb="4">
      <t>タ</t>
    </rPh>
    <phoneticPr fontId="10"/>
  </si>
  <si>
    <t>過去（令和５年度まで）の介護ロボット導入支援事業の受給実績</t>
    <rPh sb="0" eb="2">
      <t>カコ</t>
    </rPh>
    <rPh sb="3" eb="5">
      <t>レイワ</t>
    </rPh>
    <rPh sb="6" eb="8">
      <t>ネンド</t>
    </rPh>
    <rPh sb="12" eb="14">
      <t>カイゴ</t>
    </rPh>
    <rPh sb="18" eb="20">
      <t>ドウニュウ</t>
    </rPh>
    <rPh sb="20" eb="22">
      <t>シエン</t>
    </rPh>
    <rPh sb="22" eb="24">
      <t>ジギョウ</t>
    </rPh>
    <rPh sb="25" eb="27">
      <t>ジュキュウ</t>
    </rPh>
    <rPh sb="27" eb="29">
      <t>ジッセキ</t>
    </rPh>
    <phoneticPr fontId="10"/>
  </si>
  <si>
    <t>これまでに補助を受けたことが</t>
    <rPh sb="5" eb="7">
      <t>ホジョ</t>
    </rPh>
    <rPh sb="8" eb="9">
      <t>ウ</t>
    </rPh>
    <phoneticPr fontId="10"/>
  </si>
  <si>
    <t>受給年度</t>
    <rPh sb="0" eb="2">
      <t>ジュキュウ</t>
    </rPh>
    <rPh sb="2" eb="4">
      <t>ネンド</t>
    </rPh>
    <phoneticPr fontId="10"/>
  </si>
  <si>
    <t>年度</t>
    <rPh sb="0" eb="2">
      <t>ネンド</t>
    </rPh>
    <phoneticPr fontId="10"/>
  </si>
  <si>
    <t>補助額</t>
    <rPh sb="0" eb="3">
      <t>ホジョガク</t>
    </rPh>
    <phoneticPr fontId="10"/>
  </si>
  <si>
    <t>円</t>
    <rPh sb="0" eb="1">
      <t>エン</t>
    </rPh>
    <phoneticPr fontId="10"/>
  </si>
  <si>
    <t>【ある場合】</t>
    <rPh sb="3" eb="5">
      <t>バアイ</t>
    </rPh>
    <phoneticPr fontId="10"/>
  </si>
  <si>
    <t>対象機器
（介護ロボット・ICT・通信環境整備）</t>
    <rPh sb="0" eb="2">
      <t>タイショウ</t>
    </rPh>
    <rPh sb="2" eb="4">
      <t>キキ</t>
    </rPh>
    <rPh sb="6" eb="8">
      <t>カイゴ</t>
    </rPh>
    <rPh sb="17" eb="19">
      <t>ツウシン</t>
    </rPh>
    <rPh sb="19" eb="21">
      <t>カンキョウ</t>
    </rPh>
    <rPh sb="21" eb="23">
      <t>セイビ</t>
    </rPh>
    <phoneticPr fontId="10"/>
  </si>
  <si>
    <t>機器名</t>
    <rPh sb="0" eb="3">
      <t>キキメイ</t>
    </rPh>
    <phoneticPr fontId="10"/>
  </si>
  <si>
    <t>　　２. 対象機器の欄は、プルダウンから選択すること。</t>
    <rPh sb="5" eb="7">
      <t>タイショウ</t>
    </rPh>
    <rPh sb="20" eb="22">
      <t>センタク</t>
    </rPh>
    <phoneticPr fontId="10"/>
  </si>
  <si>
    <t>介護ロボット</t>
    <rPh sb="0" eb="2">
      <t>カイゴ</t>
    </rPh>
    <phoneticPr fontId="10"/>
  </si>
  <si>
    <t>ICT</t>
    <phoneticPr fontId="10"/>
  </si>
  <si>
    <t>種別
（介護ロボットのみ選択）</t>
    <rPh sb="0" eb="2">
      <t>シュベツ</t>
    </rPh>
    <rPh sb="4" eb="6">
      <t>カイゴ</t>
    </rPh>
    <rPh sb="12" eb="14">
      <t>センタク</t>
    </rPh>
    <phoneticPr fontId="10"/>
  </si>
  <si>
    <t>　　３. 介護ロボットを選択した場合は、種別を選択すること。</t>
    <rPh sb="5" eb="7">
      <t>カイゴ</t>
    </rPh>
    <rPh sb="12" eb="14">
      <t>センタク</t>
    </rPh>
    <rPh sb="16" eb="18">
      <t>バアイ</t>
    </rPh>
    <rPh sb="20" eb="22">
      <t>シュベツ</t>
    </rPh>
    <rPh sb="23" eb="25">
      <t>センタク</t>
    </rPh>
    <phoneticPr fontId="10"/>
  </si>
  <si>
    <t>　　４. Ｃ欄は、Ａ欄にＢ欄を乗じた額となる。</t>
    <phoneticPr fontId="10"/>
  </si>
  <si>
    <r>
      <t>事前協議にあたり導入予定としている介護ロボットについて、既に導入のための契約締結や購入等をしていないか。
※県において事前協議内容等を審査・選定し、内示を行います。この</t>
    </r>
    <r>
      <rPr>
        <b/>
        <sz val="11"/>
        <rFont val="ＭＳ Ｐゴシック"/>
        <family val="3"/>
        <charset val="128"/>
      </rPr>
      <t>内示の日よりも前</t>
    </r>
    <r>
      <rPr>
        <sz val="11"/>
        <rFont val="ＭＳ Ｐゴシック"/>
        <family val="3"/>
        <charset val="128"/>
      </rPr>
      <t>に導入のための契約締結や購入等したものは</t>
    </r>
    <r>
      <rPr>
        <b/>
        <sz val="11"/>
        <rFont val="ＭＳ Ｐゴシック"/>
        <family val="3"/>
        <charset val="128"/>
      </rPr>
      <t>補助対象外</t>
    </r>
    <r>
      <rPr>
        <sz val="11"/>
        <rFont val="ＭＳ Ｐゴシック"/>
        <family val="3"/>
        <charset val="128"/>
      </rPr>
      <t>となります。</t>
    </r>
    <rPh sb="0" eb="4">
      <t>ジゼンキョウギ</t>
    </rPh>
    <rPh sb="8" eb="10">
      <t>ドウニュウ</t>
    </rPh>
    <rPh sb="10" eb="12">
      <t>ヨテイ</t>
    </rPh>
    <rPh sb="17" eb="19">
      <t>カイゴ</t>
    </rPh>
    <rPh sb="28" eb="29">
      <t>スデ</t>
    </rPh>
    <rPh sb="30" eb="32">
      <t>ドウニュウ</t>
    </rPh>
    <rPh sb="36" eb="38">
      <t>ケイヤク</t>
    </rPh>
    <rPh sb="38" eb="40">
      <t>テイケツ</t>
    </rPh>
    <rPh sb="41" eb="43">
      <t>コウニュウ</t>
    </rPh>
    <rPh sb="43" eb="44">
      <t>トウ</t>
    </rPh>
    <rPh sb="54" eb="55">
      <t>ケン</t>
    </rPh>
    <rPh sb="59" eb="63">
      <t>ジゼンキョウギ</t>
    </rPh>
    <rPh sb="63" eb="65">
      <t>ナイヨウ</t>
    </rPh>
    <rPh sb="65" eb="66">
      <t>トウ</t>
    </rPh>
    <rPh sb="67" eb="69">
      <t>シンサ</t>
    </rPh>
    <rPh sb="70" eb="72">
      <t>センテイ</t>
    </rPh>
    <rPh sb="74" eb="76">
      <t>ナイジ</t>
    </rPh>
    <rPh sb="77" eb="78">
      <t>オコナ</t>
    </rPh>
    <rPh sb="84" eb="86">
      <t>ナイジ</t>
    </rPh>
    <rPh sb="87" eb="88">
      <t>ヒ</t>
    </rPh>
    <rPh sb="91" eb="92">
      <t>マエ</t>
    </rPh>
    <rPh sb="93" eb="95">
      <t>ドウニュウ</t>
    </rPh>
    <rPh sb="112" eb="114">
      <t>ホジョ</t>
    </rPh>
    <rPh sb="114" eb="116">
      <t>タイショウ</t>
    </rPh>
    <rPh sb="116" eb="117">
      <t>ガイ</t>
    </rPh>
    <phoneticPr fontId="10"/>
  </si>
  <si>
    <t>介護ロボットについて、ロボット技術（※）を活用して、従来の機器ではできなかった優位性を発揮する介護ロボットであるかについて、申請する介護ロボットが下記ア～ウの全てに当てはまることを根拠を示して説明するとともに、「優位性があること」についても根拠を示して説明してください。
※ア センサー等により外界や自己の状況を認識し、イ これによって得られた情報を解析し、ウ その結果に応じた動作を行う介護ロボット</t>
    <rPh sb="0" eb="2">
      <t>カイゴ</t>
    </rPh>
    <rPh sb="15" eb="17">
      <t>ギジュツ</t>
    </rPh>
    <rPh sb="21" eb="23">
      <t>カツヨウ</t>
    </rPh>
    <rPh sb="26" eb="28">
      <t>ジュウライ</t>
    </rPh>
    <rPh sb="29" eb="31">
      <t>キキ</t>
    </rPh>
    <rPh sb="39" eb="42">
      <t>ユウイセイ</t>
    </rPh>
    <rPh sb="43" eb="45">
      <t>ハッキ</t>
    </rPh>
    <rPh sb="47" eb="49">
      <t>カイゴ</t>
    </rPh>
    <rPh sb="62" eb="64">
      <t>シンセイ</t>
    </rPh>
    <rPh sb="66" eb="68">
      <t>カイゴ</t>
    </rPh>
    <rPh sb="73" eb="75">
      <t>カキ</t>
    </rPh>
    <rPh sb="79" eb="80">
      <t>スベ</t>
    </rPh>
    <rPh sb="82" eb="83">
      <t>ア</t>
    </rPh>
    <rPh sb="90" eb="92">
      <t>コンキョ</t>
    </rPh>
    <rPh sb="93" eb="94">
      <t>シメ</t>
    </rPh>
    <rPh sb="96" eb="98">
      <t>セツメイ</t>
    </rPh>
    <rPh sb="106" eb="109">
      <t>ユウイセイ</t>
    </rPh>
    <rPh sb="120" eb="122">
      <t>コンキョ</t>
    </rPh>
    <rPh sb="123" eb="124">
      <t>シメ</t>
    </rPh>
    <rPh sb="126" eb="128">
      <t>セツメイ</t>
    </rPh>
    <rPh sb="143" eb="144">
      <t>トウ</t>
    </rPh>
    <rPh sb="147" eb="149">
      <t>ガイカイ</t>
    </rPh>
    <rPh sb="150" eb="152">
      <t>ジコ</t>
    </rPh>
    <rPh sb="153" eb="155">
      <t>ジョウキョウ</t>
    </rPh>
    <rPh sb="156" eb="158">
      <t>ニンシキ</t>
    </rPh>
    <rPh sb="168" eb="169">
      <t>エ</t>
    </rPh>
    <rPh sb="172" eb="174">
      <t>ジョウホウ</t>
    </rPh>
    <rPh sb="175" eb="177">
      <t>カイセキ</t>
    </rPh>
    <rPh sb="183" eb="185">
      <t>ケッカ</t>
    </rPh>
    <rPh sb="186" eb="187">
      <t>オウ</t>
    </rPh>
    <rPh sb="189" eb="191">
      <t>ドウサ</t>
    </rPh>
    <rPh sb="192" eb="193">
      <t>オコナ</t>
    </rPh>
    <rPh sb="194" eb="196">
      <t>カイゴ</t>
    </rPh>
    <phoneticPr fontId="10"/>
  </si>
  <si>
    <t>販売価格が公表されており、一般に購入できる状態にあることを根拠を示して説明してください。</t>
    <rPh sb="0" eb="2">
      <t>ハンバイ</t>
    </rPh>
    <rPh sb="2" eb="4">
      <t>カカク</t>
    </rPh>
    <rPh sb="5" eb="7">
      <t>コウヒョウ</t>
    </rPh>
    <rPh sb="13" eb="15">
      <t>イッパン</t>
    </rPh>
    <rPh sb="16" eb="18">
      <t>コウニュウ</t>
    </rPh>
    <rPh sb="21" eb="23">
      <t>ジョウタイ</t>
    </rPh>
    <rPh sb="29" eb="31">
      <t>コンキョ</t>
    </rPh>
    <rPh sb="32" eb="33">
      <t>シメ</t>
    </rPh>
    <rPh sb="35" eb="37">
      <t>セツメイ</t>
    </rPh>
    <phoneticPr fontId="10"/>
  </si>
  <si>
    <t>令和５年度「愛知県介護事業所人材育成認証評価事業」の</t>
    <phoneticPr fontId="10"/>
  </si>
  <si>
    <t>あいち介護生産性向上総合相談センターによる支援状況について</t>
    <rPh sb="3" eb="5">
      <t>カイゴ</t>
    </rPh>
    <rPh sb="5" eb="8">
      <t>セイサンセイ</t>
    </rPh>
    <rPh sb="8" eb="10">
      <t>コウジョウ</t>
    </rPh>
    <rPh sb="10" eb="12">
      <t>ソウゴウ</t>
    </rPh>
    <rPh sb="12" eb="14">
      <t>ソウダン</t>
    </rPh>
    <rPh sb="21" eb="23">
      <t>シエン</t>
    </rPh>
    <rPh sb="23" eb="25">
      <t>ジョウキョウ</t>
    </rPh>
    <phoneticPr fontId="10"/>
  </si>
  <si>
    <t>12,500,000円</t>
    <rPh sb="10" eb="11">
      <t>エン</t>
    </rPh>
    <phoneticPr fontId="10"/>
  </si>
  <si>
    <t>12,500,000円</t>
    <rPh sb="10" eb="11">
      <t>エン</t>
    </rPh>
    <phoneticPr fontId="10"/>
  </si>
  <si>
    <t>ユニット定員数
※施設系のみ</t>
    <rPh sb="4" eb="6">
      <t>テイイン</t>
    </rPh>
    <rPh sb="6" eb="7">
      <t>スウ</t>
    </rPh>
    <rPh sb="9" eb="11">
      <t>シセツ</t>
    </rPh>
    <rPh sb="11" eb="12">
      <t>ケイ</t>
    </rPh>
    <phoneticPr fontId="10"/>
  </si>
  <si>
    <t>「愛知県介護事業所人材育成認証評価事業」の認証について</t>
    <rPh sb="1" eb="4">
      <t>アイチケン</t>
    </rPh>
    <rPh sb="4" eb="6">
      <t>カイゴ</t>
    </rPh>
    <rPh sb="6" eb="9">
      <t>ジギョウショ</t>
    </rPh>
    <rPh sb="9" eb="11">
      <t>ジンザイ</t>
    </rPh>
    <rPh sb="11" eb="13">
      <t>イクセイ</t>
    </rPh>
    <rPh sb="13" eb="15">
      <t>ニンショウ</t>
    </rPh>
    <rPh sb="15" eb="17">
      <t>ヒョウカ</t>
    </rPh>
    <rPh sb="17" eb="19">
      <t>ジギョウ</t>
    </rPh>
    <rPh sb="21" eb="23">
      <t>ニンショウ</t>
    </rPh>
    <phoneticPr fontId="10"/>
  </si>
  <si>
    <r>
      <t>補助要件適合確認チェックリスト（介護ロボット）　</t>
    </r>
    <r>
      <rPr>
        <b/>
        <sz val="16"/>
        <color rgb="FFFF0000"/>
        <rFont val="ＭＳ Ｐゴシック"/>
        <family val="3"/>
        <charset val="128"/>
      </rPr>
      <t>記入例</t>
    </r>
    <rPh sb="16" eb="18">
      <t>カイゴ</t>
    </rPh>
    <rPh sb="24" eb="26">
      <t>キニュウ</t>
    </rPh>
    <rPh sb="26" eb="27">
      <t>レイ</t>
    </rPh>
    <phoneticPr fontId="10"/>
  </si>
  <si>
    <t>【支援を受けている場合】
具体的な支援内容</t>
    <rPh sb="1" eb="3">
      <t>シエン</t>
    </rPh>
    <rPh sb="4" eb="5">
      <t>ウ</t>
    </rPh>
    <rPh sb="9" eb="11">
      <t>バアイ</t>
    </rPh>
    <rPh sb="13" eb="16">
      <t>グタイテキ</t>
    </rPh>
    <rPh sb="17" eb="19">
      <t>シエン</t>
    </rPh>
    <rPh sb="19" eb="21">
      <t>ナイヨウ</t>
    </rPh>
    <phoneticPr fontId="10"/>
  </si>
  <si>
    <t>（記入欄）</t>
    <rPh sb="1" eb="4">
      <t>キニュウラン</t>
    </rPh>
    <phoneticPr fontId="10"/>
  </si>
  <si>
    <t>○○　○○</t>
    <phoneticPr fontId="10"/>
  </si>
  <si>
    <t>「別紙様式1-2」から自動転記されます</t>
    <rPh sb="1" eb="3">
      <t>ベッシ</t>
    </rPh>
    <rPh sb="3" eb="5">
      <t>ヨウシキ</t>
    </rPh>
    <rPh sb="11" eb="13">
      <t>ジドウ</t>
    </rPh>
    <rPh sb="13" eb="15">
      <t>テンキ</t>
    </rPh>
    <phoneticPr fontId="10"/>
  </si>
  <si>
    <t>052-○○○-○○○○</t>
    <phoneticPr fontId="10"/>
  </si>
  <si>
    <t>令和３</t>
    <rPh sb="0" eb="2">
      <t>レイワ</t>
    </rPh>
    <phoneticPr fontId="10"/>
  </si>
  <si>
    <t>○○○，○○○</t>
    <phoneticPr fontId="10"/>
  </si>
  <si>
    <t>https://www.robotcare.jp/jp/home/index</t>
    <phoneticPr fontId="10"/>
  </si>
  <si>
    <t>令和６年度に「あいち介護生産性向上総合相談センター」の具体的な</t>
    <rPh sb="0" eb="2">
      <t>レイワ</t>
    </rPh>
    <rPh sb="3" eb="5">
      <t>ネンド</t>
    </rPh>
    <rPh sb="10" eb="12">
      <t>カイゴ</t>
    </rPh>
    <rPh sb="12" eb="15">
      <t>セイサンセイ</t>
    </rPh>
    <rPh sb="15" eb="17">
      <t>コウジョウ</t>
    </rPh>
    <rPh sb="17" eb="19">
      <t>ソウゴウ</t>
    </rPh>
    <rPh sb="19" eb="21">
      <t>ソウダン</t>
    </rPh>
    <rPh sb="27" eb="30">
      <t>グタイテキ</t>
    </rPh>
    <phoneticPr fontId="10"/>
  </si>
  <si>
    <t>【見守り機器以外の機器について】
申請台数が「定員数までの台数」となっているか。</t>
    <rPh sb="17" eb="19">
      <t>シンセイ</t>
    </rPh>
    <rPh sb="19" eb="21">
      <t>ダイスウ</t>
    </rPh>
    <rPh sb="23" eb="26">
      <t>テイインスウ</t>
    </rPh>
    <rPh sb="29" eb="31">
      <t>ダイスウ</t>
    </rPh>
    <phoneticPr fontId="10"/>
  </si>
  <si>
    <t>②-１</t>
    <phoneticPr fontId="10"/>
  </si>
  <si>
    <t>②-２</t>
    <phoneticPr fontId="10"/>
  </si>
  <si>
    <t>（例）
メーカーのホームページ（https://○○）に記載のとおり、販売価格が公表されており、また同ホームページの購入フォームから誰でも購入できるようになっている。</t>
    <rPh sb="1" eb="2">
      <t>レイ</t>
    </rPh>
    <rPh sb="28" eb="30">
      <t>キサイ</t>
    </rPh>
    <rPh sb="35" eb="37">
      <t>ハンバイ</t>
    </rPh>
    <rPh sb="37" eb="39">
      <t>カカク</t>
    </rPh>
    <rPh sb="40" eb="42">
      <t>コウヒョウ</t>
    </rPh>
    <rPh sb="50" eb="51">
      <t>ドウ</t>
    </rPh>
    <rPh sb="58" eb="60">
      <t>コウニュウ</t>
    </rPh>
    <rPh sb="66" eb="67">
      <t>ダレ</t>
    </rPh>
    <rPh sb="69" eb="71">
      <t>コウニュウ</t>
    </rPh>
    <phoneticPr fontId="10"/>
  </si>
  <si>
    <t>（例：ポータブルトイレを申請する場合）
水洗式ポータブルトイレについて、提出書類のカタログのとおり、水位センサーが内蔵されており、水位が上昇した際には、自動で排水する仕組みとなっている。
なお、従来のトイレでは、水位センサーが搭載されているものはない。</t>
    <rPh sb="1" eb="2">
      <t>レイ</t>
    </rPh>
    <rPh sb="12" eb="14">
      <t>シンセイ</t>
    </rPh>
    <rPh sb="16" eb="18">
      <t>バアイ</t>
    </rPh>
    <rPh sb="20" eb="22">
      <t>スイセン</t>
    </rPh>
    <rPh sb="22" eb="23">
      <t>シキ</t>
    </rPh>
    <rPh sb="50" eb="52">
      <t>スイイ</t>
    </rPh>
    <rPh sb="57" eb="59">
      <t>ナイゾウ</t>
    </rPh>
    <rPh sb="65" eb="67">
      <t>スイイ</t>
    </rPh>
    <rPh sb="68" eb="70">
      <t>ジョウショウ</t>
    </rPh>
    <rPh sb="72" eb="73">
      <t>サイ</t>
    </rPh>
    <rPh sb="76" eb="78">
      <t>ジドウ</t>
    </rPh>
    <rPh sb="79" eb="81">
      <t>ハイスイ</t>
    </rPh>
    <rPh sb="83" eb="85">
      <t>シク</t>
    </rPh>
    <rPh sb="97" eb="99">
      <t>ジュウライ</t>
    </rPh>
    <rPh sb="106" eb="108">
      <t>スイイ</t>
    </rPh>
    <rPh sb="113" eb="115">
      <t>トウサイ</t>
    </rPh>
    <phoneticPr fontId="10"/>
  </si>
  <si>
    <r>
      <t xml:space="preserve">介護ロボットについて、日常生活支援における、ア 移乗介護、イ 移動支援、ウ 排泄支援、エ 見守り・コミュニケーション、オ 入浴支援、カ 介護業務支援のいずれかの場面において使用され、介護従事者の負担軽減効果のある介護ロボットであるか。（申請する介護ロボットが「国の実施要綱の別紙１-１～１-１３で示す介護ロボットの定義」に当てはまることを確認した。）
</t>
    </r>
    <r>
      <rPr>
        <b/>
        <sz val="11"/>
        <color rgb="FFFF0000"/>
        <rFont val="ＭＳ Ｐゴシック"/>
        <family val="3"/>
        <charset val="128"/>
      </rPr>
      <t>※「国の実施要綱の別紙1-1～1-13で示す介護ロボットの定義」に当てはまっていることがわかるカタログや仕様書等を添付してください。</t>
    </r>
    <rPh sb="0" eb="2">
      <t>カイゴ</t>
    </rPh>
    <rPh sb="11" eb="13">
      <t>ニチジョウ</t>
    </rPh>
    <rPh sb="13" eb="15">
      <t>セイカツ</t>
    </rPh>
    <rPh sb="15" eb="17">
      <t>シエン</t>
    </rPh>
    <rPh sb="24" eb="26">
      <t>イジョウ</t>
    </rPh>
    <rPh sb="26" eb="28">
      <t>カイゴ</t>
    </rPh>
    <rPh sb="31" eb="33">
      <t>イドウ</t>
    </rPh>
    <rPh sb="33" eb="35">
      <t>シエン</t>
    </rPh>
    <rPh sb="38" eb="40">
      <t>ハイセツ</t>
    </rPh>
    <rPh sb="40" eb="42">
      <t>シエン</t>
    </rPh>
    <rPh sb="45" eb="47">
      <t>ミマモ</t>
    </rPh>
    <rPh sb="61" eb="63">
      <t>ニュウヨク</t>
    </rPh>
    <rPh sb="63" eb="65">
      <t>シエン</t>
    </rPh>
    <rPh sb="68" eb="70">
      <t>カイゴ</t>
    </rPh>
    <rPh sb="70" eb="72">
      <t>ギョウム</t>
    </rPh>
    <rPh sb="72" eb="74">
      <t>シエン</t>
    </rPh>
    <rPh sb="80" eb="82">
      <t>バメン</t>
    </rPh>
    <rPh sb="86" eb="88">
      <t>シヨウ</t>
    </rPh>
    <rPh sb="91" eb="93">
      <t>カイゴ</t>
    </rPh>
    <rPh sb="93" eb="96">
      <t>ジュウジシャ</t>
    </rPh>
    <rPh sb="97" eb="99">
      <t>フタン</t>
    </rPh>
    <rPh sb="99" eb="101">
      <t>ケイゲン</t>
    </rPh>
    <rPh sb="101" eb="103">
      <t>コウカ</t>
    </rPh>
    <rPh sb="106" eb="108">
      <t>カイゴ</t>
    </rPh>
    <rPh sb="118" eb="120">
      <t>シンセイ</t>
    </rPh>
    <rPh sb="122" eb="124">
      <t>カイゴ</t>
    </rPh>
    <rPh sb="130" eb="131">
      <t>クニ</t>
    </rPh>
    <rPh sb="132" eb="134">
      <t>ジッシ</t>
    </rPh>
    <rPh sb="134" eb="136">
      <t>ヨウコウ</t>
    </rPh>
    <rPh sb="137" eb="139">
      <t>ベッシ</t>
    </rPh>
    <rPh sb="148" eb="149">
      <t>シメ</t>
    </rPh>
    <rPh sb="150" eb="152">
      <t>カイゴ</t>
    </rPh>
    <rPh sb="157" eb="159">
      <t>テイギ</t>
    </rPh>
    <rPh sb="161" eb="162">
      <t>ア</t>
    </rPh>
    <rPh sb="169" eb="171">
      <t>カクニン</t>
    </rPh>
    <phoneticPr fontId="10"/>
  </si>
  <si>
    <t>介護ロボットについて、日常生活支援における、ア 移乗介護、イ 移動支援、ウ 排泄支援、エ 見守り・コミュニケーション、オ 入浴支援、カ 介護業務支援のいずれかの場面において使用され、介護従事者の負担軽減効果のある介護ロボットであるか。（申請する介護ロボットが「国の実施要綱の別紙１-１～１-１３で示す介護ロボットの定義」に当てはまることを確認した。）
※「国の実施要綱の別紙1-1～1-13で示す介護ロボットの定義」に当てはまっていることがわかるカタログや仕様書等を添付してください。</t>
    <rPh sb="0" eb="2">
      <t>カイゴ</t>
    </rPh>
    <rPh sb="11" eb="13">
      <t>ニチジョウ</t>
    </rPh>
    <rPh sb="13" eb="15">
      <t>セイカツ</t>
    </rPh>
    <rPh sb="15" eb="17">
      <t>シエン</t>
    </rPh>
    <rPh sb="24" eb="26">
      <t>イジョウ</t>
    </rPh>
    <rPh sb="26" eb="28">
      <t>カイゴ</t>
    </rPh>
    <rPh sb="31" eb="33">
      <t>イドウ</t>
    </rPh>
    <rPh sb="33" eb="35">
      <t>シエン</t>
    </rPh>
    <rPh sb="38" eb="40">
      <t>ハイセツ</t>
    </rPh>
    <rPh sb="40" eb="42">
      <t>シエン</t>
    </rPh>
    <rPh sb="45" eb="47">
      <t>ミマモ</t>
    </rPh>
    <rPh sb="61" eb="63">
      <t>ニュウヨク</t>
    </rPh>
    <rPh sb="63" eb="65">
      <t>シエン</t>
    </rPh>
    <rPh sb="68" eb="70">
      <t>カイゴ</t>
    </rPh>
    <rPh sb="70" eb="72">
      <t>ギョウム</t>
    </rPh>
    <rPh sb="72" eb="74">
      <t>シエン</t>
    </rPh>
    <rPh sb="80" eb="82">
      <t>バメン</t>
    </rPh>
    <rPh sb="86" eb="88">
      <t>シヨウ</t>
    </rPh>
    <rPh sb="91" eb="93">
      <t>カイゴ</t>
    </rPh>
    <rPh sb="93" eb="96">
      <t>ジュウジシャ</t>
    </rPh>
    <rPh sb="97" eb="99">
      <t>フタン</t>
    </rPh>
    <rPh sb="99" eb="101">
      <t>ケイゲン</t>
    </rPh>
    <rPh sb="101" eb="103">
      <t>コウカ</t>
    </rPh>
    <rPh sb="106" eb="108">
      <t>カイゴ</t>
    </rPh>
    <rPh sb="118" eb="120">
      <t>シンセイ</t>
    </rPh>
    <rPh sb="122" eb="124">
      <t>カイゴ</t>
    </rPh>
    <rPh sb="130" eb="131">
      <t>クニ</t>
    </rPh>
    <rPh sb="132" eb="134">
      <t>ジッシ</t>
    </rPh>
    <rPh sb="134" eb="136">
      <t>ヨウコウ</t>
    </rPh>
    <rPh sb="137" eb="139">
      <t>ベッシ</t>
    </rPh>
    <rPh sb="148" eb="149">
      <t>シメ</t>
    </rPh>
    <rPh sb="150" eb="152">
      <t>カイゴ</t>
    </rPh>
    <rPh sb="157" eb="159">
      <t>テイギ</t>
    </rPh>
    <rPh sb="161" eb="162">
      <t>ア</t>
    </rPh>
    <rPh sb="169" eb="171">
      <t>カクニン</t>
    </rPh>
    <phoneticPr fontId="10"/>
  </si>
  <si>
    <t>定員数</t>
    <rPh sb="0" eb="2">
      <t>テイイン</t>
    </rPh>
    <rPh sb="2" eb="3">
      <t>スウ</t>
    </rPh>
    <phoneticPr fontId="10"/>
  </si>
  <si>
    <t>「補助金所要額」は
自動転記されます。</t>
    <rPh sb="1" eb="4">
      <t>ホジョキン</t>
    </rPh>
    <rPh sb="4" eb="7">
      <t>ショヨウガク</t>
    </rPh>
    <rPh sb="10" eb="12">
      <t>ジドウ</t>
    </rPh>
    <rPh sb="12" eb="14">
      <t>テンキ</t>
    </rPh>
    <phoneticPr fontId="10"/>
  </si>
  <si>
    <t>②</t>
    <phoneticPr fontId="10"/>
  </si>
  <si>
    <t>①</t>
    <phoneticPr fontId="10"/>
  </si>
  <si>
    <r>
      <rPr>
        <b/>
        <sz val="12"/>
        <color rgb="FFFF0000"/>
        <rFont val="ＭＳ Ｐゴシック"/>
        <family val="3"/>
        <charset val="128"/>
      </rPr>
      <t>（例：床走行式リフトを申請する場合）
ア）提出書類のカタログの床走行式リフトを使うことで、介助者が少ない力で利用者を移動させることができるようになり、腰痛予防に繋がるなど、介護従事者の身体的負担が軽減される。</t>
    </r>
    <r>
      <rPr>
        <sz val="12"/>
        <rFont val="ＭＳ Ｐゴシック"/>
        <family val="3"/>
        <charset val="128"/>
      </rPr>
      <t xml:space="preserve">
</t>
    </r>
    <r>
      <rPr>
        <b/>
        <sz val="12"/>
        <color rgb="FFFF0000"/>
        <rFont val="ＭＳ Ｐゴシック"/>
        <family val="3"/>
        <charset val="128"/>
      </rPr>
      <t>イ）提出書類のカタログのとおり、要介護者を移動させるリフトであり、キャスターがついていることから、「床走行式リフト」」に該当する。
ウ）提出書類のカタログのとおり、主に介護現場において使用される機器である。
エ）床走行式リフトホームページ（https://○○）に記載のとおり、販売価格が公表されており、また同ホームページの購入フォームから誰でも購入できるようになっている。</t>
    </r>
    <rPh sb="1" eb="2">
      <t>レイ</t>
    </rPh>
    <rPh sb="3" eb="7">
      <t>ユカソウコウシキ</t>
    </rPh>
    <rPh sb="11" eb="13">
      <t>シンセイ</t>
    </rPh>
    <rPh sb="15" eb="17">
      <t>バアイ</t>
    </rPh>
    <rPh sb="21" eb="25">
      <t>テイシュツショルイ</t>
    </rPh>
    <rPh sb="31" eb="32">
      <t>ユカ</t>
    </rPh>
    <rPh sb="32" eb="34">
      <t>ソウコウ</t>
    </rPh>
    <rPh sb="34" eb="35">
      <t>シキ</t>
    </rPh>
    <rPh sb="39" eb="40">
      <t>ツカ</t>
    </rPh>
    <rPh sb="45" eb="48">
      <t>カイジョシャ</t>
    </rPh>
    <rPh sb="49" eb="50">
      <t>スク</t>
    </rPh>
    <rPh sb="52" eb="53">
      <t>チカラ</t>
    </rPh>
    <rPh sb="54" eb="57">
      <t>リヨウシャ</t>
    </rPh>
    <rPh sb="58" eb="60">
      <t>イドウ</t>
    </rPh>
    <rPh sb="75" eb="77">
      <t>ヨウツウ</t>
    </rPh>
    <rPh sb="77" eb="79">
      <t>ヨボウ</t>
    </rPh>
    <rPh sb="80" eb="81">
      <t>ツナ</t>
    </rPh>
    <rPh sb="86" eb="88">
      <t>カイゴ</t>
    </rPh>
    <rPh sb="88" eb="91">
      <t>ジュウジシャ</t>
    </rPh>
    <rPh sb="92" eb="95">
      <t>シンタイテキ</t>
    </rPh>
    <rPh sb="95" eb="97">
      <t>フタン</t>
    </rPh>
    <rPh sb="98" eb="100">
      <t>ケイゲン</t>
    </rPh>
    <rPh sb="108" eb="112">
      <t>テイシュツショルイ</t>
    </rPh>
    <rPh sb="122" eb="126">
      <t>ヨウカイゴシャ</t>
    </rPh>
    <rPh sb="127" eb="129">
      <t>イドウ</t>
    </rPh>
    <rPh sb="156" eb="160">
      <t>ユカソウコウシキ</t>
    </rPh>
    <rPh sb="166" eb="168">
      <t>ガイトウ</t>
    </rPh>
    <rPh sb="189" eb="190">
      <t>オモ</t>
    </rPh>
    <rPh sb="191" eb="193">
      <t>カイゴ</t>
    </rPh>
    <rPh sb="193" eb="195">
      <t>ゲンバ</t>
    </rPh>
    <rPh sb="199" eb="201">
      <t>シヨウ</t>
    </rPh>
    <rPh sb="204" eb="206">
      <t>キキ</t>
    </rPh>
    <rPh sb="214" eb="218">
      <t>ユカソウコウシキ</t>
    </rPh>
    <phoneticPr fontId="10"/>
  </si>
  <si>
    <t>（例1：見守り機器を１台申請する場合）
試験的な導入のため、１台のみの申請となっている。
(例２：見守り機器を２ユニット定員分申請する場合）
１ユニットあたり○名定員であり、２ユニット分導入するため、○台申請する。</t>
    <rPh sb="1" eb="2">
      <t>レイ</t>
    </rPh>
    <rPh sb="4" eb="6">
      <t>ミマモ</t>
    </rPh>
    <rPh sb="7" eb="9">
      <t>キキ</t>
    </rPh>
    <rPh sb="11" eb="12">
      <t>ダイ</t>
    </rPh>
    <rPh sb="12" eb="14">
      <t>シンセイ</t>
    </rPh>
    <rPh sb="16" eb="18">
      <t>バアイ</t>
    </rPh>
    <rPh sb="20" eb="22">
      <t>シケン</t>
    </rPh>
    <rPh sb="22" eb="23">
      <t>テキ</t>
    </rPh>
    <rPh sb="24" eb="26">
      <t>ドウニュウ</t>
    </rPh>
    <rPh sb="31" eb="32">
      <t>ダイ</t>
    </rPh>
    <rPh sb="35" eb="37">
      <t>シンセイ</t>
    </rPh>
    <rPh sb="47" eb="48">
      <t>レイ</t>
    </rPh>
    <rPh sb="50" eb="52">
      <t>ミマモ</t>
    </rPh>
    <rPh sb="53" eb="55">
      <t>キキ</t>
    </rPh>
    <rPh sb="61" eb="63">
      <t>テイイン</t>
    </rPh>
    <rPh sb="63" eb="64">
      <t>ブン</t>
    </rPh>
    <rPh sb="64" eb="66">
      <t>シンセイ</t>
    </rPh>
    <rPh sb="68" eb="70">
      <t>バアイ</t>
    </rPh>
    <rPh sb="81" eb="82">
      <t>メイ</t>
    </rPh>
    <rPh sb="82" eb="84">
      <t>テイイン</t>
    </rPh>
    <rPh sb="93" eb="94">
      <t>ブン</t>
    </rPh>
    <rPh sb="94" eb="96">
      <t>ドウニュウ</t>
    </rPh>
    <rPh sb="102" eb="103">
      <t>ダイ</t>
    </rPh>
    <rPh sb="103" eb="105">
      <t>シンセイ</t>
    </rPh>
    <phoneticPr fontId="10"/>
  </si>
  <si>
    <t>【見守り機器について】
申請台数が「１ユニット定員又は２ユニット定員数」となっているか。
なお「１ユニット定員又は２ユニット定員以外の台数」となっている場合は「特段の事情」を根拠を示して説明してください。
また、「１ユニット定員又は２ユニット定員数」となっている場合は、ユニット当たりの定員数とともに、申請台数ついて、記載してください。</t>
    <rPh sb="1" eb="3">
      <t>ミマモ</t>
    </rPh>
    <rPh sb="4" eb="6">
      <t>キキ</t>
    </rPh>
    <rPh sb="12" eb="14">
      <t>シンセイ</t>
    </rPh>
    <rPh sb="14" eb="16">
      <t>ダイスウ</t>
    </rPh>
    <rPh sb="23" eb="25">
      <t>テイイン</t>
    </rPh>
    <rPh sb="25" eb="26">
      <t>マタ</t>
    </rPh>
    <rPh sb="32" eb="34">
      <t>テイイン</t>
    </rPh>
    <rPh sb="34" eb="35">
      <t>スウ</t>
    </rPh>
    <rPh sb="64" eb="66">
      <t>イガイ</t>
    </rPh>
    <rPh sb="67" eb="69">
      <t>ダイスウ</t>
    </rPh>
    <rPh sb="76" eb="78">
      <t>バアイ</t>
    </rPh>
    <rPh sb="80" eb="82">
      <t>トクダン</t>
    </rPh>
    <rPh sb="83" eb="85">
      <t>ジジョウ</t>
    </rPh>
    <rPh sb="87" eb="89">
      <t>コンキョ</t>
    </rPh>
    <rPh sb="90" eb="91">
      <t>シメ</t>
    </rPh>
    <rPh sb="93" eb="95">
      <t>セツメイ</t>
    </rPh>
    <rPh sb="131" eb="133">
      <t>バアイ</t>
    </rPh>
    <rPh sb="139" eb="140">
      <t>ア</t>
    </rPh>
    <rPh sb="143" eb="146">
      <t>テイインスウ</t>
    </rPh>
    <rPh sb="151" eb="153">
      <t>シンセイ</t>
    </rPh>
    <rPh sb="153" eb="155">
      <t>ダイスウ</t>
    </rPh>
    <rPh sb="159" eb="161">
      <t>キサイ</t>
    </rPh>
    <phoneticPr fontId="10"/>
  </si>
  <si>
    <t>ア）当該介護ロボットを導入することで、介護従事者の身体的負担の軽減や、間接業務時間の削減等につながる業務の効率化が図られるなど、介護従事者が継続して就労するための環境整備として有効であり、介護サービスの質の向上につながると判断した理由を根拠を示して説明してください。
イ）申請する介護ロボットが「床走行式リフト」「一括で調理支援を行う機器」「加熱・冷蔵機能等を備えた配膳車」「バイタル情報等を基に職員へ通知を行うシステム」「特殊浴槽」のいずれに該当するか根拠を示して説明してください。
ウ）申請する介護ロボットが一般的な用途に限定されていないことを根拠を示して説明してください。
エ）申請する介護ロボットが販売価格が公表されており、一般に購入できる状態にあることを根拠を示して説明してください。</t>
    <rPh sb="2" eb="4">
      <t>トウガイ</t>
    </rPh>
    <rPh sb="4" eb="6">
      <t>カイゴ</t>
    </rPh>
    <rPh sb="11" eb="13">
      <t>ドウニュウ</t>
    </rPh>
    <rPh sb="57" eb="58">
      <t>ハカ</t>
    </rPh>
    <rPh sb="94" eb="96">
      <t>カイゴ</t>
    </rPh>
    <rPh sb="101" eb="102">
      <t>シツ</t>
    </rPh>
    <rPh sb="103" eb="105">
      <t>コウジョウ</t>
    </rPh>
    <rPh sb="111" eb="113">
      <t>ハンダン</t>
    </rPh>
    <rPh sb="115" eb="117">
      <t>リユウ</t>
    </rPh>
    <rPh sb="118" eb="120">
      <t>コンキョ</t>
    </rPh>
    <rPh sb="121" eb="122">
      <t>シメ</t>
    </rPh>
    <rPh sb="124" eb="126">
      <t>セツメイ</t>
    </rPh>
    <rPh sb="137" eb="139">
      <t>シンセイ</t>
    </rPh>
    <rPh sb="141" eb="143">
      <t>カイゴ</t>
    </rPh>
    <rPh sb="149" eb="150">
      <t>ユカ</t>
    </rPh>
    <rPh sb="150" eb="152">
      <t>ソウコウ</t>
    </rPh>
    <rPh sb="152" eb="153">
      <t>シキ</t>
    </rPh>
    <rPh sb="158" eb="160">
      <t>イッカツ</t>
    </rPh>
    <rPh sb="161" eb="163">
      <t>チョウリ</t>
    </rPh>
    <rPh sb="163" eb="165">
      <t>シエン</t>
    </rPh>
    <rPh sb="166" eb="167">
      <t>オコナ</t>
    </rPh>
    <rPh sb="168" eb="170">
      <t>キキ</t>
    </rPh>
    <rPh sb="172" eb="174">
      <t>カネツ</t>
    </rPh>
    <rPh sb="175" eb="177">
      <t>レイゾウ</t>
    </rPh>
    <rPh sb="177" eb="179">
      <t>キノウ</t>
    </rPh>
    <rPh sb="179" eb="180">
      <t>トウ</t>
    </rPh>
    <rPh sb="181" eb="182">
      <t>ソナ</t>
    </rPh>
    <rPh sb="184" eb="186">
      <t>ハイゼン</t>
    </rPh>
    <rPh sb="186" eb="187">
      <t>クルマ</t>
    </rPh>
    <rPh sb="193" eb="195">
      <t>ジョウホウ</t>
    </rPh>
    <rPh sb="195" eb="196">
      <t>トウ</t>
    </rPh>
    <rPh sb="197" eb="198">
      <t>モト</t>
    </rPh>
    <rPh sb="199" eb="201">
      <t>ショクイン</t>
    </rPh>
    <rPh sb="202" eb="204">
      <t>ツウチ</t>
    </rPh>
    <rPh sb="205" eb="206">
      <t>オコナ</t>
    </rPh>
    <rPh sb="213" eb="215">
      <t>トクシュ</t>
    </rPh>
    <rPh sb="215" eb="217">
      <t>ヨクソウ</t>
    </rPh>
    <rPh sb="223" eb="225">
      <t>ガイトウ</t>
    </rPh>
    <rPh sb="228" eb="230">
      <t>コンキョ</t>
    </rPh>
    <rPh sb="231" eb="232">
      <t>シメ</t>
    </rPh>
    <rPh sb="234" eb="236">
      <t>セツメイ</t>
    </rPh>
    <rPh sb="247" eb="249">
      <t>シンセイ</t>
    </rPh>
    <rPh sb="251" eb="253">
      <t>カイゴ</t>
    </rPh>
    <rPh sb="258" eb="261">
      <t>イッパンテキ</t>
    </rPh>
    <rPh sb="262" eb="264">
      <t>ヨウト</t>
    </rPh>
    <rPh sb="265" eb="267">
      <t>ゲンテイ</t>
    </rPh>
    <rPh sb="276" eb="278">
      <t>コンキョ</t>
    </rPh>
    <rPh sb="279" eb="280">
      <t>シメ</t>
    </rPh>
    <rPh sb="282" eb="284">
      <t>セツメイ</t>
    </rPh>
    <rPh sb="295" eb="297">
      <t>シンセイ</t>
    </rPh>
    <rPh sb="299" eb="301">
      <t>カイゴ</t>
    </rPh>
    <rPh sb="306" eb="308">
      <t>ハンバイ</t>
    </rPh>
    <rPh sb="308" eb="310">
      <t>カカク</t>
    </rPh>
    <rPh sb="311" eb="313">
      <t>コウヒョウ</t>
    </rPh>
    <rPh sb="319" eb="321">
      <t>イッパン</t>
    </rPh>
    <rPh sb="322" eb="324">
      <t>コウニュウ</t>
    </rPh>
    <rPh sb="327" eb="329">
      <t>ジョウタイ</t>
    </rPh>
    <rPh sb="335" eb="337">
      <t>コンキョ</t>
    </rPh>
    <rPh sb="338" eb="339">
      <t>シメ</t>
    </rPh>
    <rPh sb="341" eb="343">
      <t>セツメイ</t>
    </rPh>
    <phoneticPr fontId="10"/>
  </si>
  <si>
    <t>(G)</t>
    <phoneticPr fontId="10"/>
  </si>
  <si>
    <t>・移動支援
・排泄支援
・見守り・コミュニケーション
・介護業務支援</t>
    <rPh sb="1" eb="3">
      <t>イドウ</t>
    </rPh>
    <rPh sb="3" eb="5">
      <t>シエン</t>
    </rPh>
    <rPh sb="7" eb="9">
      <t>ハイセツ</t>
    </rPh>
    <rPh sb="9" eb="11">
      <t>シエン</t>
    </rPh>
    <rPh sb="13" eb="15">
      <t>ミマモ</t>
    </rPh>
    <rPh sb="28" eb="30">
      <t>カイゴ</t>
    </rPh>
    <rPh sb="30" eb="32">
      <t>ギョウム</t>
    </rPh>
    <rPh sb="32" eb="34">
      <t>シエン</t>
    </rPh>
    <phoneticPr fontId="10"/>
  </si>
  <si>
    <t>・移乗支援（装着型、非装着型）
・入浴支援
・その他(①床走行式リフト、②一括で調理支援を行う機器、③加熱・冷蔵機能等を備えた配膳車、④バイタル情報等を基に職員へ通知を行うシステム、⑤特殊浴槽</t>
    <rPh sb="1" eb="3">
      <t>イジョウ</t>
    </rPh>
    <rPh sb="3" eb="5">
      <t>シエン</t>
    </rPh>
    <rPh sb="6" eb="8">
      <t>ソウチャク</t>
    </rPh>
    <rPh sb="8" eb="9">
      <t>ガタ</t>
    </rPh>
    <rPh sb="10" eb="13">
      <t>ヒソウチャク</t>
    </rPh>
    <rPh sb="13" eb="14">
      <t>ガタ</t>
    </rPh>
    <rPh sb="17" eb="19">
      <t>ニュウヨク</t>
    </rPh>
    <rPh sb="19" eb="21">
      <t>シエン</t>
    </rPh>
    <rPh sb="25" eb="26">
      <t>タ</t>
    </rPh>
    <rPh sb="28" eb="29">
      <t>ユカ</t>
    </rPh>
    <rPh sb="29" eb="32">
      <t>ソウコウシキ</t>
    </rPh>
    <rPh sb="37" eb="39">
      <t>イッカツ</t>
    </rPh>
    <rPh sb="40" eb="42">
      <t>チョウリ</t>
    </rPh>
    <rPh sb="42" eb="44">
      <t>シエン</t>
    </rPh>
    <rPh sb="45" eb="46">
      <t>オコナ</t>
    </rPh>
    <rPh sb="47" eb="49">
      <t>キキ</t>
    </rPh>
    <rPh sb="52" eb="54">
      <t>カネツ</t>
    </rPh>
    <rPh sb="56" eb="58">
      <t>キノウ</t>
    </rPh>
    <rPh sb="58" eb="59">
      <t>トウ</t>
    </rPh>
    <rPh sb="59" eb="60">
      <t>トウ</t>
    </rPh>
    <rPh sb="61" eb="62">
      <t>ソナ</t>
    </rPh>
    <rPh sb="64" eb="66">
      <t>ハイゼン</t>
    </rPh>
    <rPh sb="66" eb="67">
      <t>シャ</t>
    </rPh>
    <rPh sb="73" eb="75">
      <t>ジョウホウ</t>
    </rPh>
    <rPh sb="75" eb="76">
      <t>トウ</t>
    </rPh>
    <rPh sb="77" eb="78">
      <t>モト</t>
    </rPh>
    <rPh sb="79" eb="81">
      <t>ショクイン</t>
    </rPh>
    <rPh sb="82" eb="84">
      <t>ツウチ</t>
    </rPh>
    <rPh sb="85" eb="86">
      <t>オコナ</t>
    </rPh>
    <rPh sb="93" eb="95">
      <t>トクシュヨクソウ</t>
    </rPh>
    <phoneticPr fontId="10"/>
  </si>
  <si>
    <t>-</t>
    <phoneticPr fontId="10"/>
  </si>
  <si>
    <t>○</t>
    <phoneticPr fontId="10"/>
  </si>
  <si>
    <t>01_通所介護事業所</t>
  </si>
  <si>
    <t>02_地域密着型通所介護</t>
  </si>
  <si>
    <t>03_認知症対応型通所介護事業所</t>
  </si>
  <si>
    <r>
      <t xml:space="preserve">インカムや通信環境機器（Wi-FIルーター等）を申請する場合、施設内に見守り機器が導入されていないか（本年度、パッケージ型導入支援において事前協議をしていないか）。
</t>
    </r>
    <r>
      <rPr>
        <sz val="10"/>
        <rFont val="ＭＳ Ｐゴシック"/>
        <family val="3"/>
        <charset val="128"/>
      </rPr>
      <t>※見守り機器が導入されている（導入する）場合、インカムや通信環境機器、見守り機器との連携に係る費用については、パッケージ型導入支援の補助対象となり、本事業の対象外となります。</t>
    </r>
    <rPh sb="5" eb="11">
      <t>ツウシンカンキョウキキ</t>
    </rPh>
    <rPh sb="21" eb="22">
      <t>トウ</t>
    </rPh>
    <rPh sb="24" eb="26">
      <t>シンセイ</t>
    </rPh>
    <rPh sb="28" eb="30">
      <t>バアイ</t>
    </rPh>
    <rPh sb="31" eb="34">
      <t>シセツナイ</t>
    </rPh>
    <rPh sb="51" eb="54">
      <t>ホンネンド</t>
    </rPh>
    <rPh sb="60" eb="61">
      <t>ガタ</t>
    </rPh>
    <rPh sb="61" eb="63">
      <t>ドウニュウ</t>
    </rPh>
    <rPh sb="63" eb="65">
      <t>シエン</t>
    </rPh>
    <rPh sb="84" eb="86">
      <t>ミマモ</t>
    </rPh>
    <rPh sb="87" eb="89">
      <t>キキ</t>
    </rPh>
    <rPh sb="90" eb="92">
      <t>ドウニュウ</t>
    </rPh>
    <rPh sb="98" eb="100">
      <t>ドウニュウ</t>
    </rPh>
    <rPh sb="103" eb="105">
      <t>バアイ</t>
    </rPh>
    <rPh sb="111" eb="117">
      <t>ツウシンカンキョウキキ</t>
    </rPh>
    <rPh sb="118" eb="120">
      <t>ミマモ</t>
    </rPh>
    <rPh sb="121" eb="123">
      <t>キキ</t>
    </rPh>
    <rPh sb="125" eb="127">
      <t>レンケイ</t>
    </rPh>
    <rPh sb="128" eb="129">
      <t>カカ</t>
    </rPh>
    <rPh sb="130" eb="132">
      <t>ヒヨウ</t>
    </rPh>
    <rPh sb="143" eb="148">
      <t>ガタドウニュウシエン</t>
    </rPh>
    <rPh sb="149" eb="153">
      <t>ホジョタイショウ</t>
    </rPh>
    <rPh sb="157" eb="160">
      <t>ホンジギョウ</t>
    </rPh>
    <rPh sb="161" eb="164">
      <t>タイショウガイ</t>
    </rPh>
    <phoneticPr fontId="10"/>
  </si>
  <si>
    <t>120_訪問入浴介護</t>
  </si>
  <si>
    <t>11～20名</t>
  </si>
  <si>
    <t>その他厚労省が認めたシステム</t>
    <rPh sb="2" eb="3">
      <t>タ</t>
    </rPh>
    <rPh sb="3" eb="6">
      <t>コウロウショウ</t>
    </rPh>
    <rPh sb="7" eb="8">
      <t>ミト</t>
    </rPh>
    <phoneticPr fontId="20"/>
  </si>
  <si>
    <t>宣言していない</t>
    <rPh sb="0" eb="2">
      <t>センゲン</t>
    </rPh>
    <phoneticPr fontId="20"/>
  </si>
  <si>
    <t>利用申請を行っていない</t>
    <rPh sb="0" eb="2">
      <t>リヨウ</t>
    </rPh>
    <rPh sb="2" eb="4">
      <t>シンセイ</t>
    </rPh>
    <rPh sb="5" eb="6">
      <t>オコナ</t>
    </rPh>
    <phoneticPr fontId="20"/>
  </si>
  <si>
    <t>130_訪問看護</t>
  </si>
  <si>
    <t>21～30名</t>
  </si>
  <si>
    <t>利用していない</t>
    <rPh sb="0" eb="2">
      <t>リヨウ</t>
    </rPh>
    <phoneticPr fontId="20"/>
  </si>
  <si>
    <t>140_訪問リハビリテーション</t>
  </si>
  <si>
    <t>31名～</t>
    <phoneticPr fontId="20"/>
  </si>
  <si>
    <t>31～40名</t>
  </si>
  <si>
    <t>150_通所介護</t>
  </si>
  <si>
    <t>41～50名</t>
    <rPh sb="5" eb="6">
      <t>メイ</t>
    </rPh>
    <phoneticPr fontId="20"/>
  </si>
  <si>
    <t>周知している</t>
    <rPh sb="0" eb="2">
      <t>シュウチ</t>
    </rPh>
    <phoneticPr fontId="20"/>
  </si>
  <si>
    <t>１～５０</t>
    <phoneticPr fontId="20"/>
  </si>
  <si>
    <t>155_通所介護（療養通所介護）</t>
  </si>
  <si>
    <t>51～60名</t>
  </si>
  <si>
    <t>周知していない</t>
    <rPh sb="0" eb="2">
      <t>シュウチ</t>
    </rPh>
    <phoneticPr fontId="20"/>
  </si>
  <si>
    <t>５１～１００</t>
    <phoneticPr fontId="20"/>
  </si>
  <si>
    <t>160_通所リハビリテーション</t>
  </si>
  <si>
    <t>61名～70名</t>
  </si>
  <si>
    <t>１０１～１５０</t>
    <phoneticPr fontId="20"/>
  </si>
  <si>
    <t>170_福祉用具貸与</t>
  </si>
  <si>
    <t>71名～80名</t>
  </si>
  <si>
    <t>居宅サービス計画書</t>
    <rPh sb="0" eb="2">
      <t>キョタク</t>
    </rPh>
    <rPh sb="6" eb="9">
      <t>ケイカクショ</t>
    </rPh>
    <phoneticPr fontId="20"/>
  </si>
  <si>
    <t>１５１～２００</t>
    <phoneticPr fontId="20"/>
  </si>
  <si>
    <t>210_短期入所生活介護</t>
  </si>
  <si>
    <t>81名～90名</t>
  </si>
  <si>
    <t>サービス利用票</t>
    <rPh sb="4" eb="6">
      <t>リヨウ</t>
    </rPh>
    <rPh sb="6" eb="7">
      <t>ヒョウ</t>
    </rPh>
    <phoneticPr fontId="20"/>
  </si>
  <si>
    <t>２０１～２５０</t>
    <phoneticPr fontId="20"/>
  </si>
  <si>
    <t>220_短期入所療養介護（介護老人保健施設）</t>
  </si>
  <si>
    <t>91名～100名</t>
  </si>
  <si>
    <t>２５１～３００</t>
    <phoneticPr fontId="20"/>
  </si>
  <si>
    <t>230_短期入所療養介護（介護療養型医療施設）</t>
  </si>
  <si>
    <t>101名～</t>
  </si>
  <si>
    <t>３０１～３５０</t>
    <phoneticPr fontId="20"/>
  </si>
  <si>
    <t>551_短期入所療養介護（介護医療院）</t>
  </si>
  <si>
    <t>３５１～４００</t>
    <phoneticPr fontId="20"/>
  </si>
  <si>
    <t>320_認知症対応型共同生活介護</t>
  </si>
  <si>
    <t>４０１～４５０</t>
    <phoneticPr fontId="20"/>
  </si>
  <si>
    <t>331_特定施設入居者生活介護（有料老人ホーム）</t>
  </si>
  <si>
    <t>４５１～５００</t>
    <phoneticPr fontId="20"/>
  </si>
  <si>
    <t>332_特定施設入居者生活介護（軽費老人ホーム）</t>
  </si>
  <si>
    <t>５０１～</t>
    <phoneticPr fontId="20"/>
  </si>
  <si>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</si>
  <si>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</si>
  <si>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</si>
  <si>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</si>
  <si>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</si>
  <si>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</si>
  <si>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</si>
  <si>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</si>
  <si>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</si>
  <si>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</si>
  <si>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</si>
  <si>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</si>
  <si>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</si>
  <si>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</si>
  <si>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</si>
  <si>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</si>
  <si>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</si>
  <si>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</si>
  <si>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</si>
  <si>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</si>
  <si>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令和　年　　月　　日</t>
    <phoneticPr fontId="10"/>
  </si>
  <si>
    <t>業務改善計画※優先順位２位用</t>
    <rPh sb="0" eb="2">
      <t>ギョウム</t>
    </rPh>
    <rPh sb="2" eb="4">
      <t>カイゼン</t>
    </rPh>
    <rPh sb="4" eb="6">
      <t>ケイカク</t>
    </rPh>
    <rPh sb="7" eb="9">
      <t>ユウセン</t>
    </rPh>
    <rPh sb="9" eb="11">
      <t>ジュンイ</t>
    </rPh>
    <rPh sb="12" eb="13">
      <t>イ</t>
    </rPh>
    <rPh sb="13" eb="14">
      <t>ヨウ</t>
    </rPh>
    <phoneticPr fontId="10"/>
  </si>
  <si>
    <t>業務改善計画※優先順位１位用</t>
    <rPh sb="0" eb="2">
      <t>ギョウム</t>
    </rPh>
    <rPh sb="2" eb="4">
      <t>カイゼン</t>
    </rPh>
    <rPh sb="4" eb="6">
      <t>ケイカク</t>
    </rPh>
    <rPh sb="7" eb="9">
      <t>ユウセン</t>
    </rPh>
    <rPh sb="9" eb="11">
      <t>ジュンイ</t>
    </rPh>
    <rPh sb="12" eb="13">
      <t>イ</t>
    </rPh>
    <rPh sb="13" eb="14">
      <t>ヨウ</t>
    </rPh>
    <phoneticPr fontId="10"/>
  </si>
  <si>
    <t>（参考様式１）最新版のケアプラン連携標準様式への対応状況報告書</t>
    <rPh sb="1" eb="3">
      <t>サンコウ</t>
    </rPh>
    <rPh sb="3" eb="5">
      <t>ヨウシキ</t>
    </rPh>
    <rPh sb="7" eb="10">
      <t>サイシンバン</t>
    </rPh>
    <rPh sb="16" eb="18">
      <t>レンケイ</t>
    </rPh>
    <rPh sb="18" eb="20">
      <t>ヒョウジュン</t>
    </rPh>
    <rPh sb="20" eb="22">
      <t>ヨウシキ</t>
    </rPh>
    <rPh sb="24" eb="26">
      <t>タイオウ</t>
    </rPh>
    <rPh sb="26" eb="28">
      <t>ジョウキョウ</t>
    </rPh>
    <rPh sb="28" eb="31">
      <t>ホウコクショ</t>
    </rPh>
    <phoneticPr fontId="10"/>
  </si>
  <si>
    <t>ベンダー名</t>
    <rPh sb="4" eb="5">
      <t>メイ</t>
    </rPh>
    <phoneticPr fontId="10"/>
  </si>
  <si>
    <t>介護ソフト名</t>
    <rPh sb="0" eb="2">
      <t>カイゴ</t>
    </rPh>
    <rPh sb="5" eb="6">
      <t>メイ</t>
    </rPh>
    <phoneticPr fontId="10"/>
  </si>
  <si>
    <t>対応状況の情報記載URL</t>
    <rPh sb="0" eb="2">
      <t>タイオウ</t>
    </rPh>
    <rPh sb="2" eb="4">
      <t>ジョウキョウ</t>
    </rPh>
    <rPh sb="5" eb="7">
      <t>ジョウホウ</t>
    </rPh>
    <rPh sb="7" eb="9">
      <t>キサイ</t>
    </rPh>
    <phoneticPr fontId="10"/>
  </si>
  <si>
    <t>国保中央会ベンダーテスト</t>
    <rPh sb="0" eb="2">
      <t>コクホ</t>
    </rPh>
    <rPh sb="2" eb="5">
      <t>チュウオウカイ</t>
    </rPh>
    <phoneticPr fontId="10"/>
  </si>
  <si>
    <t>実施（申込済　　　実施中　　　終了（合　　不合））　　未実施</t>
    <rPh sb="0" eb="2">
      <t>ジッシ</t>
    </rPh>
    <rPh sb="3" eb="5">
      <t>モウシコミ</t>
    </rPh>
    <rPh sb="5" eb="6">
      <t>ズミ</t>
    </rPh>
    <rPh sb="9" eb="12">
      <t>ジッシチュウ</t>
    </rPh>
    <rPh sb="15" eb="17">
      <t>シュウリョウ</t>
    </rPh>
    <rPh sb="18" eb="19">
      <t>ゴウ</t>
    </rPh>
    <rPh sb="21" eb="23">
      <t>フゴウ</t>
    </rPh>
    <rPh sb="27" eb="28">
      <t>ミ</t>
    </rPh>
    <rPh sb="28" eb="30">
      <t>ジッシ</t>
    </rPh>
    <phoneticPr fontId="10"/>
  </si>
  <si>
    <t>１　対象サービス（該当箇所に○）</t>
    <rPh sb="2" eb="4">
      <t>タイショウ</t>
    </rPh>
    <rPh sb="9" eb="11">
      <t>ガイトウ</t>
    </rPh>
    <rPh sb="11" eb="13">
      <t>カショ</t>
    </rPh>
    <phoneticPr fontId="10"/>
  </si>
  <si>
    <t>介護給付</t>
    <rPh sb="0" eb="2">
      <t>カイゴ</t>
    </rPh>
    <rPh sb="2" eb="4">
      <t>キュウフ</t>
    </rPh>
    <phoneticPr fontId="10"/>
  </si>
  <si>
    <t>訪問介護</t>
    <rPh sb="0" eb="4">
      <t>ホウモンカイゴ</t>
    </rPh>
    <phoneticPr fontId="10"/>
  </si>
  <si>
    <t>予防給付</t>
    <rPh sb="0" eb="2">
      <t>ヨボウ</t>
    </rPh>
    <rPh sb="2" eb="4">
      <t>キュウフ</t>
    </rPh>
    <phoneticPr fontId="10"/>
  </si>
  <si>
    <t>介護予防訪問入浴介護</t>
    <rPh sb="0" eb="2">
      <t>カイゴ</t>
    </rPh>
    <rPh sb="2" eb="4">
      <t>ヨボウ</t>
    </rPh>
    <rPh sb="4" eb="6">
      <t>ホウモン</t>
    </rPh>
    <rPh sb="6" eb="8">
      <t>ニュウヨク</t>
    </rPh>
    <rPh sb="8" eb="10">
      <t>カイゴ</t>
    </rPh>
    <phoneticPr fontId="10"/>
  </si>
  <si>
    <t>訪問入浴介護</t>
    <rPh sb="0" eb="2">
      <t>ホウモン</t>
    </rPh>
    <rPh sb="2" eb="6">
      <t>ニュウヨクカイゴ</t>
    </rPh>
    <phoneticPr fontId="10"/>
  </si>
  <si>
    <t>介護予防訪問看護</t>
    <rPh sb="0" eb="2">
      <t>カイゴ</t>
    </rPh>
    <rPh sb="2" eb="4">
      <t>ヨボウ</t>
    </rPh>
    <rPh sb="4" eb="6">
      <t>ホウモン</t>
    </rPh>
    <rPh sb="6" eb="8">
      <t>カンゴ</t>
    </rPh>
    <phoneticPr fontId="10"/>
  </si>
  <si>
    <t xml:space="preserve">訪問看護（※定期巡回連携型を含む） </t>
    <phoneticPr fontId="10"/>
  </si>
  <si>
    <t>介護予防訪問リハビリテーション</t>
    <rPh sb="0" eb="2">
      <t>カイゴ</t>
    </rPh>
    <rPh sb="2" eb="4">
      <t>ヨボウ</t>
    </rPh>
    <rPh sb="4" eb="6">
      <t>ホウモン</t>
    </rPh>
    <phoneticPr fontId="10"/>
  </si>
  <si>
    <t>訪問リハビリテーション</t>
  </si>
  <si>
    <t>介護予防通所リハビリテーション</t>
    <rPh sb="0" eb="2">
      <t>カイゴ</t>
    </rPh>
    <rPh sb="2" eb="4">
      <t>ヨボウ</t>
    </rPh>
    <rPh sb="4" eb="6">
      <t>ツウショ</t>
    </rPh>
    <phoneticPr fontId="10"/>
  </si>
  <si>
    <t>通所介護</t>
  </si>
  <si>
    <t>介護予防福祉用具貸与</t>
    <rPh sb="0" eb="2">
      <t>カイゴ</t>
    </rPh>
    <rPh sb="2" eb="4">
      <t>ヨボウ</t>
    </rPh>
    <rPh sb="4" eb="6">
      <t>フクシ</t>
    </rPh>
    <rPh sb="6" eb="8">
      <t>ヨウグ</t>
    </rPh>
    <rPh sb="8" eb="9">
      <t>カ</t>
    </rPh>
    <rPh sb="9" eb="10">
      <t>ヨ</t>
    </rPh>
    <phoneticPr fontId="10"/>
  </si>
  <si>
    <t>通所リハビリテーション</t>
    <rPh sb="0" eb="2">
      <t>ツウショ</t>
    </rPh>
    <phoneticPr fontId="10"/>
  </si>
  <si>
    <t>介護予防短期入所生活介護</t>
    <rPh sb="0" eb="2">
      <t>カイゴ</t>
    </rPh>
    <rPh sb="2" eb="4">
      <t>ヨボウ</t>
    </rPh>
    <rPh sb="4" eb="12">
      <t>タンキニュウショセイカツカイゴ</t>
    </rPh>
    <phoneticPr fontId="10"/>
  </si>
  <si>
    <t>福祉用具貸与</t>
    <rPh sb="0" eb="2">
      <t>フクシ</t>
    </rPh>
    <rPh sb="2" eb="4">
      <t>ヨウグ</t>
    </rPh>
    <rPh sb="4" eb="5">
      <t>カ</t>
    </rPh>
    <rPh sb="5" eb="6">
      <t>ヨ</t>
    </rPh>
    <phoneticPr fontId="10"/>
  </si>
  <si>
    <t>介護予防暗記入所療養介護（介護老人保健施設）</t>
    <rPh sb="0" eb="2">
      <t>カイゴ</t>
    </rPh>
    <rPh sb="2" eb="4">
      <t>ヨボウ</t>
    </rPh>
    <rPh sb="4" eb="6">
      <t>アンキ</t>
    </rPh>
    <rPh sb="6" eb="8">
      <t>ニュウショ</t>
    </rPh>
    <rPh sb="8" eb="10">
      <t>リョウヨウ</t>
    </rPh>
    <rPh sb="10" eb="12">
      <t>カイゴ</t>
    </rPh>
    <rPh sb="13" eb="17">
      <t>カイゴロウジン</t>
    </rPh>
    <rPh sb="17" eb="19">
      <t>ホケン</t>
    </rPh>
    <rPh sb="19" eb="21">
      <t>シセツ</t>
    </rPh>
    <phoneticPr fontId="10"/>
  </si>
  <si>
    <t>短期入所生活介護</t>
    <rPh sb="0" eb="4">
      <t>タンキニュウショ</t>
    </rPh>
    <rPh sb="4" eb="8">
      <t>セイカツカイゴ</t>
    </rPh>
    <phoneticPr fontId="10"/>
  </si>
  <si>
    <t>介護予防暗記入所療養介護（介護療養型医療施設等）</t>
    <rPh sb="0" eb="2">
      <t>カイゴ</t>
    </rPh>
    <rPh sb="2" eb="4">
      <t>ヨボウ</t>
    </rPh>
    <rPh sb="4" eb="6">
      <t>アンキ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10"/>
  </si>
  <si>
    <t>短期入所療養介護（介護老人保健施設）</t>
    <rPh sb="0" eb="4">
      <t>タンキニュウショ</t>
    </rPh>
    <rPh sb="4" eb="6">
      <t>リョウヨウ</t>
    </rPh>
    <rPh sb="6" eb="8">
      <t>カイゴ</t>
    </rPh>
    <rPh sb="9" eb="11">
      <t>カイゴ</t>
    </rPh>
    <rPh sb="11" eb="13">
      <t>ロウジン</t>
    </rPh>
    <rPh sb="13" eb="15">
      <t>ホケン</t>
    </rPh>
    <rPh sb="15" eb="17">
      <t>シセツ</t>
    </rPh>
    <phoneticPr fontId="10"/>
  </si>
  <si>
    <t>介護予防短期入所療養介護（介護医療院）</t>
    <rPh sb="0" eb="2">
      <t>カイゴ</t>
    </rPh>
    <rPh sb="2" eb="4">
      <t>ヨボウ</t>
    </rPh>
    <rPh sb="4" eb="8">
      <t>タンキニュウショ</t>
    </rPh>
    <rPh sb="8" eb="10">
      <t>リョウヨウ</t>
    </rPh>
    <rPh sb="10" eb="12">
      <t>カイゴ</t>
    </rPh>
    <rPh sb="13" eb="15">
      <t>カイゴ</t>
    </rPh>
    <rPh sb="15" eb="17">
      <t>イリョウ</t>
    </rPh>
    <rPh sb="17" eb="18">
      <t>イン</t>
    </rPh>
    <phoneticPr fontId="10"/>
  </si>
  <si>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0"/>
  </si>
  <si>
    <t>介護予防居宅療養管理指導</t>
    <rPh sb="0" eb="2">
      <t>カイゴ</t>
    </rPh>
    <rPh sb="2" eb="4">
      <t>ヨボウ</t>
    </rPh>
    <rPh sb="4" eb="6">
      <t>キョタク</t>
    </rPh>
    <rPh sb="6" eb="8">
      <t>リョウヨウ</t>
    </rPh>
    <rPh sb="8" eb="10">
      <t>カンリ</t>
    </rPh>
    <rPh sb="10" eb="12">
      <t>シドウ</t>
    </rPh>
    <phoneticPr fontId="10"/>
  </si>
  <si>
    <t>短期入所療養介護（介護医療院）</t>
    <rPh sb="0" eb="4">
      <t>タンキニュウショ</t>
    </rPh>
    <rPh sb="4" eb="6">
      <t>リョウヨウ</t>
    </rPh>
    <rPh sb="6" eb="8">
      <t>カイゴ</t>
    </rPh>
    <rPh sb="9" eb="11">
      <t>カイゴ</t>
    </rPh>
    <rPh sb="11" eb="13">
      <t>イリョウ</t>
    </rPh>
    <rPh sb="13" eb="14">
      <t>イン</t>
    </rPh>
    <phoneticPr fontId="10"/>
  </si>
  <si>
    <t>介護予防認知症対応型通所介護</t>
    <rPh sb="0" eb="2">
      <t>カイゴ</t>
    </rPh>
    <rPh sb="2" eb="4">
      <t>ヨボウ</t>
    </rPh>
    <rPh sb="4" eb="7">
      <t>ニンチショウ</t>
    </rPh>
    <rPh sb="7" eb="10">
      <t>タイオウガタ</t>
    </rPh>
    <rPh sb="10" eb="12">
      <t>ツウショ</t>
    </rPh>
    <rPh sb="12" eb="14">
      <t>カイゴ</t>
    </rPh>
    <phoneticPr fontId="10"/>
  </si>
  <si>
    <t>居宅医療管理指導</t>
    <rPh sb="0" eb="2">
      <t>キョタク</t>
    </rPh>
    <rPh sb="2" eb="4">
      <t>イリョウ</t>
    </rPh>
    <rPh sb="4" eb="6">
      <t>カンリ</t>
    </rPh>
    <rPh sb="6" eb="8">
      <t>シドウ</t>
    </rPh>
    <phoneticPr fontId="10"/>
  </si>
  <si>
    <t>介護予防小規模多機能型居宅介護</t>
    <rPh sb="0" eb="2">
      <t>カイゴ</t>
    </rPh>
    <rPh sb="2" eb="4">
      <t>ヨボウ</t>
    </rPh>
    <rPh sb="4" eb="15">
      <t>ショウキボタキノウガタキョタクカイゴ</t>
    </rPh>
    <phoneticPr fontId="10"/>
  </si>
  <si>
    <t>夜間対応型訪問介護</t>
    <rPh sb="0" eb="2">
      <t>ヤカン</t>
    </rPh>
    <rPh sb="2" eb="4">
      <t>タイオウ</t>
    </rPh>
    <rPh sb="4" eb="5">
      <t>ガタ</t>
    </rPh>
    <rPh sb="5" eb="7">
      <t>ホウモン</t>
    </rPh>
    <rPh sb="7" eb="9">
      <t>カイゴ</t>
    </rPh>
    <phoneticPr fontId="10"/>
  </si>
  <si>
    <t>介護予防小規模多機能型居宅介護（短期利用）</t>
    <rPh sb="0" eb="2">
      <t>カイゴ</t>
    </rPh>
    <rPh sb="2" eb="4">
      <t>ヨボウ</t>
    </rPh>
    <rPh sb="4" eb="15">
      <t>ショウキボタキノウガタキョタクカイゴ</t>
    </rPh>
    <rPh sb="16" eb="18">
      <t>タンキ</t>
    </rPh>
    <rPh sb="18" eb="20">
      <t>リヨウ</t>
    </rPh>
    <phoneticPr fontId="10"/>
  </si>
  <si>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0"/>
  </si>
  <si>
    <t>介護予防認知症対応型共同生活介護（短期利用）</t>
    <rPh sb="0" eb="2">
      <t>カイゴ</t>
    </rPh>
    <rPh sb="2" eb="4">
      <t>ヨボウ</t>
    </rPh>
    <rPh sb="4" eb="7">
      <t>ニンチショウ</t>
    </rPh>
    <rPh sb="7" eb="10">
      <t>タイオウガタ</t>
    </rPh>
    <rPh sb="10" eb="12">
      <t>キョウドウ</t>
    </rPh>
    <rPh sb="12" eb="16">
      <t>セイカツカイゴ</t>
    </rPh>
    <rPh sb="17" eb="19">
      <t>タンキ</t>
    </rPh>
    <rPh sb="19" eb="21">
      <t>リヨウ</t>
    </rPh>
    <phoneticPr fontId="10"/>
  </si>
  <si>
    <t>認知症対応型通所介護</t>
    <rPh sb="0" eb="3">
      <t>ニンチショウ</t>
    </rPh>
    <rPh sb="3" eb="5">
      <t>タイオウ</t>
    </rPh>
    <rPh sb="5" eb="6">
      <t>ガタ</t>
    </rPh>
    <rPh sb="6" eb="8">
      <t>ツウショ</t>
    </rPh>
    <rPh sb="8" eb="10">
      <t>カイゴ</t>
    </rPh>
    <phoneticPr fontId="10"/>
  </si>
  <si>
    <t>総合事業</t>
    <rPh sb="0" eb="2">
      <t>ソウゴウ</t>
    </rPh>
    <rPh sb="2" eb="4">
      <t>ジギョウ</t>
    </rPh>
    <phoneticPr fontId="10"/>
  </si>
  <si>
    <t>A1</t>
    <phoneticPr fontId="10"/>
  </si>
  <si>
    <t>訪問型サービス（みなし）</t>
    <rPh sb="0" eb="3">
      <t>ホウモンガタ</t>
    </rPh>
    <phoneticPr fontId="10"/>
  </si>
  <si>
    <t>地域密着型通所介護</t>
    <rPh sb="0" eb="5">
      <t>チイキミッチャクガタ</t>
    </rPh>
    <rPh sb="5" eb="7">
      <t>ツウショ</t>
    </rPh>
    <rPh sb="7" eb="9">
      <t>カイゴ</t>
    </rPh>
    <phoneticPr fontId="10"/>
  </si>
  <si>
    <t>A2</t>
    <phoneticPr fontId="10"/>
  </si>
  <si>
    <t>訪問型サービス（独自）</t>
    <rPh sb="0" eb="3">
      <t>ホウモンガタ</t>
    </rPh>
    <rPh sb="8" eb="10">
      <t>ドクジ</t>
    </rPh>
    <phoneticPr fontId="10"/>
  </si>
  <si>
    <t>小規模多機能型居宅介護</t>
    <rPh sb="0" eb="3">
      <t>ショウキボ</t>
    </rPh>
    <rPh sb="3" eb="6">
      <t>タキノウ</t>
    </rPh>
    <rPh sb="6" eb="7">
      <t>ガタ</t>
    </rPh>
    <rPh sb="7" eb="9">
      <t>キョタク</t>
    </rPh>
    <rPh sb="9" eb="11">
      <t>カイゴ</t>
    </rPh>
    <phoneticPr fontId="10"/>
  </si>
  <si>
    <t>A3</t>
    <phoneticPr fontId="10"/>
  </si>
  <si>
    <t>訪問型サービス（独自/定率）</t>
    <rPh sb="0" eb="3">
      <t>ホウモンガタ</t>
    </rPh>
    <rPh sb="8" eb="10">
      <t>ドクジ</t>
    </rPh>
    <rPh sb="11" eb="13">
      <t>テイリツ</t>
    </rPh>
    <phoneticPr fontId="10"/>
  </si>
  <si>
    <t>小規模多機能型居宅介護（短期利用）</t>
    <rPh sb="0" eb="3">
      <t>ショウキボ</t>
    </rPh>
    <rPh sb="3" eb="6">
      <t>タキノウ</t>
    </rPh>
    <rPh sb="6" eb="7">
      <t>ガタ</t>
    </rPh>
    <rPh sb="7" eb="9">
      <t>キョタク</t>
    </rPh>
    <rPh sb="9" eb="11">
      <t>カイゴ</t>
    </rPh>
    <rPh sb="12" eb="14">
      <t>タンキ</t>
    </rPh>
    <rPh sb="14" eb="16">
      <t>リヨウ</t>
    </rPh>
    <phoneticPr fontId="10"/>
  </si>
  <si>
    <t>A4</t>
    <phoneticPr fontId="10"/>
  </si>
  <si>
    <t>訪問型サービス（独自/定額）</t>
    <rPh sb="0" eb="3">
      <t>ホウモンガタ</t>
    </rPh>
    <rPh sb="8" eb="10">
      <t>ドクジ</t>
    </rPh>
    <rPh sb="11" eb="13">
      <t>テイガク</t>
    </rPh>
    <phoneticPr fontId="10"/>
  </si>
  <si>
    <t>看護小規模多機能型居宅介護</t>
    <rPh sb="0" eb="2">
      <t>カンゴ</t>
    </rPh>
    <rPh sb="2" eb="13">
      <t>ショウキボタキノウガタキョタクカイゴ</t>
    </rPh>
    <phoneticPr fontId="10"/>
  </si>
  <si>
    <t>A5</t>
    <phoneticPr fontId="10"/>
  </si>
  <si>
    <t>通所型サービス（みなし）</t>
    <rPh sb="0" eb="3">
      <t>ツウショガタ</t>
    </rPh>
    <phoneticPr fontId="10"/>
  </si>
  <si>
    <t>看護小規模多機能型居宅介護（短期利用）</t>
    <rPh sb="0" eb="2">
      <t>カンゴ</t>
    </rPh>
    <rPh sb="2" eb="13">
      <t>ショウキボタキノウガタキョタクカイゴ</t>
    </rPh>
    <rPh sb="14" eb="16">
      <t>タンキ</t>
    </rPh>
    <rPh sb="16" eb="18">
      <t>リヨウ</t>
    </rPh>
    <phoneticPr fontId="10"/>
  </si>
  <si>
    <t>A6</t>
    <phoneticPr fontId="10"/>
  </si>
  <si>
    <t>通所型サービス（独自）</t>
    <rPh sb="0" eb="3">
      <t>ツウショガタ</t>
    </rPh>
    <rPh sb="8" eb="10">
      <t>ドクジ</t>
    </rPh>
    <phoneticPr fontId="10"/>
  </si>
  <si>
    <t>特定施設入居者生活介護（短期利用）</t>
    <rPh sb="0" eb="2">
      <t>トクテイ</t>
    </rPh>
    <rPh sb="2" eb="4">
      <t>シセツ</t>
    </rPh>
    <rPh sb="4" eb="7">
      <t>ニュウキョシャ</t>
    </rPh>
    <rPh sb="7" eb="11">
      <t>セイカツカイゴ</t>
    </rPh>
    <rPh sb="12" eb="16">
      <t>タンキリヨウ</t>
    </rPh>
    <phoneticPr fontId="10"/>
  </si>
  <si>
    <t>A7</t>
    <phoneticPr fontId="10"/>
  </si>
  <si>
    <t>通所型サービス（独自/定率）</t>
    <rPh sb="0" eb="3">
      <t>ツウショガタ</t>
    </rPh>
    <rPh sb="8" eb="10">
      <t>ドクジ</t>
    </rPh>
    <rPh sb="11" eb="13">
      <t>テイリツ</t>
    </rPh>
    <phoneticPr fontId="10"/>
  </si>
  <si>
    <t>地域密着型特定施設入居者生活介護（短期利用）</t>
    <rPh sb="0" eb="5">
      <t>チイキミッチャクガタ</t>
    </rPh>
    <rPh sb="5" eb="7">
      <t>トクテイ</t>
    </rPh>
    <rPh sb="7" eb="9">
      <t>シセツ</t>
    </rPh>
    <rPh sb="9" eb="12">
      <t>ニュウキョシャ</t>
    </rPh>
    <rPh sb="12" eb="16">
      <t>セイカツカイゴ</t>
    </rPh>
    <rPh sb="17" eb="19">
      <t>タンキ</t>
    </rPh>
    <rPh sb="19" eb="21">
      <t>リヨウ</t>
    </rPh>
    <phoneticPr fontId="10"/>
  </si>
  <si>
    <t>A8</t>
    <phoneticPr fontId="10"/>
  </si>
  <si>
    <t>通所型サービス（独自/定額）</t>
    <rPh sb="0" eb="3">
      <t>ツウショガタ</t>
    </rPh>
    <rPh sb="8" eb="10">
      <t>ドクジ</t>
    </rPh>
    <rPh sb="11" eb="13">
      <t>テイガク</t>
    </rPh>
    <phoneticPr fontId="10"/>
  </si>
  <si>
    <t>認知症対応型共同生活介護（短期利用）</t>
    <rPh sb="0" eb="3">
      <t>ニンチショウ</t>
    </rPh>
    <rPh sb="3" eb="6">
      <t>タイオウガタ</t>
    </rPh>
    <rPh sb="6" eb="8">
      <t>キョウドウ</t>
    </rPh>
    <rPh sb="8" eb="12">
      <t>セイカツカイゴ</t>
    </rPh>
    <rPh sb="13" eb="15">
      <t>タンキ</t>
    </rPh>
    <rPh sb="15" eb="17">
      <t>リヨウ</t>
    </rPh>
    <phoneticPr fontId="10"/>
  </si>
  <si>
    <t>２　出力・取込に対応しているインターフェイスファイル（該当箇所に○）</t>
    <rPh sb="2" eb="4">
      <t>シュツリョク</t>
    </rPh>
    <rPh sb="5" eb="7">
      <t>トリコミ</t>
    </rPh>
    <rPh sb="8" eb="10">
      <t>タイオウ</t>
    </rPh>
    <rPh sb="27" eb="29">
      <t>ガイトウ</t>
    </rPh>
    <rPh sb="29" eb="31">
      <t>カショ</t>
    </rPh>
    <phoneticPr fontId="10"/>
  </si>
  <si>
    <t>①居宅サービス計画書</t>
    <rPh sb="1" eb="3">
      <t>キョタク</t>
    </rPh>
    <rPh sb="7" eb="10">
      <t>ケイカクショ</t>
    </rPh>
    <phoneticPr fontId="10"/>
  </si>
  <si>
    <t>居宅介護支援事業所</t>
    <rPh sb="0" eb="2">
      <t>キョタク</t>
    </rPh>
    <rPh sb="2" eb="4">
      <t>カイゴ</t>
    </rPh>
    <rPh sb="4" eb="6">
      <t>シエン</t>
    </rPh>
    <rPh sb="6" eb="9">
      <t>ジギョウショ</t>
    </rPh>
    <phoneticPr fontId="10"/>
  </si>
  <si>
    <t>居宅サービス事業所</t>
    <rPh sb="0" eb="2">
      <t>キョタク</t>
    </rPh>
    <rPh sb="6" eb="9">
      <t>ジギョウショ</t>
    </rPh>
    <phoneticPr fontId="10"/>
  </si>
  <si>
    <t>出力</t>
    <rPh sb="0" eb="2">
      <t>シュツリョク</t>
    </rPh>
    <phoneticPr fontId="10"/>
  </si>
  <si>
    <t>取込</t>
    <rPh sb="0" eb="2">
      <t>トリコミ</t>
    </rPh>
    <phoneticPr fontId="10"/>
  </si>
  <si>
    <t>A　利用者補足情報</t>
    <rPh sb="2" eb="5">
      <t>リヨウシャ</t>
    </rPh>
    <rPh sb="5" eb="7">
      <t>ホソク</t>
    </rPh>
    <rPh sb="7" eb="9">
      <t>ジョウホウ</t>
    </rPh>
    <phoneticPr fontId="10"/>
  </si>
  <si>
    <t>B-1　居宅サービス計画1表</t>
    <rPh sb="4" eb="6">
      <t>キョタク</t>
    </rPh>
    <rPh sb="10" eb="12">
      <t>ケイカク</t>
    </rPh>
    <rPh sb="13" eb="14">
      <t>ヒョウ</t>
    </rPh>
    <phoneticPr fontId="10"/>
  </si>
  <si>
    <t>B-2　居宅サービス計画1表＿削除　※</t>
    <rPh sb="4" eb="6">
      <t>キョタク</t>
    </rPh>
    <rPh sb="10" eb="12">
      <t>ケイカク</t>
    </rPh>
    <rPh sb="13" eb="14">
      <t>ヒョウ</t>
    </rPh>
    <rPh sb="15" eb="17">
      <t>サクジョ</t>
    </rPh>
    <phoneticPr fontId="10"/>
  </si>
  <si>
    <t>C　居宅サービス計画2表</t>
    <rPh sb="2" eb="4">
      <t>キョタク</t>
    </rPh>
    <rPh sb="8" eb="10">
      <t>ケイカク</t>
    </rPh>
    <rPh sb="11" eb="12">
      <t>ヒョウ</t>
    </rPh>
    <phoneticPr fontId="10"/>
  </si>
  <si>
    <t>○：必要　</t>
    <rPh sb="2" eb="4">
      <t>ヒツヨウ</t>
    </rPh>
    <phoneticPr fontId="10"/>
  </si>
  <si>
    <t>※：任意</t>
    <rPh sb="2" eb="4">
      <t>ニンイ</t>
    </rPh>
    <phoneticPr fontId="10"/>
  </si>
  <si>
    <t>②サービス利用票（提供票）</t>
    <rPh sb="5" eb="8">
      <t>リヨウヒョウ</t>
    </rPh>
    <rPh sb="9" eb="11">
      <t>テイキョウ</t>
    </rPh>
    <rPh sb="11" eb="12">
      <t>ヒョウ</t>
    </rPh>
    <phoneticPr fontId="10"/>
  </si>
  <si>
    <t>居宅介護支援事業所</t>
    <rPh sb="0" eb="9">
      <t>キョタクカイゴシエンジギョウショ</t>
    </rPh>
    <phoneticPr fontId="10"/>
  </si>
  <si>
    <t>D　利用者補足情報</t>
    <rPh sb="2" eb="5">
      <t>リヨウシャ</t>
    </rPh>
    <rPh sb="5" eb="7">
      <t>ホソク</t>
    </rPh>
    <rPh sb="7" eb="9">
      <t>ジョウホウ</t>
    </rPh>
    <phoneticPr fontId="10"/>
  </si>
  <si>
    <t>E　第６表（サービス利用票）予定</t>
    <rPh sb="2" eb="3">
      <t>ダイ</t>
    </rPh>
    <rPh sb="4" eb="5">
      <t>ヒョウ</t>
    </rPh>
    <rPh sb="10" eb="12">
      <t>リヨウ</t>
    </rPh>
    <rPh sb="12" eb="13">
      <t>ヒョウ</t>
    </rPh>
    <rPh sb="14" eb="16">
      <t>ヨテイ</t>
    </rPh>
    <phoneticPr fontId="10"/>
  </si>
  <si>
    <t>F　第６表（サービス利用票）予定削除　※</t>
    <rPh sb="2" eb="3">
      <t>ダイ</t>
    </rPh>
    <rPh sb="4" eb="5">
      <t>ヒョウ</t>
    </rPh>
    <rPh sb="10" eb="12">
      <t>リヨウ</t>
    </rPh>
    <rPh sb="12" eb="13">
      <t>ヒョウ</t>
    </rPh>
    <rPh sb="14" eb="16">
      <t>ヨテイ</t>
    </rPh>
    <rPh sb="16" eb="18">
      <t>サクジョ</t>
    </rPh>
    <phoneticPr fontId="10"/>
  </si>
  <si>
    <t>G　第６表実施情報</t>
    <rPh sb="2" eb="3">
      <t>ダイ</t>
    </rPh>
    <rPh sb="4" eb="5">
      <t>ヒョウ</t>
    </rPh>
    <rPh sb="5" eb="7">
      <t>ジッシ</t>
    </rPh>
    <rPh sb="7" eb="9">
      <t>ジョウホウ</t>
    </rPh>
    <phoneticPr fontId="10"/>
  </si>
  <si>
    <t>H　第６表実績情報削除</t>
    <rPh sb="2" eb="3">
      <t>ダイ</t>
    </rPh>
    <rPh sb="4" eb="5">
      <t>ヒョウ</t>
    </rPh>
    <rPh sb="5" eb="7">
      <t>ジッセキ</t>
    </rPh>
    <rPh sb="7" eb="9">
      <t>ジョウホウ</t>
    </rPh>
    <rPh sb="9" eb="11">
      <t>サクジョ</t>
    </rPh>
    <phoneticPr fontId="10"/>
  </si>
  <si>
    <t>Ｉ　　第７表（サービス利用表別表）　</t>
    <rPh sb="3" eb="4">
      <t>ダイ</t>
    </rPh>
    <rPh sb="5" eb="6">
      <t>ヒョウ</t>
    </rPh>
    <rPh sb="11" eb="13">
      <t>リヨウ</t>
    </rPh>
    <rPh sb="13" eb="14">
      <t>ヒョウ</t>
    </rPh>
    <rPh sb="14" eb="16">
      <t>ベッピョウ</t>
    </rPh>
    <phoneticPr fontId="10"/>
  </si>
  <si>
    <t>○：必要</t>
    <rPh sb="2" eb="4">
      <t>ヒツヨウ</t>
    </rPh>
    <phoneticPr fontId="10"/>
  </si>
  <si>
    <t>（参考様式２）LIFEのCSV取込機能への対応状況確認書</t>
    <rPh sb="1" eb="3">
      <t>サンコウ</t>
    </rPh>
    <rPh sb="3" eb="5">
      <t>ヨウシキ</t>
    </rPh>
    <rPh sb="15" eb="19">
      <t>トリコミキノウ</t>
    </rPh>
    <rPh sb="21" eb="23">
      <t>タイオウ</t>
    </rPh>
    <rPh sb="23" eb="25">
      <t>ジョウキョウ</t>
    </rPh>
    <rPh sb="25" eb="28">
      <t>カクニンショ</t>
    </rPh>
    <phoneticPr fontId="10"/>
  </si>
  <si>
    <t>インターフェース項目名</t>
    <rPh sb="8" eb="10">
      <t>コウモク</t>
    </rPh>
    <rPh sb="10" eb="11">
      <t>メイ</t>
    </rPh>
    <phoneticPr fontId="10"/>
  </si>
  <si>
    <t>全て</t>
    <rPh sb="0" eb="1">
      <t>スベ</t>
    </rPh>
    <phoneticPr fontId="10"/>
  </si>
  <si>
    <t>一部</t>
    <rPh sb="0" eb="2">
      <t>イチブ</t>
    </rPh>
    <phoneticPr fontId="10"/>
  </si>
  <si>
    <t>利用者情報</t>
    <rPh sb="0" eb="3">
      <t>リヨウシャ</t>
    </rPh>
    <rPh sb="3" eb="5">
      <t>ジョウホウ</t>
    </rPh>
    <phoneticPr fontId="10"/>
  </si>
  <si>
    <t>科学的介護推進情報</t>
    <rPh sb="0" eb="2">
      <t>カガク</t>
    </rPh>
    <rPh sb="2" eb="3">
      <t>テキ</t>
    </rPh>
    <rPh sb="3" eb="5">
      <t>カイゴ</t>
    </rPh>
    <rPh sb="5" eb="7">
      <t>スイシン</t>
    </rPh>
    <rPh sb="7" eb="9">
      <t>ジョウホウ</t>
    </rPh>
    <phoneticPr fontId="10"/>
  </si>
  <si>
    <t>科学的介護推進情報（既住歴情報）</t>
    <rPh sb="0" eb="2">
      <t>カガク</t>
    </rPh>
    <rPh sb="2" eb="3">
      <t>テキ</t>
    </rPh>
    <rPh sb="3" eb="5">
      <t>カイゴ</t>
    </rPh>
    <rPh sb="5" eb="7">
      <t>スイシン</t>
    </rPh>
    <rPh sb="7" eb="9">
      <t>ジョウホウ</t>
    </rPh>
    <rPh sb="10" eb="11">
      <t>キ</t>
    </rPh>
    <rPh sb="11" eb="12">
      <t>ジュウ</t>
    </rPh>
    <rPh sb="12" eb="13">
      <t>レキ</t>
    </rPh>
    <rPh sb="13" eb="15">
      <t>ジョウホウ</t>
    </rPh>
    <phoneticPr fontId="10"/>
  </si>
  <si>
    <t>科学的介護推進情報（服薬情報）</t>
    <rPh sb="0" eb="2">
      <t>カガク</t>
    </rPh>
    <rPh sb="2" eb="3">
      <t>テキ</t>
    </rPh>
    <rPh sb="3" eb="5">
      <t>カイゴ</t>
    </rPh>
    <rPh sb="5" eb="7">
      <t>スイシン</t>
    </rPh>
    <rPh sb="7" eb="9">
      <t>ジョウホウ</t>
    </rPh>
    <rPh sb="10" eb="11">
      <t>フク</t>
    </rPh>
    <rPh sb="11" eb="12">
      <t>クスリ</t>
    </rPh>
    <rPh sb="12" eb="14">
      <t>ジョウホウ</t>
    </rPh>
    <phoneticPr fontId="10"/>
  </si>
  <si>
    <t>排せつ支援情報</t>
    <rPh sb="0" eb="1">
      <t>ハイ</t>
    </rPh>
    <rPh sb="3" eb="5">
      <t>シエン</t>
    </rPh>
    <rPh sb="5" eb="7">
      <t>ジョウホウ</t>
    </rPh>
    <phoneticPr fontId="10"/>
  </si>
  <si>
    <t>自立支援促進情報</t>
    <rPh sb="0" eb="2">
      <t>ジリツ</t>
    </rPh>
    <rPh sb="2" eb="4">
      <t>シエン</t>
    </rPh>
    <rPh sb="4" eb="6">
      <t>ソクシン</t>
    </rPh>
    <rPh sb="6" eb="8">
      <t>ジョウホウ</t>
    </rPh>
    <phoneticPr fontId="10"/>
  </si>
  <si>
    <t>薬剤変更情報</t>
    <rPh sb="0" eb="2">
      <t>ヤクザイ</t>
    </rPh>
    <rPh sb="2" eb="4">
      <t>ヘンコウ</t>
    </rPh>
    <rPh sb="4" eb="6">
      <t>ジョウホウ</t>
    </rPh>
    <phoneticPr fontId="10"/>
  </si>
  <si>
    <t>薬剤変更情報（既住歴情報）</t>
    <rPh sb="0" eb="2">
      <t>ヤクザイ</t>
    </rPh>
    <rPh sb="2" eb="4">
      <t>ヘンコウ</t>
    </rPh>
    <rPh sb="4" eb="6">
      <t>ジョウホウ</t>
    </rPh>
    <phoneticPr fontId="10"/>
  </si>
  <si>
    <t>ADL維持等情報</t>
    <rPh sb="3" eb="5">
      <t>イジ</t>
    </rPh>
    <rPh sb="5" eb="6">
      <t>トウ</t>
    </rPh>
    <rPh sb="6" eb="8">
      <t>ジョウホウ</t>
    </rPh>
    <phoneticPr fontId="10"/>
  </si>
  <si>
    <t>その他情報</t>
    <rPh sb="2" eb="3">
      <t>タ</t>
    </rPh>
    <rPh sb="3" eb="5">
      <t>ジョウホウ</t>
    </rPh>
    <phoneticPr fontId="10"/>
  </si>
  <si>
    <t>　このことについて、次の関係書類を添えて申請します。</t>
    <rPh sb="10" eb="11">
      <t>ツギ</t>
    </rPh>
    <rPh sb="12" eb="14">
      <t>カンケイ</t>
    </rPh>
    <rPh sb="14" eb="16">
      <t>ショルイ</t>
    </rPh>
    <rPh sb="17" eb="18">
      <t>ソ</t>
    </rPh>
    <rPh sb="20" eb="22">
      <t>シンセイ</t>
    </rPh>
    <phoneticPr fontId="10"/>
  </si>
  <si>
    <t>１　交付申請額</t>
    <rPh sb="2" eb="4">
      <t>コウフ</t>
    </rPh>
    <rPh sb="4" eb="6">
      <t>シンセイ</t>
    </rPh>
    <rPh sb="6" eb="7">
      <t>ガク</t>
    </rPh>
    <phoneticPr fontId="10"/>
  </si>
  <si>
    <t>※交付申請する区分に応じて、添付書類が異なるため、ご注意ください※</t>
    <rPh sb="1" eb="3">
      <t>コウフ</t>
    </rPh>
    <rPh sb="3" eb="5">
      <t>シンセイ</t>
    </rPh>
    <rPh sb="7" eb="9">
      <t>クブン</t>
    </rPh>
    <rPh sb="10" eb="11">
      <t>オウ</t>
    </rPh>
    <rPh sb="14" eb="16">
      <t>テンプ</t>
    </rPh>
    <rPh sb="16" eb="18">
      <t>ショルイ</t>
    </rPh>
    <rPh sb="19" eb="20">
      <t>コト</t>
    </rPh>
    <rPh sb="26" eb="28">
      <t>チュウイ</t>
    </rPh>
    <phoneticPr fontId="10"/>
  </si>
  <si>
    <t>優先順位１位</t>
    <rPh sb="0" eb="2">
      <t>ユウセン</t>
    </rPh>
    <rPh sb="2" eb="4">
      <t>ジュンイ</t>
    </rPh>
    <rPh sb="5" eb="6">
      <t>イ</t>
    </rPh>
    <phoneticPr fontId="10"/>
  </si>
  <si>
    <t>優先順位２位</t>
    <rPh sb="0" eb="2">
      <t>ユウセン</t>
    </rPh>
    <rPh sb="2" eb="4">
      <t>ジュンイ</t>
    </rPh>
    <rPh sb="5" eb="6">
      <t>イ</t>
    </rPh>
    <phoneticPr fontId="10"/>
  </si>
  <si>
    <t>介護ロボットについて申請する際に必要な添付書類</t>
    <rPh sb="0" eb="2">
      <t>カイゴ</t>
    </rPh>
    <rPh sb="10" eb="12">
      <t>シンセイ</t>
    </rPh>
    <rPh sb="14" eb="15">
      <t>サイ</t>
    </rPh>
    <rPh sb="16" eb="18">
      <t>ヒツヨウ</t>
    </rPh>
    <rPh sb="19" eb="21">
      <t>テンプ</t>
    </rPh>
    <rPh sb="21" eb="23">
      <t>ショルイ</t>
    </rPh>
    <phoneticPr fontId="10"/>
  </si>
  <si>
    <t>ＩＣＴについて申請する際に必要な添付書類</t>
    <rPh sb="7" eb="9">
      <t>シンセイ</t>
    </rPh>
    <rPh sb="11" eb="12">
      <t>サイ</t>
    </rPh>
    <rPh sb="13" eb="15">
      <t>ヒツヨウ</t>
    </rPh>
    <rPh sb="16" eb="18">
      <t>テンプ</t>
    </rPh>
    <rPh sb="18" eb="20">
      <t>ショルイ</t>
    </rPh>
    <phoneticPr fontId="10"/>
  </si>
  <si>
    <t>パッケージ型について申請する際に必要な添付書類</t>
    <rPh sb="5" eb="6">
      <t>ガタ</t>
    </rPh>
    <rPh sb="10" eb="12">
      <t>シンセイ</t>
    </rPh>
    <rPh sb="14" eb="15">
      <t>サイ</t>
    </rPh>
    <rPh sb="16" eb="18">
      <t>ヒツヨウ</t>
    </rPh>
    <rPh sb="19" eb="21">
      <t>テンプ</t>
    </rPh>
    <rPh sb="21" eb="23">
      <t>ショルイ</t>
    </rPh>
    <phoneticPr fontId="10"/>
  </si>
  <si>
    <t>口腔衛生管理情報</t>
    <rPh sb="0" eb="2">
      <t>コウクウ</t>
    </rPh>
    <rPh sb="2" eb="4">
      <t>エイセイ</t>
    </rPh>
    <rPh sb="4" eb="6">
      <t>カンリ</t>
    </rPh>
    <rPh sb="6" eb="8">
      <t>ジョウホウ</t>
    </rPh>
    <phoneticPr fontId="10"/>
  </si>
  <si>
    <t>口腔機能向上サービス管理情報</t>
    <rPh sb="0" eb="2">
      <t>コウクウ</t>
    </rPh>
    <rPh sb="2" eb="4">
      <t>キノウ</t>
    </rPh>
    <rPh sb="4" eb="6">
      <t>コウジョウ</t>
    </rPh>
    <rPh sb="10" eb="12">
      <t>カンリ</t>
    </rPh>
    <rPh sb="12" eb="14">
      <t>ジョウホウ</t>
    </rPh>
    <phoneticPr fontId="10"/>
  </si>
  <si>
    <t>生活機能チェック情報</t>
    <rPh sb="0" eb="2">
      <t>セイカツ</t>
    </rPh>
    <rPh sb="2" eb="4">
      <t>キノウ</t>
    </rPh>
    <rPh sb="8" eb="10">
      <t>ジョウホウ</t>
    </rPh>
    <phoneticPr fontId="10"/>
  </si>
  <si>
    <t>興味関心チェック情報</t>
    <rPh sb="0" eb="2">
      <t>キョウミ</t>
    </rPh>
    <rPh sb="2" eb="4">
      <t>カンシン</t>
    </rPh>
    <rPh sb="8" eb="10">
      <t>ジョウホウ</t>
    </rPh>
    <phoneticPr fontId="10"/>
  </si>
  <si>
    <t>個別機能訓練計画情報</t>
    <rPh sb="0" eb="2">
      <t>コベツ</t>
    </rPh>
    <rPh sb="2" eb="4">
      <t>キノウ</t>
    </rPh>
    <rPh sb="4" eb="6">
      <t>クンレン</t>
    </rPh>
    <rPh sb="6" eb="8">
      <t>ケイカク</t>
    </rPh>
    <rPh sb="8" eb="10">
      <t>ジョウホウ</t>
    </rPh>
    <phoneticPr fontId="10"/>
  </si>
  <si>
    <t>リハビリテーション計画書（医療介護共通部分）</t>
    <rPh sb="9" eb="12">
      <t>ケイカクショ</t>
    </rPh>
    <rPh sb="13" eb="15">
      <t>イリョウ</t>
    </rPh>
    <rPh sb="15" eb="17">
      <t>カイゴ</t>
    </rPh>
    <rPh sb="17" eb="19">
      <t>キョウツウ</t>
    </rPh>
    <rPh sb="19" eb="21">
      <t>ブブン</t>
    </rPh>
    <phoneticPr fontId="10"/>
  </si>
  <si>
    <t>リハビリテーション計画書（介護）</t>
    <rPh sb="9" eb="12">
      <t>ケイカクショ</t>
    </rPh>
    <rPh sb="13" eb="15">
      <t>カイゴ</t>
    </rPh>
    <phoneticPr fontId="10"/>
  </si>
  <si>
    <t>リハビリテーション介護録（様式３情報）</t>
    <rPh sb="9" eb="11">
      <t>カイゴ</t>
    </rPh>
    <rPh sb="11" eb="12">
      <t>ロク</t>
    </rPh>
    <rPh sb="13" eb="15">
      <t>ヨウシキ</t>
    </rPh>
    <rPh sb="16" eb="18">
      <t>ジョウホウ</t>
    </rPh>
    <phoneticPr fontId="10"/>
  </si>
  <si>
    <t>リハビリテーションマネジメントにおけるプロセス管理票（様式４情報）</t>
    <rPh sb="23" eb="25">
      <t>カンリ</t>
    </rPh>
    <rPh sb="25" eb="26">
      <t>ヒョウ</t>
    </rPh>
    <rPh sb="27" eb="29">
      <t>ヨウシキ</t>
    </rPh>
    <rPh sb="30" eb="32">
      <t>ジョウホウ</t>
    </rPh>
    <phoneticPr fontId="10"/>
  </si>
  <si>
    <t>生活行為向上リハビリテーション実施計画書（様式５情報）</t>
    <rPh sb="0" eb="2">
      <t>セイカツ</t>
    </rPh>
    <rPh sb="2" eb="4">
      <t>コウイ</t>
    </rPh>
    <rPh sb="4" eb="6">
      <t>コウジョウ</t>
    </rPh>
    <rPh sb="15" eb="17">
      <t>ジッシ</t>
    </rPh>
    <rPh sb="17" eb="20">
      <t>ケイカクショ</t>
    </rPh>
    <rPh sb="21" eb="23">
      <t>ヨウシキ</t>
    </rPh>
    <rPh sb="24" eb="26">
      <t>ジョウホウ</t>
    </rPh>
    <phoneticPr fontId="10"/>
  </si>
  <si>
    <t>栄養・摂食嚥下情報</t>
    <rPh sb="0" eb="2">
      <t>エイヨウ</t>
    </rPh>
    <rPh sb="3" eb="5">
      <t>セッショク</t>
    </rPh>
    <rPh sb="5" eb="7">
      <t>エンゲ</t>
    </rPh>
    <rPh sb="7" eb="9">
      <t>ジョウホウ</t>
    </rPh>
    <phoneticPr fontId="10"/>
  </si>
  <si>
    <t>褥瘡マネジメント情報</t>
    <rPh sb="0" eb="2">
      <t>ジョクソウ</t>
    </rPh>
    <rPh sb="8" eb="10">
      <t>ジョウホウ</t>
    </rPh>
    <phoneticPr fontId="10"/>
  </si>
  <si>
    <t>令和６年度会計歳入歳出予算書（又は資金収支予算内訳書）</t>
    <rPh sb="0" eb="2">
      <t>レイワ</t>
    </rPh>
    <rPh sb="3" eb="5">
      <t>ネンド</t>
    </rPh>
    <rPh sb="5" eb="7">
      <t>カイケイ</t>
    </rPh>
    <rPh sb="7" eb="9">
      <t>サイニュウ</t>
    </rPh>
    <rPh sb="9" eb="11">
      <t>サイシュツ</t>
    </rPh>
    <rPh sb="11" eb="13">
      <t>ヨサン</t>
    </rPh>
    <rPh sb="13" eb="14">
      <t>ショ</t>
    </rPh>
    <rPh sb="15" eb="16">
      <t>マタ</t>
    </rPh>
    <rPh sb="17" eb="19">
      <t>シキン</t>
    </rPh>
    <rPh sb="19" eb="21">
      <t>シュウシ</t>
    </rPh>
    <rPh sb="21" eb="23">
      <t>ヨサン</t>
    </rPh>
    <rPh sb="23" eb="26">
      <t>ウチワケショ</t>
    </rPh>
    <phoneticPr fontId="10"/>
  </si>
  <si>
    <t>導入するロボットの見積書、発注書、請求書等の機器の内容、台数、単価、総額が分かるもの</t>
    <rPh sb="0" eb="2">
      <t>ドウニュウ</t>
    </rPh>
    <rPh sb="9" eb="12">
      <t>ミツモリショ</t>
    </rPh>
    <rPh sb="13" eb="16">
      <t>ハッチュウショ</t>
    </rPh>
    <rPh sb="17" eb="20">
      <t>セイキュウショ</t>
    </rPh>
    <rPh sb="20" eb="21">
      <t>トウ</t>
    </rPh>
    <rPh sb="22" eb="24">
      <t>キキ</t>
    </rPh>
    <rPh sb="25" eb="27">
      <t>ナイヨウ</t>
    </rPh>
    <rPh sb="28" eb="30">
      <t>ダイスウ</t>
    </rPh>
    <rPh sb="31" eb="33">
      <t>タンカ</t>
    </rPh>
    <rPh sb="34" eb="36">
      <t>ソウガク</t>
    </rPh>
    <rPh sb="37" eb="38">
      <t>ワ</t>
    </rPh>
    <phoneticPr fontId="10"/>
  </si>
  <si>
    <t>導入するロボットのカタログ等</t>
    <rPh sb="0" eb="2">
      <t>ドウニュウ</t>
    </rPh>
    <rPh sb="13" eb="14">
      <t>トウ</t>
    </rPh>
    <phoneticPr fontId="10"/>
  </si>
  <si>
    <t>愛知県受取人届出書</t>
    <rPh sb="0" eb="3">
      <t>アイチケン</t>
    </rPh>
    <rPh sb="3" eb="6">
      <t>ウケトリニン</t>
    </rPh>
    <rPh sb="6" eb="9">
      <t>トドケデショ</t>
    </rPh>
    <phoneticPr fontId="10"/>
  </si>
  <si>
    <t>委任状（※代表者以外の口座名義の口座へ入金を希望する場合のみ）</t>
    <rPh sb="0" eb="3">
      <t>イニンジョウ</t>
    </rPh>
    <rPh sb="5" eb="8">
      <t>ダイヒョウシャ</t>
    </rPh>
    <rPh sb="8" eb="10">
      <t>イガイ</t>
    </rPh>
    <rPh sb="11" eb="13">
      <t>コウザ</t>
    </rPh>
    <rPh sb="13" eb="15">
      <t>メイギ</t>
    </rPh>
    <rPh sb="16" eb="18">
      <t>コウザ</t>
    </rPh>
    <rPh sb="19" eb="21">
      <t>ニュウキン</t>
    </rPh>
    <rPh sb="22" eb="24">
      <t>キボウ</t>
    </rPh>
    <rPh sb="26" eb="28">
      <t>バアイ</t>
    </rPh>
    <phoneticPr fontId="10"/>
  </si>
  <si>
    <t>導入するICT機器等の見積書、発注書、請求書等の機器の内容、台数、単価、総額が分かるもの</t>
    <rPh sb="0" eb="2">
      <t>ドウニュウ</t>
    </rPh>
    <rPh sb="7" eb="9">
      <t>キキ</t>
    </rPh>
    <rPh sb="9" eb="10">
      <t>トウ</t>
    </rPh>
    <phoneticPr fontId="10"/>
  </si>
  <si>
    <t>最新版ケアプラン標準仕様の対応状況確認書</t>
    <rPh sb="0" eb="2">
      <t>サイシン</t>
    </rPh>
    <rPh sb="2" eb="3">
      <t>バン</t>
    </rPh>
    <rPh sb="8" eb="10">
      <t>ヒョウジュン</t>
    </rPh>
    <rPh sb="10" eb="12">
      <t>シヨウ</t>
    </rPh>
    <rPh sb="13" eb="15">
      <t>タイオウ</t>
    </rPh>
    <rPh sb="15" eb="17">
      <t>ジョウキョウ</t>
    </rPh>
    <rPh sb="17" eb="20">
      <t>カクニンショ</t>
    </rPh>
    <phoneticPr fontId="10"/>
  </si>
  <si>
    <t>ＬＩＦＥＣＳＶ取込機能への対応状況確認書</t>
    <rPh sb="7" eb="9">
      <t>トリコミ</t>
    </rPh>
    <rPh sb="9" eb="11">
      <t>キノウ</t>
    </rPh>
    <rPh sb="13" eb="15">
      <t>タイオウ</t>
    </rPh>
    <rPh sb="15" eb="17">
      <t>ジョウキョウ</t>
    </rPh>
    <rPh sb="17" eb="20">
      <t>カクニンショ</t>
    </rPh>
    <phoneticPr fontId="10"/>
  </si>
  <si>
    <t>導入する通信環境整備機器の見積書、発注書、請求書等の機器の内容、台数、単価、総額が分かるもの</t>
    <rPh sb="0" eb="2">
      <t>ドウニュウ</t>
    </rPh>
    <rPh sb="4" eb="6">
      <t>ツウシン</t>
    </rPh>
    <rPh sb="6" eb="8">
      <t>カンキョウ</t>
    </rPh>
    <rPh sb="8" eb="10">
      <t>セイビ</t>
    </rPh>
    <rPh sb="10" eb="12">
      <t>キキ</t>
    </rPh>
    <rPh sb="13" eb="16">
      <t>ミツモリショ</t>
    </rPh>
    <rPh sb="17" eb="20">
      <t>ハッチュウショ</t>
    </rPh>
    <rPh sb="21" eb="25">
      <t>セイキュウショナド</t>
    </rPh>
    <rPh sb="26" eb="28">
      <t>キキ</t>
    </rPh>
    <rPh sb="29" eb="31">
      <t>ナイヨウ</t>
    </rPh>
    <rPh sb="32" eb="34">
      <t>ダイスウ</t>
    </rPh>
    <rPh sb="35" eb="37">
      <t>タンカ</t>
    </rPh>
    <rPh sb="38" eb="40">
      <t>ソウガク</t>
    </rPh>
    <rPh sb="41" eb="42">
      <t>ワ</t>
    </rPh>
    <phoneticPr fontId="10"/>
  </si>
  <si>
    <t>導入する通信環境整備機器のカタログ等</t>
    <rPh sb="0" eb="2">
      <t>ドウニュウ</t>
    </rPh>
    <rPh sb="4" eb="6">
      <t>ツウシン</t>
    </rPh>
    <rPh sb="6" eb="8">
      <t>カンキョウ</t>
    </rPh>
    <rPh sb="8" eb="10">
      <t>セイビ</t>
    </rPh>
    <rPh sb="10" eb="12">
      <t>キキ</t>
    </rPh>
    <rPh sb="17" eb="18">
      <t>トウ</t>
    </rPh>
    <phoneticPr fontId="10"/>
  </si>
  <si>
    <t>　法人で１部必要な書類…１、２、５～７</t>
    <phoneticPr fontId="10"/>
  </si>
  <si>
    <t>令和</t>
    <rPh sb="0" eb="2">
      <t>レイワ</t>
    </rPh>
    <phoneticPr fontId="10"/>
  </si>
  <si>
    <t>年</t>
    <rPh sb="0" eb="1">
      <t>ネン</t>
    </rPh>
    <phoneticPr fontId="10"/>
  </si>
  <si>
    <t>月</t>
    <rPh sb="0" eb="1">
      <t>ゲツ</t>
    </rPh>
    <phoneticPr fontId="10"/>
  </si>
  <si>
    <t>日</t>
    <rPh sb="0" eb="1">
      <t>ニチ</t>
    </rPh>
    <phoneticPr fontId="10"/>
  </si>
  <si>
    <r>
      <t>←申請日</t>
    </r>
    <r>
      <rPr>
        <b/>
        <sz val="16"/>
        <rFont val="ＭＳ 明朝"/>
        <family val="1"/>
        <charset val="128"/>
      </rPr>
      <t>以前</t>
    </r>
    <r>
      <rPr>
        <sz val="16"/>
        <rFont val="ＭＳ 明朝"/>
        <family val="1"/>
        <charset val="128"/>
      </rPr>
      <t>の日付を記載して下さい。</t>
    </r>
    <rPh sb="1" eb="4">
      <t>シンセイビ</t>
    </rPh>
    <rPh sb="4" eb="6">
      <t>イゼン</t>
    </rPh>
    <rPh sb="7" eb="9">
      <t>ヒヅケ</t>
    </rPh>
    <rPh sb="10" eb="12">
      <t>キサイ</t>
    </rPh>
    <rPh sb="14" eb="15">
      <t>クダ</t>
    </rPh>
    <phoneticPr fontId="10"/>
  </si>
  <si>
    <t>委　任　状</t>
    <rPh sb="0" eb="1">
      <t>イ</t>
    </rPh>
    <rPh sb="2" eb="3">
      <t>ニン</t>
    </rPh>
    <rPh sb="4" eb="5">
      <t>ジョウ</t>
    </rPh>
    <phoneticPr fontId="10"/>
  </si>
  <si>
    <t>愛知県知事　殿</t>
    <rPh sb="6" eb="7">
      <t>ドノ</t>
    </rPh>
    <phoneticPr fontId="10"/>
  </si>
  <si>
    <t>所　 在 　地</t>
    <rPh sb="0" eb="1">
      <t>トコロ</t>
    </rPh>
    <rPh sb="3" eb="4">
      <t>ザイ</t>
    </rPh>
    <rPh sb="6" eb="7">
      <t>チ</t>
    </rPh>
    <phoneticPr fontId="10"/>
  </si>
  <si>
    <t>法 　人　 名</t>
    <rPh sb="0" eb="1">
      <t>ホウ</t>
    </rPh>
    <rPh sb="3" eb="4">
      <t>ヒト</t>
    </rPh>
    <rPh sb="6" eb="7">
      <t>メイ</t>
    </rPh>
    <phoneticPr fontId="10"/>
  </si>
  <si>
    <t>代表者職氏名</t>
    <rPh sb="0" eb="3">
      <t>ダイヒョウシャ</t>
    </rPh>
    <rPh sb="3" eb="4">
      <t>ショク</t>
    </rPh>
    <rPh sb="4" eb="6">
      <t>シメイ</t>
    </rPh>
    <phoneticPr fontId="10"/>
  </si>
  <si>
    <t>下記の事項について、下記の者に委任します。</t>
    <rPh sb="0" eb="2">
      <t>カキ</t>
    </rPh>
    <rPh sb="3" eb="5">
      <t>ジコウ</t>
    </rPh>
    <rPh sb="10" eb="12">
      <t>カキ</t>
    </rPh>
    <rPh sb="13" eb="14">
      <t>モノ</t>
    </rPh>
    <rPh sb="15" eb="17">
      <t>イニン</t>
    </rPh>
    <phoneticPr fontId="10"/>
  </si>
  <si>
    <t>記</t>
    <rPh sb="0" eb="1">
      <t>キ</t>
    </rPh>
    <phoneticPr fontId="10"/>
  </si>
  <si>
    <t>委任事項</t>
    <rPh sb="0" eb="4">
      <t>イニンジコウ</t>
    </rPh>
    <phoneticPr fontId="10"/>
  </si>
  <si>
    <t>（受任者）</t>
    <rPh sb="1" eb="3">
      <t>ジュニン</t>
    </rPh>
    <rPh sb="3" eb="4">
      <t>シャ</t>
    </rPh>
    <phoneticPr fontId="10"/>
  </si>
  <si>
    <t>名　　　　称</t>
    <rPh sb="0" eb="1">
      <t>メイ</t>
    </rPh>
    <rPh sb="5" eb="6">
      <t>ショウ</t>
    </rPh>
    <phoneticPr fontId="10"/>
  </si>
  <si>
    <t>職　 氏　 名</t>
    <rPh sb="0" eb="1">
      <t>ショク</t>
    </rPh>
    <rPh sb="3" eb="4">
      <t>シ</t>
    </rPh>
    <rPh sb="6" eb="7">
      <t>ナ</t>
    </rPh>
    <phoneticPr fontId="10"/>
  </si>
  <si>
    <t>愛知県知事 　殿</t>
    <rPh sb="0" eb="3">
      <t>アイチケン</t>
    </rPh>
    <rPh sb="3" eb="5">
      <t>チジ</t>
    </rPh>
    <rPh sb="7" eb="8">
      <t>ドノ</t>
    </rPh>
    <phoneticPr fontId="10"/>
  </si>
  <si>
    <t>４　令和６年度会計歳入歳出予算書（又は資金収支予算内訳書）</t>
    <rPh sb="2" eb="4">
      <t>レイワ</t>
    </rPh>
    <rPh sb="5" eb="7">
      <t>ネンド</t>
    </rPh>
    <rPh sb="7" eb="9">
      <t>カイケイ</t>
    </rPh>
    <rPh sb="9" eb="11">
      <t>サイニュウ</t>
    </rPh>
    <rPh sb="11" eb="13">
      <t>サイシュツ</t>
    </rPh>
    <rPh sb="13" eb="15">
      <t>ヨサン</t>
    </rPh>
    <rPh sb="15" eb="16">
      <t>ショ</t>
    </rPh>
    <rPh sb="17" eb="18">
      <t>マタ</t>
    </rPh>
    <rPh sb="19" eb="21">
      <t>シキン</t>
    </rPh>
    <rPh sb="21" eb="23">
      <t>シュウシ</t>
    </rPh>
    <rPh sb="23" eb="25">
      <t>ヨサン</t>
    </rPh>
    <rPh sb="25" eb="28">
      <t>ウチワケショ</t>
    </rPh>
    <phoneticPr fontId="10"/>
  </si>
  <si>
    <t>(2)　導入するICT機器等の見積書等の写し</t>
    <rPh sb="18" eb="19">
      <t>トウ</t>
    </rPh>
    <phoneticPr fontId="10"/>
  </si>
  <si>
    <t>(3)　導入するICT機器のカタログ等</t>
    <rPh sb="18" eb="19">
      <t>トウ</t>
    </rPh>
    <phoneticPr fontId="10"/>
  </si>
  <si>
    <t>(4)　導入するICT機器の見積書等の写し</t>
    <rPh sb="17" eb="18">
      <t>トウ</t>
    </rPh>
    <phoneticPr fontId="10"/>
  </si>
  <si>
    <t>(5)　導入するICT機器のカタログ等</t>
    <rPh sb="11" eb="13">
      <t>キキ</t>
    </rPh>
    <phoneticPr fontId="10"/>
  </si>
  <si>
    <t>(1)　導入する機器の見積書等の写し</t>
    <rPh sb="8" eb="10">
      <t>キキ</t>
    </rPh>
    <rPh sb="14" eb="15">
      <t>トウ</t>
    </rPh>
    <phoneticPr fontId="10"/>
  </si>
  <si>
    <t>　※複数事業所（２事業所まで）を交付申請する場合、それぞれの事業所分を提出すること。</t>
    <rPh sb="2" eb="4">
      <t>フクスウ</t>
    </rPh>
    <rPh sb="4" eb="7">
      <t>ジギョウショ</t>
    </rPh>
    <rPh sb="9" eb="12">
      <t>ジギョウショ</t>
    </rPh>
    <rPh sb="16" eb="18">
      <t>コウフ</t>
    </rPh>
    <rPh sb="18" eb="20">
      <t>シンセイ</t>
    </rPh>
    <rPh sb="22" eb="24">
      <t>バアイ</t>
    </rPh>
    <rPh sb="30" eb="33">
      <t>ジギョウショ</t>
    </rPh>
    <rPh sb="33" eb="34">
      <t>ブン</t>
    </rPh>
    <rPh sb="35" eb="37">
      <t>テイシュツ</t>
    </rPh>
    <phoneticPr fontId="10"/>
  </si>
  <si>
    <t>５　愛知県受取人届出書</t>
    <rPh sb="2" eb="5">
      <t>アイチケン</t>
    </rPh>
    <rPh sb="5" eb="11">
      <t>ウケトリニントドケデショ</t>
    </rPh>
    <phoneticPr fontId="10"/>
  </si>
  <si>
    <t>７　添付書類</t>
    <rPh sb="2" eb="4">
      <t>テンプ</t>
    </rPh>
    <rPh sb="4" eb="6">
      <t>ショルイ</t>
    </rPh>
    <phoneticPr fontId="10"/>
  </si>
  <si>
    <t>７　添付書類</t>
    <phoneticPr fontId="10"/>
  </si>
  <si>
    <t xml:space="preserve">※1 ケアプラン標準仕様の対象事業所であって、介護ソフトを導入する場合のみ提出すること。ただし、「(６)の
</t>
    <rPh sb="37" eb="39">
      <t>テイシュツ</t>
    </rPh>
    <phoneticPr fontId="10"/>
  </si>
  <si>
    <t>連携システムベンダー試験の完了が確認できるソフトの場合」は提出不要。</t>
    <rPh sb="0" eb="2">
      <t>レンケイ</t>
    </rPh>
    <rPh sb="30" eb="32">
      <t>バアイテイシュツフヨウ</t>
    </rPh>
    <phoneticPr fontId="10"/>
  </si>
  <si>
    <t>※2 既に導入している介護ソフトの「LIFE標準仕様」に対応するための改修の場合に提出すること。ただし、(６)</t>
    <rPh sb="3" eb="4">
      <t>スデ</t>
    </rPh>
    <rPh sb="5" eb="7">
      <t>ドウニュウ</t>
    </rPh>
    <rPh sb="11" eb="13">
      <t>カイゴ</t>
    </rPh>
    <rPh sb="22" eb="24">
      <t>ヒョウジュン</t>
    </rPh>
    <rPh sb="24" eb="26">
      <t>シヨウ</t>
    </rPh>
    <rPh sb="28" eb="30">
      <t>タイオウ</t>
    </rPh>
    <rPh sb="35" eb="37">
      <t>カイシュウ</t>
    </rPh>
    <rPh sb="38" eb="40">
      <t>バアイ</t>
    </rPh>
    <rPh sb="41" eb="43">
      <t>テイシュツ</t>
    </rPh>
    <phoneticPr fontId="10"/>
  </si>
  <si>
    <t>のカタログ等で対応していることが分かる場合は提出不要。</t>
    <rPh sb="22" eb="24">
      <t>テイシュツ</t>
    </rPh>
    <rPh sb="24" eb="26">
      <t>フヨウ</t>
    </rPh>
    <phoneticPr fontId="10"/>
  </si>
  <si>
    <t>別紙様式２-１-２</t>
    <phoneticPr fontId="20"/>
  </si>
  <si>
    <t>別紙様式２-１-３（介護ロボット用）</t>
    <rPh sb="0" eb="2">
      <t>ベッシ</t>
    </rPh>
    <rPh sb="2" eb="4">
      <t>ヨウシキ</t>
    </rPh>
    <rPh sb="10" eb="12">
      <t>カイゴ</t>
    </rPh>
    <rPh sb="16" eb="17">
      <t>ヨウ</t>
    </rPh>
    <phoneticPr fontId="10"/>
  </si>
  <si>
    <t>別紙様式２-１-４(ＩＣＴ)</t>
    <rPh sb="0" eb="2">
      <t>ベッシ</t>
    </rPh>
    <rPh sb="2" eb="4">
      <t>ヨウシキ</t>
    </rPh>
    <phoneticPr fontId="10"/>
  </si>
  <si>
    <t>別紙様式２-１-５(パッケージ型用)</t>
    <rPh sb="0" eb="2">
      <t>ベッシ</t>
    </rPh>
    <rPh sb="2" eb="4">
      <t>ヨウシキ</t>
    </rPh>
    <rPh sb="15" eb="17">
      <t>ガタヨウ</t>
    </rPh>
    <phoneticPr fontId="10"/>
  </si>
  <si>
    <t>別紙様式２-１（介護テクノロジー導入支援事業費補助金）</t>
    <rPh sb="16" eb="18">
      <t>ドウニュウ</t>
    </rPh>
    <rPh sb="18" eb="20">
      <t>シエン</t>
    </rPh>
    <rPh sb="20" eb="23">
      <t>ジギョウヒ</t>
    </rPh>
    <rPh sb="22" eb="23">
      <t>ヒ</t>
    </rPh>
    <rPh sb="23" eb="26">
      <t>ホジョキン</t>
    </rPh>
    <phoneticPr fontId="10"/>
  </si>
  <si>
    <t>愛知県介護テクノロジー導入支援事業費補助金に係る交付申請書類の提出について</t>
    <rPh sb="0" eb="3">
      <t>アイチケン</t>
    </rPh>
    <rPh sb="3" eb="5">
      <t>カイゴ</t>
    </rPh>
    <rPh sb="11" eb="13">
      <t>ドウニュウ</t>
    </rPh>
    <rPh sb="13" eb="15">
      <t>シエン</t>
    </rPh>
    <rPh sb="15" eb="17">
      <t>ジギョウ</t>
    </rPh>
    <rPh sb="17" eb="18">
      <t>ヒ</t>
    </rPh>
    <rPh sb="18" eb="21">
      <t>ホジョキン</t>
    </rPh>
    <rPh sb="22" eb="23">
      <t>カカ</t>
    </rPh>
    <rPh sb="24" eb="26">
      <t>コウフ</t>
    </rPh>
    <rPh sb="26" eb="28">
      <t>シンセイ</t>
    </rPh>
    <rPh sb="28" eb="30">
      <t>ショルイ</t>
    </rPh>
    <rPh sb="31" eb="33">
      <t>テイシュツ</t>
    </rPh>
    <phoneticPr fontId="10"/>
  </si>
  <si>
    <t>愛知県介護テクノロジー導入支援事業　交付申請事業所一覧</t>
    <rPh sb="0" eb="3">
      <t>アイチケン</t>
    </rPh>
    <rPh sb="11" eb="13">
      <t>ドウニュウ</t>
    </rPh>
    <rPh sb="13" eb="15">
      <t>シエン</t>
    </rPh>
    <rPh sb="18" eb="20">
      <t>コウフ</t>
    </rPh>
    <rPh sb="20" eb="22">
      <t>シンセイ</t>
    </rPh>
    <rPh sb="22" eb="25">
      <t>ジギョウショ</t>
    </rPh>
    <rPh sb="25" eb="27">
      <t>イチラン</t>
    </rPh>
    <phoneticPr fontId="20"/>
  </si>
  <si>
    <t>カタログ等で対応していることが分かる場合」又は「国民健康保険中央会のホームページでケアプランデータ</t>
    <phoneticPr fontId="10"/>
  </si>
  <si>
    <t>1位</t>
    <rPh sb="1" eb="2">
      <t>イ</t>
    </rPh>
    <phoneticPr fontId="10"/>
  </si>
  <si>
    <t>ロボット</t>
    <phoneticPr fontId="10"/>
  </si>
  <si>
    <t>ICT</t>
    <phoneticPr fontId="10"/>
  </si>
  <si>
    <t>パッケージ</t>
    <phoneticPr fontId="10"/>
  </si>
  <si>
    <t>2位</t>
    <rPh sb="1" eb="2">
      <t>イ</t>
    </rPh>
    <phoneticPr fontId="10"/>
  </si>
  <si>
    <t>①</t>
    <phoneticPr fontId="10"/>
  </si>
  <si>
    <t>②</t>
    <phoneticPr fontId="10"/>
  </si>
  <si>
    <t>　介護テクノロジー導入支援事業費補助金の受領に関する事項</t>
    <rPh sb="1" eb="3">
      <t>カイゴ</t>
    </rPh>
    <rPh sb="9" eb="11">
      <t>ドウニュウ</t>
    </rPh>
    <rPh sb="11" eb="13">
      <t>シエン</t>
    </rPh>
    <rPh sb="13" eb="16">
      <t>ジギョウヒ</t>
    </rPh>
    <rPh sb="16" eb="19">
      <t>ホジョキン</t>
    </rPh>
    <rPh sb="20" eb="22">
      <t>ジュリョウ</t>
    </rPh>
    <rPh sb="23" eb="24">
      <t>カン</t>
    </rPh>
    <rPh sb="26" eb="28">
      <t>ジコウ</t>
    </rPh>
    <phoneticPr fontId="10"/>
  </si>
  <si>
    <t>交付申請書（別紙様式２-１）</t>
    <rPh sb="0" eb="2">
      <t>コウフ</t>
    </rPh>
    <rPh sb="2" eb="4">
      <t>シンセイ</t>
    </rPh>
    <rPh sb="4" eb="5">
      <t>ショ</t>
    </rPh>
    <phoneticPr fontId="10"/>
  </si>
  <si>
    <t>交付申請事業所一覧（別紙様式２-１-２）</t>
    <rPh sb="0" eb="2">
      <t>コウフ</t>
    </rPh>
    <rPh sb="2" eb="4">
      <t>シンセイ</t>
    </rPh>
    <rPh sb="4" eb="7">
      <t>ジギョウショ</t>
    </rPh>
    <phoneticPr fontId="10"/>
  </si>
  <si>
    <t>補助金所要額調書（別紙様式２-１-３）※優先順位１位用</t>
    <rPh sb="0" eb="3">
      <t>ホジョキン</t>
    </rPh>
    <rPh sb="3" eb="6">
      <t>ショヨウガク</t>
    </rPh>
    <rPh sb="6" eb="8">
      <t>チョウショ</t>
    </rPh>
    <rPh sb="9" eb="11">
      <t>ベッシ</t>
    </rPh>
    <rPh sb="11" eb="13">
      <t>ヨウシキ</t>
    </rPh>
    <rPh sb="20" eb="22">
      <t>ユウセン</t>
    </rPh>
    <rPh sb="22" eb="24">
      <t>ジュンイ</t>
    </rPh>
    <rPh sb="26" eb="27">
      <t>ヨウ</t>
    </rPh>
    <phoneticPr fontId="10"/>
  </si>
  <si>
    <t>補助金所要額調書（別紙様式２-１-３）※優先順位２位用</t>
    <rPh sb="0" eb="3">
      <t>ホジョキン</t>
    </rPh>
    <rPh sb="3" eb="6">
      <t>ショヨウガク</t>
    </rPh>
    <rPh sb="6" eb="8">
      <t>チョウショ</t>
    </rPh>
    <rPh sb="9" eb="11">
      <t>ベッシ</t>
    </rPh>
    <rPh sb="11" eb="13">
      <t>ヨウシキ</t>
    </rPh>
    <rPh sb="20" eb="22">
      <t>ユウセン</t>
    </rPh>
    <rPh sb="22" eb="24">
      <t>ジュンイ</t>
    </rPh>
    <rPh sb="26" eb="27">
      <t>ヨウ</t>
    </rPh>
    <phoneticPr fontId="10"/>
  </si>
  <si>
    <t>補助金所要額調書（別紙様式２-１-４）※優先順位１位用</t>
    <rPh sb="0" eb="3">
      <t>ホジョキン</t>
    </rPh>
    <rPh sb="3" eb="6">
      <t>ショヨウガク</t>
    </rPh>
    <rPh sb="6" eb="8">
      <t>チョウショ</t>
    </rPh>
    <rPh sb="9" eb="11">
      <t>ベッシ</t>
    </rPh>
    <rPh sb="11" eb="13">
      <t>ヨウシキ</t>
    </rPh>
    <rPh sb="20" eb="22">
      <t>ユウセン</t>
    </rPh>
    <rPh sb="22" eb="24">
      <t>ジュンイ</t>
    </rPh>
    <rPh sb="25" eb="26">
      <t>イ</t>
    </rPh>
    <rPh sb="26" eb="27">
      <t>ヨウ</t>
    </rPh>
    <phoneticPr fontId="10"/>
  </si>
  <si>
    <t>補助金所要額調書（別紙様式２-１-４）※優先順位２位用</t>
    <rPh sb="0" eb="3">
      <t>ホジョキン</t>
    </rPh>
    <rPh sb="3" eb="6">
      <t>ショヨウガク</t>
    </rPh>
    <rPh sb="6" eb="8">
      <t>チョウショ</t>
    </rPh>
    <rPh sb="9" eb="11">
      <t>ベッシ</t>
    </rPh>
    <rPh sb="11" eb="13">
      <t>ヨウシキ</t>
    </rPh>
    <rPh sb="20" eb="22">
      <t>ユウセン</t>
    </rPh>
    <rPh sb="22" eb="24">
      <t>ジュンイ</t>
    </rPh>
    <rPh sb="25" eb="26">
      <t>イ</t>
    </rPh>
    <rPh sb="26" eb="27">
      <t>ヨウ</t>
    </rPh>
    <phoneticPr fontId="10"/>
  </si>
  <si>
    <t>最新版ケアプラン標準仕様の対応状況確認書（参考様式１）</t>
    <rPh sb="0" eb="2">
      <t>サイシン</t>
    </rPh>
    <rPh sb="2" eb="3">
      <t>バン</t>
    </rPh>
    <rPh sb="8" eb="10">
      <t>ヒョウジュン</t>
    </rPh>
    <rPh sb="10" eb="12">
      <t>シヨウ</t>
    </rPh>
    <rPh sb="13" eb="15">
      <t>タイオウ</t>
    </rPh>
    <rPh sb="15" eb="17">
      <t>ジョウキョウ</t>
    </rPh>
    <rPh sb="17" eb="20">
      <t>カクニンショ</t>
    </rPh>
    <rPh sb="21" eb="23">
      <t>サンコウ</t>
    </rPh>
    <rPh sb="23" eb="25">
      <t>ヨウシキ</t>
    </rPh>
    <phoneticPr fontId="10"/>
  </si>
  <si>
    <t>ＬＩＦＥＣＳＶ取込機能への対応状況確認書（参考様式２）</t>
    <rPh sb="7" eb="9">
      <t>トリコミ</t>
    </rPh>
    <rPh sb="9" eb="11">
      <t>キノウ</t>
    </rPh>
    <rPh sb="13" eb="15">
      <t>タイオウ</t>
    </rPh>
    <rPh sb="15" eb="17">
      <t>ジョウキョウ</t>
    </rPh>
    <rPh sb="17" eb="20">
      <t>カクニンショ</t>
    </rPh>
    <rPh sb="21" eb="23">
      <t>サンコウ</t>
    </rPh>
    <rPh sb="23" eb="25">
      <t>ヨウシキ</t>
    </rPh>
    <phoneticPr fontId="10"/>
  </si>
  <si>
    <t>補助金所要額調書（別紙様式２-１-５）※優先順位１位用</t>
    <rPh sb="0" eb="3">
      <t>ホジョキン</t>
    </rPh>
    <rPh sb="3" eb="6">
      <t>ショヨウガク</t>
    </rPh>
    <rPh sb="6" eb="8">
      <t>チョウショ</t>
    </rPh>
    <rPh sb="9" eb="11">
      <t>ベッシ</t>
    </rPh>
    <rPh sb="11" eb="13">
      <t>ヨウシキ</t>
    </rPh>
    <rPh sb="20" eb="24">
      <t>ユウセンジュンイ</t>
    </rPh>
    <rPh sb="25" eb="27">
      <t>イヨウ</t>
    </rPh>
    <phoneticPr fontId="10"/>
  </si>
  <si>
    <t>補助金所要額調書（別紙様式２-１-５）※優先順位２位用</t>
    <rPh sb="0" eb="3">
      <t>ホジョキン</t>
    </rPh>
    <rPh sb="3" eb="6">
      <t>ショヨウガク</t>
    </rPh>
    <rPh sb="6" eb="8">
      <t>チョウショ</t>
    </rPh>
    <rPh sb="9" eb="11">
      <t>ベッシ</t>
    </rPh>
    <rPh sb="11" eb="13">
      <t>ヨウシキ</t>
    </rPh>
    <rPh sb="20" eb="24">
      <t>ユウセンジュンイ</t>
    </rPh>
    <rPh sb="25" eb="27">
      <t>イヨウ</t>
    </rPh>
    <phoneticPr fontId="10"/>
  </si>
  <si>
    <t>〇介護テクノロジー導入支援　補助金交付の申請　提出書類一覧〇</t>
    <rPh sb="1" eb="3">
      <t>カイゴ</t>
    </rPh>
    <rPh sb="9" eb="11">
      <t>ドウニュウ</t>
    </rPh>
    <rPh sb="11" eb="13">
      <t>シエン</t>
    </rPh>
    <rPh sb="14" eb="17">
      <t>ホジョキン</t>
    </rPh>
    <rPh sb="17" eb="19">
      <t>コウフ</t>
    </rPh>
    <rPh sb="20" eb="22">
      <t>シンセイ</t>
    </rPh>
    <rPh sb="23" eb="25">
      <t>テイシュツ</t>
    </rPh>
    <rPh sb="25" eb="27">
      <t>ショルイ</t>
    </rPh>
    <rPh sb="27" eb="29">
      <t>イチラン</t>
    </rPh>
    <phoneticPr fontId="10"/>
  </si>
  <si>
    <t>法人で１部必要な書類と事業所毎に１部必要な書類がありますので御留意ください。</t>
    <phoneticPr fontId="10"/>
  </si>
  <si>
    <t>２　交付申請事業所一覧　別紙様式２-１-２</t>
    <rPh sb="2" eb="4">
      <t>コウフ</t>
    </rPh>
    <rPh sb="4" eb="6">
      <t>シンセイ</t>
    </rPh>
    <rPh sb="6" eb="9">
      <t>ジギョウショ</t>
    </rPh>
    <rPh sb="9" eb="11">
      <t>イチラン</t>
    </rPh>
    <rPh sb="12" eb="14">
      <t>ベッシ</t>
    </rPh>
    <rPh sb="14" eb="16">
      <t>ヨウシキ</t>
    </rPh>
    <phoneticPr fontId="10"/>
  </si>
  <si>
    <t>６　補助金所要額調書　　別紙様式２-１-３</t>
    <phoneticPr fontId="10"/>
  </si>
  <si>
    <t>(2)　導入する介護ロボットの見積書等の写し</t>
    <rPh sb="8" eb="10">
      <t>カイゴ</t>
    </rPh>
    <rPh sb="18" eb="19">
      <t>トウ</t>
    </rPh>
    <phoneticPr fontId="10"/>
  </si>
  <si>
    <t>(3)　導入する介護ロボットのカタログ等</t>
    <rPh sb="8" eb="10">
      <t>カイゴ</t>
    </rPh>
    <phoneticPr fontId="10"/>
  </si>
  <si>
    <t>６　補助金所要額調書　　別紙様式２-１-４</t>
    <phoneticPr fontId="10"/>
  </si>
  <si>
    <t>(1)　補助要件適合確認チェックリスト（ICT）</t>
    <rPh sb="4" eb="6">
      <t>ホジョ</t>
    </rPh>
    <rPh sb="6" eb="8">
      <t>ヨウケン</t>
    </rPh>
    <rPh sb="8" eb="10">
      <t>テキゴウ</t>
    </rPh>
    <rPh sb="10" eb="12">
      <t>カクニン</t>
    </rPh>
    <phoneticPr fontId="10"/>
  </si>
  <si>
    <t>(4)　※1 最新版のケアプラン標準仕様への対応状況確認書（参考様式１）</t>
    <rPh sb="30" eb="32">
      <t>サンコウ</t>
    </rPh>
    <rPh sb="32" eb="34">
      <t>ヨウシキ</t>
    </rPh>
    <phoneticPr fontId="10"/>
  </si>
  <si>
    <t>(5)　※2 LIFECSV取込機能への対応状況確認書（参考様式２）</t>
    <rPh sb="28" eb="30">
      <t>サンコウ</t>
    </rPh>
    <rPh sb="30" eb="32">
      <t>ヨウシキ</t>
    </rPh>
    <phoneticPr fontId="10"/>
  </si>
  <si>
    <t>６　補助金所要額調書　　別紙様式２-１-５</t>
    <phoneticPr fontId="10"/>
  </si>
  <si>
    <t>(6)　※1 最新版のケアプラン標準仕様への対応状況確認書（参考様式１）</t>
    <rPh sb="30" eb="32">
      <t>サンコウ</t>
    </rPh>
    <rPh sb="32" eb="34">
      <t>ヨウシキ</t>
    </rPh>
    <phoneticPr fontId="10"/>
  </si>
  <si>
    <t>(7)　※2 LIFECSV取込機能への対応状況確認書（参考様式２）</t>
    <rPh sb="28" eb="30">
      <t>サンコウ</t>
    </rPh>
    <rPh sb="30" eb="32">
      <t>ヨウシキ</t>
    </rPh>
    <phoneticPr fontId="10"/>
  </si>
  <si>
    <t>「SECURITY ACTION」の自己宣言完了のお知らせメールの写し等、自己宣言を申込んでいることが分かる資料</t>
    <rPh sb="18" eb="20">
      <t>ジコ</t>
    </rPh>
    <rPh sb="20" eb="22">
      <t>センゲン</t>
    </rPh>
    <rPh sb="22" eb="24">
      <t>カンリョウ</t>
    </rPh>
    <rPh sb="26" eb="27">
      <t>シ</t>
    </rPh>
    <rPh sb="33" eb="34">
      <t>ウツ</t>
    </rPh>
    <rPh sb="35" eb="36">
      <t>トウ</t>
    </rPh>
    <rPh sb="37" eb="39">
      <t>ジコ</t>
    </rPh>
    <rPh sb="39" eb="41">
      <t>センゲン</t>
    </rPh>
    <rPh sb="42" eb="44">
      <t>モウシコ</t>
    </rPh>
    <rPh sb="51" eb="52">
      <t>ワ</t>
    </rPh>
    <rPh sb="54" eb="56">
      <t>シリョウ</t>
    </rPh>
    <phoneticPr fontId="10"/>
  </si>
  <si>
    <t>LIFEの利用申請の受付はがきの写しまたはメールの写し</t>
    <rPh sb="5" eb="7">
      <t>リヨウ</t>
    </rPh>
    <rPh sb="7" eb="9">
      <t>シンセイ</t>
    </rPh>
    <rPh sb="10" eb="12">
      <t>ウケツケ</t>
    </rPh>
    <rPh sb="16" eb="17">
      <t>ウツ</t>
    </rPh>
    <rPh sb="25" eb="26">
      <t>ウツ</t>
    </rPh>
    <phoneticPr fontId="10"/>
  </si>
  <si>
    <t>ことが分かる資料</t>
  </si>
  <si>
    <t>(6)　「SECURITY ACTION」の自己宣言完了のお知らせメールの写し等、自己宣言を申込んでいる</t>
    <phoneticPr fontId="10"/>
  </si>
  <si>
    <t>(7)　LIFEの利用申請の受付はがきの写しまたはメールの写し</t>
    <phoneticPr fontId="10"/>
  </si>
  <si>
    <t>(8)　「SECURITY ACTION」の自己宣言完了のお知らせメールの写し等、自己宣言を申込んでいる</t>
    <phoneticPr fontId="10"/>
  </si>
  <si>
    <t>(9)　LIFEの利用申請の受付はがきの写しまたはメールの写し</t>
    <phoneticPr fontId="10"/>
  </si>
  <si>
    <t>(4)　「SECURITY ACTION」の自己宣言完了のお知らせメールの写し等、自己宣言を申込んでいる</t>
    <phoneticPr fontId="10"/>
  </si>
  <si>
    <t>(5)　LIFEの利用申請の受付はがきの写しまたはメールの写し</t>
    <phoneticPr fontId="10"/>
  </si>
  <si>
    <t>　事業所毎に必要な書類…３(４)、８～34（10,16,23,25,27,33)…複数事業所合算で取得の場合、内訳が分かるものを添付）</t>
    <phoneticPr fontId="10"/>
  </si>
  <si>
    <t>　導入機器が全事業所共通の場合→法人で１部、異なる場合→事業所毎に必要な書類…11,17,26,28,34</t>
    <rPh sb="13" eb="15">
      <t>バアイ</t>
    </rPh>
    <rPh sb="25" eb="27">
      <t>バアイ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</si>
</sst>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0_ "/>
    <numFmt numFmtId="179" formatCode="General&quot;名&quot;"/>
    <numFmt numFmtId="180" formatCode="00"/>
    <numFmt numFmtId="181" formatCode="#,##0&quot;円&quot;"/>
  </numFmts>
  <fonts count="80"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sz val="9"/>
      <name val="ＭＳ 明朝"/>
      <family val="1"/>
      <charset val="128"/>
    </font>
    <font>
      <sz val="8"/>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4"/>
      <name val="ＭＳ 明朝"/>
      <family val="1"/>
      <charset val="128"/>
    </font>
    <font>
      <b/>
      <sz val="14"/>
      <color rgb="FFFF0000"/>
      <name val="ＭＳ ゴシック"/>
      <family val="3"/>
      <charset val="128"/>
    </font>
    <font>
      <sz val="16"/>
      <name val="ＭＳ Ｐゴシック"/>
      <family val="3"/>
      <charset val="128"/>
    </font>
    <font>
      <sz val="18"/>
      <name val="ＭＳ 明朝"/>
      <family val="1"/>
      <charset val="128"/>
    </font>
    <font>
      <b/>
      <sz val="9"/>
      <name val="ＭＳ 明朝"/>
      <family val="1"/>
      <charset val="128"/>
    </font>
    <font>
      <sz val="9"/>
      <name val="ＭＳ Ｐゴシック"/>
      <family val="3"/>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1"/>
      <color theme="1"/>
      <name val="ＭＳ 明朝"/>
      <family val="1"/>
      <charset val="128"/>
    </font>
    <font>
      <b/>
      <sz val="10"/>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sz val="12"/>
      <name val="Century"/>
      <family val="1"/>
    </font>
    <font>
      <sz val="12"/>
      <color rgb="FFFF0000"/>
      <name val="ＭＳ Ｐゴシック"/>
      <family val="3"/>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sz val="14"/>
      <color rgb="FFFF0000"/>
      <name val="ＭＳ 明朝"/>
      <family val="1"/>
      <charset val="128"/>
    </font>
    <font>
      <i/>
      <sz val="11"/>
      <name val="ＭＳ 明朝"/>
      <family val="1"/>
      <charset val="128"/>
    </font>
    <font>
      <i/>
      <sz val="10"/>
      <name val="ＭＳ 明朝"/>
      <family val="1"/>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6"/>
      <color rgb="FFFF0000"/>
      <name val="ＭＳ Ｐゴシック"/>
      <family val="3"/>
      <charset val="128"/>
    </font>
    <font>
      <sz val="12"/>
      <name val="ＭＳ Ｐ明朝"/>
      <family val="1"/>
      <charset val="128"/>
    </font>
    <font>
      <sz val="9"/>
      <color rgb="FF000000"/>
      <name val="Meiryo UI"/>
      <family val="3"/>
      <charset val="128"/>
    </font>
    <font>
      <sz val="8"/>
      <name val="ＭＳ Ｐゴシック"/>
      <family val="3"/>
      <charset val="128"/>
    </font>
    <font>
      <b/>
      <sz val="12"/>
      <color rgb="FFFF0000"/>
      <name val="ＭＳ Ｐゴシック"/>
      <family val="3"/>
      <charset val="128"/>
    </font>
    <font>
      <b/>
      <sz val="6"/>
      <color rgb="FFFF0000"/>
      <name val="ＭＳ Ｐゴシック"/>
      <family val="3"/>
      <charset val="128"/>
    </font>
    <font>
      <sz val="18"/>
      <name val="ＭＳ Ｐゴシック"/>
      <family val="3"/>
      <charset val="128"/>
    </font>
    <font>
      <sz val="13"/>
      <name val="ＭＳ Ｐゴシック"/>
      <family val="3"/>
      <charset val="128"/>
    </font>
    <font>
      <sz val="12"/>
      <name val="ＭＳ 明朝"/>
      <family val="1"/>
      <charset val="128"/>
    </font>
    <font>
      <sz val="16"/>
      <name val="ＭＳ 明朝"/>
      <family val="1"/>
      <charset val="128"/>
    </font>
    <font>
      <b/>
      <sz val="16"/>
      <name val="ＭＳ 明朝"/>
      <family val="1"/>
      <charset val="128"/>
    </font>
    <font>
      <sz val="16"/>
      <name val="游ゴシック"/>
      <family val="3"/>
      <charset val="128"/>
      <scheme val="minor"/>
    </font>
    <font>
      <sz val="12"/>
      <name val="游ゴシック"/>
      <family val="3"/>
      <charset val="128"/>
      <scheme val="minor"/>
    </font>
    <font>
      <sz val="13"/>
      <color theme="10"/>
      <name val="ＭＳ Ｐゴシック"/>
      <family val="3"/>
      <charset val="128"/>
    </font>
    <font>
      <sz val="13"/>
      <color theme="1"/>
      <name val="ＭＳ Ｐ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65"/>
        <bgColor indexed="64"/>
      </patternFill>
    </fill>
  </fills>
  <borders count="1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double">
        <color indexed="64"/>
      </right>
      <top/>
      <bottom style="thin">
        <color indexed="64"/>
      </bottom>
      <diagonal style="thin">
        <color indexed="64"/>
      </diagonal>
    </border>
    <border diagonalDown="1">
      <left style="double">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diagonalUp="1">
      <left style="double">
        <color indexed="64"/>
      </left>
      <right/>
      <top style="double">
        <color indexed="64"/>
      </top>
      <bottom style="double">
        <color indexed="64"/>
      </bottom>
      <diagonal style="double">
        <color indexed="64"/>
      </diagonal>
    </border>
    <border diagonalUp="1">
      <left/>
      <right/>
      <top style="double">
        <color indexed="64"/>
      </top>
      <bottom style="double">
        <color indexed="64"/>
      </bottom>
      <diagonal style="double">
        <color indexed="64"/>
      </diagonal>
    </border>
    <border diagonalUp="1">
      <left/>
      <right style="double">
        <color indexed="64"/>
      </right>
      <top style="double">
        <color indexed="64"/>
      </top>
      <bottom style="double">
        <color indexed="64"/>
      </bottom>
      <diagonal style="double">
        <color indexed="64"/>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medium">
        <color indexed="64"/>
      </top>
      <bottom style="double">
        <color indexed="64"/>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style="dashed">
        <color auto="1"/>
      </bottom>
      <diagonal/>
    </border>
    <border>
      <left style="thin">
        <color auto="1"/>
      </left>
      <right style="medium">
        <color auto="1"/>
      </right>
      <top style="double">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medium">
        <color auto="1"/>
      </bottom>
      <diagonal/>
    </border>
    <border>
      <left style="medium">
        <color indexed="64"/>
      </left>
      <right style="medium">
        <color indexed="64"/>
      </right>
      <top style="thin">
        <color indexed="64"/>
      </top>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right style="dotted">
        <color indexed="64"/>
      </right>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dotted">
        <color indexed="64"/>
      </right>
      <top/>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diagonal style="thin">
        <color indexed="64"/>
      </diagonal>
    </border>
    <border>
      <left style="dotted">
        <color indexed="64"/>
      </left>
      <right/>
      <top style="thin">
        <color indexed="64"/>
      </top>
      <bottom style="thin">
        <color indexed="64"/>
      </bottom>
      <diagonal/>
    </border>
    <border>
      <left style="dotted">
        <color indexed="64"/>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38" fontId="8" fillId="0" borderId="0" applyFont="0" applyFill="0" applyBorder="0" applyAlignment="0" applyProtection="0"/>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8" fillId="0" borderId="0">
      <alignment vertical="center"/>
    </xf>
    <xf numFmtId="0" fontId="8" fillId="0" borderId="0">
      <alignment vertical="center"/>
    </xf>
    <xf numFmtId="0" fontId="48" fillId="0" borderId="0" applyNumberFormat="0" applyFill="0" applyBorder="0" applyAlignment="0" applyProtection="0"/>
    <xf numFmtId="0" fontId="5" fillId="0" borderId="0">
      <alignment vertical="center"/>
    </xf>
    <xf numFmtId="0" fontId="52" fillId="0" borderId="0"/>
    <xf numFmtId="0" fontId="4" fillId="0" borderId="0">
      <alignment vertical="center"/>
    </xf>
    <xf numFmtId="0" fontId="3" fillId="0" borderId="0">
      <alignment vertical="center"/>
    </xf>
    <xf numFmtId="0" fontId="2" fillId="0" borderId="0">
      <alignment vertical="center"/>
    </xf>
  </cellStyleXfs>
  <cellXfs count="833">
    <xf numFmtId="0" fontId="0" fillId="0" borderId="0" xfId="0"/>
    <xf numFmtId="0" fontId="14" fillId="0" borderId="0" xfId="0" applyFont="1" applyAlignment="1" applyProtection="1">
      <alignment vertical="center"/>
      <protection locked="0"/>
    </xf>
    <xf numFmtId="0" fontId="0" fillId="0" borderId="0" xfId="0" applyProtection="1">
      <protection locked="0"/>
    </xf>
    <xf numFmtId="0" fontId="1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6" fillId="0" borderId="0" xfId="0" applyFont="1" applyAlignment="1">
      <alignment horizontal="center" vertical="center"/>
    </xf>
    <xf numFmtId="0" fontId="9" fillId="0" borderId="0" xfId="0" applyFont="1" applyAlignment="1" applyProtection="1">
      <alignment horizontal="center" vertical="center"/>
      <protection locked="0"/>
    </xf>
    <xf numFmtId="0" fontId="0" fillId="0" borderId="5" xfId="0" applyBorder="1" applyProtection="1">
      <protection locked="0"/>
    </xf>
    <xf numFmtId="0" fontId="25" fillId="0" borderId="11" xfId="0" applyFont="1" applyBorder="1" applyAlignment="1" applyProtection="1">
      <alignment horizontal="left" vertical="center"/>
      <protection locked="0"/>
    </xf>
    <xf numFmtId="0" fontId="25" fillId="0" borderId="11" xfId="0" applyFont="1" applyBorder="1" applyAlignment="1" applyProtection="1">
      <alignment vertical="center"/>
      <protection locked="0"/>
    </xf>
    <xf numFmtId="0" fontId="25" fillId="0" borderId="0" xfId="0" applyFont="1" applyAlignment="1" applyProtection="1">
      <alignment horizontal="right" vertical="center"/>
      <protection locked="0"/>
    </xf>
    <xf numFmtId="0" fontId="25" fillId="0" borderId="0" xfId="0" applyFont="1" applyAlignment="1" applyProtection="1">
      <alignment vertical="center"/>
      <protection locked="0"/>
    </xf>
    <xf numFmtId="0" fontId="14" fillId="3" borderId="0" xfId="0" applyFont="1" applyFill="1" applyAlignment="1" applyProtection="1">
      <alignment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vertical="top"/>
      <protection locked="0"/>
    </xf>
    <xf numFmtId="0" fontId="9" fillId="0" borderId="12" xfId="0" applyFont="1" applyBorder="1" applyAlignment="1" applyProtection="1">
      <alignment vertical="top"/>
      <protection locked="0"/>
    </xf>
    <xf numFmtId="0" fontId="0" fillId="0" borderId="12" xfId="0" applyBorder="1" applyProtection="1">
      <protection locked="0"/>
    </xf>
    <xf numFmtId="0" fontId="0" fillId="0" borderId="0" xfId="0" applyAlignment="1" applyProtection="1">
      <alignment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2" xfId="0" applyFont="1" applyBorder="1" applyAlignment="1" applyProtection="1">
      <alignment horizontal="right" vertical="center" shrinkToFit="1"/>
      <protection locked="0"/>
    </xf>
    <xf numFmtId="0" fontId="9" fillId="0" borderId="10"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24" xfId="0" applyFont="1" applyBorder="1" applyAlignment="1" applyProtection="1">
      <alignment horizontal="right" vertical="center" shrinkToFit="1"/>
      <protection locked="0"/>
    </xf>
    <xf numFmtId="0" fontId="0" fillId="0" borderId="25" xfId="0" applyBorder="1" applyProtection="1">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right" vertical="center"/>
      <protection locked="0"/>
    </xf>
    <xf numFmtId="0" fontId="9" fillId="0" borderId="29" xfId="0" applyFont="1" applyBorder="1" applyAlignment="1" applyProtection="1">
      <alignment horizontal="right" vertical="center"/>
      <protection locked="0"/>
    </xf>
    <xf numFmtId="0" fontId="9" fillId="0" borderId="30" xfId="0" applyFont="1" applyBorder="1" applyAlignment="1" applyProtection="1">
      <alignment horizontal="right" vertical="center"/>
      <protection locked="0"/>
    </xf>
    <xf numFmtId="0" fontId="9" fillId="0" borderId="31" xfId="0"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32" xfId="0" applyFont="1" applyBorder="1" applyAlignment="1" applyProtection="1">
      <alignment horizontal="right" vertical="center"/>
      <protection locked="0"/>
    </xf>
    <xf numFmtId="178" fontId="9" fillId="4" borderId="22" xfId="0" applyNumberFormat="1" applyFont="1" applyFill="1" applyBorder="1" applyAlignment="1" applyProtection="1">
      <alignment horizontal="right" vertical="center"/>
      <protection locked="0"/>
    </xf>
    <xf numFmtId="0" fontId="9" fillId="0" borderId="34" xfId="0" applyFont="1" applyBorder="1" applyAlignment="1" applyProtection="1">
      <alignment horizontal="center" vertical="center"/>
      <protection locked="0"/>
    </xf>
    <xf numFmtId="0" fontId="9" fillId="0" borderId="34" xfId="0" applyFont="1" applyBorder="1" applyAlignment="1" applyProtection="1">
      <alignment horizontal="right" vertical="center"/>
      <protection locked="0"/>
    </xf>
    <xf numFmtId="0" fontId="9" fillId="0" borderId="35" xfId="0" applyFont="1" applyBorder="1" applyAlignment="1" applyProtection="1">
      <alignment horizontal="right" vertical="center"/>
      <protection locked="0"/>
    </xf>
    <xf numFmtId="0" fontId="9" fillId="0" borderId="36" xfId="0" applyFont="1" applyBorder="1" applyAlignment="1" applyProtection="1">
      <alignment horizontal="right" vertical="center"/>
      <protection locked="0"/>
    </xf>
    <xf numFmtId="0" fontId="0" fillId="0" borderId="37" xfId="0" applyBorder="1" applyProtection="1">
      <protection locked="0"/>
    </xf>
    <xf numFmtId="0" fontId="0" fillId="0" borderId="34" xfId="0" applyBorder="1" applyProtection="1">
      <protection locked="0"/>
    </xf>
    <xf numFmtId="0" fontId="0" fillId="0" borderId="38" xfId="0" applyBorder="1" applyProtection="1">
      <protection locked="0"/>
    </xf>
    <xf numFmtId="0" fontId="9" fillId="0" borderId="39" xfId="0" applyFont="1" applyBorder="1" applyAlignment="1" applyProtection="1">
      <alignment horizontal="center" vertical="center"/>
      <protection locked="0"/>
    </xf>
    <xf numFmtId="0" fontId="9" fillId="0" borderId="39" xfId="0" applyFont="1" applyBorder="1" applyAlignment="1" applyProtection="1">
      <alignment horizontal="right" vertical="center"/>
      <protection locked="0"/>
    </xf>
    <xf numFmtId="0" fontId="9" fillId="0" borderId="40" xfId="0" applyFont="1" applyBorder="1" applyAlignment="1" applyProtection="1">
      <alignment horizontal="right" vertical="center"/>
      <protection locked="0"/>
    </xf>
    <xf numFmtId="0" fontId="9" fillId="0" borderId="41" xfId="0" applyFont="1" applyBorder="1" applyAlignment="1" applyProtection="1">
      <alignment horizontal="right" vertical="center"/>
      <protection locked="0"/>
    </xf>
    <xf numFmtId="0" fontId="28" fillId="0" borderId="43" xfId="0" applyFont="1" applyBorder="1" applyAlignment="1" applyProtection="1">
      <alignment horizontal="center" vertical="center" wrapText="1"/>
      <protection locked="0"/>
    </xf>
    <xf numFmtId="178" fontId="9" fillId="0" borderId="44" xfId="0" applyNumberFormat="1" applyFont="1" applyBorder="1" applyAlignment="1" applyProtection="1">
      <alignment vertical="center"/>
      <protection locked="0"/>
    </xf>
    <xf numFmtId="178" fontId="9" fillId="4" borderId="45" xfId="0" applyNumberFormat="1" applyFont="1" applyFill="1" applyBorder="1" applyAlignment="1">
      <alignment vertical="center"/>
    </xf>
    <xf numFmtId="178" fontId="9" fillId="4" borderId="45" xfId="0" applyNumberFormat="1" applyFont="1" applyFill="1" applyBorder="1" applyAlignment="1">
      <alignment horizontal="right" vertical="center"/>
    </xf>
    <xf numFmtId="178" fontId="9" fillId="4" borderId="46" xfId="0" applyNumberFormat="1" applyFont="1" applyFill="1" applyBorder="1" applyAlignment="1">
      <alignment vertical="center"/>
    </xf>
    <xf numFmtId="38" fontId="9" fillId="4" borderId="45" xfId="2" applyFont="1" applyFill="1" applyBorder="1" applyAlignment="1" applyProtection="1">
      <alignment vertical="center"/>
    </xf>
    <xf numFmtId="38" fontId="9" fillId="4" borderId="8" xfId="2" applyFont="1" applyFill="1" applyBorder="1" applyAlignment="1" applyProtection="1">
      <alignment vertical="center"/>
    </xf>
    <xf numFmtId="0" fontId="15" fillId="0" borderId="0" xfId="0" applyFont="1" applyAlignment="1" applyProtection="1">
      <alignment vertical="center"/>
      <protection locked="0"/>
    </xf>
    <xf numFmtId="0" fontId="30" fillId="0" borderId="0" xfId="0" applyFont="1" applyAlignment="1" applyProtection="1">
      <alignment vertical="center"/>
      <protection locked="0"/>
    </xf>
    <xf numFmtId="0" fontId="0" fillId="0" borderId="0" xfId="0" applyAlignment="1" applyProtection="1">
      <alignment vertical="center"/>
      <protection locked="0"/>
    </xf>
    <xf numFmtId="177" fontId="15" fillId="0" borderId="52" xfId="0" applyNumberFormat="1" applyFont="1" applyBorder="1" applyAlignment="1">
      <alignment horizontal="center" vertical="center"/>
    </xf>
    <xf numFmtId="178" fontId="15" fillId="0" borderId="54" xfId="0" applyNumberFormat="1" applyFont="1" applyBorder="1" applyAlignment="1">
      <alignment vertical="center"/>
    </xf>
    <xf numFmtId="0" fontId="15" fillId="0" borderId="0" xfId="0" applyFont="1" applyAlignment="1" applyProtection="1">
      <alignment horizontal="center" vertical="center"/>
      <protection locked="0"/>
    </xf>
    <xf numFmtId="177" fontId="15" fillId="0" borderId="3" xfId="0" applyNumberFormat="1" applyFont="1" applyBorder="1" applyAlignment="1">
      <alignment horizontal="center" vertical="center"/>
    </xf>
    <xf numFmtId="178" fontId="15" fillId="0" borderId="4" xfId="0" applyNumberFormat="1" applyFont="1" applyBorder="1" applyAlignment="1">
      <alignment vertical="center"/>
    </xf>
    <xf numFmtId="0" fontId="30" fillId="0" borderId="0" xfId="0" applyFont="1" applyProtection="1">
      <protection locked="0"/>
    </xf>
    <xf numFmtId="0" fontId="14" fillId="0" borderId="0" xfId="0" applyFont="1" applyAlignment="1" applyProtection="1">
      <alignment vertical="center" wrapText="1"/>
      <protection locked="0"/>
    </xf>
    <xf numFmtId="12" fontId="0" fillId="0" borderId="0" xfId="0" applyNumberFormat="1"/>
    <xf numFmtId="0" fontId="27" fillId="0" borderId="0" xfId="0" applyFont="1" applyProtection="1">
      <protection locked="0"/>
    </xf>
    <xf numFmtId="0" fontId="8" fillId="0" borderId="0" xfId="5" applyProtection="1">
      <alignment vertical="center"/>
      <protection locked="0"/>
    </xf>
    <xf numFmtId="20" fontId="8" fillId="0" borderId="84" xfId="5" applyNumberFormat="1" applyBorder="1" applyAlignment="1">
      <alignment horizontal="center" vertical="center" textRotation="255"/>
    </xf>
    <xf numFmtId="20" fontId="8" fillId="0" borderId="80" xfId="5" applyNumberFormat="1" applyBorder="1" applyAlignment="1">
      <alignment horizontal="center" vertical="center" textRotation="255"/>
    </xf>
    <xf numFmtId="20" fontId="0" fillId="0" borderId="84" xfId="5" applyNumberFormat="1" applyFont="1" applyBorder="1" applyAlignment="1">
      <alignment horizontal="center" vertical="center" textRotation="255"/>
    </xf>
    <xf numFmtId="20" fontId="0" fillId="0" borderId="80" xfId="5" applyNumberFormat="1" applyFont="1" applyBorder="1" applyAlignment="1">
      <alignment horizontal="center" vertical="center" textRotation="255"/>
    </xf>
    <xf numFmtId="20" fontId="8" fillId="0" borderId="0" xfId="5" applyNumberFormat="1" applyAlignment="1">
      <alignment horizontal="center" vertical="center" textRotation="255"/>
    </xf>
    <xf numFmtId="20" fontId="8" fillId="0" borderId="0" xfId="5" applyNumberFormat="1" applyAlignment="1">
      <alignment horizontal="center" vertical="center"/>
    </xf>
    <xf numFmtId="20" fontId="8" fillId="0" borderId="0" xfId="5" applyNumberFormat="1" applyAlignment="1">
      <alignment horizontal="left" vertical="center" wrapText="1"/>
    </xf>
    <xf numFmtId="0" fontId="8" fillId="0" borderId="0" xfId="5">
      <alignment vertical="center"/>
    </xf>
    <xf numFmtId="20" fontId="8" fillId="0" borderId="0" xfId="5" applyNumberFormat="1" applyAlignment="1">
      <alignment horizontal="left" vertical="center"/>
    </xf>
    <xf numFmtId="0" fontId="25" fillId="2" borderId="2" xfId="0" applyFont="1" applyFill="1" applyBorder="1" applyAlignment="1" applyProtection="1">
      <alignment horizontal="right" vertical="center"/>
      <protection locked="0"/>
    </xf>
    <xf numFmtId="0" fontId="9" fillId="2" borderId="21" xfId="0" applyFont="1" applyFill="1" applyBorder="1" applyAlignment="1" applyProtection="1">
      <alignment horizontal="left" vertical="center"/>
      <protection locked="0"/>
    </xf>
    <xf numFmtId="178" fontId="9" fillId="2" borderId="22" xfId="0" applyNumberFormat="1" applyFont="1" applyFill="1" applyBorder="1" applyAlignment="1" applyProtection="1">
      <alignment horizontal="right" vertical="center"/>
      <protection locked="0"/>
    </xf>
    <xf numFmtId="0" fontId="14" fillId="2" borderId="6" xfId="0" applyFont="1" applyFill="1" applyBorder="1" applyAlignment="1" applyProtection="1">
      <alignment horizontal="left" vertical="center" wrapText="1"/>
      <protection locked="0"/>
    </xf>
    <xf numFmtId="178" fontId="9" fillId="2" borderId="4" xfId="0" applyNumberFormat="1" applyFont="1" applyFill="1" applyBorder="1" applyAlignment="1" applyProtection="1">
      <alignment horizontal="right" vertical="center"/>
      <protection locked="0"/>
    </xf>
    <xf numFmtId="0" fontId="14" fillId="2" borderId="25" xfId="0" applyFont="1" applyFill="1" applyBorder="1" applyAlignment="1" applyProtection="1">
      <alignment horizontal="left" vertical="center" wrapText="1"/>
      <protection locked="0"/>
    </xf>
    <xf numFmtId="178" fontId="9" fillId="2" borderId="10" xfId="0" applyNumberFormat="1" applyFont="1" applyFill="1" applyBorder="1" applyAlignment="1" applyProtection="1">
      <alignment horizontal="right" vertical="center"/>
      <protection locked="0"/>
    </xf>
    <xf numFmtId="38" fontId="0" fillId="2" borderId="47" xfId="2" applyFont="1" applyFill="1" applyBorder="1" applyAlignment="1" applyProtection="1">
      <alignment vertical="center"/>
      <protection locked="0"/>
    </xf>
    <xf numFmtId="0" fontId="18" fillId="0" borderId="12" xfId="0" applyFont="1" applyBorder="1" applyProtection="1">
      <protection locked="0"/>
    </xf>
    <xf numFmtId="0" fontId="18" fillId="0" borderId="0" xfId="0" applyFont="1" applyBorder="1" applyProtection="1">
      <protection locked="0"/>
    </xf>
    <xf numFmtId="0" fontId="0" fillId="0" borderId="0" xfId="0" applyBorder="1" applyProtection="1">
      <protection locked="0"/>
    </xf>
    <xf numFmtId="0" fontId="0" fillId="0" borderId="0" xfId="0" applyProtection="1"/>
    <xf numFmtId="0" fontId="33" fillId="0" borderId="0" xfId="0" applyFont="1" applyProtection="1"/>
    <xf numFmtId="0" fontId="18" fillId="0" borderId="0" xfId="0" applyFont="1" applyProtection="1"/>
    <xf numFmtId="0" fontId="43" fillId="0" borderId="0" xfId="0" applyFont="1" applyProtection="1"/>
    <xf numFmtId="0" fontId="9" fillId="0" borderId="0" xfId="0" applyFont="1" applyAlignment="1" applyProtection="1">
      <alignment vertical="center"/>
    </xf>
    <xf numFmtId="0" fontId="9" fillId="0" borderId="0" xfId="0" applyFont="1" applyFill="1" applyAlignment="1" applyProtection="1">
      <alignment horizontal="distributed" vertical="center"/>
    </xf>
    <xf numFmtId="0" fontId="13" fillId="0" borderId="0" xfId="0" applyFont="1" applyAlignment="1" applyProtection="1">
      <alignment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top" wrapText="1"/>
    </xf>
    <xf numFmtId="0" fontId="9" fillId="0" borderId="0" xfId="0" applyFont="1" applyAlignment="1" applyProtection="1">
      <alignment vertical="top"/>
    </xf>
    <xf numFmtId="0" fontId="11" fillId="0" borderId="0" xfId="0" applyFont="1" applyAlignment="1" applyProtection="1">
      <alignment vertical="center"/>
    </xf>
    <xf numFmtId="0" fontId="12" fillId="0" borderId="0" xfId="0" applyFont="1" applyAlignment="1" applyProtection="1">
      <alignment vertical="center"/>
    </xf>
    <xf numFmtId="0" fontId="17" fillId="0" borderId="0" xfId="0" applyFont="1" applyAlignment="1" applyProtection="1">
      <alignment vertical="center"/>
    </xf>
    <xf numFmtId="0" fontId="7" fillId="0" borderId="0" xfId="3" applyProtection="1">
      <alignment vertical="center"/>
    </xf>
    <xf numFmtId="0" fontId="21" fillId="0" borderId="0" xfId="3" applyFont="1" applyAlignment="1" applyProtection="1">
      <alignment horizontal="right"/>
    </xf>
    <xf numFmtId="0" fontId="34" fillId="0" borderId="0" xfId="3" applyFont="1" applyProtection="1">
      <alignment vertical="center"/>
    </xf>
    <xf numFmtId="0" fontId="22" fillId="0" borderId="0" xfId="3" applyFont="1" applyProtection="1">
      <alignment vertical="center"/>
    </xf>
    <xf numFmtId="0" fontId="36" fillId="0" borderId="0" xfId="3" applyFont="1" applyAlignment="1" applyProtection="1">
      <alignment horizontal="left"/>
    </xf>
    <xf numFmtId="0" fontId="23" fillId="0" borderId="0" xfId="3" applyFont="1" applyAlignment="1" applyProtection="1">
      <alignment horizontal="left"/>
    </xf>
    <xf numFmtId="176" fontId="22" fillId="0" borderId="0" xfId="3" applyNumberFormat="1" applyFont="1" applyAlignment="1" applyProtection="1">
      <alignment horizontal="left" vertical="center"/>
    </xf>
    <xf numFmtId="177" fontId="22" fillId="0" borderId="0" xfId="3" applyNumberFormat="1" applyFont="1" applyProtection="1">
      <alignment vertical="center"/>
    </xf>
    <xf numFmtId="0" fontId="35" fillId="5" borderId="55" xfId="3" applyFont="1" applyFill="1" applyBorder="1" applyAlignment="1" applyProtection="1">
      <alignment horizontal="center" vertical="center"/>
    </xf>
    <xf numFmtId="176" fontId="19" fillId="5" borderId="66" xfId="3" applyNumberFormat="1" applyFont="1" applyFill="1" applyBorder="1" applyAlignment="1" applyProtection="1">
      <alignment horizontal="center" vertical="center"/>
    </xf>
    <xf numFmtId="176" fontId="35" fillId="5" borderId="66" xfId="3" applyNumberFormat="1" applyFont="1" applyFill="1" applyBorder="1" applyAlignment="1" applyProtection="1">
      <alignment horizontal="center" vertical="center"/>
    </xf>
    <xf numFmtId="0" fontId="22" fillId="5" borderId="56" xfId="3" applyFont="1" applyFill="1" applyBorder="1" applyAlignment="1" applyProtection="1">
      <alignment horizontal="center" vertical="center"/>
    </xf>
    <xf numFmtId="177" fontId="19" fillId="5" borderId="67" xfId="3" applyNumberFormat="1" applyFont="1" applyFill="1" applyBorder="1" applyAlignment="1" applyProtection="1">
      <alignment horizontal="center" vertical="center"/>
    </xf>
    <xf numFmtId="0" fontId="24" fillId="0" borderId="0" xfId="3" applyFont="1" applyAlignment="1" applyProtection="1">
      <alignment horizontal="left" vertical="center"/>
    </xf>
    <xf numFmtId="0" fontId="24" fillId="0" borderId="0" xfId="3" applyFont="1" applyAlignment="1" applyProtection="1">
      <alignment horizontal="center" vertical="center"/>
    </xf>
    <xf numFmtId="0" fontId="22" fillId="0" borderId="57" xfId="3" applyFont="1" applyBorder="1" applyAlignment="1" applyProtection="1">
      <alignment horizontal="center" vertical="center"/>
    </xf>
    <xf numFmtId="176" fontId="7" fillId="0" borderId="0" xfId="3" applyNumberFormat="1" applyProtection="1">
      <alignment vertical="center"/>
    </xf>
    <xf numFmtId="177" fontId="7" fillId="0" borderId="0" xfId="3" applyNumberFormat="1" applyProtection="1">
      <alignment vertical="center"/>
    </xf>
    <xf numFmtId="0" fontId="7" fillId="0" borderId="0" xfId="3" applyAlignment="1" applyProtection="1">
      <alignment horizontal="center" vertical="center"/>
    </xf>
    <xf numFmtId="176" fontId="7" fillId="0" borderId="0" xfId="3" applyNumberFormat="1" applyBorder="1" applyProtection="1">
      <alignment vertical="center"/>
    </xf>
    <xf numFmtId="0" fontId="7" fillId="0" borderId="0" xfId="3" applyBorder="1" applyProtection="1">
      <alignment vertical="center"/>
    </xf>
    <xf numFmtId="0" fontId="24" fillId="0" borderId="0" xfId="3" applyFont="1" applyAlignment="1" applyProtection="1">
      <alignment horizontal="right"/>
    </xf>
    <xf numFmtId="0" fontId="22" fillId="0" borderId="0" xfId="3" applyFont="1" applyAlignment="1" applyProtection="1">
      <alignment horizontal="right"/>
    </xf>
    <xf numFmtId="0" fontId="9" fillId="0" borderId="0" xfId="0" applyFont="1" applyAlignment="1" applyProtection="1">
      <alignment vertical="center"/>
    </xf>
    <xf numFmtId="0" fontId="9" fillId="0" borderId="0" xfId="0" applyFont="1" applyAlignment="1" applyProtection="1">
      <alignment horizontal="center" vertical="top" wrapText="1"/>
    </xf>
    <xf numFmtId="178" fontId="9" fillId="0" borderId="0" xfId="0" applyNumberFormat="1" applyFont="1" applyFill="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horizontal="center" vertical="top" wrapText="1"/>
    </xf>
    <xf numFmtId="0" fontId="9" fillId="0" borderId="5" xfId="0" applyFont="1" applyBorder="1" applyAlignment="1" applyProtection="1">
      <alignment vertical="top" wrapText="1"/>
    </xf>
    <xf numFmtId="0" fontId="44" fillId="0" borderId="0" xfId="0" applyFont="1" applyAlignment="1">
      <alignment horizontal="justify" vertical="center"/>
    </xf>
    <xf numFmtId="178" fontId="9" fillId="0" borderId="0" xfId="0" applyNumberFormat="1" applyFont="1" applyFill="1" applyAlignment="1" applyProtection="1">
      <alignment horizontal="left" vertical="center" wrapText="1"/>
    </xf>
    <xf numFmtId="0" fontId="9" fillId="0" borderId="0" xfId="0" applyFont="1" applyAlignment="1">
      <alignment vertical="center"/>
    </xf>
    <xf numFmtId="0" fontId="9" fillId="0" borderId="0" xfId="0" applyFont="1" applyAlignment="1" applyProtection="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4" fillId="0" borderId="0" xfId="0" applyFont="1" applyAlignment="1">
      <alignment vertical="center"/>
    </xf>
    <xf numFmtId="0" fontId="25" fillId="0" borderId="0" xfId="0" applyFont="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0" xfId="0" applyAlignment="1">
      <alignment wrapText="1"/>
    </xf>
    <xf numFmtId="0" fontId="9" fillId="0" borderId="22"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24" xfId="0" applyFont="1" applyBorder="1" applyAlignment="1">
      <alignment horizontal="right" vertical="center" shrinkToFit="1"/>
    </xf>
    <xf numFmtId="0" fontId="14" fillId="0" borderId="28" xfId="0" applyFont="1" applyBorder="1" applyAlignment="1">
      <alignment vertical="center" wrapText="1"/>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2" xfId="0" applyFont="1" applyBorder="1" applyAlignment="1">
      <alignment horizontal="right" vertical="center"/>
    </xf>
    <xf numFmtId="0" fontId="28" fillId="0" borderId="44" xfId="0" applyFont="1" applyBorder="1" applyAlignment="1">
      <alignment horizontal="center" vertical="center" wrapText="1"/>
    </xf>
    <xf numFmtId="177" fontId="51" fillId="0" borderId="44" xfId="0" applyNumberFormat="1" applyFont="1" applyBorder="1" applyAlignment="1">
      <alignment horizontal="left" vertical="center" wrapText="1"/>
    </xf>
    <xf numFmtId="177" fontId="9" fillId="0" borderId="44" xfId="0" applyNumberFormat="1" applyFont="1" applyBorder="1" applyAlignment="1">
      <alignment horizontal="right" vertical="center"/>
    </xf>
    <xf numFmtId="0" fontId="0" fillId="0" borderId="25" xfId="0" applyBorder="1"/>
    <xf numFmtId="0" fontId="40" fillId="0" borderId="0" xfId="0" applyFont="1"/>
    <xf numFmtId="0" fontId="14" fillId="0" borderId="0" xfId="0" applyFont="1" applyAlignment="1">
      <alignment vertical="center" wrapText="1"/>
    </xf>
    <xf numFmtId="0" fontId="14" fillId="0" borderId="60" xfId="0" applyFont="1" applyBorder="1" applyAlignment="1">
      <alignment vertical="center" wrapText="1"/>
    </xf>
    <xf numFmtId="0" fontId="14" fillId="0" borderId="12" xfId="0" applyFont="1" applyBorder="1" applyAlignment="1">
      <alignment vertical="center" wrapText="1"/>
    </xf>
    <xf numFmtId="0" fontId="14" fillId="0" borderId="0" xfId="0" applyFont="1" applyAlignment="1">
      <alignment horizontal="left" vertical="center"/>
    </xf>
    <xf numFmtId="0" fontId="28" fillId="0" borderId="0" xfId="0" applyFont="1" applyAlignment="1">
      <alignment horizontal="center" vertical="center" wrapText="1"/>
    </xf>
    <xf numFmtId="177" fontId="51" fillId="0" borderId="0" xfId="0" applyNumberFormat="1" applyFont="1" applyAlignment="1">
      <alignment horizontal="left" vertical="center" wrapText="1"/>
    </xf>
    <xf numFmtId="177" fontId="9" fillId="0" borderId="0" xfId="0" applyNumberFormat="1" applyFont="1" applyAlignment="1">
      <alignment vertical="center"/>
    </xf>
    <xf numFmtId="177" fontId="9"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pplyAlignment="1" applyProtection="1">
      <alignment vertical="center"/>
    </xf>
    <xf numFmtId="0" fontId="14" fillId="3" borderId="12" xfId="0" applyFont="1" applyFill="1" applyBorder="1" applyAlignment="1">
      <alignment vertical="center"/>
    </xf>
    <xf numFmtId="0" fontId="14" fillId="3" borderId="0" xfId="0" applyFont="1" applyFill="1" applyAlignment="1">
      <alignment vertical="center"/>
    </xf>
    <xf numFmtId="0" fontId="50" fillId="0" borderId="26" xfId="0" applyFont="1" applyBorder="1" applyAlignment="1">
      <alignment vertical="center"/>
    </xf>
    <xf numFmtId="0" fontId="50" fillId="0" borderId="29" xfId="0" applyFont="1" applyBorder="1" applyAlignment="1">
      <alignment vertical="center"/>
    </xf>
    <xf numFmtId="0" fontId="14" fillId="2" borderId="22" xfId="0" applyFont="1" applyFill="1" applyBorder="1" applyAlignment="1">
      <alignment vertical="center" wrapText="1"/>
    </xf>
    <xf numFmtId="177" fontId="9" fillId="2" borderId="22"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9" fillId="4" borderId="22" xfId="0" applyNumberFormat="1" applyFont="1" applyFill="1" applyBorder="1" applyAlignment="1">
      <alignment horizontal="right" vertical="center"/>
    </xf>
    <xf numFmtId="177" fontId="9" fillId="4" borderId="89" xfId="0" applyNumberFormat="1" applyFont="1" applyFill="1" applyBorder="1" applyAlignment="1">
      <alignment vertical="center"/>
    </xf>
    <xf numFmtId="177" fontId="9" fillId="4" borderId="45" xfId="0" applyNumberFormat="1" applyFont="1" applyFill="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wrapText="1"/>
    </xf>
    <xf numFmtId="177" fontId="9" fillId="0" borderId="0" xfId="0" applyNumberFormat="1" applyFont="1" applyBorder="1" applyAlignment="1">
      <alignment vertical="center"/>
    </xf>
    <xf numFmtId="3" fontId="14" fillId="0" borderId="0" xfId="0" applyNumberFormat="1" applyFont="1" applyBorder="1" applyAlignment="1">
      <alignment vertical="center"/>
    </xf>
    <xf numFmtId="38" fontId="14" fillId="4" borderId="93" xfId="2" applyFont="1" applyFill="1" applyBorder="1" applyAlignment="1">
      <alignment vertical="center"/>
    </xf>
    <xf numFmtId="38" fontId="14" fillId="4" borderId="94" xfId="2" applyFont="1" applyFill="1" applyBorder="1" applyAlignment="1">
      <alignment vertical="center"/>
    </xf>
    <xf numFmtId="38" fontId="14" fillId="4" borderId="95" xfId="2" applyFont="1" applyFill="1" applyBorder="1" applyAlignment="1">
      <alignment vertical="center"/>
    </xf>
    <xf numFmtId="38" fontId="14" fillId="4" borderId="96" xfId="2" applyFont="1" applyFill="1" applyBorder="1" applyAlignment="1">
      <alignment vertical="center"/>
    </xf>
    <xf numFmtId="38" fontId="14" fillId="4" borderId="97" xfId="2" applyFont="1" applyFill="1" applyBorder="1" applyAlignment="1">
      <alignment vertical="center"/>
    </xf>
    <xf numFmtId="38" fontId="14" fillId="4" borderId="89" xfId="2" applyFont="1" applyFill="1" applyBorder="1" applyAlignment="1">
      <alignment vertical="center"/>
    </xf>
    <xf numFmtId="38" fontId="14" fillId="4" borderId="98" xfId="2" applyFont="1" applyFill="1" applyBorder="1" applyAlignment="1">
      <alignment vertical="center"/>
    </xf>
    <xf numFmtId="177" fontId="9" fillId="4" borderId="24" xfId="0" applyNumberFormat="1" applyFont="1" applyFill="1" applyBorder="1" applyAlignment="1">
      <alignment vertical="center"/>
    </xf>
    <xf numFmtId="177" fontId="9" fillId="4" borderId="8" xfId="0" applyNumberFormat="1" applyFont="1" applyFill="1" applyBorder="1" applyAlignment="1">
      <alignment vertical="center"/>
    </xf>
    <xf numFmtId="12" fontId="25" fillId="0" borderId="0" xfId="0" applyNumberFormat="1" applyFont="1" applyBorder="1" applyAlignment="1">
      <alignment vertical="center"/>
    </xf>
    <xf numFmtId="0" fontId="25" fillId="0" borderId="0" xfId="0" applyFont="1" applyBorder="1" applyAlignment="1">
      <alignment horizontal="center" vertical="center"/>
    </xf>
    <xf numFmtId="0" fontId="0" fillId="0" borderId="0" xfId="0" applyFill="1"/>
    <xf numFmtId="0" fontId="15" fillId="0" borderId="0" xfId="0" applyFont="1" applyBorder="1" applyAlignment="1">
      <alignment vertical="center"/>
    </xf>
    <xf numFmtId="12" fontId="25" fillId="0" borderId="11" xfId="0" applyNumberFormat="1" applyFont="1" applyFill="1" applyBorder="1" applyAlignment="1" applyProtection="1">
      <alignment horizontal="center" vertical="center"/>
      <protection locked="0"/>
    </xf>
    <xf numFmtId="0" fontId="9" fillId="0" borderId="0" xfId="0" applyFont="1" applyBorder="1" applyAlignment="1" applyProtection="1">
      <alignment vertical="top" wrapText="1"/>
    </xf>
    <xf numFmtId="178" fontId="9" fillId="0" borderId="0" xfId="0" applyNumberFormat="1" applyFont="1" applyFill="1" applyBorder="1" applyAlignment="1" applyProtection="1">
      <alignment horizontal="center" vertical="center" wrapText="1"/>
    </xf>
    <xf numFmtId="178" fontId="0" fillId="0" borderId="0" xfId="0" applyNumberFormat="1" applyFont="1" applyFill="1" applyBorder="1" applyAlignment="1" applyProtection="1">
      <alignment horizontal="center" vertical="center" wrapText="1"/>
    </xf>
    <xf numFmtId="0" fontId="9" fillId="0" borderId="0" xfId="0" applyFont="1" applyAlignment="1" applyProtection="1">
      <alignment vertical="center"/>
    </xf>
    <xf numFmtId="0" fontId="9" fillId="0" borderId="0" xfId="0" applyFont="1" applyAlignment="1" applyProtection="1">
      <alignment horizontal="left" vertical="top"/>
    </xf>
    <xf numFmtId="0" fontId="53" fillId="8" borderId="0" xfId="9" applyFont="1" applyFill="1" applyAlignment="1">
      <alignment vertical="center"/>
    </xf>
    <xf numFmtId="0" fontId="54" fillId="0" borderId="0" xfId="9" applyFont="1" applyAlignment="1">
      <alignment vertical="center"/>
    </xf>
    <xf numFmtId="178" fontId="53" fillId="3" borderId="0" xfId="9" applyNumberFormat="1" applyFont="1" applyFill="1" applyAlignment="1">
      <alignment horizontal="right" vertical="center"/>
    </xf>
    <xf numFmtId="0" fontId="53" fillId="2" borderId="0" xfId="9" applyFont="1" applyFill="1" applyAlignment="1">
      <alignment vertical="center"/>
    </xf>
    <xf numFmtId="0" fontId="9" fillId="0" borderId="0" xfId="0" applyFont="1" applyAlignment="1" applyProtection="1">
      <alignment vertical="center"/>
    </xf>
    <xf numFmtId="0" fontId="9" fillId="0" borderId="0" xfId="0" applyFont="1" applyAlignment="1" applyProtection="1">
      <alignment horizontal="center" vertical="top" wrapText="1"/>
    </xf>
    <xf numFmtId="20" fontId="8" fillId="0" borderId="0" xfId="5" applyNumberFormat="1" applyAlignment="1">
      <alignment horizontal="center" vertical="center"/>
    </xf>
    <xf numFmtId="0" fontId="66" fillId="0" borderId="0" xfId="0" applyFont="1" applyAlignment="1">
      <alignment horizontal="justify" vertical="center"/>
    </xf>
    <xf numFmtId="0" fontId="9" fillId="0" borderId="0" xfId="0" applyFont="1" applyAlignment="1" applyProtection="1">
      <alignment vertical="center"/>
    </xf>
    <xf numFmtId="20" fontId="0" fillId="0" borderId="102" xfId="5" applyNumberFormat="1" applyFont="1" applyBorder="1" applyAlignment="1">
      <alignment horizontal="center" vertical="center" textRotation="255"/>
    </xf>
    <xf numFmtId="0" fontId="8" fillId="0" borderId="70" xfId="5" applyBorder="1" applyAlignment="1">
      <alignment horizontal="center" vertical="center"/>
    </xf>
    <xf numFmtId="0" fontId="0" fillId="0" borderId="70" xfId="5" applyFont="1" applyBorder="1" applyAlignment="1">
      <alignment horizontal="left" vertical="center"/>
    </xf>
    <xf numFmtId="0" fontId="0" fillId="0" borderId="81" xfId="5" applyFont="1" applyBorder="1" applyAlignment="1">
      <alignment horizontal="left" vertical="center"/>
    </xf>
    <xf numFmtId="20" fontId="0" fillId="0" borderId="70" xfId="5" applyNumberFormat="1" applyFont="1" applyBorder="1" applyAlignment="1">
      <alignment horizontal="left" vertical="center" wrapText="1" shrinkToFit="1"/>
    </xf>
    <xf numFmtId="20" fontId="8" fillId="0" borderId="70" xfId="5" applyNumberFormat="1" applyBorder="1" applyAlignment="1">
      <alignment horizontal="left" vertical="center" wrapText="1" shrinkToFit="1"/>
    </xf>
    <xf numFmtId="0" fontId="8" fillId="0" borderId="70" xfId="5" applyBorder="1" applyAlignment="1">
      <alignment horizontal="left" vertical="center" wrapText="1" shrinkToFit="1"/>
    </xf>
    <xf numFmtId="20" fontId="0" fillId="0" borderId="81" xfId="5" applyNumberFormat="1" applyFont="1" applyBorder="1" applyAlignment="1">
      <alignment horizontal="left" vertical="center" wrapText="1" shrinkToFit="1"/>
    </xf>
    <xf numFmtId="0" fontId="15" fillId="0" borderId="0" xfId="0" applyFont="1" applyAlignment="1" applyProtection="1">
      <alignment horizontal="center" vertical="center"/>
      <protection locked="0"/>
    </xf>
    <xf numFmtId="0" fontId="25" fillId="0" borderId="0" xfId="0" applyFont="1" applyBorder="1" applyAlignment="1">
      <alignment horizontal="left" vertical="center"/>
    </xf>
    <xf numFmtId="20" fontId="8" fillId="0" borderId="100" xfId="5" applyNumberFormat="1" applyBorder="1" applyAlignment="1">
      <alignment horizontal="center" vertical="center" wrapText="1"/>
    </xf>
    <xf numFmtId="20" fontId="0" fillId="0" borderId="70" xfId="5" applyNumberFormat="1" applyFont="1" applyBorder="1" applyAlignment="1">
      <alignment horizontal="left" vertical="center"/>
    </xf>
    <xf numFmtId="20" fontId="8" fillId="0" borderId="70" xfId="5" applyNumberFormat="1" applyBorder="1" applyAlignment="1">
      <alignment horizontal="center" vertical="center" wrapText="1"/>
    </xf>
    <xf numFmtId="20" fontId="8" fillId="0" borderId="70" xfId="5" applyNumberFormat="1" applyBorder="1" applyAlignment="1">
      <alignment vertical="center"/>
    </xf>
    <xf numFmtId="20" fontId="41" fillId="0" borderId="80" xfId="5" applyNumberFormat="1" applyFont="1" applyBorder="1" applyAlignment="1">
      <alignment vertical="center"/>
    </xf>
    <xf numFmtId="20" fontId="8" fillId="0" borderId="82" xfId="5" applyNumberFormat="1" applyFill="1" applyBorder="1" applyAlignment="1" applyProtection="1">
      <alignment horizontal="center" vertical="center"/>
      <protection locked="0"/>
    </xf>
    <xf numFmtId="20" fontId="8" fillId="0" borderId="83" xfId="5" applyNumberFormat="1" applyFill="1" applyBorder="1" applyAlignment="1" applyProtection="1">
      <alignment horizontal="center" vertical="center"/>
      <protection locked="0"/>
    </xf>
    <xf numFmtId="0" fontId="68" fillId="0" borderId="70" xfId="5" applyFont="1" applyBorder="1" applyAlignment="1">
      <alignment horizontal="left" vertical="center"/>
    </xf>
    <xf numFmtId="20" fontId="8" fillId="0" borderId="70" xfId="5" applyNumberFormat="1" applyBorder="1" applyAlignment="1">
      <alignment horizontal="left" vertical="center"/>
    </xf>
    <xf numFmtId="20" fontId="8" fillId="0" borderId="81" xfId="5" applyNumberFormat="1" applyBorder="1" applyAlignment="1">
      <alignment horizontal="left" vertical="center"/>
    </xf>
    <xf numFmtId="20" fontId="18" fillId="0" borderId="80" xfId="5" applyNumberFormat="1" applyFont="1" applyFill="1" applyBorder="1" applyAlignment="1">
      <alignment horizontal="center" vertical="top" wrapText="1"/>
    </xf>
    <xf numFmtId="20" fontId="18" fillId="0" borderId="70" xfId="5" applyNumberFormat="1" applyFont="1" applyFill="1" applyBorder="1" applyAlignment="1">
      <alignment horizontal="center" vertical="top" wrapText="1"/>
    </xf>
    <xf numFmtId="20" fontId="18" fillId="0" borderId="81" xfId="5" applyNumberFormat="1" applyFont="1" applyFill="1" applyBorder="1" applyAlignment="1">
      <alignment horizontal="center" vertical="top" wrapText="1"/>
    </xf>
    <xf numFmtId="20" fontId="18" fillId="0" borderId="70" xfId="5" applyNumberFormat="1" applyFont="1" applyFill="1" applyBorder="1" applyAlignment="1">
      <alignment horizontal="left" vertical="top" wrapText="1"/>
    </xf>
    <xf numFmtId="20" fontId="18" fillId="0" borderId="81" xfId="5" applyNumberFormat="1" applyFont="1" applyFill="1" applyBorder="1" applyAlignment="1">
      <alignment horizontal="left" vertical="top" wrapText="1"/>
    </xf>
    <xf numFmtId="20" fontId="8" fillId="0" borderId="70" xfId="5" applyNumberFormat="1" applyFill="1" applyBorder="1" applyAlignment="1" applyProtection="1">
      <alignment horizontal="center" vertical="center"/>
      <protection locked="0"/>
    </xf>
    <xf numFmtId="20" fontId="8" fillId="2" borderId="29" xfId="5" applyNumberFormat="1" applyFill="1" applyBorder="1" applyAlignment="1" applyProtection="1">
      <alignment horizontal="center" vertical="center"/>
      <protection locked="0"/>
    </xf>
    <xf numFmtId="20" fontId="0" fillId="0" borderId="75" xfId="5"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left" vertical="center" wrapText="1"/>
      <protection locked="0"/>
    </xf>
    <xf numFmtId="177" fontId="15" fillId="0" borderId="0" xfId="0" applyNumberFormat="1" applyFont="1" applyBorder="1" applyAlignment="1">
      <alignment horizontal="center" vertical="center"/>
    </xf>
    <xf numFmtId="178" fontId="15" fillId="0" borderId="0" xfId="0" applyNumberFormat="1" applyFont="1" applyBorder="1" applyAlignment="1">
      <alignment vertical="center"/>
    </xf>
    <xf numFmtId="0" fontId="14" fillId="0" borderId="0" xfId="0" applyFont="1" applyBorder="1" applyAlignment="1" applyProtection="1">
      <alignment vertical="center"/>
      <protection locked="0"/>
    </xf>
    <xf numFmtId="0" fontId="9" fillId="0" borderId="29" xfId="0" applyFont="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wrapText="1"/>
      <protection locked="0"/>
    </xf>
    <xf numFmtId="0" fontId="14" fillId="0" borderId="91"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3" xfId="0" applyFont="1" applyBorder="1" applyAlignment="1" applyProtection="1">
      <alignment horizontal="center" vertical="center"/>
      <protection locked="0"/>
    </xf>
    <xf numFmtId="0" fontId="14" fillId="0" borderId="0" xfId="0" applyFont="1" applyFill="1" applyAlignment="1" applyProtection="1">
      <alignment vertical="center"/>
      <protection locked="0"/>
    </xf>
    <xf numFmtId="0" fontId="9" fillId="2" borderId="9" xfId="0" applyFont="1" applyFill="1" applyBorder="1" applyAlignment="1" applyProtection="1">
      <alignment horizontal="center" vertical="center" shrinkToFit="1"/>
      <protection locked="0"/>
    </xf>
    <xf numFmtId="0" fontId="40" fillId="0" borderId="70" xfId="5" applyFont="1" applyBorder="1" applyAlignment="1">
      <alignment horizontal="left" vertical="center"/>
    </xf>
    <xf numFmtId="20" fontId="8" fillId="0" borderId="0" xfId="5" applyNumberFormat="1" applyAlignment="1">
      <alignment horizontal="center" vertical="center"/>
    </xf>
    <xf numFmtId="177" fontId="9" fillId="0" borderId="0" xfId="0" applyNumberFormat="1" applyFont="1" applyBorder="1" applyAlignment="1">
      <alignment horizontal="left" vertical="center"/>
    </xf>
    <xf numFmtId="177" fontId="9" fillId="0" borderId="0" xfId="0" applyNumberFormat="1" applyFont="1" applyBorder="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3" fontId="8" fillId="2" borderId="68" xfId="5" applyNumberFormat="1" applyFill="1" applyBorder="1" applyAlignment="1" applyProtection="1">
      <alignment horizontal="center" vertical="center"/>
      <protection locked="0"/>
    </xf>
    <xf numFmtId="20" fontId="8" fillId="2" borderId="11" xfId="5" applyNumberFormat="1" applyFill="1" applyBorder="1" applyAlignment="1" applyProtection="1">
      <alignment vertical="center"/>
      <protection locked="0"/>
    </xf>
    <xf numFmtId="20" fontId="8" fillId="2" borderId="29" xfId="5" applyNumberFormat="1" applyFill="1" applyBorder="1" applyAlignment="1" applyProtection="1">
      <alignment vertical="center"/>
      <protection locked="0"/>
    </xf>
    <xf numFmtId="3" fontId="8" fillId="2" borderId="2" xfId="5" applyNumberFormat="1" applyFill="1" applyBorder="1" applyAlignment="1" applyProtection="1">
      <alignment horizontal="center" vertical="center"/>
      <protection locked="0"/>
    </xf>
    <xf numFmtId="20" fontId="40" fillId="2" borderId="2" xfId="5" applyNumberFormat="1" applyFont="1" applyFill="1" applyBorder="1" applyAlignment="1" applyProtection="1">
      <alignment horizontal="center" vertical="center" wrapText="1"/>
      <protection locked="0"/>
    </xf>
    <xf numFmtId="20" fontId="40" fillId="2" borderId="68" xfId="5" applyNumberFormat="1" applyFont="1" applyFill="1" applyBorder="1" applyAlignment="1" applyProtection="1">
      <alignment horizontal="center" vertical="center" wrapText="1"/>
      <protection locked="0"/>
    </xf>
    <xf numFmtId="3" fontId="8" fillId="2" borderId="2" xfId="5" applyNumberFormat="1" applyFill="1" applyBorder="1" applyAlignment="1" applyProtection="1">
      <alignment vertical="center"/>
      <protection locked="0"/>
    </xf>
    <xf numFmtId="3" fontId="8" fillId="2" borderId="69" xfId="5" applyNumberFormat="1" applyFill="1" applyBorder="1" applyAlignment="1" applyProtection="1">
      <alignment vertical="center"/>
      <protection locked="0"/>
    </xf>
    <xf numFmtId="3" fontId="8" fillId="0" borderId="113" xfId="5" applyNumberFormat="1" applyFill="1" applyBorder="1" applyAlignment="1" applyProtection="1">
      <alignment vertical="center"/>
      <protection locked="0"/>
    </xf>
    <xf numFmtId="3" fontId="8" fillId="0" borderId="114" xfId="5" applyNumberFormat="1" applyFill="1" applyBorder="1" applyAlignment="1" applyProtection="1">
      <alignment vertical="center"/>
      <protection locked="0"/>
    </xf>
    <xf numFmtId="0" fontId="22" fillId="5" borderId="56" xfId="3" applyFont="1" applyFill="1" applyBorder="1" applyAlignment="1" applyProtection="1">
      <alignment horizontal="center" vertical="center" wrapText="1"/>
    </xf>
    <xf numFmtId="20" fontId="0" fillId="0" borderId="68" xfId="5" applyNumberFormat="1" applyFont="1" applyFill="1" applyBorder="1" applyAlignment="1" applyProtection="1">
      <alignment horizontal="left" vertical="center"/>
      <protection locked="0"/>
    </xf>
    <xf numFmtId="0" fontId="8" fillId="0" borderId="70" xfId="5" applyBorder="1" applyAlignment="1">
      <alignment horizontal="center" vertical="center"/>
    </xf>
    <xf numFmtId="0" fontId="0" fillId="0" borderId="70" xfId="5" applyFont="1" applyBorder="1" applyAlignment="1">
      <alignment horizontal="left" vertical="center"/>
    </xf>
    <xf numFmtId="0" fontId="0" fillId="0" borderId="81" xfId="5" applyFont="1" applyBorder="1" applyAlignment="1">
      <alignment horizontal="left" vertical="center"/>
    </xf>
    <xf numFmtId="20" fontId="0" fillId="0" borderId="70" xfId="5" applyNumberFormat="1" applyFont="1" applyBorder="1" applyAlignment="1">
      <alignment horizontal="left" vertical="center" wrapText="1" shrinkToFit="1"/>
    </xf>
    <xf numFmtId="20" fontId="8" fillId="0" borderId="70" xfId="5" applyNumberFormat="1" applyBorder="1" applyAlignment="1">
      <alignment horizontal="left" vertical="center" wrapText="1" shrinkToFit="1"/>
    </xf>
    <xf numFmtId="0" fontId="8" fillId="0" borderId="70" xfId="5" applyBorder="1" applyAlignment="1">
      <alignment horizontal="left" vertical="center" wrapText="1" shrinkToFit="1"/>
    </xf>
    <xf numFmtId="20" fontId="8" fillId="0" borderId="70" xfId="5" applyNumberFormat="1" applyBorder="1" applyAlignment="1">
      <alignment horizontal="left" vertical="center"/>
    </xf>
    <xf numFmtId="20" fontId="8" fillId="0" borderId="81" xfId="5" applyNumberFormat="1" applyBorder="1" applyAlignment="1">
      <alignment horizontal="left" vertical="center"/>
    </xf>
    <xf numFmtId="20" fontId="0" fillId="0" borderId="81" xfId="5" applyNumberFormat="1" applyFont="1" applyBorder="1" applyAlignment="1">
      <alignment horizontal="left" vertical="center" wrapText="1" shrinkToFit="1"/>
    </xf>
    <xf numFmtId="20" fontId="0" fillId="0" borderId="102" xfId="5" applyNumberFormat="1" applyFont="1" applyBorder="1" applyAlignment="1">
      <alignment horizontal="center" vertical="center" textRotation="255"/>
    </xf>
    <xf numFmtId="20" fontId="8" fillId="2" borderId="11" xfId="5" applyNumberFormat="1" applyFill="1" applyBorder="1" applyAlignment="1" applyProtection="1">
      <alignment horizontal="center" vertical="center"/>
      <protection locked="0"/>
    </xf>
    <xf numFmtId="20" fontId="8" fillId="0" borderId="0" xfId="5" applyNumberFormat="1" applyAlignment="1">
      <alignment horizontal="center" vertical="center"/>
    </xf>
    <xf numFmtId="20" fontId="40" fillId="2" borderId="0" xfId="5" applyNumberFormat="1" applyFont="1" applyFill="1" applyBorder="1" applyAlignment="1" applyProtection="1">
      <alignment horizontal="center" vertical="center" wrapText="1"/>
      <protection locked="0"/>
    </xf>
    <xf numFmtId="3" fontId="8" fillId="2" borderId="0" xfId="5" applyNumberFormat="1" applyFill="1" applyBorder="1" applyAlignment="1" applyProtection="1">
      <alignment horizontal="center" vertical="center"/>
      <protection locked="0"/>
    </xf>
    <xf numFmtId="3" fontId="8" fillId="2" borderId="11" xfId="5" applyNumberFormat="1" applyFill="1" applyBorder="1" applyAlignment="1" applyProtection="1">
      <alignment vertical="center"/>
      <protection locked="0"/>
    </xf>
    <xf numFmtId="3" fontId="8" fillId="0" borderId="115" xfId="5" applyNumberFormat="1" applyFill="1" applyBorder="1" applyAlignment="1" applyProtection="1">
      <alignment vertical="center"/>
      <protection locked="0"/>
    </xf>
    <xf numFmtId="20" fontId="0" fillId="2" borderId="116" xfId="5" applyNumberFormat="1" applyFont="1" applyFill="1" applyBorder="1" applyAlignment="1" applyProtection="1">
      <alignment vertical="center"/>
      <protection locked="0"/>
    </xf>
    <xf numFmtId="20" fontId="0" fillId="2" borderId="1" xfId="5" applyNumberFormat="1" applyFont="1" applyFill="1" applyBorder="1" applyAlignment="1" applyProtection="1">
      <alignment vertical="center"/>
      <protection locked="0"/>
    </xf>
    <xf numFmtId="20" fontId="0" fillId="2" borderId="117" xfId="5" applyNumberFormat="1" applyFont="1" applyFill="1" applyBorder="1" applyAlignment="1" applyProtection="1">
      <alignment vertical="center"/>
      <protection locked="0"/>
    </xf>
    <xf numFmtId="20" fontId="0" fillId="2" borderId="50" xfId="5" applyNumberFormat="1" applyFont="1" applyFill="1" applyBorder="1" applyAlignment="1" applyProtection="1">
      <alignment vertical="center"/>
      <protection locked="0"/>
    </xf>
    <xf numFmtId="20" fontId="0" fillId="0" borderId="120" xfId="5" applyNumberFormat="1" applyFont="1" applyFill="1" applyBorder="1" applyAlignment="1" applyProtection="1">
      <alignment horizontal="left" vertical="center"/>
      <protection locked="0"/>
    </xf>
    <xf numFmtId="0" fontId="0" fillId="0" borderId="0" xfId="5" applyFont="1" applyFill="1" applyProtection="1">
      <alignment vertical="center"/>
      <protection locked="0"/>
    </xf>
    <xf numFmtId="0" fontId="0" fillId="0" borderId="0" xfId="5" applyFont="1" applyProtection="1">
      <alignment vertical="center"/>
      <protection locked="0"/>
    </xf>
    <xf numFmtId="20" fontId="40" fillId="0" borderId="68" xfId="5" applyNumberFormat="1" applyFont="1" applyFill="1" applyBorder="1" applyAlignment="1" applyProtection="1">
      <alignment horizontal="left" vertical="center"/>
      <protection locked="0"/>
    </xf>
    <xf numFmtId="20" fontId="8" fillId="2" borderId="82" xfId="5" applyNumberFormat="1" applyFill="1" applyBorder="1" applyAlignment="1" applyProtection="1">
      <alignment horizontal="center" vertical="center"/>
      <protection locked="0"/>
    </xf>
    <xf numFmtId="20" fontId="8" fillId="2" borderId="83" xfId="5" applyNumberFormat="1" applyFill="1" applyBorder="1" applyAlignment="1" applyProtection="1">
      <alignment horizontal="center" vertical="center"/>
      <protection locked="0"/>
    </xf>
    <xf numFmtId="0" fontId="19" fillId="2" borderId="16" xfId="3" applyFont="1" applyFill="1" applyBorder="1" applyAlignment="1" applyProtection="1">
      <alignment horizontal="center" vertical="center" shrinkToFit="1"/>
      <protection locked="0"/>
    </xf>
    <xf numFmtId="0" fontId="19" fillId="2" borderId="127" xfId="3" applyFont="1" applyFill="1" applyBorder="1" applyAlignment="1" applyProtection="1">
      <alignment horizontal="center" vertical="center" shrinkToFit="1"/>
      <protection locked="0"/>
    </xf>
    <xf numFmtId="0" fontId="19" fillId="2" borderId="109" xfId="3" applyFont="1" applyFill="1" applyBorder="1" applyAlignment="1" applyProtection="1">
      <alignment horizontal="center" vertical="center" shrinkToFit="1"/>
      <protection locked="0"/>
    </xf>
    <xf numFmtId="0" fontId="9" fillId="0" borderId="60" xfId="0" applyFont="1" applyBorder="1" applyAlignment="1" applyProtection="1">
      <alignment horizontal="center" vertical="center" wrapText="1"/>
      <protection locked="0"/>
    </xf>
    <xf numFmtId="0" fontId="9" fillId="0" borderId="22" xfId="0" applyFont="1" applyBorder="1" applyAlignment="1" applyProtection="1">
      <alignment horizontal="right" vertical="center"/>
      <protection locked="0"/>
    </xf>
    <xf numFmtId="0" fontId="9" fillId="0" borderId="18" xfId="0" applyFont="1" applyBorder="1" applyAlignment="1">
      <alignment horizontal="center" vertical="center" wrapText="1"/>
    </xf>
    <xf numFmtId="0" fontId="9" fillId="0" borderId="22" xfId="0" applyFont="1" applyBorder="1" applyAlignment="1">
      <alignment horizontal="right" vertical="center"/>
    </xf>
    <xf numFmtId="0" fontId="55" fillId="0" borderId="0" xfId="12" applyFont="1">
      <alignment vertical="center"/>
    </xf>
    <xf numFmtId="0" fontId="56" fillId="0" borderId="0" xfId="12" applyFont="1">
      <alignment vertical="center"/>
    </xf>
    <xf numFmtId="0" fontId="57" fillId="0" borderId="0" xfId="12" applyFont="1">
      <alignment vertical="center"/>
    </xf>
    <xf numFmtId="0" fontId="58" fillId="0" borderId="0" xfId="12" applyFont="1">
      <alignment vertical="center"/>
    </xf>
    <xf numFmtId="0" fontId="62" fillId="0" borderId="0" xfId="12" applyFont="1" applyAlignment="1"/>
    <xf numFmtId="0" fontId="64" fillId="0" borderId="0" xfId="12" applyFont="1">
      <alignment vertical="center"/>
    </xf>
    <xf numFmtId="0" fontId="63" fillId="0" borderId="0" xfId="12" applyFont="1">
      <alignment vertical="center"/>
    </xf>
    <xf numFmtId="0" fontId="59" fillId="9" borderId="2" xfId="12" applyFont="1" applyFill="1" applyBorder="1" applyAlignment="1">
      <alignment horizontal="left" vertical="center"/>
    </xf>
    <xf numFmtId="0" fontId="59" fillId="9" borderId="1" xfId="12" applyFont="1" applyFill="1" applyBorder="1" applyAlignment="1">
      <alignment horizontal="left" vertical="center"/>
    </xf>
    <xf numFmtId="0" fontId="58" fillId="0" borderId="5" xfId="12" applyFont="1" applyBorder="1">
      <alignment vertical="center"/>
    </xf>
    <xf numFmtId="0" fontId="58" fillId="0" borderId="4" xfId="12" quotePrefix="1" applyFont="1" applyBorder="1">
      <alignment vertical="center"/>
    </xf>
    <xf numFmtId="0" fontId="18" fillId="0" borderId="4" xfId="12" applyFont="1" applyBorder="1">
      <alignment vertical="center"/>
    </xf>
    <xf numFmtId="0" fontId="58" fillId="0" borderId="4" xfId="12" applyFont="1" applyBorder="1">
      <alignment vertical="center"/>
    </xf>
    <xf numFmtId="0" fontId="58" fillId="0" borderId="11" xfId="12" applyFont="1" applyBorder="1">
      <alignment vertical="center"/>
    </xf>
    <xf numFmtId="0" fontId="18" fillId="0" borderId="0" xfId="12" applyFont="1">
      <alignment vertical="center"/>
    </xf>
    <xf numFmtId="0" fontId="18" fillId="0" borderId="5" xfId="12" applyFont="1" applyBorder="1">
      <alignment vertical="center"/>
    </xf>
    <xf numFmtId="0" fontId="18" fillId="0" borderId="88" xfId="12" applyFont="1" applyBorder="1" applyAlignment="1">
      <alignment horizontal="right" vertical="center" wrapText="1"/>
    </xf>
    <xf numFmtId="0" fontId="45" fillId="8" borderId="3" xfId="12" applyFont="1" applyFill="1" applyBorder="1" applyAlignment="1">
      <alignment horizontal="center" vertical="center" wrapText="1"/>
    </xf>
    <xf numFmtId="0" fontId="18" fillId="10" borderId="3" xfId="12" applyFont="1" applyFill="1" applyBorder="1" applyAlignment="1">
      <alignment vertical="center" wrapText="1"/>
    </xf>
    <xf numFmtId="0" fontId="18" fillId="8" borderId="3" xfId="12" applyFont="1" applyFill="1" applyBorder="1" applyAlignment="1">
      <alignment horizontal="center" vertical="center" wrapText="1"/>
    </xf>
    <xf numFmtId="0" fontId="18" fillId="0" borderId="4" xfId="12" applyFont="1" applyBorder="1" applyAlignment="1">
      <alignment vertical="center" wrapText="1"/>
    </xf>
    <xf numFmtId="0" fontId="18" fillId="0" borderId="88" xfId="12" applyFont="1" applyBorder="1" applyAlignment="1">
      <alignment vertical="center" wrapText="1"/>
    </xf>
    <xf numFmtId="0" fontId="18" fillId="0" borderId="0" xfId="12" applyFont="1" applyAlignment="1">
      <alignment horizontal="center" vertical="center"/>
    </xf>
    <xf numFmtId="0" fontId="18" fillId="0" borderId="3" xfId="12" applyFont="1" applyBorder="1" applyAlignment="1">
      <alignment vertical="center" wrapText="1"/>
    </xf>
    <xf numFmtId="0" fontId="18" fillId="8" borderId="3" xfId="12" applyFont="1" applyFill="1" applyBorder="1" applyAlignment="1">
      <alignment vertical="center" wrapText="1"/>
    </xf>
    <xf numFmtId="0" fontId="18" fillId="0" borderId="0" xfId="12" applyFont="1" applyAlignment="1">
      <alignment horizontal="left" vertical="center"/>
    </xf>
    <xf numFmtId="0" fontId="18" fillId="0" borderId="3" xfId="12" applyFont="1" applyBorder="1">
      <alignment vertical="center"/>
    </xf>
    <xf numFmtId="0" fontId="18" fillId="8" borderId="4" xfId="12" applyFont="1" applyFill="1" applyBorder="1" applyAlignment="1">
      <alignment horizontal="center" vertical="center" wrapText="1"/>
    </xf>
    <xf numFmtId="0" fontId="58" fillId="0" borderId="88" xfId="12" applyFont="1" applyBorder="1" applyAlignment="1">
      <alignment vertical="center" wrapText="1"/>
    </xf>
    <xf numFmtId="0" fontId="58" fillId="0" borderId="0" xfId="12" applyFont="1" applyAlignment="1">
      <alignment vertical="center" wrapText="1"/>
    </xf>
    <xf numFmtId="0" fontId="45" fillId="8" borderId="4" xfId="12" applyFont="1" applyFill="1" applyBorder="1" applyAlignment="1">
      <alignment horizontal="center" vertical="center" wrapText="1"/>
    </xf>
    <xf numFmtId="0" fontId="58" fillId="0" borderId="4" xfId="12" applyFont="1" applyBorder="1" applyAlignment="1">
      <alignment vertical="center" wrapText="1"/>
    </xf>
    <xf numFmtId="0" fontId="45" fillId="0" borderId="0" xfId="12" applyFont="1" applyAlignment="1">
      <alignment horizontal="center" vertical="center"/>
    </xf>
    <xf numFmtId="0" fontId="58" fillId="0" borderId="88" xfId="12" applyFont="1" applyBorder="1" applyAlignment="1">
      <alignment horizontal="right" vertical="center" wrapText="1"/>
    </xf>
    <xf numFmtId="0" fontId="58" fillId="8" borderId="4" xfId="12" applyFont="1" applyFill="1" applyBorder="1" applyAlignment="1">
      <alignment horizontal="center" vertical="center" wrapText="1"/>
    </xf>
    <xf numFmtId="0" fontId="58" fillId="0" borderId="0" xfId="12" applyFont="1" applyAlignment="1">
      <alignment horizontal="right" vertical="center"/>
    </xf>
    <xf numFmtId="0" fontId="58" fillId="0" borderId="0" xfId="12" applyFont="1" applyAlignment="1">
      <alignment horizontal="right" vertical="center" wrapText="1"/>
    </xf>
    <xf numFmtId="0" fontId="58" fillId="8" borderId="3" xfId="12" applyFont="1" applyFill="1" applyBorder="1" applyAlignment="1">
      <alignment vertical="center" wrapText="1"/>
    </xf>
    <xf numFmtId="0" fontId="58" fillId="0" borderId="3" xfId="12" applyFont="1" applyBorder="1" applyAlignment="1">
      <alignment vertical="center" wrapText="1"/>
    </xf>
    <xf numFmtId="0" fontId="58" fillId="8" borderId="4" xfId="12" applyFont="1" applyFill="1" applyBorder="1" applyAlignment="1">
      <alignment vertical="center" wrapText="1"/>
    </xf>
    <xf numFmtId="0" fontId="58" fillId="11" borderId="0" xfId="12" applyFont="1" applyFill="1">
      <alignment vertical="center"/>
    </xf>
    <xf numFmtId="0" fontId="60" fillId="0" borderId="0" xfId="12" applyFont="1" applyAlignment="1"/>
    <xf numFmtId="0" fontId="63" fillId="0" borderId="0" xfId="12" applyFont="1" applyAlignment="1">
      <alignment horizontal="left" vertical="center"/>
    </xf>
    <xf numFmtId="0" fontId="63" fillId="0" borderId="4" xfId="12" applyFont="1" applyFill="1" applyBorder="1" applyAlignment="1">
      <alignment horizontal="center" vertical="center"/>
    </xf>
    <xf numFmtId="177" fontId="9" fillId="4" borderId="61" xfId="0" applyNumberFormat="1" applyFont="1" applyFill="1" applyBorder="1" applyAlignment="1">
      <alignment horizontal="right" vertical="center" wrapText="1"/>
    </xf>
    <xf numFmtId="0" fontId="7" fillId="0" borderId="0" xfId="3">
      <alignment vertical="center"/>
    </xf>
    <xf numFmtId="0" fontId="59" fillId="9" borderId="2" xfId="12" applyFont="1" applyFill="1" applyBorder="1" applyAlignment="1">
      <alignment horizontal="left" vertical="center"/>
    </xf>
    <xf numFmtId="0" fontId="58" fillId="0" borderId="0" xfId="12" applyFont="1" applyAlignment="1">
      <alignment horizontal="right" vertical="center" wrapText="1"/>
    </xf>
    <xf numFmtId="0" fontId="58" fillId="0" borderId="88" xfId="12" applyFont="1" applyBorder="1" applyAlignment="1">
      <alignment horizontal="right" vertical="center" wrapText="1"/>
    </xf>
    <xf numFmtId="0" fontId="58" fillId="0" borderId="0" xfId="12" applyFont="1" applyAlignment="1">
      <alignment horizontal="right" vertical="center"/>
    </xf>
    <xf numFmtId="0" fontId="61" fillId="0" borderId="0" xfId="0" applyFont="1" applyAlignment="1">
      <alignment vertical="center"/>
    </xf>
    <xf numFmtId="0" fontId="0" fillId="0" borderId="0" xfId="0" applyAlignment="1">
      <alignment vertical="center"/>
    </xf>
    <xf numFmtId="0" fontId="71" fillId="0" borderId="0" xfId="0" applyFont="1"/>
    <xf numFmtId="0" fontId="0" fillId="0" borderId="0" xfId="0" applyAlignment="1">
      <alignment horizontal="center"/>
    </xf>
    <xf numFmtId="0" fontId="0" fillId="0" borderId="4" xfId="0" applyBorder="1"/>
    <xf numFmtId="0" fontId="30" fillId="0" borderId="4" xfId="0" applyFont="1" applyBorder="1"/>
    <xf numFmtId="0" fontId="0" fillId="0" borderId="4" xfId="0" applyBorder="1" applyAlignment="1">
      <alignment horizontal="right"/>
    </xf>
    <xf numFmtId="0" fontId="0" fillId="0" borderId="0" xfId="0" applyAlignment="1">
      <alignment horizontal="right"/>
    </xf>
    <xf numFmtId="0" fontId="0" fillId="3" borderId="0" xfId="0" applyFill="1" applyBorder="1" applyAlignment="1">
      <alignment horizontal="center"/>
    </xf>
    <xf numFmtId="0" fontId="0" fillId="3" borderId="0" xfId="0" applyFill="1" applyAlignment="1">
      <alignment horizontal="center"/>
    </xf>
    <xf numFmtId="0" fontId="0" fillId="3" borderId="0" xfId="5" applyFont="1" applyFill="1" applyAlignment="1" applyProtection="1">
      <alignment horizontal="center" vertical="center"/>
      <protection locked="0"/>
    </xf>
    <xf numFmtId="0" fontId="72" fillId="0" borderId="0" xfId="0" applyFont="1" applyBorder="1" applyProtection="1"/>
    <xf numFmtId="0" fontId="72" fillId="0" borderId="0" xfId="0" applyFont="1" applyAlignment="1" applyProtection="1"/>
    <xf numFmtId="0" fontId="72" fillId="0" borderId="0" xfId="0" applyFont="1" applyProtection="1"/>
    <xf numFmtId="0" fontId="73" fillId="0" borderId="0" xfId="6" applyFont="1">
      <alignment vertical="center"/>
    </xf>
    <xf numFmtId="0" fontId="73" fillId="0" borderId="0" xfId="6" applyFont="1" applyAlignment="1">
      <alignment horizontal="center" vertical="center"/>
    </xf>
    <xf numFmtId="0" fontId="73" fillId="0" borderId="0" xfId="6" applyFont="1" applyAlignment="1">
      <alignment horizontal="right" vertical="center"/>
    </xf>
    <xf numFmtId="0" fontId="8" fillId="0" borderId="0" xfId="6">
      <alignment vertical="center"/>
    </xf>
    <xf numFmtId="0" fontId="74" fillId="0" borderId="0" xfId="6" applyFont="1">
      <alignment vertical="center"/>
    </xf>
    <xf numFmtId="0" fontId="77" fillId="0" borderId="0" xfId="6" applyFont="1" applyAlignment="1">
      <alignment horizontal="center" vertical="center"/>
    </xf>
    <xf numFmtId="0" fontId="73" fillId="0" borderId="0" xfId="6" applyFont="1" applyAlignment="1">
      <alignment vertical="center" shrinkToFit="1"/>
    </xf>
    <xf numFmtId="0" fontId="73" fillId="0" borderId="0" xfId="6" applyFont="1" applyAlignment="1">
      <alignment horizontal="center" vertical="center" shrinkToFit="1"/>
    </xf>
    <xf numFmtId="0" fontId="9" fillId="0" borderId="0" xfId="6" applyFont="1">
      <alignment vertical="center"/>
    </xf>
    <xf numFmtId="0" fontId="73" fillId="0" borderId="0" xfId="6" applyFont="1" applyAlignment="1">
      <alignment horizontal="left" vertical="center"/>
    </xf>
    <xf numFmtId="0" fontId="8" fillId="0" borderId="0" xfId="6" applyAlignment="1">
      <alignment horizontal="center" vertical="center" textRotation="255"/>
    </xf>
    <xf numFmtId="0" fontId="18" fillId="0" borderId="0" xfId="6" applyFont="1" applyAlignment="1">
      <alignment horizontal="center" vertical="center"/>
    </xf>
    <xf numFmtId="0" fontId="9" fillId="0" borderId="0" xfId="6" applyFont="1" applyAlignment="1">
      <alignment horizontal="center" vertical="center"/>
    </xf>
    <xf numFmtId="0" fontId="18" fillId="0" borderId="0" xfId="6" applyFont="1" applyAlignment="1">
      <alignment horizontal="left" vertical="center"/>
    </xf>
    <xf numFmtId="0" fontId="8" fillId="0" borderId="0" xfId="6" applyAlignment="1">
      <alignment horizontal="left" vertical="center"/>
    </xf>
    <xf numFmtId="0" fontId="18" fillId="0" borderId="0" xfId="6" applyFont="1">
      <alignment vertical="center"/>
    </xf>
    <xf numFmtId="0" fontId="16" fillId="0" borderId="0" xfId="6" applyFont="1" applyAlignment="1">
      <alignment horizontal="left" vertical="center"/>
    </xf>
    <xf numFmtId="0" fontId="8" fillId="0" borderId="0" xfId="6" applyAlignment="1">
      <alignment horizontal="center" vertical="center"/>
    </xf>
    <xf numFmtId="0" fontId="16" fillId="0" borderId="0" xfId="6" applyFont="1" applyAlignment="1">
      <alignment horizontal="left" vertical="center" wrapText="1"/>
    </xf>
    <xf numFmtId="0" fontId="25" fillId="0" borderId="0" xfId="6" applyFont="1">
      <alignment vertical="center"/>
    </xf>
    <xf numFmtId="0" fontId="25" fillId="0" borderId="0" xfId="6" applyFont="1" applyAlignment="1">
      <alignment horizontal="center" vertical="center"/>
    </xf>
    <xf numFmtId="181" fontId="8" fillId="0" borderId="0" xfId="6" applyNumberFormat="1" applyAlignment="1">
      <alignment horizontal="center" vertical="center"/>
    </xf>
    <xf numFmtId="0" fontId="9"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vertical="center"/>
    </xf>
    <xf numFmtId="0" fontId="15" fillId="0" borderId="0" xfId="0" applyFont="1" applyAlignment="1">
      <alignment vertical="center"/>
    </xf>
    <xf numFmtId="38" fontId="15" fillId="0" borderId="0" xfId="1" applyFont="1" applyFill="1" applyBorder="1" applyAlignment="1">
      <alignment vertical="center"/>
    </xf>
    <xf numFmtId="0" fontId="9" fillId="0" borderId="0" xfId="0" applyFont="1" applyFill="1" applyAlignment="1" applyProtection="1">
      <alignment horizontal="right" vertical="center"/>
    </xf>
    <xf numFmtId="178" fontId="9" fillId="0" borderId="5" xfId="0" applyNumberFormat="1" applyFont="1" applyFill="1" applyBorder="1" applyAlignment="1" applyProtection="1">
      <alignment vertical="center" wrapText="1"/>
    </xf>
    <xf numFmtId="176" fontId="19" fillId="0" borderId="0" xfId="3" applyNumberFormat="1" applyFont="1" applyBorder="1" applyAlignment="1" applyProtection="1">
      <alignment shrinkToFit="1"/>
    </xf>
    <xf numFmtId="0" fontId="19" fillId="0" borderId="0" xfId="3" applyFont="1" applyBorder="1" applyAlignment="1" applyProtection="1">
      <alignment shrinkToFit="1"/>
    </xf>
    <xf numFmtId="177" fontId="19" fillId="4" borderId="0" xfId="3" applyNumberFormat="1" applyFont="1" applyFill="1" applyBorder="1" applyAlignment="1" applyProtection="1">
      <alignment vertical="center"/>
    </xf>
    <xf numFmtId="0" fontId="22" fillId="0" borderId="0" xfId="3" applyFont="1" applyBorder="1" applyProtection="1">
      <alignment vertical="center"/>
    </xf>
    <xf numFmtId="177" fontId="19" fillId="4" borderId="0" xfId="3" applyNumberFormat="1" applyFont="1" applyFill="1" applyBorder="1" applyProtection="1">
      <alignment vertical="center"/>
    </xf>
    <xf numFmtId="38" fontId="22" fillId="4" borderId="4" xfId="2" applyFont="1" applyFill="1" applyBorder="1" applyAlignment="1" applyProtection="1">
      <alignment horizontal="right" vertical="center"/>
    </xf>
    <xf numFmtId="0" fontId="25" fillId="0" borderId="0" xfId="0" applyFont="1" applyFill="1" applyBorder="1" applyAlignment="1">
      <alignment vertical="center" shrinkToFit="1"/>
    </xf>
    <xf numFmtId="0" fontId="25" fillId="0" borderId="0" xfId="0" applyFont="1" applyBorder="1" applyAlignment="1" applyProtection="1">
      <alignment vertical="center" shrinkToFit="1"/>
    </xf>
    <xf numFmtId="0" fontId="25" fillId="0" borderId="5" xfId="0" applyFont="1" applyBorder="1" applyAlignment="1">
      <alignment horizontal="center" vertical="center"/>
    </xf>
    <xf numFmtId="14" fontId="22" fillId="2" borderId="88" xfId="3" applyNumberFormat="1" applyFont="1" applyFill="1" applyBorder="1" applyAlignment="1" applyProtection="1">
      <alignment horizontal="center" vertical="center" wrapText="1" shrinkToFit="1"/>
      <protection locked="0"/>
    </xf>
    <xf numFmtId="0" fontId="22" fillId="2" borderId="126" xfId="3" applyFont="1" applyFill="1" applyBorder="1" applyAlignment="1" applyProtection="1">
      <alignment horizontal="center" vertical="center" wrapText="1" shrinkToFit="1"/>
      <protection locked="0"/>
    </xf>
    <xf numFmtId="0" fontId="22" fillId="2" borderId="88" xfId="3" applyFont="1" applyFill="1" applyBorder="1" applyAlignment="1" applyProtection="1">
      <alignment horizontal="center" vertical="center" wrapText="1" shrinkToFit="1"/>
      <protection locked="0"/>
    </xf>
    <xf numFmtId="0" fontId="8" fillId="0" borderId="0" xfId="5" applyNumberFormat="1" applyBorder="1" applyAlignment="1" applyProtection="1">
      <alignment vertical="center"/>
    </xf>
    <xf numFmtId="0" fontId="10" fillId="0" borderId="0" xfId="5" applyNumberFormat="1" applyFont="1" applyBorder="1" applyAlignment="1" applyProtection="1">
      <alignment vertical="center"/>
    </xf>
    <xf numFmtId="177" fontId="9" fillId="4" borderId="0" xfId="0" applyNumberFormat="1" applyFont="1" applyFill="1" applyBorder="1" applyAlignment="1">
      <alignment horizontal="right" vertical="center" wrapText="1"/>
    </xf>
    <xf numFmtId="0" fontId="14" fillId="2" borderId="22" xfId="0" applyFont="1" applyFill="1" applyBorder="1" applyAlignment="1">
      <alignment horizontal="left" vertical="center" wrapText="1"/>
    </xf>
    <xf numFmtId="0" fontId="9" fillId="13" borderId="28" xfId="0" applyFont="1" applyFill="1" applyBorder="1" applyAlignment="1" applyProtection="1">
      <alignment horizontal="right" vertical="center"/>
      <protection locked="0"/>
    </xf>
    <xf numFmtId="177" fontId="0" fillId="0" borderId="0" xfId="0" applyNumberFormat="1"/>
    <xf numFmtId="178" fontId="0" fillId="0" borderId="0" xfId="0" applyNumberFormat="1" applyProtection="1">
      <protection locked="0"/>
    </xf>
    <xf numFmtId="0" fontId="1" fillId="0" borderId="0" xfId="3" applyFont="1" applyProtection="1">
      <alignment vertical="center"/>
    </xf>
    <xf numFmtId="0" fontId="0" fillId="0" borderId="0" xfId="0" applyFont="1" applyProtection="1"/>
    <xf numFmtId="0" fontId="72" fillId="0" borderId="27" xfId="0" applyFont="1" applyBorder="1" applyAlignment="1" applyProtection="1">
      <alignment horizontal="center" vertical="center"/>
    </xf>
    <xf numFmtId="0" fontId="72" fillId="0" borderId="6" xfId="0" applyFont="1" applyBorder="1" applyAlignment="1" applyProtection="1">
      <alignment horizontal="center" vertical="center"/>
    </xf>
    <xf numFmtId="0" fontId="72" fillId="0" borderId="78" xfId="0" applyFont="1" applyBorder="1" applyAlignment="1" applyProtection="1">
      <alignment horizontal="center" vertical="center"/>
    </xf>
    <xf numFmtId="0" fontId="72" fillId="0" borderId="21" xfId="0" applyFont="1" applyBorder="1" applyAlignment="1" applyProtection="1">
      <alignment horizontal="center" vertical="center"/>
    </xf>
    <xf numFmtId="0" fontId="72" fillId="5" borderId="71" xfId="0" applyFont="1" applyFill="1" applyBorder="1" applyAlignment="1" applyProtection="1">
      <alignment vertical="center"/>
    </xf>
    <xf numFmtId="0" fontId="72" fillId="5" borderId="62" xfId="0" applyFont="1" applyFill="1" applyBorder="1" applyAlignment="1" applyProtection="1">
      <alignment horizontal="center" vertical="center"/>
    </xf>
    <xf numFmtId="0" fontId="78" fillId="0" borderId="7" xfId="7" applyFont="1" applyBorder="1" applyAlignment="1" applyProtection="1">
      <alignment vertical="center"/>
    </xf>
    <xf numFmtId="0" fontId="72" fillId="0" borderId="33" xfId="0" applyFont="1" applyBorder="1" applyAlignment="1" applyProtection="1">
      <alignment horizontal="center" vertical="center"/>
    </xf>
    <xf numFmtId="0" fontId="78" fillId="0" borderId="32" xfId="7" applyFont="1" applyBorder="1" applyAlignment="1" applyProtection="1">
      <alignment vertical="center"/>
    </xf>
    <xf numFmtId="0" fontId="78" fillId="0" borderId="75" xfId="7" applyFont="1" applyBorder="1" applyAlignment="1" applyProtection="1">
      <alignment vertical="center"/>
    </xf>
    <xf numFmtId="0" fontId="72" fillId="0" borderId="6" xfId="0" applyFont="1" applyFill="1" applyBorder="1" applyAlignment="1" applyProtection="1">
      <alignment horizontal="center" vertical="center"/>
    </xf>
    <xf numFmtId="0" fontId="72" fillId="0" borderId="7" xfId="0" applyFont="1" applyBorder="1" applyAlignment="1" applyProtection="1">
      <alignment vertical="center"/>
    </xf>
    <xf numFmtId="0" fontId="72" fillId="0" borderId="73" xfId="0" applyFont="1" applyFill="1" applyBorder="1" applyAlignment="1" applyProtection="1">
      <alignment horizontal="center" vertical="center"/>
    </xf>
    <xf numFmtId="0" fontId="78" fillId="0" borderId="8" xfId="7" applyFont="1" applyBorder="1" applyAlignment="1" applyProtection="1">
      <alignment vertical="center"/>
    </xf>
    <xf numFmtId="0" fontId="78" fillId="0" borderId="64" xfId="7" applyFont="1" applyBorder="1" applyAlignment="1" applyProtection="1">
      <alignment horizontal="left" vertical="center"/>
    </xf>
    <xf numFmtId="0" fontId="78" fillId="0" borderId="7" xfId="7" applyFont="1" applyBorder="1" applyAlignment="1" applyProtection="1">
      <alignment horizontal="left" vertical="center"/>
    </xf>
    <xf numFmtId="0" fontId="72" fillId="0" borderId="7" xfId="0" applyFont="1" applyBorder="1" applyAlignment="1" applyProtection="1">
      <alignment horizontal="left" vertical="center"/>
    </xf>
    <xf numFmtId="0" fontId="72" fillId="0" borderId="133" xfId="0" applyFont="1" applyBorder="1" applyAlignment="1" applyProtection="1">
      <alignment horizontal="left" vertical="center"/>
    </xf>
    <xf numFmtId="0" fontId="72" fillId="0" borderId="75" xfId="0" applyFont="1" applyBorder="1" applyAlignment="1" applyProtection="1">
      <alignment horizontal="left" vertical="center"/>
    </xf>
    <xf numFmtId="0" fontId="72" fillId="0" borderId="64" xfId="0" applyFont="1" applyBorder="1" applyAlignment="1" applyProtection="1">
      <alignment horizontal="left" vertical="center"/>
    </xf>
    <xf numFmtId="0" fontId="72" fillId="0" borderId="24" xfId="0" applyFont="1" applyBorder="1" applyAlignment="1" applyProtection="1">
      <alignment horizontal="left" vertical="center"/>
    </xf>
    <xf numFmtId="0" fontId="72" fillId="0" borderId="60" xfId="0" applyFont="1" applyFill="1" applyBorder="1" applyAlignment="1" applyProtection="1">
      <alignment horizontal="center" vertical="center"/>
    </xf>
    <xf numFmtId="0" fontId="9" fillId="0" borderId="0" xfId="0" applyFont="1" applyAlignment="1" applyProtection="1">
      <alignment vertical="center"/>
    </xf>
    <xf numFmtId="0" fontId="79" fillId="0" borderId="133" xfId="7" applyFont="1" applyBorder="1" applyAlignment="1" applyProtection="1">
      <alignment vertical="center"/>
    </xf>
    <xf numFmtId="0" fontId="79" fillId="0" borderId="7" xfId="7" applyFont="1" applyBorder="1" applyAlignment="1" applyProtection="1">
      <alignment vertical="center"/>
    </xf>
    <xf numFmtId="0" fontId="79" fillId="0" borderId="32" xfId="7" applyFont="1" applyBorder="1" applyAlignment="1" applyProtection="1">
      <alignment vertical="center"/>
    </xf>
    <xf numFmtId="0" fontId="72" fillId="0" borderId="27" xfId="0" applyFont="1" applyBorder="1" applyAlignment="1" applyProtection="1">
      <alignment horizontal="center" vertical="center"/>
    </xf>
    <xf numFmtId="0" fontId="72" fillId="0" borderId="21" xfId="0" applyFont="1" applyBorder="1" applyAlignment="1" applyProtection="1">
      <alignment horizontal="center" vertical="center"/>
    </xf>
    <xf numFmtId="0" fontId="9" fillId="0" borderId="0" xfId="0" applyFont="1" applyAlignment="1" applyProtection="1">
      <alignment vertical="center"/>
    </xf>
    <xf numFmtId="0" fontId="72" fillId="7" borderId="74" xfId="0" applyFont="1" applyFill="1" applyBorder="1" applyAlignment="1" applyProtection="1">
      <alignment horizontal="center" vertical="center"/>
    </xf>
    <xf numFmtId="0" fontId="72" fillId="7" borderId="63" xfId="0" applyFont="1" applyFill="1" applyBorder="1" applyAlignment="1" applyProtection="1">
      <alignment horizontal="center" vertical="center"/>
    </xf>
    <xf numFmtId="0" fontId="72" fillId="0" borderId="27" xfId="0" applyFont="1" applyBorder="1" applyAlignment="1" applyProtection="1">
      <alignment horizontal="center" vertical="center"/>
    </xf>
    <xf numFmtId="0" fontId="72" fillId="0" borderId="21" xfId="0" applyFont="1" applyBorder="1" applyAlignment="1" applyProtection="1">
      <alignment horizontal="center" vertical="center"/>
    </xf>
    <xf numFmtId="0" fontId="72" fillId="2" borderId="74" xfId="0" applyFont="1" applyFill="1" applyBorder="1" applyAlignment="1" applyProtection="1">
      <alignment horizontal="center" vertical="center"/>
    </xf>
    <xf numFmtId="0" fontId="72" fillId="2" borderId="63" xfId="0" applyFont="1" applyFill="1" applyBorder="1" applyAlignment="1" applyProtection="1">
      <alignment horizontal="center" vertical="center"/>
    </xf>
    <xf numFmtId="0" fontId="72" fillId="6" borderId="74" xfId="0" applyFont="1" applyFill="1" applyBorder="1" applyAlignment="1" applyProtection="1">
      <alignment horizontal="center" vertical="center"/>
    </xf>
    <xf numFmtId="0" fontId="72" fillId="6" borderId="63" xfId="0" applyFont="1" applyFill="1" applyBorder="1" applyAlignment="1" applyProtection="1">
      <alignment horizontal="center" vertical="center"/>
    </xf>
    <xf numFmtId="0" fontId="72" fillId="0" borderId="77" xfId="0" applyFont="1" applyBorder="1" applyAlignment="1" applyProtection="1">
      <alignment horizontal="center" vertical="center"/>
    </xf>
    <xf numFmtId="0" fontId="49"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38" fillId="2" borderId="0" xfId="0" applyFont="1" applyFill="1" applyAlignment="1" applyProtection="1">
      <alignment horizontal="left" vertical="center" wrapText="1" shrinkToFit="1"/>
      <protection locked="0"/>
    </xf>
    <xf numFmtId="0" fontId="9" fillId="2" borderId="0" xfId="0" applyFont="1" applyFill="1" applyAlignment="1" applyProtection="1">
      <alignment horizontal="left" vertical="center" shrinkToFit="1"/>
      <protection locked="0"/>
    </xf>
    <xf numFmtId="0" fontId="9" fillId="2" borderId="0" xfId="0" applyFont="1" applyFill="1" applyAlignment="1" applyProtection="1">
      <alignment horizontal="distributed" vertical="center"/>
      <protection locked="0"/>
    </xf>
    <xf numFmtId="0" fontId="0" fillId="0" borderId="0" xfId="0" applyAlignment="1" applyProtection="1">
      <alignment horizontal="distributed" vertical="center"/>
      <protection locked="0"/>
    </xf>
    <xf numFmtId="0" fontId="9"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Font="1" applyAlignment="1" applyProtection="1">
      <alignment horizontal="left" vertical="center" shrinkToFit="1"/>
      <protection locked="0"/>
    </xf>
    <xf numFmtId="0" fontId="9" fillId="0" borderId="0" xfId="0" applyFont="1" applyAlignment="1" applyProtection="1">
      <alignment horizontal="left" vertical="top"/>
    </xf>
    <xf numFmtId="38" fontId="9" fillId="0" borderId="5" xfId="2" applyFont="1" applyBorder="1" applyAlignment="1" applyProtection="1">
      <alignment horizontal="center" vertical="center"/>
    </xf>
    <xf numFmtId="0" fontId="9" fillId="0" borderId="0" xfId="0" applyFont="1" applyAlignment="1" applyProtection="1">
      <alignment horizontal="center" vertical="top" wrapText="1"/>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2" borderId="3"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38" fontId="22" fillId="4" borderId="28" xfId="2" applyFont="1" applyFill="1" applyBorder="1" applyAlignment="1" applyProtection="1">
      <alignment horizontal="right" vertical="center"/>
    </xf>
    <xf numFmtId="38" fontId="22" fillId="4" borderId="22" xfId="2" applyFont="1" applyFill="1" applyBorder="1" applyAlignment="1" applyProtection="1">
      <alignment horizontal="right" vertical="center"/>
    </xf>
    <xf numFmtId="0" fontId="22" fillId="0" borderId="65" xfId="3" applyFont="1" applyBorder="1" applyAlignment="1" applyProtection="1">
      <alignment horizontal="center" vertical="center"/>
    </xf>
    <xf numFmtId="0" fontId="0" fillId="0" borderId="65" xfId="0" applyBorder="1" applyAlignment="1" applyProtection="1">
      <alignment vertical="center"/>
    </xf>
    <xf numFmtId="0" fontId="31" fillId="0" borderId="0" xfId="3" applyFont="1" applyAlignment="1" applyProtection="1">
      <alignment vertical="center" wrapText="1"/>
    </xf>
    <xf numFmtId="0" fontId="32" fillId="0" borderId="0" xfId="0" applyFont="1" applyAlignment="1" applyProtection="1">
      <alignment vertical="center"/>
    </xf>
    <xf numFmtId="0" fontId="19" fillId="0" borderId="0" xfId="3" applyFont="1" applyAlignment="1" applyProtection="1">
      <alignment horizontal="left" vertical="center"/>
    </xf>
    <xf numFmtId="0" fontId="37" fillId="0" borderId="0" xfId="3" applyFont="1" applyAlignment="1" applyProtection="1">
      <alignment horizontal="center" vertical="center"/>
    </xf>
    <xf numFmtId="0" fontId="21" fillId="0" borderId="0" xfId="3" applyFont="1" applyAlignment="1" applyProtection="1">
      <alignment horizontal="right"/>
    </xf>
    <xf numFmtId="0" fontId="22" fillId="0" borderId="2" xfId="3" applyFont="1" applyBorder="1" applyAlignment="1" applyProtection="1">
      <alignment horizontal="center" vertical="center" shrinkToFit="1"/>
    </xf>
    <xf numFmtId="0" fontId="35" fillId="5" borderId="134" xfId="3" applyFont="1" applyFill="1" applyBorder="1" applyAlignment="1" applyProtection="1">
      <alignment horizontal="center" vertical="center"/>
    </xf>
    <xf numFmtId="0" fontId="35" fillId="5" borderId="56" xfId="3" applyFont="1" applyFill="1" applyBorder="1" applyAlignment="1" applyProtection="1">
      <alignment horizontal="center" vertical="center"/>
    </xf>
    <xf numFmtId="0" fontId="19" fillId="2" borderId="15" xfId="3" applyFont="1" applyFill="1" applyBorder="1" applyAlignment="1" applyProtection="1">
      <alignment horizontal="center" vertical="center" shrinkToFit="1"/>
      <protection locked="0"/>
    </xf>
    <xf numFmtId="0" fontId="19" fillId="2" borderId="22" xfId="3" applyFont="1" applyFill="1" applyBorder="1" applyAlignment="1" applyProtection="1">
      <alignment horizontal="center" vertical="center" shrinkToFit="1"/>
      <protection locked="0"/>
    </xf>
    <xf numFmtId="179" fontId="19" fillId="2" borderId="15" xfId="3" applyNumberFormat="1" applyFont="1" applyFill="1" applyBorder="1" applyAlignment="1" applyProtection="1">
      <alignment horizontal="center" vertical="center" shrinkToFit="1"/>
      <protection locked="0"/>
    </xf>
    <xf numFmtId="179" fontId="19" fillId="2" borderId="22" xfId="3" applyNumberFormat="1" applyFont="1" applyFill="1" applyBorder="1" applyAlignment="1" applyProtection="1">
      <alignment horizontal="center" vertical="center" shrinkToFit="1"/>
      <protection locked="0"/>
    </xf>
    <xf numFmtId="0" fontId="19" fillId="2" borderId="123" xfId="3" applyFont="1" applyFill="1" applyBorder="1" applyAlignment="1" applyProtection="1">
      <alignment horizontal="center" vertical="center" shrinkToFit="1"/>
      <protection locked="0"/>
    </xf>
    <xf numFmtId="0" fontId="35" fillId="2" borderId="15" xfId="3" applyFont="1" applyFill="1" applyBorder="1" applyAlignment="1" applyProtection="1">
      <alignment horizontal="left" vertical="center" wrapText="1"/>
      <protection locked="0"/>
    </xf>
    <xf numFmtId="0" fontId="35" fillId="2" borderId="22" xfId="3" applyFont="1" applyFill="1" applyBorder="1" applyAlignment="1" applyProtection="1">
      <alignment horizontal="left" vertical="center" wrapText="1"/>
      <protection locked="0"/>
    </xf>
    <xf numFmtId="0" fontId="35" fillId="2" borderId="28" xfId="3" applyFont="1" applyFill="1" applyBorder="1" applyAlignment="1" applyProtection="1">
      <alignment horizontal="left" vertical="center" wrapText="1"/>
      <protection locked="0"/>
    </xf>
    <xf numFmtId="0" fontId="19" fillId="2" borderId="26" xfId="3" applyFont="1" applyFill="1" applyBorder="1" applyAlignment="1" applyProtection="1">
      <alignment horizontal="left" vertical="center" wrapText="1" shrinkToFit="1"/>
      <protection locked="0"/>
    </xf>
    <xf numFmtId="0" fontId="19" fillId="2" borderId="29" xfId="3" applyFont="1" applyFill="1" applyBorder="1" applyAlignment="1" applyProtection="1">
      <alignment horizontal="left" vertical="center" wrapText="1" shrinkToFit="1"/>
      <protection locked="0"/>
    </xf>
    <xf numFmtId="0" fontId="19" fillId="2" borderId="33" xfId="3" applyFont="1" applyFill="1" applyBorder="1" applyAlignment="1" applyProtection="1">
      <alignment horizontal="left" vertical="center" wrapText="1" shrinkToFit="1"/>
      <protection locked="0"/>
    </xf>
    <xf numFmtId="0" fontId="19" fillId="2" borderId="9" xfId="3" applyFont="1" applyFill="1" applyBorder="1" applyAlignment="1" applyProtection="1">
      <alignment horizontal="left" vertical="center" wrapText="1" shrinkToFit="1"/>
      <protection locked="0"/>
    </xf>
    <xf numFmtId="0" fontId="22" fillId="0" borderId="99" xfId="3" applyFont="1" applyBorder="1" applyAlignment="1" applyProtection="1">
      <alignment horizontal="center" vertical="center"/>
    </xf>
    <xf numFmtId="0" fontId="22" fillId="0" borderId="58" xfId="3" applyFont="1" applyBorder="1" applyAlignment="1" applyProtection="1">
      <alignment horizontal="center" vertical="center"/>
    </xf>
    <xf numFmtId="0" fontId="19" fillId="2" borderId="28" xfId="3" applyFont="1" applyFill="1" applyBorder="1" applyAlignment="1" applyProtection="1">
      <alignment horizontal="center" vertical="center" shrinkToFit="1"/>
      <protection locked="0"/>
    </xf>
    <xf numFmtId="179" fontId="19" fillId="2" borderId="28" xfId="3" applyNumberFormat="1" applyFont="1" applyFill="1" applyBorder="1" applyAlignment="1" applyProtection="1">
      <alignment horizontal="center" vertical="center" shrinkToFit="1"/>
      <protection locked="0"/>
    </xf>
    <xf numFmtId="0" fontId="7" fillId="0" borderId="5" xfId="3" applyBorder="1" applyAlignment="1" applyProtection="1">
      <alignment horizontal="center" vertical="center" shrinkToFit="1"/>
    </xf>
    <xf numFmtId="0" fontId="19" fillId="5" borderId="125" xfId="3" applyFont="1" applyFill="1" applyBorder="1" applyAlignment="1" applyProtection="1">
      <alignment horizontal="center" vertical="center"/>
    </xf>
    <xf numFmtId="0" fontId="19" fillId="5" borderId="56" xfId="3" applyFont="1" applyFill="1" applyBorder="1" applyAlignment="1" applyProtection="1">
      <alignment horizontal="center" vertical="center"/>
    </xf>
    <xf numFmtId="0" fontId="19" fillId="2" borderId="59" xfId="3" applyFont="1" applyFill="1" applyBorder="1" applyAlignment="1" applyProtection="1">
      <alignment horizontal="left" vertical="center" wrapText="1"/>
      <protection locked="0"/>
    </xf>
    <xf numFmtId="0" fontId="19" fillId="2" borderId="18" xfId="3" applyFont="1" applyFill="1" applyBorder="1" applyAlignment="1" applyProtection="1">
      <alignment horizontal="left" vertical="center" wrapText="1"/>
      <protection locked="0"/>
    </xf>
    <xf numFmtId="0" fontId="19" fillId="2" borderId="33" xfId="3" applyFont="1" applyFill="1" applyBorder="1" applyAlignment="1" applyProtection="1">
      <alignment horizontal="left" vertical="center" wrapText="1"/>
      <protection locked="0"/>
    </xf>
    <xf numFmtId="0" fontId="19" fillId="2" borderId="9" xfId="3" applyFont="1" applyFill="1" applyBorder="1" applyAlignment="1" applyProtection="1">
      <alignment horizontal="left" vertical="center" wrapText="1"/>
      <protection locked="0"/>
    </xf>
    <xf numFmtId="0" fontId="22" fillId="0" borderId="124" xfId="3" applyFont="1" applyBorder="1" applyAlignment="1" applyProtection="1">
      <alignment horizontal="center" vertical="center"/>
    </xf>
    <xf numFmtId="38" fontId="22" fillId="4" borderId="15" xfId="2" applyFont="1" applyFill="1" applyBorder="1" applyAlignment="1" applyProtection="1">
      <alignment horizontal="right" vertical="center"/>
    </xf>
    <xf numFmtId="3" fontId="14" fillId="0" borderId="124" xfId="0" applyNumberFormat="1" applyFont="1" applyBorder="1" applyAlignment="1">
      <alignment horizontal="center" vertical="center"/>
    </xf>
    <xf numFmtId="3" fontId="14" fillId="0" borderId="130" xfId="0" applyNumberFormat="1" applyFont="1" applyBorder="1" applyAlignment="1">
      <alignment horizontal="center" vertical="center"/>
    </xf>
    <xf numFmtId="0" fontId="51" fillId="2" borderId="20" xfId="0" applyFont="1" applyFill="1" applyBorder="1" applyAlignment="1">
      <alignment vertical="center" shrinkToFit="1"/>
    </xf>
    <xf numFmtId="0" fontId="51" fillId="2" borderId="1" xfId="0" applyFont="1" applyFill="1" applyBorder="1" applyAlignment="1">
      <alignment vertical="center" shrinkToFit="1"/>
    </xf>
    <xf numFmtId="0" fontId="28" fillId="0" borderId="42" xfId="0" applyFont="1" applyBorder="1" applyAlignment="1">
      <alignment horizontal="center" vertical="center" wrapText="1"/>
    </xf>
    <xf numFmtId="0" fontId="28" fillId="0" borderId="61" xfId="0" applyFont="1" applyBorder="1" applyAlignment="1">
      <alignment horizontal="center" vertical="center" wrapText="1"/>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Border="1" applyAlignment="1">
      <alignment horizontal="center" vertical="center"/>
    </xf>
    <xf numFmtId="0" fontId="14" fillId="0" borderId="124" xfId="0" applyFont="1" applyBorder="1" applyAlignment="1">
      <alignment horizontal="center" vertical="center"/>
    </xf>
    <xf numFmtId="0" fontId="14" fillId="0" borderId="130" xfId="0" applyFont="1" applyBorder="1" applyAlignment="1">
      <alignment horizontal="center" vertical="center"/>
    </xf>
    <xf numFmtId="0" fontId="14" fillId="0" borderId="59" xfId="0" applyFont="1" applyBorder="1" applyAlignment="1">
      <alignment horizontal="left" vertical="top" wrapText="1"/>
    </xf>
    <xf numFmtId="0" fontId="14" fillId="0" borderId="60" xfId="0" applyFont="1" applyBorder="1" applyAlignment="1">
      <alignment horizontal="left" vertical="top" wrapText="1"/>
    </xf>
    <xf numFmtId="0" fontId="14" fillId="0" borderId="62" xfId="0" applyFont="1" applyBorder="1" applyAlignment="1">
      <alignment horizontal="left" vertical="top" wrapText="1"/>
    </xf>
    <xf numFmtId="0" fontId="14" fillId="0" borderId="25" xfId="0" applyFont="1" applyBorder="1" applyAlignment="1">
      <alignment horizontal="left" vertical="top" wrapText="1"/>
    </xf>
    <xf numFmtId="0" fontId="14" fillId="0" borderId="0" xfId="0" applyFont="1" applyBorder="1" applyAlignment="1">
      <alignment horizontal="left" vertical="top" wrapText="1"/>
    </xf>
    <xf numFmtId="0" fontId="14" fillId="0" borderId="129" xfId="0" applyFont="1" applyBorder="1" applyAlignment="1">
      <alignment horizontal="left" vertical="top" wrapText="1"/>
    </xf>
    <xf numFmtId="0" fontId="50" fillId="2" borderId="33" xfId="0" applyFont="1" applyFill="1" applyBorder="1" applyAlignment="1">
      <alignment vertical="center" shrinkToFit="1"/>
    </xf>
    <xf numFmtId="0" fontId="50" fillId="2" borderId="9" xfId="0" applyFont="1" applyFill="1" applyBorder="1" applyAlignment="1">
      <alignment vertical="center" shrinkToFit="1"/>
    </xf>
    <xf numFmtId="12" fontId="25" fillId="0" borderId="5" xfId="0" applyNumberFormat="1" applyFont="1" applyBorder="1" applyAlignment="1">
      <alignment horizontal="center" vertical="center"/>
    </xf>
    <xf numFmtId="0" fontId="25" fillId="0" borderId="0" xfId="0" applyFont="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22" xfId="0" applyFont="1" applyBorder="1" applyAlignment="1">
      <alignment horizontal="center" vertical="center"/>
    </xf>
    <xf numFmtId="0" fontId="14" fillId="0" borderId="5" xfId="0" applyFont="1" applyBorder="1" applyAlignment="1">
      <alignment horizontal="center" vertical="center" shrinkToFit="1"/>
    </xf>
    <xf numFmtId="0" fontId="9" fillId="0" borderId="18" xfId="0" applyFont="1" applyBorder="1" applyAlignment="1">
      <alignment horizontal="center" vertical="center"/>
    </xf>
    <xf numFmtId="0" fontId="9" fillId="0" borderId="9" xfId="0" applyFont="1" applyBorder="1" applyAlignment="1">
      <alignment horizontal="center" vertical="center"/>
    </xf>
    <xf numFmtId="0" fontId="14" fillId="4" borderId="78" xfId="0" applyFont="1" applyFill="1" applyBorder="1" applyAlignment="1">
      <alignment horizontal="center" vertical="center"/>
    </xf>
    <xf numFmtId="0" fontId="14" fillId="4" borderId="89" xfId="0" applyFont="1" applyFill="1" applyBorder="1" applyAlignment="1">
      <alignment horizontal="center" vertical="center"/>
    </xf>
    <xf numFmtId="0" fontId="15" fillId="0" borderId="0" xfId="0" applyFont="1" applyBorder="1" applyAlignment="1">
      <alignment horizontal="center" vertical="center"/>
    </xf>
    <xf numFmtId="0" fontId="14" fillId="4" borderId="92" xfId="0" applyFont="1" applyFill="1" applyBorder="1" applyAlignment="1">
      <alignment horizontal="center" vertical="center"/>
    </xf>
    <xf numFmtId="0" fontId="14" fillId="4" borderId="93" xfId="0" applyFont="1" applyFill="1" applyBorder="1" applyAlignment="1">
      <alignment horizontal="center" vertical="center"/>
    </xf>
    <xf numFmtId="3" fontId="14" fillId="0" borderId="132" xfId="0" applyNumberFormat="1" applyFont="1" applyBorder="1" applyAlignment="1">
      <alignment horizontal="center" vertical="center"/>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0" borderId="62" xfId="0" applyFont="1" applyBorder="1" applyAlignment="1">
      <alignment horizontal="left" vertical="center" wrapText="1"/>
    </xf>
    <xf numFmtId="0" fontId="14" fillId="0" borderId="25" xfId="0" applyFont="1" applyBorder="1" applyAlignment="1">
      <alignment horizontal="left" vertical="center" wrapText="1"/>
    </xf>
    <xf numFmtId="0" fontId="14" fillId="0" borderId="0" xfId="0" applyFont="1" applyBorder="1" applyAlignment="1">
      <alignment horizontal="left" vertical="center" wrapText="1"/>
    </xf>
    <xf numFmtId="0" fontId="14" fillId="0" borderId="129" xfId="0" applyFont="1" applyBorder="1" applyAlignment="1">
      <alignment horizontal="left" vertical="center" wrapText="1"/>
    </xf>
    <xf numFmtId="0" fontId="14" fillId="0" borderId="42"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1" xfId="0" applyFont="1" applyBorder="1" applyAlignment="1">
      <alignment horizontal="left" vertical="center" wrapText="1"/>
    </xf>
    <xf numFmtId="0" fontId="50" fillId="2" borderId="33" xfId="0" applyFont="1" applyFill="1" applyBorder="1" applyAlignment="1">
      <alignment vertical="center"/>
    </xf>
    <xf numFmtId="0" fontId="50" fillId="2" borderId="9" xfId="0" applyFont="1" applyFill="1" applyBorder="1" applyAlignment="1">
      <alignment vertical="center"/>
    </xf>
    <xf numFmtId="0" fontId="51" fillId="2" borderId="20" xfId="0" applyFont="1" applyFill="1" applyBorder="1" applyAlignment="1">
      <alignment vertical="center" wrapText="1"/>
    </xf>
    <xf numFmtId="0" fontId="51" fillId="2" borderId="1" xfId="0" applyFont="1" applyFill="1" applyBorder="1" applyAlignment="1">
      <alignment vertical="center" wrapText="1"/>
    </xf>
    <xf numFmtId="20" fontId="0" fillId="0" borderId="118" xfId="5" applyNumberFormat="1" applyFont="1" applyFill="1" applyBorder="1" applyAlignment="1" applyProtection="1">
      <alignment horizontal="center" vertical="center"/>
      <protection locked="0"/>
    </xf>
    <xf numFmtId="20" fontId="0" fillId="0" borderId="119" xfId="5" applyNumberFormat="1" applyFont="1" applyFill="1" applyBorder="1" applyAlignment="1" applyProtection="1">
      <alignment horizontal="center" vertical="center"/>
      <protection locked="0"/>
    </xf>
    <xf numFmtId="20" fontId="0" fillId="0" borderId="121" xfId="5" applyNumberFormat="1" applyFont="1" applyFill="1" applyBorder="1" applyAlignment="1" applyProtection="1">
      <alignment horizontal="center" vertical="center"/>
      <protection locked="0"/>
    </xf>
    <xf numFmtId="20" fontId="0" fillId="2" borderId="69" xfId="5" applyNumberFormat="1" applyFont="1" applyFill="1" applyBorder="1" applyAlignment="1" applyProtection="1">
      <alignment horizontal="left" vertical="center"/>
      <protection locked="0"/>
    </xf>
    <xf numFmtId="20" fontId="0" fillId="2" borderId="122" xfId="5" applyNumberFormat="1" applyFont="1" applyFill="1" applyBorder="1" applyAlignment="1" applyProtection="1">
      <alignment horizontal="left" vertical="center"/>
      <protection locked="0"/>
    </xf>
    <xf numFmtId="0" fontId="8" fillId="2" borderId="2" xfId="5" applyNumberFormat="1" applyFill="1" applyBorder="1" applyAlignment="1" applyProtection="1">
      <alignment horizontal="center" vertical="center"/>
      <protection locked="0"/>
    </xf>
    <xf numFmtId="3" fontId="8" fillId="2" borderId="11" xfId="5" applyNumberFormat="1" applyFill="1" applyBorder="1" applyAlignment="1" applyProtection="1">
      <alignment horizontal="center" vertical="center"/>
      <protection locked="0"/>
    </xf>
    <xf numFmtId="20" fontId="41" fillId="0" borderId="80" xfId="5" applyNumberFormat="1" applyFont="1" applyBorder="1" applyAlignment="1">
      <alignment horizontal="center" vertical="center"/>
    </xf>
    <xf numFmtId="20" fontId="41" fillId="0" borderId="70" xfId="5" applyNumberFormat="1" applyFont="1" applyBorder="1" applyAlignment="1">
      <alignment horizontal="center" vertical="center"/>
    </xf>
    <xf numFmtId="20" fontId="18" fillId="0" borderId="26" xfId="5" applyNumberFormat="1" applyFont="1" applyBorder="1" applyAlignment="1">
      <alignment horizontal="left" vertical="center" wrapText="1"/>
    </xf>
    <xf numFmtId="20" fontId="18" fillId="0" borderId="11" xfId="5" applyNumberFormat="1" applyFont="1" applyBorder="1" applyAlignment="1">
      <alignment horizontal="left" vertical="center" wrapText="1"/>
    </xf>
    <xf numFmtId="20" fontId="18" fillId="0" borderId="29" xfId="5" applyNumberFormat="1" applyFont="1" applyBorder="1" applyAlignment="1">
      <alignment horizontal="left" vertical="center" wrapText="1"/>
    </xf>
    <xf numFmtId="20" fontId="18" fillId="0" borderId="25" xfId="5" applyNumberFormat="1" applyFont="1" applyBorder="1" applyAlignment="1">
      <alignment horizontal="left" vertical="center" wrapText="1"/>
    </xf>
    <xf numFmtId="20" fontId="18" fillId="0" borderId="0" xfId="5" applyNumberFormat="1" applyFont="1" applyBorder="1" applyAlignment="1">
      <alignment horizontal="left" vertical="center" wrapText="1"/>
    </xf>
    <xf numFmtId="20" fontId="18" fillId="0" borderId="88" xfId="5" applyNumberFormat="1" applyFont="1" applyBorder="1" applyAlignment="1">
      <alignment horizontal="left" vertical="center" wrapText="1"/>
    </xf>
    <xf numFmtId="20" fontId="0" fillId="0" borderId="30" xfId="5" applyNumberFormat="1" applyFont="1" applyFill="1" applyBorder="1" applyAlignment="1" applyProtection="1">
      <alignment horizontal="center" vertical="center"/>
      <protection locked="0"/>
    </xf>
    <xf numFmtId="20" fontId="0" fillId="0" borderId="11" xfId="5" applyNumberFormat="1" applyFont="1" applyFill="1" applyBorder="1" applyAlignment="1" applyProtection="1">
      <alignment horizontal="center" vertical="center"/>
      <protection locked="0"/>
    </xf>
    <xf numFmtId="20" fontId="0" fillId="0" borderId="105" xfId="5" applyNumberFormat="1" applyFont="1" applyFill="1" applyBorder="1" applyAlignment="1" applyProtection="1">
      <alignment horizontal="center" vertical="center"/>
      <protection locked="0"/>
    </xf>
    <xf numFmtId="20" fontId="0" fillId="0" borderId="109" xfId="5" applyNumberFormat="1" applyFont="1" applyFill="1" applyBorder="1" applyAlignment="1" applyProtection="1">
      <alignment horizontal="center" vertical="center"/>
      <protection locked="0"/>
    </xf>
    <xf numFmtId="20" fontId="0" fillId="0" borderId="0" xfId="5" applyNumberFormat="1" applyFont="1" applyFill="1" applyBorder="1" applyAlignment="1" applyProtection="1">
      <alignment horizontal="center" vertical="center"/>
      <protection locked="0"/>
    </xf>
    <xf numFmtId="20" fontId="0" fillId="0" borderId="110" xfId="5" applyNumberFormat="1" applyFont="1" applyFill="1" applyBorder="1" applyAlignment="1" applyProtection="1">
      <alignment horizontal="center" vertical="center"/>
      <protection locked="0"/>
    </xf>
    <xf numFmtId="20" fontId="0" fillId="0" borderId="29" xfId="5" applyNumberFormat="1" applyFont="1" applyFill="1" applyBorder="1" applyAlignment="1" applyProtection="1">
      <alignment horizontal="center" vertical="center"/>
      <protection locked="0"/>
    </xf>
    <xf numFmtId="20" fontId="0" fillId="0" borderId="88" xfId="5" applyNumberFormat="1" applyFont="1" applyFill="1" applyBorder="1" applyAlignment="1" applyProtection="1">
      <alignment horizontal="center" vertical="center"/>
      <protection locked="0"/>
    </xf>
    <xf numFmtId="20" fontId="0" fillId="0" borderId="4" xfId="5" applyNumberFormat="1" applyFont="1" applyFill="1" applyBorder="1" applyAlignment="1" applyProtection="1">
      <alignment horizontal="center" vertical="center" wrapText="1"/>
      <protection locked="0"/>
    </xf>
    <xf numFmtId="20" fontId="0" fillId="0" borderId="107" xfId="5" applyNumberFormat="1" applyFont="1" applyFill="1" applyBorder="1" applyAlignment="1" applyProtection="1">
      <alignment horizontal="center" vertical="center" wrapText="1"/>
      <protection locked="0"/>
    </xf>
    <xf numFmtId="20" fontId="40" fillId="0" borderId="28" xfId="5" applyNumberFormat="1" applyFont="1" applyFill="1" applyBorder="1" applyAlignment="1" applyProtection="1">
      <alignment horizontal="center" vertical="center" wrapText="1"/>
      <protection locked="0"/>
    </xf>
    <xf numFmtId="20" fontId="40" fillId="0" borderId="111" xfId="5" applyNumberFormat="1" applyFont="1" applyFill="1" applyBorder="1" applyAlignment="1" applyProtection="1">
      <alignment horizontal="center" vertical="center" wrapText="1"/>
      <protection locked="0"/>
    </xf>
    <xf numFmtId="20" fontId="18" fillId="0" borderId="33" xfId="5" applyNumberFormat="1" applyFont="1" applyBorder="1" applyAlignment="1">
      <alignment horizontal="left" vertical="center" wrapText="1"/>
    </xf>
    <xf numFmtId="20" fontId="18" fillId="0" borderId="5" xfId="5" applyNumberFormat="1" applyFont="1" applyBorder="1" applyAlignment="1">
      <alignment horizontal="left" vertical="center" wrapText="1"/>
    </xf>
    <xf numFmtId="20" fontId="18" fillId="0" borderId="9" xfId="5" applyNumberFormat="1" applyFont="1" applyBorder="1" applyAlignment="1">
      <alignment horizontal="left" vertical="center" wrapText="1"/>
    </xf>
    <xf numFmtId="20" fontId="0" fillId="0" borderId="30" xfId="5" applyNumberFormat="1" applyFont="1" applyFill="1" applyBorder="1" applyAlignment="1" applyProtection="1">
      <alignment horizontal="left" vertical="center"/>
      <protection locked="0"/>
    </xf>
    <xf numFmtId="20" fontId="0" fillId="0" borderId="11" xfId="5" applyNumberFormat="1" applyFont="1" applyFill="1" applyBorder="1" applyAlignment="1" applyProtection="1">
      <alignment horizontal="left" vertical="center"/>
      <protection locked="0"/>
    </xf>
    <xf numFmtId="20" fontId="0" fillId="0" borderId="105" xfId="5" applyNumberFormat="1" applyFont="1" applyFill="1" applyBorder="1" applyAlignment="1" applyProtection="1">
      <alignment horizontal="left" vertical="center"/>
      <protection locked="0"/>
    </xf>
    <xf numFmtId="20" fontId="0" fillId="0" borderId="10" xfId="5" applyNumberFormat="1" applyFont="1" applyFill="1" applyBorder="1" applyAlignment="1" applyProtection="1">
      <alignment horizontal="left" vertical="center"/>
      <protection locked="0"/>
    </xf>
    <xf numFmtId="20" fontId="0" fillId="0" borderId="5" xfId="5" applyNumberFormat="1" applyFont="1" applyFill="1" applyBorder="1" applyAlignment="1" applyProtection="1">
      <alignment horizontal="left" vertical="center"/>
      <protection locked="0"/>
    </xf>
    <xf numFmtId="20" fontId="0" fillId="0" borderId="112" xfId="5" applyNumberFormat="1" applyFont="1" applyFill="1" applyBorder="1" applyAlignment="1" applyProtection="1">
      <alignment horizontal="left" vertical="center"/>
      <protection locked="0"/>
    </xf>
    <xf numFmtId="20" fontId="0" fillId="0" borderId="0" xfId="5" applyNumberFormat="1" applyFont="1" applyFill="1" applyBorder="1" applyAlignment="1" applyProtection="1">
      <alignment horizontal="left" vertical="center"/>
      <protection locked="0"/>
    </xf>
    <xf numFmtId="20" fontId="0" fillId="0" borderId="110" xfId="5" applyNumberFormat="1" applyFont="1" applyFill="1" applyBorder="1" applyAlignment="1" applyProtection="1">
      <alignment horizontal="left" vertical="center"/>
      <protection locked="0"/>
    </xf>
    <xf numFmtId="20" fontId="18" fillId="0" borderId="90" xfId="5" applyNumberFormat="1" applyFont="1" applyBorder="1" applyAlignment="1">
      <alignment horizontal="left" vertical="center" wrapText="1"/>
    </xf>
    <xf numFmtId="20" fontId="18" fillId="0" borderId="68" xfId="5" applyNumberFormat="1" applyFont="1" applyBorder="1" applyAlignment="1">
      <alignment horizontal="left" vertical="center" wrapText="1"/>
    </xf>
    <xf numFmtId="20" fontId="18" fillId="0" borderId="50" xfId="5" applyNumberFormat="1" applyFont="1" applyBorder="1" applyAlignment="1">
      <alignment horizontal="left" vertical="center" wrapText="1"/>
    </xf>
    <xf numFmtId="20" fontId="0" fillId="0" borderId="30" xfId="5" applyNumberFormat="1" applyFont="1" applyFill="1" applyBorder="1" applyAlignment="1" applyProtection="1">
      <alignment horizontal="left" vertical="center" wrapText="1"/>
      <protection locked="0"/>
    </xf>
    <xf numFmtId="20" fontId="0" fillId="0" borderId="11" xfId="5" applyNumberFormat="1" applyFont="1" applyFill="1" applyBorder="1" applyAlignment="1" applyProtection="1">
      <alignment horizontal="left" vertical="center" wrapText="1"/>
      <protection locked="0"/>
    </xf>
    <xf numFmtId="20" fontId="0" fillId="0" borderId="109" xfId="5" applyNumberFormat="1" applyFont="1" applyFill="1" applyBorder="1" applyAlignment="1" applyProtection="1">
      <alignment horizontal="left" vertical="center" wrapText="1"/>
      <protection locked="0"/>
    </xf>
    <xf numFmtId="20" fontId="0" fillId="0" borderId="0" xfId="5" applyNumberFormat="1" applyFont="1" applyFill="1" applyBorder="1" applyAlignment="1" applyProtection="1">
      <alignment horizontal="left" vertical="center" wrapText="1"/>
      <protection locked="0"/>
    </xf>
    <xf numFmtId="20" fontId="0" fillId="0" borderId="49" xfId="5" applyNumberFormat="1" applyFont="1" applyFill="1" applyBorder="1" applyAlignment="1" applyProtection="1">
      <alignment horizontal="left" vertical="center" wrapText="1"/>
      <protection locked="0"/>
    </xf>
    <xf numFmtId="20" fontId="0" fillId="0" borderId="68" xfId="5" applyNumberFormat="1" applyFont="1" applyFill="1" applyBorder="1" applyAlignment="1" applyProtection="1">
      <alignment horizontal="left" vertical="center" wrapText="1"/>
      <protection locked="0"/>
    </xf>
    <xf numFmtId="20" fontId="18" fillId="0" borderId="6" xfId="5" applyNumberFormat="1" applyFont="1" applyBorder="1" applyAlignment="1">
      <alignment horizontal="center" vertical="center" wrapText="1"/>
    </xf>
    <xf numFmtId="20" fontId="18" fillId="0" borderId="1" xfId="5" applyNumberFormat="1" applyFont="1" applyBorder="1" applyAlignment="1">
      <alignment horizontal="center" vertical="center" wrapText="1"/>
    </xf>
    <xf numFmtId="20" fontId="18" fillId="0" borderId="4" xfId="5" applyNumberFormat="1" applyFont="1" applyBorder="1" applyAlignment="1">
      <alignment horizontal="center" vertical="center"/>
    </xf>
    <xf numFmtId="20" fontId="8" fillId="2" borderId="4" xfId="5" applyNumberFormat="1" applyFill="1" applyBorder="1" applyAlignment="1" applyProtection="1">
      <alignment horizontal="center" vertical="center"/>
      <protection locked="0"/>
    </xf>
    <xf numFmtId="20" fontId="8" fillId="2" borderId="7" xfId="5" applyNumberFormat="1" applyFill="1" applyBorder="1" applyAlignment="1" applyProtection="1">
      <alignment horizontal="center" vertical="center"/>
      <protection locked="0"/>
    </xf>
    <xf numFmtId="20" fontId="8" fillId="2" borderId="82" xfId="5" applyNumberFormat="1" applyFill="1" applyBorder="1" applyAlignment="1" applyProtection="1">
      <alignment horizontal="center" vertical="center"/>
      <protection locked="0"/>
    </xf>
    <xf numFmtId="20" fontId="8" fillId="2" borderId="83" xfId="5" applyNumberFormat="1" applyFill="1" applyBorder="1" applyAlignment="1" applyProtection="1">
      <alignment horizontal="center" vertical="center"/>
      <protection locked="0"/>
    </xf>
    <xf numFmtId="20" fontId="41" fillId="0" borderId="103" xfId="5" applyNumberFormat="1" applyFont="1" applyBorder="1" applyAlignment="1">
      <alignment horizontal="center" vertical="center"/>
    </xf>
    <xf numFmtId="20" fontId="41" fillId="0" borderId="68" xfId="5" applyNumberFormat="1" applyFont="1" applyBorder="1" applyAlignment="1">
      <alignment horizontal="center" vertical="center"/>
    </xf>
    <xf numFmtId="20" fontId="41" fillId="0" borderId="104" xfId="5" applyNumberFormat="1" applyFont="1" applyBorder="1" applyAlignment="1">
      <alignment horizontal="center" vertical="center"/>
    </xf>
    <xf numFmtId="20" fontId="8" fillId="0" borderId="103" xfId="5" applyNumberFormat="1" applyBorder="1" applyAlignment="1">
      <alignment horizontal="center" vertical="center" wrapText="1"/>
    </xf>
    <xf numFmtId="20" fontId="8" fillId="0" borderId="104" xfId="5" applyNumberFormat="1" applyBorder="1" applyAlignment="1">
      <alignment horizontal="center" vertical="center" wrapText="1"/>
    </xf>
    <xf numFmtId="20" fontId="0" fillId="0" borderId="103" xfId="5" applyNumberFormat="1" applyFont="1" applyBorder="1" applyAlignment="1">
      <alignment horizontal="left" vertical="center"/>
    </xf>
    <xf numFmtId="20" fontId="0" fillId="0" borderId="68" xfId="5" applyNumberFormat="1" applyFont="1" applyBorder="1" applyAlignment="1">
      <alignment horizontal="left" vertical="center"/>
    </xf>
    <xf numFmtId="20" fontId="0" fillId="0" borderId="104" xfId="5" applyNumberFormat="1" applyFont="1" applyBorder="1" applyAlignment="1">
      <alignment horizontal="left" vertical="center"/>
    </xf>
    <xf numFmtId="20" fontId="0" fillId="0" borderId="70" xfId="5" applyNumberFormat="1" applyFont="1" applyBorder="1" applyAlignment="1">
      <alignment horizontal="left" vertical="center" wrapText="1" shrinkToFit="1"/>
    </xf>
    <xf numFmtId="20" fontId="8" fillId="0" borderId="70" xfId="5" applyNumberFormat="1" applyBorder="1" applyAlignment="1">
      <alignment horizontal="left" vertical="center" wrapText="1" shrinkToFit="1"/>
    </xf>
    <xf numFmtId="0" fontId="8" fillId="0" borderId="70" xfId="5" applyBorder="1" applyAlignment="1">
      <alignment horizontal="left" vertical="center" wrapText="1" shrinkToFit="1"/>
    </xf>
    <xf numFmtId="0" fontId="8" fillId="0" borderId="81" xfId="5" applyBorder="1" applyAlignment="1">
      <alignment horizontal="left" vertical="center" wrapText="1" shrinkToFit="1"/>
    </xf>
    <xf numFmtId="20" fontId="18" fillId="0" borderId="85" xfId="5" applyNumberFormat="1" applyFont="1" applyBorder="1" applyAlignment="1">
      <alignment horizontal="left" vertical="top" wrapText="1"/>
    </xf>
    <xf numFmtId="0" fontId="18" fillId="0" borderId="86" xfId="5" applyFont="1" applyBorder="1" applyAlignment="1">
      <alignment horizontal="left" vertical="top"/>
    </xf>
    <xf numFmtId="0" fontId="18" fillId="0" borderId="87" xfId="5" applyFont="1" applyBorder="1" applyAlignment="1">
      <alignment horizontal="left" vertical="top"/>
    </xf>
    <xf numFmtId="20" fontId="18" fillId="0" borderId="85" xfId="5" applyNumberFormat="1" applyFont="1" applyFill="1" applyBorder="1" applyAlignment="1" applyProtection="1">
      <alignment horizontal="left" vertical="top" wrapText="1"/>
      <protection locked="0"/>
    </xf>
    <xf numFmtId="0" fontId="18" fillId="0" borderId="86" xfId="5" applyFont="1" applyFill="1" applyBorder="1" applyAlignment="1" applyProtection="1">
      <alignment horizontal="left" vertical="top"/>
      <protection locked="0"/>
    </xf>
    <xf numFmtId="0" fontId="18" fillId="0" borderId="87" xfId="5" applyFont="1" applyFill="1" applyBorder="1" applyAlignment="1" applyProtection="1">
      <alignment horizontal="left" vertical="top"/>
      <protection locked="0"/>
    </xf>
    <xf numFmtId="20" fontId="18" fillId="2" borderId="80" xfId="5" applyNumberFormat="1" applyFont="1" applyFill="1" applyBorder="1" applyAlignment="1">
      <alignment horizontal="left" vertical="top" wrapText="1"/>
    </xf>
    <xf numFmtId="0" fontId="18" fillId="2" borderId="70" xfId="5" applyFont="1" applyFill="1" applyBorder="1" applyAlignment="1">
      <alignment horizontal="left" vertical="top" wrapText="1"/>
    </xf>
    <xf numFmtId="0" fontId="18" fillId="2" borderId="81" xfId="5" applyFont="1" applyFill="1" applyBorder="1" applyAlignment="1">
      <alignment horizontal="left" vertical="top" wrapText="1"/>
    </xf>
    <xf numFmtId="20" fontId="0" fillId="0" borderId="80" xfId="5" applyNumberFormat="1" applyFont="1" applyBorder="1" applyAlignment="1">
      <alignment horizontal="left" vertical="center" wrapText="1"/>
    </xf>
    <xf numFmtId="20" fontId="8" fillId="0" borderId="70" xfId="5" applyNumberFormat="1" applyBorder="1" applyAlignment="1">
      <alignment horizontal="left" vertical="center"/>
    </xf>
    <xf numFmtId="20" fontId="8" fillId="0" borderId="81" xfId="5" applyNumberFormat="1" applyBorder="1" applyAlignment="1">
      <alignment horizontal="left" vertical="center"/>
    </xf>
    <xf numFmtId="20" fontId="18" fillId="2" borderId="70" xfId="5" applyNumberFormat="1" applyFont="1" applyFill="1" applyBorder="1" applyAlignment="1">
      <alignment horizontal="left" vertical="top" wrapText="1"/>
    </xf>
    <xf numFmtId="20" fontId="18" fillId="2" borderId="81" xfId="5" applyNumberFormat="1" applyFont="1" applyFill="1" applyBorder="1" applyAlignment="1">
      <alignment horizontal="left" vertical="top" wrapText="1"/>
    </xf>
    <xf numFmtId="20" fontId="8" fillId="2" borderId="80" xfId="5" applyNumberFormat="1" applyFill="1" applyBorder="1" applyAlignment="1" applyProtection="1">
      <alignment horizontal="center" vertical="center"/>
      <protection locked="0"/>
    </xf>
    <xf numFmtId="20" fontId="8" fillId="2" borderId="81" xfId="5" applyNumberFormat="1" applyFill="1" applyBorder="1" applyAlignment="1" applyProtection="1">
      <alignment horizontal="center" vertical="center"/>
      <protection locked="0"/>
    </xf>
    <xf numFmtId="20" fontId="0" fillId="0" borderId="80" xfId="5" applyNumberFormat="1" applyFont="1" applyBorder="1" applyAlignment="1">
      <alignment horizontal="left" vertical="center" wrapText="1" shrinkToFit="1"/>
    </xf>
    <xf numFmtId="20" fontId="0" fillId="0" borderId="81" xfId="5" applyNumberFormat="1" applyFont="1" applyBorder="1" applyAlignment="1">
      <alignment horizontal="left" vertical="center" wrapText="1" shrinkToFit="1"/>
    </xf>
    <xf numFmtId="20" fontId="33" fillId="0" borderId="0" xfId="5" applyNumberFormat="1" applyFont="1" applyAlignment="1">
      <alignment horizontal="center" vertical="center"/>
    </xf>
    <xf numFmtId="20" fontId="18" fillId="0" borderId="71" xfId="5" applyNumberFormat="1" applyFont="1" applyBorder="1" applyAlignment="1">
      <alignment horizontal="center" vertical="center"/>
    </xf>
    <xf numFmtId="20" fontId="18" fillId="0" borderId="79" xfId="5" applyNumberFormat="1" applyFont="1" applyBorder="1" applyAlignment="1">
      <alignment horizontal="center" vertical="center"/>
    </xf>
    <xf numFmtId="20" fontId="18" fillId="0" borderId="72" xfId="5" applyNumberFormat="1" applyFont="1" applyBorder="1" applyAlignment="1">
      <alignment horizontal="center" vertical="center"/>
    </xf>
    <xf numFmtId="0" fontId="8" fillId="0" borderId="135" xfId="5" applyBorder="1" applyAlignment="1" applyProtection="1">
      <alignment horizontal="center" vertical="center"/>
      <protection locked="0"/>
    </xf>
    <xf numFmtId="0" fontId="8" fillId="0" borderId="136" xfId="5" applyBorder="1" applyAlignment="1" applyProtection="1">
      <alignment horizontal="center" vertical="center"/>
      <protection locked="0"/>
    </xf>
    <xf numFmtId="0" fontId="8" fillId="0" borderId="63" xfId="5" applyBorder="1" applyAlignment="1" applyProtection="1">
      <alignment horizontal="center" vertical="center"/>
      <protection locked="0"/>
    </xf>
    <xf numFmtId="20" fontId="18" fillId="0" borderId="6" xfId="5" applyNumberFormat="1" applyFont="1" applyBorder="1" applyAlignment="1">
      <alignment horizontal="center" vertical="center"/>
    </xf>
    <xf numFmtId="20" fontId="18" fillId="0" borderId="1" xfId="5" applyNumberFormat="1" applyFont="1" applyBorder="1" applyAlignment="1">
      <alignment horizontal="center" vertical="center"/>
    </xf>
    <xf numFmtId="0" fontId="18" fillId="0" borderId="0" xfId="5" applyFont="1">
      <alignment vertical="center"/>
    </xf>
    <xf numFmtId="20" fontId="0" fillId="2" borderId="70" xfId="5" applyNumberFormat="1" applyFont="1" applyFill="1" applyBorder="1" applyAlignment="1">
      <alignment horizontal="left" vertical="top" wrapText="1"/>
    </xf>
    <xf numFmtId="20" fontId="0" fillId="2" borderId="81" xfId="5" applyNumberFormat="1" applyFont="1" applyFill="1" applyBorder="1" applyAlignment="1">
      <alignment horizontal="left" vertical="top" wrapText="1"/>
    </xf>
    <xf numFmtId="0" fontId="18" fillId="2" borderId="70" xfId="5" applyFont="1" applyFill="1" applyBorder="1" applyAlignment="1">
      <alignment horizontal="left" vertical="top"/>
    </xf>
    <xf numFmtId="0" fontId="18" fillId="2" borderId="81" xfId="5" applyFont="1" applyFill="1" applyBorder="1" applyAlignment="1">
      <alignment horizontal="left" vertical="top"/>
    </xf>
    <xf numFmtId="20" fontId="18" fillId="0" borderId="85" xfId="5" applyNumberFormat="1" applyFont="1" applyBorder="1" applyAlignment="1">
      <alignment horizontal="center" vertical="top" wrapText="1"/>
    </xf>
    <xf numFmtId="20" fontId="18" fillId="0" borderId="86" xfId="5" applyNumberFormat="1" applyFont="1" applyBorder="1" applyAlignment="1">
      <alignment horizontal="center" vertical="top" wrapText="1"/>
    </xf>
    <xf numFmtId="20" fontId="18" fillId="0" borderId="87" xfId="5" applyNumberFormat="1" applyFont="1" applyBorder="1" applyAlignment="1">
      <alignment horizontal="center" vertical="top" wrapText="1"/>
    </xf>
    <xf numFmtId="20" fontId="18" fillId="2" borderId="80" xfId="5" applyNumberFormat="1" applyFont="1" applyFill="1" applyBorder="1" applyAlignment="1">
      <alignment horizontal="left" vertical="center" wrapText="1"/>
    </xf>
    <xf numFmtId="20" fontId="18" fillId="2" borderId="70" xfId="5" applyNumberFormat="1" applyFont="1" applyFill="1" applyBorder="1" applyAlignment="1">
      <alignment horizontal="left" vertical="center" wrapText="1"/>
    </xf>
    <xf numFmtId="20" fontId="18" fillId="2" borderId="81" xfId="5" applyNumberFormat="1" applyFont="1" applyFill="1" applyBorder="1" applyAlignment="1">
      <alignment horizontal="left" vertical="center" wrapText="1"/>
    </xf>
    <xf numFmtId="20" fontId="0" fillId="0" borderId="101" xfId="5" applyNumberFormat="1" applyFont="1" applyBorder="1" applyAlignment="1">
      <alignment horizontal="center" vertical="center" textRotation="255"/>
    </xf>
    <xf numFmtId="20" fontId="0" fillId="0" borderId="102" xfId="5" applyNumberFormat="1" applyFont="1" applyBorder="1" applyAlignment="1">
      <alignment horizontal="center" vertical="center" textRotation="255"/>
    </xf>
    <xf numFmtId="20" fontId="0" fillId="0" borderId="82" xfId="5" applyNumberFormat="1" applyFont="1" applyBorder="1" applyAlignment="1">
      <alignment horizontal="left" vertical="center" wrapText="1" shrinkToFit="1"/>
    </xf>
    <xf numFmtId="20" fontId="0" fillId="0" borderId="100" xfId="5" applyNumberFormat="1" applyFont="1" applyBorder="1" applyAlignment="1">
      <alignment horizontal="left" vertical="center" wrapText="1" shrinkToFit="1"/>
    </xf>
    <xf numFmtId="20" fontId="0" fillId="0" borderId="83" xfId="5" applyNumberFormat="1" applyFont="1" applyBorder="1" applyAlignment="1">
      <alignment horizontal="left" vertical="center" wrapText="1" shrinkToFit="1"/>
    </xf>
    <xf numFmtId="20" fontId="0" fillId="0" borderId="103" xfId="5" applyNumberFormat="1" applyFont="1" applyBorder="1" applyAlignment="1">
      <alignment horizontal="left" vertical="center" wrapText="1" shrinkToFit="1"/>
    </xf>
    <xf numFmtId="20" fontId="0" fillId="0" borderId="68" xfId="5" applyNumberFormat="1" applyFont="1" applyBorder="1" applyAlignment="1">
      <alignment horizontal="left" vertical="center" wrapText="1" shrinkToFit="1"/>
    </xf>
    <xf numFmtId="20" fontId="0" fillId="0" borderId="104" xfId="5" applyNumberFormat="1" applyFont="1" applyBorder="1" applyAlignment="1">
      <alignment horizontal="left" vertical="center" wrapText="1" shrinkToFit="1"/>
    </xf>
    <xf numFmtId="20" fontId="8" fillId="2" borderId="103" xfId="5" applyNumberFormat="1" applyFill="1" applyBorder="1" applyAlignment="1" applyProtection="1">
      <alignment horizontal="center" vertical="center"/>
      <protection locked="0"/>
    </xf>
    <xf numFmtId="20" fontId="8" fillId="2" borderId="104" xfId="5" applyNumberFormat="1" applyFill="1" applyBorder="1" applyAlignment="1" applyProtection="1">
      <alignment horizontal="center" vertical="center"/>
      <protection locked="0"/>
    </xf>
    <xf numFmtId="20" fontId="69" fillId="2" borderId="80" xfId="5" applyNumberFormat="1" applyFont="1" applyFill="1" applyBorder="1" applyAlignment="1">
      <alignment horizontal="left" vertical="top" wrapText="1"/>
    </xf>
    <xf numFmtId="20" fontId="69" fillId="2" borderId="70" xfId="5" applyNumberFormat="1" applyFont="1" applyFill="1" applyBorder="1" applyAlignment="1">
      <alignment horizontal="left" vertical="top" wrapText="1"/>
    </xf>
    <xf numFmtId="20" fontId="69" fillId="2" borderId="81" xfId="5" applyNumberFormat="1" applyFont="1" applyFill="1" applyBorder="1" applyAlignment="1">
      <alignment horizontal="left" vertical="top" wrapText="1"/>
    </xf>
    <xf numFmtId="0" fontId="69" fillId="2" borderId="70" xfId="5" applyFont="1" applyFill="1" applyBorder="1" applyAlignment="1">
      <alignment horizontal="left" vertical="top" wrapText="1"/>
    </xf>
    <xf numFmtId="0" fontId="69" fillId="2" borderId="81" xfId="5" applyFont="1" applyFill="1" applyBorder="1" applyAlignment="1">
      <alignment horizontal="left" vertical="top" wrapText="1"/>
    </xf>
    <xf numFmtId="20" fontId="40" fillId="0" borderId="11" xfId="5" applyNumberFormat="1" applyFont="1" applyFill="1" applyBorder="1" applyAlignment="1" applyProtection="1">
      <alignment horizontal="left" vertical="center"/>
      <protection locked="0"/>
    </xf>
    <xf numFmtId="20" fontId="40" fillId="0" borderId="105" xfId="5" applyNumberFormat="1" applyFont="1" applyFill="1" applyBorder="1" applyAlignment="1" applyProtection="1">
      <alignment horizontal="left" vertical="center"/>
      <protection locked="0"/>
    </xf>
    <xf numFmtId="20" fontId="40" fillId="0" borderId="0" xfId="5" applyNumberFormat="1" applyFont="1" applyFill="1" applyBorder="1" applyAlignment="1" applyProtection="1">
      <alignment horizontal="left" vertical="center"/>
      <protection locked="0"/>
    </xf>
    <xf numFmtId="20" fontId="40" fillId="0" borderId="110" xfId="5" applyNumberFormat="1" applyFont="1" applyFill="1" applyBorder="1" applyAlignment="1" applyProtection="1">
      <alignment horizontal="left" vertical="center"/>
      <protection locked="0"/>
    </xf>
    <xf numFmtId="20" fontId="62" fillId="2" borderId="4" xfId="5" applyNumberFormat="1" applyFont="1" applyFill="1" applyBorder="1" applyAlignment="1" applyProtection="1">
      <alignment horizontal="center" vertical="center"/>
      <protection locked="0"/>
    </xf>
    <xf numFmtId="0" fontId="62" fillId="0" borderId="72" xfId="5" applyNumberFormat="1" applyFont="1" applyBorder="1" applyAlignment="1" applyProtection="1">
      <alignment horizontal="center" vertical="center"/>
    </xf>
    <xf numFmtId="0" fontId="8" fillId="0" borderId="72" xfId="5" applyNumberFormat="1" applyBorder="1" applyAlignment="1" applyProtection="1">
      <alignment horizontal="center" vertical="center"/>
    </xf>
    <xf numFmtId="0" fontId="8" fillId="0" borderId="76" xfId="5" applyNumberFormat="1" applyBorder="1" applyAlignment="1" applyProtection="1">
      <alignment horizontal="center" vertical="center"/>
    </xf>
    <xf numFmtId="0" fontId="62" fillId="2" borderId="2" xfId="5" applyNumberFormat="1" applyFont="1" applyFill="1" applyBorder="1" applyAlignment="1" applyProtection="1">
      <alignment horizontal="center" vertical="center"/>
      <protection locked="0"/>
    </xf>
    <xf numFmtId="3" fontId="70" fillId="2" borderId="11" xfId="5" applyNumberFormat="1" applyFont="1" applyFill="1" applyBorder="1" applyAlignment="1" applyProtection="1">
      <alignment horizontal="center" vertical="center"/>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21" xfId="0" applyBorder="1" applyAlignment="1">
      <alignment horizontal="center" vertic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4" fillId="0" borderId="48" xfId="0" applyFont="1" applyBorder="1" applyAlignment="1">
      <alignment horizontal="center" vertical="center"/>
    </xf>
    <xf numFmtId="0" fontId="14" fillId="0" borderId="51" xfId="0" applyFont="1" applyBorder="1" applyAlignment="1">
      <alignment horizontal="center" vertical="center"/>
    </xf>
    <xf numFmtId="0" fontId="14" fillId="0" borderId="5" xfId="0" applyFont="1" applyBorder="1" applyAlignment="1" applyProtection="1">
      <alignment horizontal="center" vertical="center" shrinkToFit="1"/>
      <protection locked="0"/>
    </xf>
    <xf numFmtId="0" fontId="15" fillId="0" borderId="28" xfId="0" applyFont="1" applyBorder="1" applyAlignment="1">
      <alignment horizontal="center" vertical="center"/>
    </xf>
    <xf numFmtId="0" fontId="15" fillId="0" borderId="128" xfId="0" applyFont="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25" fillId="3" borderId="0" xfId="0" applyFont="1" applyFill="1" applyBorder="1" applyAlignment="1" applyProtection="1">
      <alignment horizontal="center"/>
      <protection locked="0"/>
    </xf>
    <xf numFmtId="0" fontId="14" fillId="3" borderId="12" xfId="0" applyFont="1" applyFill="1" applyBorder="1" applyAlignment="1" applyProtection="1">
      <alignment horizontal="center" vertical="center"/>
      <protection locked="0"/>
    </xf>
    <xf numFmtId="20" fontId="40" fillId="0" borderId="26" xfId="5" applyNumberFormat="1" applyFont="1" applyBorder="1" applyAlignment="1">
      <alignment horizontal="left" vertical="center" wrapText="1"/>
    </xf>
    <xf numFmtId="20" fontId="40" fillId="0" borderId="11" xfId="5" applyNumberFormat="1" applyFont="1" applyBorder="1" applyAlignment="1">
      <alignment horizontal="left" vertical="center" wrapText="1"/>
    </xf>
    <xf numFmtId="20" fontId="40" fillId="0" borderId="29" xfId="5" applyNumberFormat="1" applyFont="1" applyBorder="1" applyAlignment="1">
      <alignment horizontal="left" vertical="center" wrapText="1"/>
    </xf>
    <xf numFmtId="20" fontId="8" fillId="2" borderId="30" xfId="5" applyNumberFormat="1" applyFill="1" applyBorder="1" applyAlignment="1" applyProtection="1">
      <alignment horizontal="center" vertical="center" wrapText="1"/>
      <protection locked="0"/>
    </xf>
    <xf numFmtId="20" fontId="8" fillId="2" borderId="11" xfId="5" applyNumberFormat="1" applyFill="1" applyBorder="1" applyAlignment="1" applyProtection="1">
      <alignment horizontal="center" vertical="center"/>
      <protection locked="0"/>
    </xf>
    <xf numFmtId="20" fontId="8" fillId="2" borderId="75" xfId="5" applyNumberFormat="1" applyFill="1" applyBorder="1" applyAlignment="1" applyProtection="1">
      <alignment horizontal="center" vertical="center"/>
      <protection locked="0"/>
    </xf>
    <xf numFmtId="0" fontId="8" fillId="0" borderId="70" xfId="5" applyBorder="1" applyAlignment="1">
      <alignment horizontal="center" vertical="center"/>
    </xf>
    <xf numFmtId="0" fontId="8" fillId="0" borderId="81" xfId="5" applyBorder="1" applyAlignment="1">
      <alignment horizontal="center" vertical="center"/>
    </xf>
    <xf numFmtId="20" fontId="8" fillId="0" borderId="82" xfId="5" applyNumberFormat="1" applyBorder="1" applyAlignment="1">
      <alignment horizontal="center" vertical="center" wrapText="1"/>
    </xf>
    <xf numFmtId="20" fontId="8" fillId="0" borderId="83" xfId="5" applyNumberFormat="1" applyBorder="1" applyAlignment="1">
      <alignment horizontal="center" vertical="center" wrapText="1"/>
    </xf>
    <xf numFmtId="20" fontId="0" fillId="0" borderId="80" xfId="5" applyNumberFormat="1" applyFont="1" applyBorder="1" applyAlignment="1">
      <alignment horizontal="left" vertical="center"/>
    </xf>
    <xf numFmtId="0" fontId="0" fillId="0" borderId="70" xfId="5" applyFont="1" applyBorder="1" applyAlignment="1">
      <alignment horizontal="left" vertical="center"/>
    </xf>
    <xf numFmtId="0" fontId="0" fillId="0" borderId="81" xfId="5" applyFont="1" applyBorder="1" applyAlignment="1">
      <alignment horizontal="left" vertical="center"/>
    </xf>
    <xf numFmtId="20" fontId="0" fillId="0" borderId="49" xfId="5" applyNumberFormat="1" applyFont="1" applyFill="1" applyBorder="1" applyAlignment="1" applyProtection="1">
      <alignment horizontal="left" vertical="center"/>
      <protection locked="0"/>
    </xf>
    <xf numFmtId="20" fontId="0" fillId="0" borderId="68" xfId="5" applyNumberFormat="1" applyFont="1" applyFill="1" applyBorder="1" applyAlignment="1" applyProtection="1">
      <alignment horizontal="left" vertical="center"/>
      <protection locked="0"/>
    </xf>
    <xf numFmtId="20" fontId="0" fillId="0" borderId="106" xfId="5" applyNumberFormat="1" applyFont="1" applyFill="1" applyBorder="1" applyAlignment="1" applyProtection="1">
      <alignment horizontal="left" vertical="center"/>
      <protection locked="0"/>
    </xf>
    <xf numFmtId="20" fontId="18" fillId="0" borderId="80" xfId="5" applyNumberFormat="1" applyFont="1" applyBorder="1" applyAlignment="1">
      <alignment horizontal="left" vertical="center" wrapText="1"/>
    </xf>
    <xf numFmtId="0" fontId="18" fillId="0" borderId="70" xfId="5" applyFont="1" applyBorder="1" applyAlignment="1">
      <alignment horizontal="left" vertical="center" wrapText="1"/>
    </xf>
    <xf numFmtId="0" fontId="18" fillId="0" borderId="81" xfId="5" applyFont="1" applyBorder="1" applyAlignment="1">
      <alignment horizontal="left" vertical="center" wrapText="1"/>
    </xf>
    <xf numFmtId="20" fontId="18" fillId="2" borderId="80" xfId="5" applyNumberFormat="1" applyFont="1" applyFill="1" applyBorder="1" applyAlignment="1" applyProtection="1">
      <alignment horizontal="left" vertical="top" wrapText="1"/>
      <protection locked="0"/>
    </xf>
    <xf numFmtId="0" fontId="18" fillId="2" borderId="70" xfId="5" applyFont="1" applyFill="1" applyBorder="1" applyAlignment="1" applyProtection="1">
      <alignment horizontal="left" vertical="top"/>
      <protection locked="0"/>
    </xf>
    <xf numFmtId="0" fontId="18" fillId="2" borderId="81" xfId="5" applyFont="1" applyFill="1" applyBorder="1" applyAlignment="1" applyProtection="1">
      <alignment horizontal="left" vertical="top"/>
      <protection locked="0"/>
    </xf>
    <xf numFmtId="20" fontId="8" fillId="0" borderId="0" xfId="5" applyNumberFormat="1" applyAlignment="1">
      <alignment horizontal="center" vertical="center"/>
    </xf>
    <xf numFmtId="20" fontId="18" fillId="0" borderId="0" xfId="5" applyNumberFormat="1" applyFont="1" applyAlignment="1">
      <alignment horizontal="left" vertical="center" wrapText="1"/>
    </xf>
    <xf numFmtId="20" fontId="0" fillId="0" borderId="86" xfId="5" applyNumberFormat="1" applyFont="1" applyBorder="1" applyAlignment="1">
      <alignment horizontal="left" vertical="top" wrapText="1"/>
    </xf>
    <xf numFmtId="20" fontId="0" fillId="0" borderId="87" xfId="5" applyNumberFormat="1" applyFont="1" applyBorder="1" applyAlignment="1">
      <alignment horizontal="left" vertical="top" wrapText="1"/>
    </xf>
    <xf numFmtId="20" fontId="18" fillId="0" borderId="86" xfId="5" applyNumberFormat="1" applyFont="1" applyBorder="1" applyAlignment="1">
      <alignment horizontal="left" vertical="top" wrapText="1"/>
    </xf>
    <xf numFmtId="20" fontId="18" fillId="0" borderId="87" xfId="5" applyNumberFormat="1" applyFont="1" applyBorder="1" applyAlignment="1">
      <alignment horizontal="left" vertical="top" wrapText="1"/>
    </xf>
    <xf numFmtId="20" fontId="33" fillId="0" borderId="12" xfId="5" applyNumberFormat="1" applyFont="1" applyBorder="1" applyAlignment="1">
      <alignment horizontal="center" vertical="center"/>
    </xf>
    <xf numFmtId="20" fontId="18" fillId="0" borderId="74" xfId="5" applyNumberFormat="1" applyFont="1" applyBorder="1" applyAlignment="1">
      <alignment horizontal="center" vertical="center"/>
    </xf>
    <xf numFmtId="20" fontId="18" fillId="0" borderId="136" xfId="5" applyNumberFormat="1" applyFont="1" applyBorder="1" applyAlignment="1">
      <alignment horizontal="center" vertical="center"/>
    </xf>
    <xf numFmtId="0" fontId="28" fillId="0" borderId="43"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45" fillId="2" borderId="3" xfId="12" applyFont="1" applyFill="1" applyBorder="1" applyAlignment="1">
      <alignment horizontal="center" vertical="center"/>
    </xf>
    <xf numFmtId="0" fontId="45" fillId="2" borderId="2" xfId="12" applyFont="1" applyFill="1" applyBorder="1" applyAlignment="1">
      <alignment horizontal="center" vertical="center"/>
    </xf>
    <xf numFmtId="0" fontId="45" fillId="2" borderId="1" xfId="12" applyFont="1" applyFill="1" applyBorder="1" applyAlignment="1">
      <alignment horizontal="center" vertical="center"/>
    </xf>
    <xf numFmtId="0" fontId="63" fillId="0" borderId="0" xfId="12" applyFont="1" applyAlignment="1">
      <alignment horizontal="left" vertical="center"/>
    </xf>
    <xf numFmtId="0" fontId="59" fillId="9" borderId="3" xfId="12" applyFont="1" applyFill="1" applyBorder="1" applyAlignment="1">
      <alignment horizontal="left" vertical="center"/>
    </xf>
    <xf numFmtId="0" fontId="59" fillId="9" borderId="2" xfId="12" applyFont="1" applyFill="1" applyBorder="1" applyAlignment="1">
      <alignment horizontal="left" vertical="center"/>
    </xf>
    <xf numFmtId="0" fontId="45" fillId="2" borderId="3" xfId="12" applyFont="1" applyFill="1" applyBorder="1" applyAlignment="1">
      <alignment horizontal="left" vertical="center"/>
    </xf>
    <xf numFmtId="0" fontId="45" fillId="2" borderId="2" xfId="12" applyFont="1" applyFill="1" applyBorder="1" applyAlignment="1">
      <alignment horizontal="left" vertical="center"/>
    </xf>
    <xf numFmtId="0" fontId="45" fillId="2" borderId="1" xfId="12" applyFont="1" applyFill="1" applyBorder="1" applyAlignment="1">
      <alignment horizontal="left" vertical="center"/>
    </xf>
    <xf numFmtId="0" fontId="18" fillId="0" borderId="3" xfId="12" applyFont="1" applyBorder="1" applyAlignment="1">
      <alignment horizontal="left" vertical="center" wrapText="1"/>
    </xf>
    <xf numFmtId="0" fontId="18" fillId="0" borderId="2" xfId="12" applyFont="1" applyBorder="1" applyAlignment="1">
      <alignment horizontal="left" vertical="center" wrapText="1"/>
    </xf>
    <xf numFmtId="0" fontId="18" fillId="0" borderId="1" xfId="12" applyFont="1" applyBorder="1" applyAlignment="1">
      <alignment horizontal="left" vertical="center" wrapText="1"/>
    </xf>
    <xf numFmtId="0" fontId="45" fillId="3" borderId="3" xfId="12" applyFont="1" applyFill="1" applyBorder="1" applyAlignment="1">
      <alignment horizontal="center" vertical="center"/>
    </xf>
    <xf numFmtId="0" fontId="45" fillId="3" borderId="2" xfId="12" applyFont="1" applyFill="1" applyBorder="1" applyAlignment="1">
      <alignment horizontal="center" vertical="center"/>
    </xf>
    <xf numFmtId="0" fontId="45" fillId="3" borderId="1" xfId="12" applyFont="1" applyFill="1" applyBorder="1" applyAlignment="1">
      <alignment horizontal="center" vertical="center"/>
    </xf>
    <xf numFmtId="0" fontId="18" fillId="2" borderId="3" xfId="12" applyFont="1" applyFill="1" applyBorder="1" applyAlignment="1">
      <alignment horizontal="left" vertical="center" wrapText="1"/>
    </xf>
    <xf numFmtId="0" fontId="18" fillId="2" borderId="1" xfId="12" applyFont="1" applyFill="1" applyBorder="1" applyAlignment="1">
      <alignment horizontal="left" vertical="center" wrapText="1"/>
    </xf>
    <xf numFmtId="0" fontId="40" fillId="0" borderId="0" xfId="12" applyFont="1" applyAlignment="1">
      <alignment horizontal="left" vertical="center" wrapText="1"/>
    </xf>
    <xf numFmtId="0" fontId="40" fillId="0" borderId="88" xfId="12" applyFont="1" applyBorder="1" applyAlignment="1">
      <alignment horizontal="left" vertical="center" wrapText="1"/>
    </xf>
    <xf numFmtId="0" fontId="18" fillId="2" borderId="3" xfId="12" applyFont="1" applyFill="1" applyBorder="1" applyAlignment="1">
      <alignment vertical="center" wrapText="1"/>
    </xf>
    <xf numFmtId="0" fontId="18" fillId="2" borderId="1" xfId="12" applyFont="1" applyFill="1" applyBorder="1" applyAlignment="1">
      <alignment vertical="center" wrapText="1"/>
    </xf>
    <xf numFmtId="0" fontId="58" fillId="0" borderId="3" xfId="12" applyFont="1" applyBorder="1" applyAlignment="1">
      <alignment horizontal="left" vertical="center" wrapText="1"/>
    </xf>
    <xf numFmtId="0" fontId="58" fillId="0" borderId="2" xfId="12" applyFont="1" applyBorder="1" applyAlignment="1">
      <alignment horizontal="left" vertical="center" wrapText="1"/>
    </xf>
    <xf numFmtId="0" fontId="58" fillId="0" borderId="1" xfId="12" applyFont="1" applyBorder="1" applyAlignment="1">
      <alignment horizontal="left" vertical="center" wrapText="1"/>
    </xf>
    <xf numFmtId="0" fontId="58" fillId="0" borderId="0" xfId="12" applyFont="1" applyAlignment="1">
      <alignment horizontal="right" vertical="center" wrapText="1"/>
    </xf>
    <xf numFmtId="0" fontId="58" fillId="0" borderId="88" xfId="12" applyFont="1" applyBorder="1" applyAlignment="1">
      <alignment horizontal="right" vertical="center" wrapText="1"/>
    </xf>
    <xf numFmtId="0" fontId="58" fillId="2" borderId="3" xfId="12" applyFont="1" applyFill="1" applyBorder="1" applyAlignment="1">
      <alignment horizontal="left" vertical="center"/>
    </xf>
    <xf numFmtId="0" fontId="58" fillId="2" borderId="2" xfId="12" applyFont="1" applyFill="1" applyBorder="1" applyAlignment="1">
      <alignment horizontal="left" vertical="center"/>
    </xf>
    <xf numFmtId="0" fontId="58" fillId="2" borderId="1" xfId="12" applyFont="1" applyFill="1" applyBorder="1" applyAlignment="1">
      <alignment horizontal="left" vertical="center"/>
    </xf>
    <xf numFmtId="0" fontId="58" fillId="2" borderId="3" xfId="12" applyFont="1" applyFill="1" applyBorder="1" applyAlignment="1">
      <alignment vertical="center" wrapText="1"/>
    </xf>
    <xf numFmtId="0" fontId="58" fillId="2" borderId="1" xfId="12" applyFont="1" applyFill="1" applyBorder="1" applyAlignment="1">
      <alignment vertical="center" wrapText="1"/>
    </xf>
    <xf numFmtId="0" fontId="61" fillId="0" borderId="3" xfId="12" applyFont="1" applyBorder="1" applyAlignment="1">
      <alignment horizontal="left" vertical="center" wrapText="1"/>
    </xf>
    <xf numFmtId="0" fontId="61" fillId="0" borderId="2" xfId="12" applyFont="1" applyBorder="1" applyAlignment="1">
      <alignment horizontal="left" vertical="center" wrapText="1"/>
    </xf>
    <xf numFmtId="0" fontId="61" fillId="0" borderId="1" xfId="12" applyFont="1" applyBorder="1" applyAlignment="1">
      <alignment horizontal="left" vertical="center" wrapText="1"/>
    </xf>
    <xf numFmtId="0" fontId="45" fillId="3" borderId="3" xfId="12" applyFont="1" applyFill="1" applyBorder="1" applyAlignment="1">
      <alignment horizontal="left" vertical="center" wrapText="1"/>
    </xf>
    <xf numFmtId="0" fontId="45" fillId="3" borderId="2" xfId="12" applyFont="1" applyFill="1" applyBorder="1" applyAlignment="1">
      <alignment horizontal="left" vertical="center" wrapText="1"/>
    </xf>
    <xf numFmtId="0" fontId="45" fillId="3" borderId="1" xfId="12" applyFont="1" applyFill="1" applyBorder="1" applyAlignment="1">
      <alignment horizontal="left" vertical="center" wrapText="1"/>
    </xf>
    <xf numFmtId="0" fontId="45" fillId="3" borderId="3" xfId="12" applyFont="1" applyFill="1" applyBorder="1" applyAlignment="1">
      <alignment horizontal="left" vertical="center"/>
    </xf>
    <xf numFmtId="0" fontId="45" fillId="3" borderId="2" xfId="12" applyFont="1" applyFill="1" applyBorder="1" applyAlignment="1">
      <alignment horizontal="left" vertical="center"/>
    </xf>
    <xf numFmtId="0" fontId="45" fillId="3" borderId="1" xfId="12" applyFont="1" applyFill="1" applyBorder="1" applyAlignment="1">
      <alignment horizontal="left" vertical="center"/>
    </xf>
    <xf numFmtId="0" fontId="58" fillId="3" borderId="3" xfId="12" applyFont="1" applyFill="1" applyBorder="1" applyAlignment="1">
      <alignment horizontal="left" vertical="center"/>
    </xf>
    <xf numFmtId="0" fontId="58" fillId="3" borderId="2" xfId="12" applyFont="1" applyFill="1" applyBorder="1" applyAlignment="1">
      <alignment horizontal="left" vertical="center"/>
    </xf>
    <xf numFmtId="0" fontId="58" fillId="3" borderId="1" xfId="12" applyFont="1" applyFill="1" applyBorder="1" applyAlignment="1">
      <alignment horizontal="left" vertical="center"/>
    </xf>
    <xf numFmtId="0" fontId="58" fillId="11" borderId="0" xfId="12" applyFont="1" applyFill="1" applyAlignment="1">
      <alignment horizontal="center" vertical="center"/>
    </xf>
    <xf numFmtId="0" fontId="58" fillId="0" borderId="0" xfId="12" applyFont="1" applyAlignment="1">
      <alignment horizontal="right" wrapText="1"/>
    </xf>
    <xf numFmtId="0" fontId="58" fillId="0" borderId="88" xfId="12" applyFont="1" applyBorder="1" applyAlignment="1">
      <alignment horizontal="right" wrapText="1"/>
    </xf>
    <xf numFmtId="0" fontId="58" fillId="0" borderId="0" xfId="12" applyFont="1" applyAlignment="1">
      <alignment horizontal="right" vertical="center"/>
    </xf>
    <xf numFmtId="0" fontId="0" fillId="0" borderId="4" xfId="0" applyBorder="1" applyAlignment="1">
      <alignment horizontal="center"/>
    </xf>
    <xf numFmtId="0" fontId="0" fillId="0" borderId="28" xfId="0" applyBorder="1" applyAlignment="1">
      <alignment horizontal="center"/>
    </xf>
    <xf numFmtId="0" fontId="0" fillId="0" borderId="22" xfId="0" applyBorder="1" applyAlignment="1">
      <alignment horizont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xf>
    <xf numFmtId="0" fontId="30" fillId="0" borderId="4" xfId="0" applyFont="1" applyBorder="1" applyAlignment="1">
      <alignment horizontal="left"/>
    </xf>
    <xf numFmtId="0" fontId="40" fillId="0" borderId="4" xfId="0" applyFont="1" applyBorder="1" applyAlignment="1">
      <alignment horizontal="left"/>
    </xf>
    <xf numFmtId="0" fontId="9" fillId="0" borderId="0" xfId="6" applyFont="1">
      <alignment vertical="center"/>
    </xf>
    <xf numFmtId="0" fontId="9" fillId="2" borderId="0" xfId="6"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0" borderId="0" xfId="0" applyAlignment="1">
      <alignment vertical="center"/>
    </xf>
    <xf numFmtId="0" fontId="73" fillId="0" borderId="0" xfId="6" applyFont="1" applyAlignment="1">
      <alignment horizontal="left" vertical="center" wrapText="1"/>
    </xf>
    <xf numFmtId="0" fontId="8" fillId="0" borderId="0" xfId="6" applyAlignment="1">
      <alignment horizontal="left" vertical="center" wrapText="1"/>
    </xf>
    <xf numFmtId="0" fontId="8" fillId="0" borderId="0" xfId="6">
      <alignment vertical="center"/>
    </xf>
    <xf numFmtId="0" fontId="73" fillId="0" borderId="0" xfId="6" applyFont="1" applyAlignment="1">
      <alignment horizontal="center" vertical="center"/>
    </xf>
    <xf numFmtId="0" fontId="0" fillId="0" borderId="0" xfId="0" applyAlignment="1">
      <alignment horizontal="center" vertical="center"/>
    </xf>
    <xf numFmtId="0" fontId="18" fillId="0" borderId="0" xfId="6" applyFont="1" applyAlignment="1">
      <alignment horizontal="left" vertical="center"/>
    </xf>
    <xf numFmtId="0" fontId="8" fillId="0" borderId="0" xfId="6" applyAlignment="1">
      <alignment horizontal="center" vertical="center" textRotation="255"/>
    </xf>
    <xf numFmtId="0" fontId="9" fillId="0" borderId="0" xfId="6" applyFont="1" applyAlignment="1">
      <alignment horizontal="left" vertical="center"/>
    </xf>
    <xf numFmtId="0" fontId="8" fillId="2" borderId="0" xfId="6" applyFill="1" applyAlignment="1" applyProtection="1">
      <alignment horizontal="left" vertical="center" wrapText="1" shrinkToFit="1"/>
      <protection locked="0"/>
    </xf>
    <xf numFmtId="0" fontId="9" fillId="0" borderId="0" xfId="6" applyFont="1" applyAlignment="1">
      <alignment horizontal="left" vertical="center" wrapText="1" shrinkToFit="1"/>
    </xf>
    <xf numFmtId="0" fontId="0" fillId="0" borderId="0" xfId="0" applyAlignment="1">
      <alignment horizontal="left" vertical="center"/>
    </xf>
    <xf numFmtId="0" fontId="9" fillId="0" borderId="0" xfId="6" applyFont="1" applyAlignment="1">
      <alignment horizontal="left" vertical="center" shrinkToFit="1"/>
    </xf>
    <xf numFmtId="180" fontId="73" fillId="12" borderId="0" xfId="6" applyNumberFormat="1" applyFont="1" applyFill="1" applyAlignment="1" applyProtection="1">
      <alignment horizontal="center" vertical="center"/>
      <protection locked="0"/>
    </xf>
    <xf numFmtId="180" fontId="8" fillId="12" borderId="0" xfId="6" applyNumberFormat="1" applyFill="1" applyAlignment="1" applyProtection="1">
      <alignment horizontal="center" vertical="center"/>
      <protection locked="0"/>
    </xf>
    <xf numFmtId="0" fontId="76" fillId="0" borderId="0" xfId="6" applyFont="1" applyAlignment="1">
      <alignment horizontal="center" vertical="center"/>
    </xf>
  </cellXfs>
  <cellStyles count="13">
    <cellStyle name="ハイパーリンク" xfId="7" builtinId="8"/>
    <cellStyle name="桁区切り" xfId="2" builtinId="6"/>
    <cellStyle name="桁区切り 2" xfId="1" xr:uid="{C1600B07-745E-424C-95AE-58C2F2F91676}"/>
    <cellStyle name="標準" xfId="0" builtinId="0"/>
    <cellStyle name="標準 2" xfId="3" xr:uid="{E03007B5-49AD-4896-8B43-3CED27B2FFAA}"/>
    <cellStyle name="標準 2 2" xfId="8" xr:uid="{E38CF014-1954-454F-975F-520EDE70D5C4}"/>
    <cellStyle name="標準 2 3" xfId="9" xr:uid="{D9C5C62B-01D0-4ADD-A226-8EBD8E1302E6}"/>
    <cellStyle name="標準 3" xfId="4" xr:uid="{4162ED4D-D5A5-4B2F-9DBE-7591B9FDD3D9}"/>
    <cellStyle name="標準 4" xfId="5" xr:uid="{04E31E7F-D741-47BE-9FC4-FBBF988EF4E9}"/>
    <cellStyle name="標準 5" xfId="6" xr:uid="{F3F1CAC5-54B8-47C9-8DE0-7E7375913F17}"/>
    <cellStyle name="標準 6" xfId="10" xr:uid="{8A6C2137-1CC2-4174-85CD-41BDA8C02213}"/>
    <cellStyle name="標準 7" xfId="11" xr:uid="{9E280801-FBA6-415C-BD0A-415FE868D517}"/>
    <cellStyle name="標準 8" xfId="12" xr:uid="{A3A355C6-50D7-4933-BDD5-B9C285580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197644</xdr:colOff>
      <xdr:row>42</xdr:row>
      <xdr:rowOff>54769</xdr:rowOff>
    </xdr:from>
    <xdr:to>
      <xdr:col>8</xdr:col>
      <xdr:colOff>309563</xdr:colOff>
      <xdr:row>48</xdr:row>
      <xdr:rowOff>11906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222707" y="9948863"/>
          <a:ext cx="2874169" cy="1052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申請する対象機器（介護ロボット、</a:t>
          </a:r>
          <a:r>
            <a:rPr kumimoji="1" lang="en-US" altLang="ja-JP" sz="1400">
              <a:latin typeface="ＭＳ 明朝" panose="02020609040205080304" pitchFamily="17" charset="-128"/>
              <a:ea typeface="ＭＳ 明朝" panose="02020609040205080304" pitchFamily="17" charset="-128"/>
            </a:rPr>
            <a:t>ICT</a:t>
          </a:r>
          <a:r>
            <a:rPr kumimoji="1" lang="ja-JP" altLang="en-US" sz="1400">
              <a:latin typeface="ＭＳ 明朝" panose="02020609040205080304" pitchFamily="17" charset="-128"/>
              <a:ea typeface="ＭＳ 明朝" panose="02020609040205080304" pitchFamily="17" charset="-128"/>
            </a:rPr>
            <a:t>、通信環境整備）に関連する書類のみ添付すること。</a:t>
          </a:r>
          <a:endParaRPr kumimoji="1" lang="en-US" altLang="ja-JP" sz="14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3</xdr:col>
      <xdr:colOff>71437</xdr:colOff>
      <xdr:row>39</xdr:row>
      <xdr:rowOff>261937</xdr:rowOff>
    </xdr:from>
    <xdr:to>
      <xdr:col>4</xdr:col>
      <xdr:colOff>23812</xdr:colOff>
      <xdr:row>49</xdr:row>
      <xdr:rowOff>250031</xdr:rowOff>
    </xdr:to>
    <xdr:sp macro="" textlink="">
      <xdr:nvSpPr>
        <xdr:cNvPr id="6" name="右中かっこ 5">
          <a:extLst>
            <a:ext uri="{FF2B5EF4-FFF2-40B4-BE49-F238E27FC236}">
              <a16:creationId xmlns:a16="http://schemas.microsoft.com/office/drawing/2014/main" id="{96396942-56CD-A574-5BB2-99478692AA27}"/>
            </a:ext>
          </a:extLst>
        </xdr:cNvPr>
        <xdr:cNvSpPr/>
      </xdr:nvSpPr>
      <xdr:spPr>
        <a:xfrm>
          <a:off x="9405937" y="9334500"/>
          <a:ext cx="642938" cy="21788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136072</xdr:colOff>
      <xdr:row>6</xdr:row>
      <xdr:rowOff>303543</xdr:rowOff>
    </xdr:from>
    <xdr:to>
      <xdr:col>13</xdr:col>
      <xdr:colOff>617556</xdr:colOff>
      <xdr:row>10</xdr:row>
      <xdr:rowOff>408214</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1341103" y="2518106"/>
          <a:ext cx="481484" cy="2343046"/>
        </a:xfrm>
        <a:prstGeom prst="rightBrace">
          <a:avLst>
            <a:gd name="adj1" fmla="val 8333"/>
            <a:gd name="adj2" fmla="val 7032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276225</xdr:colOff>
          <xdr:row>23</xdr:row>
          <xdr:rowOff>400050</xdr:rowOff>
        </xdr:from>
        <xdr:to>
          <xdr:col>20</xdr:col>
          <xdr:colOff>200025</xdr:colOff>
          <xdr:row>23</xdr:row>
          <xdr:rowOff>676275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13</xdr:row>
          <xdr:rowOff>352425</xdr:rowOff>
        </xdr:from>
        <xdr:to>
          <xdr:col>20</xdr:col>
          <xdr:colOff>209550</xdr:colOff>
          <xdr:row>14</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85725</xdr:rowOff>
        </xdr:from>
        <xdr:to>
          <xdr:col>30</xdr:col>
          <xdr:colOff>114300</xdr:colOff>
          <xdr:row>22</xdr:row>
          <xdr:rowOff>371475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ロボット介護機器開発・導入促進事業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352425</xdr:rowOff>
        </xdr:from>
        <xdr:to>
          <xdr:col>29</xdr:col>
          <xdr:colOff>152400</xdr:colOff>
          <xdr:row>22</xdr:row>
          <xdr:rowOff>619125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5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ロボット介護機器開発・標準化事業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619125</xdr:rowOff>
        </xdr:from>
        <xdr:to>
          <xdr:col>29</xdr:col>
          <xdr:colOff>133350</xdr:colOff>
          <xdr:row>22</xdr:row>
          <xdr:rowOff>885825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5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ロボット介護機器開発等推進事業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20</xdr:row>
          <xdr:rowOff>657225</xdr:rowOff>
        </xdr:from>
        <xdr:to>
          <xdr:col>20</xdr:col>
          <xdr:colOff>200025</xdr:colOff>
          <xdr:row>20</xdr:row>
          <xdr:rowOff>923925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5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17</xdr:row>
          <xdr:rowOff>476250</xdr:rowOff>
        </xdr:from>
        <xdr:to>
          <xdr:col>20</xdr:col>
          <xdr:colOff>200025</xdr:colOff>
          <xdr:row>17</xdr:row>
          <xdr:rowOff>742950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5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6</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5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xdr:row>
          <xdr:rowOff>9525</xdr:rowOff>
        </xdr:from>
        <xdr:to>
          <xdr:col>21</xdr:col>
          <xdr:colOff>114300</xdr:colOff>
          <xdr:row>4</xdr:row>
          <xdr:rowOff>247650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5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xdr:row>
          <xdr:rowOff>447675</xdr:rowOff>
        </xdr:from>
        <xdr:to>
          <xdr:col>20</xdr:col>
          <xdr:colOff>200025</xdr:colOff>
          <xdr:row>15</xdr:row>
          <xdr:rowOff>714375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5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685800</xdr:rowOff>
        </xdr:from>
        <xdr:to>
          <xdr:col>20</xdr:col>
          <xdr:colOff>200025</xdr:colOff>
          <xdr:row>19</xdr:row>
          <xdr:rowOff>952500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5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22</xdr:row>
          <xdr:rowOff>228600</xdr:rowOff>
        </xdr:from>
        <xdr:to>
          <xdr:col>20</xdr:col>
          <xdr:colOff>200025</xdr:colOff>
          <xdr:row>22</xdr:row>
          <xdr:rowOff>504825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xdr:row>
          <xdr:rowOff>9525</xdr:rowOff>
        </xdr:from>
        <xdr:to>
          <xdr:col>34</xdr:col>
          <xdr:colOff>19050</xdr:colOff>
          <xdr:row>7</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0</xdr:rowOff>
        </xdr:from>
        <xdr:to>
          <xdr:col>34</xdr:col>
          <xdr:colOff>19050</xdr:colOff>
          <xdr:row>7</xdr:row>
          <xdr:rowOff>238125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xdr:row>
          <xdr:rowOff>247650</xdr:rowOff>
        </xdr:from>
        <xdr:to>
          <xdr:col>34</xdr:col>
          <xdr:colOff>28575</xdr:colOff>
          <xdr:row>8</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238125</xdr:rowOff>
        </xdr:from>
        <xdr:to>
          <xdr:col>34</xdr:col>
          <xdr:colOff>28575</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0</xdr:rowOff>
        </xdr:from>
        <xdr:to>
          <xdr:col>20</xdr:col>
          <xdr:colOff>457200</xdr:colOff>
          <xdr:row>10</xdr:row>
          <xdr:rowOff>238125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5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9525</xdr:rowOff>
        </xdr:from>
        <xdr:to>
          <xdr:col>20</xdr:col>
          <xdr:colOff>457200</xdr:colOff>
          <xdr:row>11</xdr:row>
          <xdr:rowOff>247650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5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238125</xdr:rowOff>
        </xdr:from>
        <xdr:to>
          <xdr:col>20</xdr:col>
          <xdr:colOff>457200</xdr:colOff>
          <xdr:row>12</xdr:row>
          <xdr:rowOff>238125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5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238125</xdr:rowOff>
        </xdr:from>
        <xdr:to>
          <xdr:col>20</xdr:col>
          <xdr:colOff>200025</xdr:colOff>
          <xdr:row>16</xdr:row>
          <xdr:rowOff>504825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5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25</xdr:row>
          <xdr:rowOff>1323975</xdr:rowOff>
        </xdr:from>
        <xdr:to>
          <xdr:col>20</xdr:col>
          <xdr:colOff>209550</xdr:colOff>
          <xdr:row>25</xdr:row>
          <xdr:rowOff>1600200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5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276225</xdr:colOff>
          <xdr:row>23</xdr:row>
          <xdr:rowOff>400050</xdr:rowOff>
        </xdr:from>
        <xdr:to>
          <xdr:col>20</xdr:col>
          <xdr:colOff>200025</xdr:colOff>
          <xdr:row>23</xdr:row>
          <xdr:rowOff>676275</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6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13</xdr:row>
          <xdr:rowOff>352425</xdr:rowOff>
        </xdr:from>
        <xdr:to>
          <xdr:col>20</xdr:col>
          <xdr:colOff>209550</xdr:colOff>
          <xdr:row>14</xdr:row>
          <xdr:rowOff>9525</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6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85725</xdr:rowOff>
        </xdr:from>
        <xdr:to>
          <xdr:col>30</xdr:col>
          <xdr:colOff>114300</xdr:colOff>
          <xdr:row>22</xdr:row>
          <xdr:rowOff>371475</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6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ロボット介護機器開発・導入促進事業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352425</xdr:rowOff>
        </xdr:from>
        <xdr:to>
          <xdr:col>29</xdr:col>
          <xdr:colOff>152400</xdr:colOff>
          <xdr:row>22</xdr:row>
          <xdr:rowOff>619125</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6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ロボット介護機器開発・標準化事業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619125</xdr:rowOff>
        </xdr:from>
        <xdr:to>
          <xdr:col>29</xdr:col>
          <xdr:colOff>133350</xdr:colOff>
          <xdr:row>22</xdr:row>
          <xdr:rowOff>885825</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6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ロボット介護機器開発等推進事業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20</xdr:row>
          <xdr:rowOff>657225</xdr:rowOff>
        </xdr:from>
        <xdr:to>
          <xdr:col>20</xdr:col>
          <xdr:colOff>200025</xdr:colOff>
          <xdr:row>20</xdr:row>
          <xdr:rowOff>923925</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6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17</xdr:row>
          <xdr:rowOff>476250</xdr:rowOff>
        </xdr:from>
        <xdr:to>
          <xdr:col>20</xdr:col>
          <xdr:colOff>209550</xdr:colOff>
          <xdr:row>17</xdr:row>
          <xdr:rowOff>742950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6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6</xdr:row>
          <xdr:rowOff>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6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xdr:row>
          <xdr:rowOff>9525</xdr:rowOff>
        </xdr:from>
        <xdr:to>
          <xdr:col>21</xdr:col>
          <xdr:colOff>114300</xdr:colOff>
          <xdr:row>5</xdr:row>
          <xdr:rowOff>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600-00000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xdr:row>
          <xdr:rowOff>447675</xdr:rowOff>
        </xdr:from>
        <xdr:to>
          <xdr:col>20</xdr:col>
          <xdr:colOff>200025</xdr:colOff>
          <xdr:row>15</xdr:row>
          <xdr:rowOff>714375</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6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581025</xdr:rowOff>
        </xdr:from>
        <xdr:to>
          <xdr:col>20</xdr:col>
          <xdr:colOff>200025</xdr:colOff>
          <xdr:row>19</xdr:row>
          <xdr:rowOff>847725</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6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25</xdr:row>
          <xdr:rowOff>1457325</xdr:rowOff>
        </xdr:from>
        <xdr:to>
          <xdr:col>20</xdr:col>
          <xdr:colOff>200025</xdr:colOff>
          <xdr:row>25</xdr:row>
          <xdr:rowOff>1733550</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6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xdr:row>
          <xdr:rowOff>228600</xdr:rowOff>
        </xdr:from>
        <xdr:to>
          <xdr:col>20</xdr:col>
          <xdr:colOff>190500</xdr:colOff>
          <xdr:row>22</xdr:row>
          <xdr:rowOff>504825</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6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xdr:row>
          <xdr:rowOff>9525</xdr:rowOff>
        </xdr:from>
        <xdr:to>
          <xdr:col>34</xdr:col>
          <xdr:colOff>19050</xdr:colOff>
          <xdr:row>7</xdr:row>
          <xdr:rowOff>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6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0</xdr:rowOff>
        </xdr:from>
        <xdr:to>
          <xdr:col>34</xdr:col>
          <xdr:colOff>19050</xdr:colOff>
          <xdr:row>7</xdr:row>
          <xdr:rowOff>238125</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06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xdr:row>
          <xdr:rowOff>247650</xdr:rowOff>
        </xdr:from>
        <xdr:to>
          <xdr:col>34</xdr:col>
          <xdr:colOff>28575</xdr:colOff>
          <xdr:row>8</xdr:row>
          <xdr:rowOff>238125</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6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238125</xdr:rowOff>
        </xdr:from>
        <xdr:to>
          <xdr:col>34</xdr:col>
          <xdr:colOff>28575</xdr:colOff>
          <xdr:row>9</xdr:row>
          <xdr:rowOff>228600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06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0</xdr:rowOff>
        </xdr:from>
        <xdr:to>
          <xdr:col>20</xdr:col>
          <xdr:colOff>457200</xdr:colOff>
          <xdr:row>10</xdr:row>
          <xdr:rowOff>238125</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6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9525</xdr:rowOff>
        </xdr:from>
        <xdr:to>
          <xdr:col>20</xdr:col>
          <xdr:colOff>457200</xdr:colOff>
          <xdr:row>12</xdr:row>
          <xdr:rowOff>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06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238125</xdr:rowOff>
        </xdr:from>
        <xdr:to>
          <xdr:col>20</xdr:col>
          <xdr:colOff>457200</xdr:colOff>
          <xdr:row>12</xdr:row>
          <xdr:rowOff>238125</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06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238125</xdr:rowOff>
        </xdr:from>
        <xdr:to>
          <xdr:col>20</xdr:col>
          <xdr:colOff>200025</xdr:colOff>
          <xdr:row>16</xdr:row>
          <xdr:rowOff>504825</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06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276225</xdr:colOff>
          <xdr:row>23</xdr:row>
          <xdr:rowOff>400050</xdr:rowOff>
        </xdr:from>
        <xdr:to>
          <xdr:col>20</xdr:col>
          <xdr:colOff>200025</xdr:colOff>
          <xdr:row>23</xdr:row>
          <xdr:rowOff>676275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7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13</xdr:row>
          <xdr:rowOff>352425</xdr:rowOff>
        </xdr:from>
        <xdr:to>
          <xdr:col>20</xdr:col>
          <xdr:colOff>209550</xdr:colOff>
          <xdr:row>14</xdr:row>
          <xdr:rowOff>9525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7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85725</xdr:rowOff>
        </xdr:from>
        <xdr:to>
          <xdr:col>31</xdr:col>
          <xdr:colOff>114300</xdr:colOff>
          <xdr:row>22</xdr:row>
          <xdr:rowOff>371475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7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ロボット介護機器開発・導入促進事業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22</xdr:row>
          <xdr:rowOff>352425</xdr:rowOff>
        </xdr:from>
        <xdr:to>
          <xdr:col>30</xdr:col>
          <xdr:colOff>152400</xdr:colOff>
          <xdr:row>22</xdr:row>
          <xdr:rowOff>619125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7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ロボット介護機器開発・標準化事業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619125</xdr:rowOff>
        </xdr:from>
        <xdr:to>
          <xdr:col>30</xdr:col>
          <xdr:colOff>133350</xdr:colOff>
          <xdr:row>22</xdr:row>
          <xdr:rowOff>885825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7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ロボット介護機器開発等推進事業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20</xdr:row>
          <xdr:rowOff>619125</xdr:rowOff>
        </xdr:from>
        <xdr:to>
          <xdr:col>20</xdr:col>
          <xdr:colOff>238125</xdr:colOff>
          <xdr:row>20</xdr:row>
          <xdr:rowOff>885825</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700-00000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xdr:row>
          <xdr:rowOff>9525</xdr:rowOff>
        </xdr:from>
        <xdr:to>
          <xdr:col>21</xdr:col>
          <xdr:colOff>114300</xdr:colOff>
          <xdr:row>6</xdr:row>
          <xdr:rowOff>0</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0700-00000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xdr:row>
          <xdr:rowOff>9525</xdr:rowOff>
        </xdr:from>
        <xdr:to>
          <xdr:col>21</xdr:col>
          <xdr:colOff>114300</xdr:colOff>
          <xdr:row>5</xdr:row>
          <xdr:rowOff>0</xdr:rowOff>
        </xdr:to>
        <xdr:sp macro="" textlink="">
          <xdr:nvSpPr>
            <xdr:cNvPr id="115721" name="Check Box 9" hidden="1">
              <a:extLst>
                <a:ext uri="{63B3BB69-23CF-44E3-9099-C40C66FF867C}">
                  <a14:compatExt spid="_x0000_s115721"/>
                </a:ext>
                <a:ext uri="{FF2B5EF4-FFF2-40B4-BE49-F238E27FC236}">
                  <a16:creationId xmlns:a16="http://schemas.microsoft.com/office/drawing/2014/main" id="{00000000-0008-0000-0700-00000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xdr:row>
          <xdr:rowOff>447675</xdr:rowOff>
        </xdr:from>
        <xdr:to>
          <xdr:col>20</xdr:col>
          <xdr:colOff>200025</xdr:colOff>
          <xdr:row>15</xdr:row>
          <xdr:rowOff>714375</xdr:rowOff>
        </xdr:to>
        <xdr:sp macro="" textlink="">
          <xdr:nvSpPr>
            <xdr:cNvPr id="115722" name="Check Box 10" hidden="1">
              <a:extLst>
                <a:ext uri="{63B3BB69-23CF-44E3-9099-C40C66FF867C}">
                  <a14:compatExt spid="_x0000_s115722"/>
                </a:ext>
                <a:ext uri="{FF2B5EF4-FFF2-40B4-BE49-F238E27FC236}">
                  <a16:creationId xmlns:a16="http://schemas.microsoft.com/office/drawing/2014/main" id="{00000000-0008-0000-0700-00000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647700</xdr:rowOff>
        </xdr:from>
        <xdr:to>
          <xdr:col>20</xdr:col>
          <xdr:colOff>200025</xdr:colOff>
          <xdr:row>19</xdr:row>
          <xdr:rowOff>914400</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0700-00000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1266825</xdr:rowOff>
        </xdr:from>
        <xdr:to>
          <xdr:col>20</xdr:col>
          <xdr:colOff>219075</xdr:colOff>
          <xdr:row>25</xdr:row>
          <xdr:rowOff>1543050</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0700-00000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22</xdr:row>
          <xdr:rowOff>352425</xdr:rowOff>
        </xdr:from>
        <xdr:to>
          <xdr:col>20</xdr:col>
          <xdr:colOff>209550</xdr:colOff>
          <xdr:row>22</xdr:row>
          <xdr:rowOff>628650</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0700-00000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xdr:row>
          <xdr:rowOff>9525</xdr:rowOff>
        </xdr:from>
        <xdr:to>
          <xdr:col>34</xdr:col>
          <xdr:colOff>19050</xdr:colOff>
          <xdr:row>7</xdr:row>
          <xdr:rowOff>0</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0700-00000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0</xdr:rowOff>
        </xdr:from>
        <xdr:to>
          <xdr:col>34</xdr:col>
          <xdr:colOff>19050</xdr:colOff>
          <xdr:row>7</xdr:row>
          <xdr:rowOff>238125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0700-00000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xdr:row>
          <xdr:rowOff>247650</xdr:rowOff>
        </xdr:from>
        <xdr:to>
          <xdr:col>34</xdr:col>
          <xdr:colOff>28575</xdr:colOff>
          <xdr:row>8</xdr:row>
          <xdr:rowOff>238125</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7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238125</xdr:rowOff>
        </xdr:from>
        <xdr:to>
          <xdr:col>34</xdr:col>
          <xdr:colOff>28575</xdr:colOff>
          <xdr:row>9</xdr:row>
          <xdr:rowOff>228600</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7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0</xdr:rowOff>
        </xdr:from>
        <xdr:to>
          <xdr:col>20</xdr:col>
          <xdr:colOff>457200</xdr:colOff>
          <xdr:row>10</xdr:row>
          <xdr:rowOff>238125</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7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9525</xdr:rowOff>
        </xdr:from>
        <xdr:to>
          <xdr:col>20</xdr:col>
          <xdr:colOff>457200</xdr:colOff>
          <xdr:row>12</xdr:row>
          <xdr:rowOff>0</xdr:rowOff>
        </xdr:to>
        <xdr:sp macro="" textlink="">
          <xdr:nvSpPr>
            <xdr:cNvPr id="115731" name="Check Box 19" hidden="1">
              <a:extLst>
                <a:ext uri="{63B3BB69-23CF-44E3-9099-C40C66FF867C}">
                  <a14:compatExt spid="_x0000_s115731"/>
                </a:ext>
                <a:ext uri="{FF2B5EF4-FFF2-40B4-BE49-F238E27FC236}">
                  <a16:creationId xmlns:a16="http://schemas.microsoft.com/office/drawing/2014/main" id="{00000000-0008-0000-0700-00001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238125</xdr:rowOff>
        </xdr:from>
        <xdr:to>
          <xdr:col>20</xdr:col>
          <xdr:colOff>457200</xdr:colOff>
          <xdr:row>12</xdr:row>
          <xdr:rowOff>238125</xdr:rowOff>
        </xdr:to>
        <xdr:sp macro="" textlink="">
          <xdr:nvSpPr>
            <xdr:cNvPr id="115732" name="Check Box 20" hidden="1">
              <a:extLst>
                <a:ext uri="{63B3BB69-23CF-44E3-9099-C40C66FF867C}">
                  <a14:compatExt spid="_x0000_s115732"/>
                </a:ext>
                <a:ext uri="{FF2B5EF4-FFF2-40B4-BE49-F238E27FC236}">
                  <a16:creationId xmlns:a16="http://schemas.microsoft.com/office/drawing/2014/main" id="{00000000-0008-0000-0700-00001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31</xdr:col>
      <xdr:colOff>175846</xdr:colOff>
      <xdr:row>22</xdr:row>
      <xdr:rowOff>36634</xdr:rowOff>
    </xdr:from>
    <xdr:to>
      <xdr:col>33</xdr:col>
      <xdr:colOff>29308</xdr:colOff>
      <xdr:row>22</xdr:row>
      <xdr:rowOff>951034</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612673" y="10418884"/>
          <a:ext cx="234462" cy="9144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85725</xdr:colOff>
      <xdr:row>22</xdr:row>
      <xdr:rowOff>29308</xdr:rowOff>
    </xdr:from>
    <xdr:to>
      <xdr:col>42</xdr:col>
      <xdr:colOff>142875</xdr:colOff>
      <xdr:row>22</xdr:row>
      <xdr:rowOff>1266825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258175" y="11011633"/>
          <a:ext cx="3200400" cy="1237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b="1">
              <a:solidFill>
                <a:srgbClr val="FF0000"/>
              </a:solidFill>
            </a:rPr>
            <a:t>経済産業省</a:t>
          </a:r>
          <a:r>
            <a:rPr lang="en-US" altLang="ja-JP" b="1">
              <a:solidFill>
                <a:srgbClr val="FF0000"/>
              </a:solidFill>
            </a:rPr>
            <a:t>HP</a:t>
          </a:r>
          <a:r>
            <a:rPr lang="ja-JP" altLang="en-US" b="1">
              <a:solidFill>
                <a:srgbClr val="FF0000"/>
              </a:solidFill>
            </a:rPr>
            <a:t>（</a:t>
          </a:r>
          <a:r>
            <a:rPr lang="en-US" altLang="ja-JP" b="1">
              <a:solidFill>
                <a:srgbClr val="FF0000"/>
              </a:solidFill>
            </a:rPr>
            <a:t>https://www.robotcare.jp/jp/home/index</a:t>
          </a:r>
          <a:r>
            <a:rPr lang="ja-JP" altLang="en-US" b="1">
              <a:solidFill>
                <a:srgbClr val="FF0000"/>
              </a:solidFill>
            </a:rPr>
            <a:t>）をご確認のうえ、採択されている場合は該当する事業に☑をつけてください。</a:t>
          </a:r>
          <a:endParaRPr lang="en-US" altLang="ja-JP" b="1">
            <a:solidFill>
              <a:srgbClr val="FF0000"/>
            </a:solidFill>
          </a:endParaRPr>
        </a:p>
        <a:p>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19</xdr:col>
          <xdr:colOff>276225</xdr:colOff>
          <xdr:row>17</xdr:row>
          <xdr:rowOff>504825</xdr:rowOff>
        </xdr:from>
        <xdr:to>
          <xdr:col>20</xdr:col>
          <xdr:colOff>209550</xdr:colOff>
          <xdr:row>17</xdr:row>
          <xdr:rowOff>771525</xdr:rowOff>
        </xdr:to>
        <xdr:sp macro="" textlink="">
          <xdr:nvSpPr>
            <xdr:cNvPr id="115733" name="Check Box 21" hidden="1">
              <a:extLst>
                <a:ext uri="{63B3BB69-23CF-44E3-9099-C40C66FF867C}">
                  <a14:compatExt spid="_x0000_s115733"/>
                </a:ext>
                <a:ext uri="{FF2B5EF4-FFF2-40B4-BE49-F238E27FC236}">
                  <a16:creationId xmlns:a16="http://schemas.microsoft.com/office/drawing/2014/main" id="{00000000-0008-0000-0700-00001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xdr:row>
          <xdr:rowOff>238125</xdr:rowOff>
        </xdr:from>
        <xdr:to>
          <xdr:col>20</xdr:col>
          <xdr:colOff>200025</xdr:colOff>
          <xdr:row>16</xdr:row>
          <xdr:rowOff>504825</xdr:rowOff>
        </xdr:to>
        <xdr:sp macro="" textlink="">
          <xdr:nvSpPr>
            <xdr:cNvPr id="115734" name="Check Box 22" hidden="1">
              <a:extLst>
                <a:ext uri="{63B3BB69-23CF-44E3-9099-C40C66FF867C}">
                  <a14:compatExt spid="_x0000_s115734"/>
                </a:ext>
                <a:ext uri="{FF2B5EF4-FFF2-40B4-BE49-F238E27FC236}">
                  <a16:creationId xmlns:a16="http://schemas.microsoft.com/office/drawing/2014/main" id="{00000000-0008-0000-0700-00001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1131795</xdr:colOff>
      <xdr:row>20</xdr:row>
      <xdr:rowOff>616324</xdr:rowOff>
    </xdr:from>
    <xdr:to>
      <xdr:col>11</xdr:col>
      <xdr:colOff>379971</xdr:colOff>
      <xdr:row>23</xdr:row>
      <xdr:rowOff>134978</xdr:rowOff>
    </xdr:to>
    <xdr:sp macro="" textlink="">
      <xdr:nvSpPr>
        <xdr:cNvPr id="3" name="矢印: 折線 2">
          <a:extLst>
            <a:ext uri="{FF2B5EF4-FFF2-40B4-BE49-F238E27FC236}">
              <a16:creationId xmlns:a16="http://schemas.microsoft.com/office/drawing/2014/main" id="{00000000-0008-0000-0800-000003000000}"/>
            </a:ext>
          </a:extLst>
        </xdr:cNvPr>
        <xdr:cNvSpPr/>
      </xdr:nvSpPr>
      <xdr:spPr>
        <a:xfrm rot="10800000" flipH="1">
          <a:off x="11956677" y="7126942"/>
          <a:ext cx="402382" cy="482360"/>
        </a:xfrm>
        <a:prstGeom prst="bentArrow">
          <a:avLst>
            <a:gd name="adj1" fmla="val 25000"/>
            <a:gd name="adj2" fmla="val 22572"/>
            <a:gd name="adj3" fmla="val 32928"/>
            <a:gd name="adj4" fmla="val 53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1131795</xdr:colOff>
      <xdr:row>20</xdr:row>
      <xdr:rowOff>616324</xdr:rowOff>
    </xdr:from>
    <xdr:to>
      <xdr:col>11</xdr:col>
      <xdr:colOff>379971</xdr:colOff>
      <xdr:row>23</xdr:row>
      <xdr:rowOff>134978</xdr:rowOff>
    </xdr:to>
    <xdr:sp macro="" textlink="">
      <xdr:nvSpPr>
        <xdr:cNvPr id="2" name="矢印: 折線 1">
          <a:extLst>
            <a:ext uri="{FF2B5EF4-FFF2-40B4-BE49-F238E27FC236}">
              <a16:creationId xmlns:a16="http://schemas.microsoft.com/office/drawing/2014/main" id="{00000000-0008-0000-0900-000002000000}"/>
            </a:ext>
          </a:extLst>
        </xdr:cNvPr>
        <xdr:cNvSpPr/>
      </xdr:nvSpPr>
      <xdr:spPr>
        <a:xfrm rot="10800000" flipH="1">
          <a:off x="11952195" y="7150474"/>
          <a:ext cx="400701" cy="490204"/>
        </a:xfrm>
        <a:prstGeom prst="bentArrow">
          <a:avLst>
            <a:gd name="adj1" fmla="val 25000"/>
            <a:gd name="adj2" fmla="val 22572"/>
            <a:gd name="adj3" fmla="val 32928"/>
            <a:gd name="adj4" fmla="val 53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16</xdr:row>
          <xdr:rowOff>171450</xdr:rowOff>
        </xdr:from>
        <xdr:to>
          <xdr:col>20</xdr:col>
          <xdr:colOff>209550</xdr:colOff>
          <xdr:row>16</xdr:row>
          <xdr:rowOff>438150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17</xdr:row>
          <xdr:rowOff>133350</xdr:rowOff>
        </xdr:from>
        <xdr:to>
          <xdr:col>20</xdr:col>
          <xdr:colOff>200025</xdr:colOff>
          <xdr:row>17</xdr:row>
          <xdr:rowOff>409575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485775</xdr:rowOff>
        </xdr:from>
        <xdr:to>
          <xdr:col>20</xdr:col>
          <xdr:colOff>219075</xdr:colOff>
          <xdr:row>14</xdr:row>
          <xdr:rowOff>752475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714375</xdr:rowOff>
        </xdr:from>
        <xdr:to>
          <xdr:col>20</xdr:col>
          <xdr:colOff>361950</xdr:colOff>
          <xdr:row>15</xdr:row>
          <xdr:rowOff>981075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12</xdr:row>
          <xdr:rowOff>352425</xdr:rowOff>
        </xdr:from>
        <xdr:to>
          <xdr:col>20</xdr:col>
          <xdr:colOff>209550</xdr:colOff>
          <xdr:row>13</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20</xdr:row>
          <xdr:rowOff>600075</xdr:rowOff>
        </xdr:from>
        <xdr:to>
          <xdr:col>20</xdr:col>
          <xdr:colOff>200025</xdr:colOff>
          <xdr:row>20</xdr:row>
          <xdr:rowOff>866775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18</xdr:row>
          <xdr:rowOff>390525</xdr:rowOff>
        </xdr:from>
        <xdr:to>
          <xdr:col>20</xdr:col>
          <xdr:colOff>190500</xdr:colOff>
          <xdr:row>18</xdr:row>
          <xdr:rowOff>657225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485775</xdr:rowOff>
        </xdr:from>
        <xdr:to>
          <xdr:col>20</xdr:col>
          <xdr:colOff>219075</xdr:colOff>
          <xdr:row>13</xdr:row>
          <xdr:rowOff>752475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19</xdr:row>
          <xdr:rowOff>485775</xdr:rowOff>
        </xdr:from>
        <xdr:to>
          <xdr:col>20</xdr:col>
          <xdr:colOff>190500</xdr:colOff>
          <xdr:row>19</xdr:row>
          <xdr:rowOff>752475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xdr:row>
          <xdr:rowOff>9525</xdr:rowOff>
        </xdr:from>
        <xdr:to>
          <xdr:col>34</xdr:col>
          <xdr:colOff>19050</xdr:colOff>
          <xdr:row>6</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9525</xdr:rowOff>
        </xdr:from>
        <xdr:to>
          <xdr:col>34</xdr:col>
          <xdr:colOff>28575</xdr:colOff>
          <xdr:row>7</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xdr:row>
          <xdr:rowOff>19050</xdr:rowOff>
        </xdr:from>
        <xdr:to>
          <xdr:col>34</xdr:col>
          <xdr:colOff>28575</xdr:colOff>
          <xdr:row>8</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9525</xdr:rowOff>
        </xdr:from>
        <xdr:to>
          <xdr:col>34</xdr:col>
          <xdr:colOff>28575</xdr:colOff>
          <xdr:row>9</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0</xdr:rowOff>
        </xdr:from>
        <xdr:to>
          <xdr:col>20</xdr:col>
          <xdr:colOff>457200</xdr:colOff>
          <xdr:row>10</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9525</xdr:rowOff>
        </xdr:from>
        <xdr:to>
          <xdr:col>20</xdr:col>
          <xdr:colOff>457200</xdr:colOff>
          <xdr:row>11</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238125</xdr:rowOff>
        </xdr:from>
        <xdr:to>
          <xdr:col>20</xdr:col>
          <xdr:colOff>457200</xdr:colOff>
          <xdr:row>12</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16</xdr:row>
          <xdr:rowOff>171450</xdr:rowOff>
        </xdr:from>
        <xdr:to>
          <xdr:col>20</xdr:col>
          <xdr:colOff>209550</xdr:colOff>
          <xdr:row>16</xdr:row>
          <xdr:rowOff>438150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B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17</xdr:row>
          <xdr:rowOff>133350</xdr:rowOff>
        </xdr:from>
        <xdr:to>
          <xdr:col>20</xdr:col>
          <xdr:colOff>200025</xdr:colOff>
          <xdr:row>17</xdr:row>
          <xdr:rowOff>409575</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B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485775</xdr:rowOff>
        </xdr:from>
        <xdr:to>
          <xdr:col>20</xdr:col>
          <xdr:colOff>219075</xdr:colOff>
          <xdr:row>14</xdr:row>
          <xdr:rowOff>752475</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B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714375</xdr:rowOff>
        </xdr:from>
        <xdr:to>
          <xdr:col>20</xdr:col>
          <xdr:colOff>361950</xdr:colOff>
          <xdr:row>15</xdr:row>
          <xdr:rowOff>981075</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B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12</xdr:row>
          <xdr:rowOff>352425</xdr:rowOff>
        </xdr:from>
        <xdr:to>
          <xdr:col>20</xdr:col>
          <xdr:colOff>209550</xdr:colOff>
          <xdr:row>13</xdr:row>
          <xdr:rowOff>9525</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B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20</xdr:row>
          <xdr:rowOff>600075</xdr:rowOff>
        </xdr:from>
        <xdr:to>
          <xdr:col>20</xdr:col>
          <xdr:colOff>200025</xdr:colOff>
          <xdr:row>20</xdr:row>
          <xdr:rowOff>866775</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B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18</xdr:row>
          <xdr:rowOff>390525</xdr:rowOff>
        </xdr:from>
        <xdr:to>
          <xdr:col>20</xdr:col>
          <xdr:colOff>190500</xdr:colOff>
          <xdr:row>18</xdr:row>
          <xdr:rowOff>657225</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B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485775</xdr:rowOff>
        </xdr:from>
        <xdr:to>
          <xdr:col>20</xdr:col>
          <xdr:colOff>219075</xdr:colOff>
          <xdr:row>13</xdr:row>
          <xdr:rowOff>752475</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B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276225</xdr:colOff>
          <xdr:row>19</xdr:row>
          <xdr:rowOff>533400</xdr:rowOff>
        </xdr:from>
        <xdr:to>
          <xdr:col>20</xdr:col>
          <xdr:colOff>200025</xdr:colOff>
          <xdr:row>19</xdr:row>
          <xdr:rowOff>800100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B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xdr:row>
          <xdr:rowOff>9525</xdr:rowOff>
        </xdr:from>
        <xdr:to>
          <xdr:col>34</xdr:col>
          <xdr:colOff>19050</xdr:colOff>
          <xdr:row>6</xdr:row>
          <xdr:rowOff>9525</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B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9525</xdr:rowOff>
        </xdr:from>
        <xdr:to>
          <xdr:col>34</xdr:col>
          <xdr:colOff>28575</xdr:colOff>
          <xdr:row>7</xdr:row>
          <xdr:rowOff>0</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B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認証事業所ではない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7</xdr:row>
          <xdr:rowOff>19050</xdr:rowOff>
        </xdr:from>
        <xdr:to>
          <xdr:col>34</xdr:col>
          <xdr:colOff>28575</xdr:colOff>
          <xdr:row>8</xdr:row>
          <xdr:rowOff>9525</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B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xdr:row>
          <xdr:rowOff>9525</xdr:rowOff>
        </xdr:from>
        <xdr:to>
          <xdr:col>34</xdr:col>
          <xdr:colOff>28575</xdr:colOff>
          <xdr:row>9</xdr:row>
          <xdr:rowOff>9525</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B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支援を受けていない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xdr:row>
          <xdr:rowOff>0</xdr:rowOff>
        </xdr:from>
        <xdr:to>
          <xdr:col>20</xdr:col>
          <xdr:colOff>457200</xdr:colOff>
          <xdr:row>10</xdr:row>
          <xdr:rowOff>9525</xdr:rowOff>
        </xdr:to>
        <xdr:sp macro="" textlink="">
          <xdr:nvSpPr>
            <xdr:cNvPr id="100367" name="Check Box 15" hidden="1">
              <a:extLst>
                <a:ext uri="{63B3BB69-23CF-44E3-9099-C40C66FF867C}">
                  <a14:compatExt spid="_x0000_s100367"/>
                </a:ext>
                <a:ext uri="{FF2B5EF4-FFF2-40B4-BE49-F238E27FC236}">
                  <a16:creationId xmlns:a16="http://schemas.microsoft.com/office/drawing/2014/main" id="{00000000-0008-0000-0B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伴走支援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9525</xdr:rowOff>
        </xdr:from>
        <xdr:to>
          <xdr:col>20</xdr:col>
          <xdr:colOff>457200</xdr:colOff>
          <xdr:row>11</xdr:row>
          <xdr:rowOff>19050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0B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試用貸出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238125</xdr:rowOff>
        </xdr:from>
        <xdr:to>
          <xdr:col>20</xdr:col>
          <xdr:colOff>457200</xdr:colOff>
          <xdr:row>12</xdr:row>
          <xdr:rowOff>19050</xdr:rowOff>
        </xdr:to>
        <xdr:sp macro="" textlink="">
          <xdr:nvSpPr>
            <xdr:cNvPr id="100369" name="Check Box 17" hidden="1">
              <a:extLst>
                <a:ext uri="{63B3BB69-23CF-44E3-9099-C40C66FF867C}">
                  <a14:compatExt spid="_x0000_s100369"/>
                </a:ext>
                <a:ext uri="{FF2B5EF4-FFF2-40B4-BE49-F238E27FC236}">
                  <a16:creationId xmlns:a16="http://schemas.microsoft.com/office/drawing/2014/main" id="{00000000-0008-0000-0B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11570400\Downloads\482158%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5.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8.xml"/><Relationship Id="rId16" Type="http://schemas.openxmlformats.org/officeDocument/2006/relationships/ctrlProp" Target="../ctrlProps/ctrlProp76.xml"/><Relationship Id="rId1" Type="http://schemas.openxmlformats.org/officeDocument/2006/relationships/printerSettings" Target="../printerSettings/printerSettings11.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5.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9.xml"/><Relationship Id="rId16" Type="http://schemas.openxmlformats.org/officeDocument/2006/relationships/ctrlProp" Target="../ctrlProps/ctrlProp92.xml"/><Relationship Id="rId1" Type="http://schemas.openxmlformats.org/officeDocument/2006/relationships/printerSettings" Target="../printerSettings/printerSettings12.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tabColor theme="9" tint="0.59999389629810485"/>
    <pageSetUpPr fitToPage="1"/>
  </sheetPr>
  <dimension ref="A1:C55"/>
  <sheetViews>
    <sheetView view="pageBreakPreview" zoomScale="80" zoomScaleNormal="100" zoomScaleSheetLayoutView="80" workbookViewId="0">
      <selection activeCell="D11" sqref="D11"/>
    </sheetView>
  </sheetViews>
  <sheetFormatPr defaultRowHeight="13.5" x14ac:dyDescent="0.15"/>
  <cols>
    <col min="1" max="1" width="4.375" style="88" customWidth="1"/>
    <col min="2" max="2" width="104.875" style="88" customWidth="1"/>
    <col min="3" max="3" width="13.25" style="88" customWidth="1"/>
    <col min="4" max="10" width="9" style="88"/>
    <col min="11" max="11" width="9" style="88" customWidth="1"/>
    <col min="12" max="16384" width="9" style="88"/>
  </cols>
  <sheetData>
    <row r="1" spans="1:3" ht="18.75" x14ac:dyDescent="0.2">
      <c r="A1" s="416"/>
      <c r="B1" s="89" t="s">
        <v>598</v>
      </c>
      <c r="C1" s="416"/>
    </row>
    <row r="2" spans="1:3" ht="6" customHeight="1" x14ac:dyDescent="0.2">
      <c r="A2" s="416"/>
      <c r="B2" s="89"/>
      <c r="C2" s="416"/>
    </row>
    <row r="3" spans="1:3" ht="17.25" customHeight="1" x14ac:dyDescent="0.15">
      <c r="A3" s="416"/>
      <c r="B3" s="90" t="s">
        <v>599</v>
      </c>
      <c r="C3" s="416"/>
    </row>
    <row r="4" spans="1:3" ht="18.75" customHeight="1" x14ac:dyDescent="0.15">
      <c r="A4" s="416"/>
      <c r="B4" s="90" t="s">
        <v>136</v>
      </c>
      <c r="C4" s="416"/>
    </row>
    <row r="5" spans="1:3" ht="9" customHeight="1" thickBot="1" x14ac:dyDescent="0.2">
      <c r="A5" s="416"/>
      <c r="B5" s="416"/>
      <c r="C5" s="416"/>
    </row>
    <row r="6" spans="1:3" ht="19.5" customHeight="1" x14ac:dyDescent="0.15">
      <c r="A6" s="421" t="s">
        <v>134</v>
      </c>
      <c r="B6" s="422" t="s">
        <v>156</v>
      </c>
      <c r="C6" s="416"/>
    </row>
    <row r="7" spans="1:3" ht="21.75" customHeight="1" x14ac:dyDescent="0.15">
      <c r="A7" s="418">
        <v>1</v>
      </c>
      <c r="B7" s="423" t="s">
        <v>588</v>
      </c>
      <c r="C7" s="416"/>
    </row>
    <row r="8" spans="1:3" ht="21.75" customHeight="1" x14ac:dyDescent="0.15">
      <c r="A8" s="418">
        <v>2</v>
      </c>
      <c r="B8" s="423" t="s">
        <v>589</v>
      </c>
      <c r="C8" s="416"/>
    </row>
    <row r="9" spans="1:3" ht="21.75" customHeight="1" x14ac:dyDescent="0.15">
      <c r="A9" s="424">
        <v>3</v>
      </c>
      <c r="B9" s="425" t="s">
        <v>411</v>
      </c>
      <c r="C9" s="416"/>
    </row>
    <row r="10" spans="1:3" ht="21.75" customHeight="1" x14ac:dyDescent="0.15">
      <c r="A10" s="417">
        <v>4</v>
      </c>
      <c r="B10" s="426" t="s">
        <v>410</v>
      </c>
      <c r="C10" s="416"/>
    </row>
    <row r="11" spans="1:3" ht="21.75" customHeight="1" x14ac:dyDescent="0.15">
      <c r="A11" s="427">
        <v>5</v>
      </c>
      <c r="B11" s="428" t="s">
        <v>530</v>
      </c>
      <c r="C11" s="416"/>
    </row>
    <row r="12" spans="1:3" ht="21.75" customHeight="1" x14ac:dyDescent="0.15">
      <c r="A12" s="427">
        <v>6</v>
      </c>
      <c r="B12" s="428" t="s">
        <v>533</v>
      </c>
      <c r="C12" s="416"/>
    </row>
    <row r="13" spans="1:3" ht="21.75" customHeight="1" thickBot="1" x14ac:dyDescent="0.2">
      <c r="A13" s="429">
        <v>7</v>
      </c>
      <c r="B13" s="430" t="s">
        <v>534</v>
      </c>
      <c r="C13" s="416"/>
    </row>
    <row r="14" spans="1:3" ht="21.75" customHeight="1" x14ac:dyDescent="0.15">
      <c r="A14" s="450" t="s">
        <v>515</v>
      </c>
      <c r="B14" s="451"/>
      <c r="C14" s="416"/>
    </row>
    <row r="15" spans="1:3" ht="21.75" customHeight="1" x14ac:dyDescent="0.15">
      <c r="A15" s="448">
        <v>8</v>
      </c>
      <c r="B15" s="431" t="s">
        <v>590</v>
      </c>
      <c r="C15" s="416"/>
    </row>
    <row r="16" spans="1:3" ht="21.75" customHeight="1" x14ac:dyDescent="0.15">
      <c r="A16" s="449"/>
      <c r="B16" s="432" t="s">
        <v>591</v>
      </c>
      <c r="C16" s="416"/>
    </row>
    <row r="17" spans="1:3" ht="21.75" customHeight="1" x14ac:dyDescent="0.15">
      <c r="A17" s="454">
        <v>9</v>
      </c>
      <c r="B17" s="431" t="s">
        <v>271</v>
      </c>
      <c r="C17" s="416"/>
    </row>
    <row r="18" spans="1:3" ht="21.75" customHeight="1" x14ac:dyDescent="0.15">
      <c r="A18" s="449"/>
      <c r="B18" s="431" t="s">
        <v>272</v>
      </c>
      <c r="C18" s="416"/>
    </row>
    <row r="19" spans="1:3" ht="21.75" customHeight="1" x14ac:dyDescent="0.15">
      <c r="A19" s="418">
        <v>10</v>
      </c>
      <c r="B19" s="433" t="s">
        <v>531</v>
      </c>
      <c r="C19" s="416"/>
    </row>
    <row r="20" spans="1:3" ht="21.75" customHeight="1" x14ac:dyDescent="0.15">
      <c r="A20" s="418">
        <v>11</v>
      </c>
      <c r="B20" s="433" t="s">
        <v>532</v>
      </c>
      <c r="C20" s="416"/>
    </row>
    <row r="21" spans="1:3" ht="21.75" customHeight="1" x14ac:dyDescent="0.15">
      <c r="A21" s="418">
        <v>12</v>
      </c>
      <c r="B21" s="441" t="s">
        <v>611</v>
      </c>
      <c r="C21" s="416"/>
    </row>
    <row r="22" spans="1:3" ht="21.75" customHeight="1" thickBot="1" x14ac:dyDescent="0.2">
      <c r="A22" s="419">
        <v>13</v>
      </c>
      <c r="B22" s="440" t="s">
        <v>612</v>
      </c>
      <c r="C22" s="416"/>
    </row>
    <row r="23" spans="1:3" ht="21.75" customHeight="1" x14ac:dyDescent="0.15">
      <c r="A23" s="452" t="s">
        <v>516</v>
      </c>
      <c r="B23" s="453"/>
      <c r="C23" s="416"/>
    </row>
    <row r="24" spans="1:3" ht="21.75" customHeight="1" x14ac:dyDescent="0.15">
      <c r="A24" s="448">
        <v>14</v>
      </c>
      <c r="B24" s="431" t="s">
        <v>592</v>
      </c>
      <c r="C24" s="416"/>
    </row>
    <row r="25" spans="1:3" ht="21.75" customHeight="1" x14ac:dyDescent="0.15">
      <c r="A25" s="449"/>
      <c r="B25" s="431" t="s">
        <v>593</v>
      </c>
      <c r="C25" s="416"/>
    </row>
    <row r="26" spans="1:3" ht="21.75" customHeight="1" x14ac:dyDescent="0.15">
      <c r="A26" s="448">
        <v>15</v>
      </c>
      <c r="B26" s="431" t="s">
        <v>273</v>
      </c>
      <c r="C26" s="416"/>
    </row>
    <row r="27" spans="1:3" ht="21.75" customHeight="1" x14ac:dyDescent="0.15">
      <c r="A27" s="449"/>
      <c r="B27" s="431" t="s">
        <v>274</v>
      </c>
      <c r="C27" s="416"/>
    </row>
    <row r="28" spans="1:3" ht="21.75" customHeight="1" x14ac:dyDescent="0.15">
      <c r="A28" s="417">
        <v>16</v>
      </c>
      <c r="B28" s="435" t="s">
        <v>535</v>
      </c>
      <c r="C28" s="416"/>
    </row>
    <row r="29" spans="1:3" ht="21.75" customHeight="1" x14ac:dyDescent="0.15">
      <c r="A29" s="418">
        <v>17</v>
      </c>
      <c r="B29" s="436" t="s">
        <v>157</v>
      </c>
      <c r="C29" s="416"/>
    </row>
    <row r="30" spans="1:3" ht="21.75" customHeight="1" x14ac:dyDescent="0.15">
      <c r="A30" s="443">
        <v>18</v>
      </c>
      <c r="B30" s="432" t="s">
        <v>594</v>
      </c>
      <c r="C30" s="416"/>
    </row>
    <row r="31" spans="1:3" ht="21.75" customHeight="1" x14ac:dyDescent="0.15">
      <c r="A31" s="418">
        <v>19</v>
      </c>
      <c r="B31" s="425" t="s">
        <v>595</v>
      </c>
      <c r="C31" s="416"/>
    </row>
    <row r="32" spans="1:3" ht="21.75" customHeight="1" x14ac:dyDescent="0.15">
      <c r="A32" s="443">
        <v>20</v>
      </c>
      <c r="B32" s="441" t="s">
        <v>611</v>
      </c>
      <c r="C32" s="416"/>
    </row>
    <row r="33" spans="1:3" ht="21.75" customHeight="1" thickBot="1" x14ac:dyDescent="0.2">
      <c r="A33" s="418">
        <v>21</v>
      </c>
      <c r="B33" s="440" t="s">
        <v>612</v>
      </c>
      <c r="C33" s="416"/>
    </row>
    <row r="34" spans="1:3" ht="21.75" customHeight="1" x14ac:dyDescent="0.15">
      <c r="A34" s="446" t="s">
        <v>517</v>
      </c>
      <c r="B34" s="447"/>
      <c r="C34" s="416"/>
    </row>
    <row r="35" spans="1:3" ht="21.75" customHeight="1" x14ac:dyDescent="0.15">
      <c r="A35" s="448">
        <v>22</v>
      </c>
      <c r="B35" s="431" t="s">
        <v>596</v>
      </c>
      <c r="C35" s="416"/>
    </row>
    <row r="36" spans="1:3" ht="21.75" customHeight="1" x14ac:dyDescent="0.15">
      <c r="A36" s="449"/>
      <c r="B36" s="431" t="s">
        <v>597</v>
      </c>
      <c r="C36" s="416"/>
    </row>
    <row r="37" spans="1:3" ht="21.75" customHeight="1" x14ac:dyDescent="0.15">
      <c r="A37" s="448">
        <v>23</v>
      </c>
      <c r="B37" s="431" t="s">
        <v>271</v>
      </c>
      <c r="C37" s="416"/>
    </row>
    <row r="38" spans="1:3" ht="21.75" customHeight="1" x14ac:dyDescent="0.15">
      <c r="A38" s="449"/>
      <c r="B38" s="431" t="s">
        <v>272</v>
      </c>
      <c r="C38" s="416"/>
    </row>
    <row r="39" spans="1:3" ht="21.75" customHeight="1" x14ac:dyDescent="0.15">
      <c r="A39" s="448">
        <v>24</v>
      </c>
      <c r="B39" s="431" t="s">
        <v>273</v>
      </c>
      <c r="C39" s="416"/>
    </row>
    <row r="40" spans="1:3" ht="21.75" customHeight="1" x14ac:dyDescent="0.15">
      <c r="A40" s="449"/>
      <c r="B40" s="431" t="s">
        <v>274</v>
      </c>
      <c r="C40" s="416"/>
    </row>
    <row r="41" spans="1:3" ht="21.75" customHeight="1" x14ac:dyDescent="0.15">
      <c r="A41" s="420">
        <v>25</v>
      </c>
      <c r="B41" s="433" t="s">
        <v>531</v>
      </c>
      <c r="C41" s="416"/>
    </row>
    <row r="42" spans="1:3" ht="21.75" customHeight="1" x14ac:dyDescent="0.15">
      <c r="A42" s="420">
        <v>26</v>
      </c>
      <c r="B42" s="437" t="s">
        <v>532</v>
      </c>
      <c r="C42" s="416"/>
    </row>
    <row r="43" spans="1:3" ht="21.75" customHeight="1" x14ac:dyDescent="0.15">
      <c r="A43" s="444">
        <v>27</v>
      </c>
      <c r="B43" s="435" t="s">
        <v>535</v>
      </c>
      <c r="C43" s="416"/>
    </row>
    <row r="44" spans="1:3" ht="21.75" customHeight="1" x14ac:dyDescent="0.15">
      <c r="A44" s="444">
        <v>28</v>
      </c>
      <c r="B44" s="436" t="s">
        <v>157</v>
      </c>
      <c r="C44" s="416"/>
    </row>
    <row r="45" spans="1:3" ht="21.75" customHeight="1" x14ac:dyDescent="0.15">
      <c r="A45" s="444">
        <v>29</v>
      </c>
      <c r="B45" s="432" t="s">
        <v>536</v>
      </c>
      <c r="C45" s="416"/>
    </row>
    <row r="46" spans="1:3" ht="21.75" customHeight="1" x14ac:dyDescent="0.15">
      <c r="A46" s="444">
        <v>30</v>
      </c>
      <c r="B46" s="423" t="s">
        <v>537</v>
      </c>
      <c r="C46" s="416"/>
    </row>
    <row r="47" spans="1:3" ht="21.75" customHeight="1" x14ac:dyDescent="0.15">
      <c r="A47" s="444">
        <v>31</v>
      </c>
      <c r="B47" s="442" t="s">
        <v>611</v>
      </c>
      <c r="C47" s="416"/>
    </row>
    <row r="48" spans="1:3" ht="21.75" customHeight="1" x14ac:dyDescent="0.15">
      <c r="A48" s="444">
        <v>32</v>
      </c>
      <c r="B48" s="441" t="s">
        <v>612</v>
      </c>
      <c r="C48" s="416"/>
    </row>
    <row r="49" spans="1:3" ht="21.75" customHeight="1" x14ac:dyDescent="0.15">
      <c r="A49" s="444">
        <v>33</v>
      </c>
      <c r="B49" s="437" t="s">
        <v>538</v>
      </c>
      <c r="C49" s="416"/>
    </row>
    <row r="50" spans="1:3" ht="21.75" customHeight="1" thickBot="1" x14ac:dyDescent="0.2">
      <c r="A50" s="444">
        <v>34</v>
      </c>
      <c r="B50" s="434" t="s">
        <v>539</v>
      </c>
      <c r="C50" s="416"/>
    </row>
    <row r="51" spans="1:3" ht="6" customHeight="1" x14ac:dyDescent="0.15">
      <c r="A51" s="438"/>
      <c r="B51" s="363"/>
      <c r="C51" s="416"/>
    </row>
    <row r="52" spans="1:3" ht="15" x14ac:dyDescent="0.15">
      <c r="A52" s="364" t="s">
        <v>540</v>
      </c>
      <c r="B52" s="365"/>
      <c r="C52" s="416"/>
    </row>
    <row r="53" spans="1:3" ht="15" x14ac:dyDescent="0.15">
      <c r="A53" s="365" t="s">
        <v>620</v>
      </c>
      <c r="B53" s="365"/>
      <c r="C53" s="416"/>
    </row>
    <row r="54" spans="1:3" ht="15" x14ac:dyDescent="0.15">
      <c r="A54" s="365" t="s">
        <v>621</v>
      </c>
      <c r="B54" s="365"/>
      <c r="C54" s="416"/>
    </row>
    <row r="55" spans="1:3" ht="17.25" x14ac:dyDescent="0.2">
      <c r="A55" s="91"/>
    </row>
  </sheetData>
  <mergeCells count="10">
    <mergeCell ref="A34:B34"/>
    <mergeCell ref="A35:A36"/>
    <mergeCell ref="A39:A40"/>
    <mergeCell ref="A37:A38"/>
    <mergeCell ref="A14:B14"/>
    <mergeCell ref="A23:B23"/>
    <mergeCell ref="A15:A16"/>
    <mergeCell ref="A24:A25"/>
    <mergeCell ref="A26:A27"/>
    <mergeCell ref="A17:A18"/>
  </mergeCells>
  <phoneticPr fontId="10"/>
  <hyperlinks>
    <hyperlink ref="B7" location="'1交付申請書'!A1" display="交付申請書（別紙様式2）" xr:uid="{C6691699-99D9-41BC-B187-506945CB86E8}"/>
    <hyperlink ref="B8" location="'2事業所一覧'!A1" display="申請事業所一覧（別紙様式１別表２）" xr:uid="{70915E28-B0FE-4954-9FE4-17D8FAD91378}"/>
    <hyperlink ref="B15" location="'3介護ロボット用(1位)'!A1" display="補助金所要額調書（別紙様式３）※優先順位１位用" xr:uid="{EE8ED345-BBB1-42AD-B056-26A8C46D49DB}"/>
    <hyperlink ref="B16" location="'3介護ロボット用(2位) '!A1" display="補助金所要額調書（別紙様式３）※優先順位２位用" xr:uid="{B900B1FA-032F-497F-84FB-B1DAD2E5E7A6}"/>
    <hyperlink ref="B24" location="'4ICT用(1位) '!A1" display="補助金所要額調書（別紙様式４）※優先順位１位用" xr:uid="{6BC762E6-41D8-4DA7-989D-D8695A790845}"/>
    <hyperlink ref="B25" location="'4ICT用(2位)  '!A1" display="補助金所要額調書（別紙様式４）※優先順位２位用" xr:uid="{80D0DE7D-B693-4D14-BAFF-E2EBADC3CB2F}"/>
    <hyperlink ref="B26" location="'4-2チェックリスト(ICT用)(1位)'!A1" display="補助要件適合確認チェックリスト　※優先順位１位用" xr:uid="{BBEF5901-AEA6-4C29-8DF4-1018003AC7DA}"/>
    <hyperlink ref="B27" location="'4-2チェックリスト(ICT用)(2位)'!A1" display="補助要件適合確認チェックリスト（ＩＣＴ）　※優先順位２位用" xr:uid="{06E6450B-6B33-4DBD-BB69-D752E50193A6}"/>
    <hyperlink ref="B35" location="'5パッケージ用（1位）'!A1" display="補助金所要額調書（別紙様式５）※優先順位１位用" xr:uid="{36300254-CC20-4485-B247-22CB09527D0F}"/>
    <hyperlink ref="B36" location="'5パッケージ用(2位)'!A1" display="補助金所要額調書（別紙様式１-５）※優先順位２位用" xr:uid="{E4CEEAB9-9F9D-49C7-BCA0-F2ED43F05481}"/>
    <hyperlink ref="B9" location="'業務改善計画(1位)'!A1" display="業務改善計画※優先順位１位用" xr:uid="{88D2E8D6-9004-41DB-BC45-2F267FD65BB5}"/>
    <hyperlink ref="B17" location="'3-2チェックリスト(介護ロボット用)(1位) '!A1" display="補助要件適合確認チェックリスト　※優先順位１位用" xr:uid="{4D0B5AB1-FDB5-4CA0-BD2D-D011745ECE87}"/>
    <hyperlink ref="B18" location="'3-2チェックリスト(介護ロボット用)(2位)'!A1" display="補助要件適合確認チェックリスト（介護ロボット）　※優先順位２位用" xr:uid="{56AFFEF7-7144-4396-8D94-A256FBA2A293}"/>
    <hyperlink ref="B37" location="'3-2チェックリスト(介護ロボット用)(1位) '!A1" display="補助要件適合確認チェックリスト　※優先順位１位用" xr:uid="{7D064373-9737-42BF-A57D-B8D45F91C0AB}"/>
    <hyperlink ref="B39" location="'4-2チェックリスト(ICT用)(1位)'!A1" display="補助要件適合確認チェックリスト　※優先順位１位用" xr:uid="{A33D3183-7C2E-4E00-83BC-6D782E9E0B8E}"/>
    <hyperlink ref="B40" location="'4-2チェックリスト(ICT用)(2位)'!A1" display="補助要件適合確認チェックリスト（ＩＣＴ）　※優先順位２位用" xr:uid="{145E26AD-289D-4E52-872E-2617B4887101}"/>
    <hyperlink ref="B38" location="'3-2チェックリスト(介護ロボット用)(2位)'!A1" display="補助要件適合確認チェックリスト（介護ロボット）　※優先順位２位用" xr:uid="{924CB4F5-CFE2-4515-9756-0B5CA082885D}"/>
    <hyperlink ref="B10" location="'業務改善計画(2位)'!A1" display="業務改善計画※優先順位２位用" xr:uid="{2D43E4BB-DE3D-45F9-B649-973EF265CA19}"/>
    <hyperlink ref="B30" location="最新版のケアプラン連携標準仕様への対応状況確認書!A1" display="最新版ケアプラン標準仕様の対応状況確認書" xr:uid="{DBDABF1E-0FC2-4705-A8F5-0C135303D935}"/>
    <hyperlink ref="B45" location="最新版のケアプラン連携標準仕様への対応状況確認書!A1" display="最新版ケアプラン標準仕様の対応状況確認書" xr:uid="{D928A6EC-BBB3-4188-9C80-197F7681FCCA}"/>
    <hyperlink ref="B46" location="LIFEのCSV取込機能への対応状況確認書!A1" display="ＬＩＦＥＣＳＶ取込機能への対応状況確認書" xr:uid="{D9261272-89CF-49E2-BA80-0729D70FD0BB}"/>
    <hyperlink ref="B13" location="'13委任状'!A1" display="委任状（※代表者以外の口座名義の口座へ入金を希望する場合のみ）" xr:uid="{F36A1DE5-DA28-4542-863E-DFC776280143}"/>
    <hyperlink ref="B31" location="LIFEのCSV取込機能への対応状況確認書!A1" display="ＬＩＦＥＣＳＶ取込機能への対応状況確認書" xr:uid="{AD277980-8B8A-4BC7-AA4A-6B89866964F2}"/>
  </hyperlink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sheetPr>
    <tabColor theme="8" tint="0.59999389629810485"/>
    <pageSetUpPr fitToPage="1"/>
  </sheetPr>
  <dimension ref="A1:AQ86"/>
  <sheetViews>
    <sheetView showGridLines="0" tabSelected="1" view="pageBreakPreview" topLeftCell="A2" zoomScale="90" zoomScaleNormal="115" zoomScaleSheetLayoutView="90" workbookViewId="0">
      <selection activeCell="AD33" sqref="AD33"/>
    </sheetView>
  </sheetViews>
  <sheetFormatPr defaultColWidth="9" defaultRowHeight="13.5" x14ac:dyDescent="0.15"/>
  <cols>
    <col min="1" max="1" width="2.75" style="92" customWidth="1"/>
    <col min="2" max="2" width="3" style="92" customWidth="1"/>
    <col min="3" max="8" width="3.375" style="92" customWidth="1"/>
    <col min="9" max="9" width="2.75" style="92" customWidth="1"/>
    <col min="10" max="10" width="2.875" style="92" customWidth="1"/>
    <col min="11" max="12" width="3.375" style="92" customWidth="1"/>
    <col min="13" max="13" width="4" style="92" customWidth="1"/>
    <col min="14" max="14" width="3" style="92" customWidth="1"/>
    <col min="15" max="15" width="3.375" style="92" customWidth="1"/>
    <col min="16" max="16" width="4.5" style="92" customWidth="1"/>
    <col min="17" max="22" width="3.375" style="92" customWidth="1"/>
    <col min="23" max="23" width="4.375" style="92" customWidth="1"/>
    <col min="24" max="24" width="14.875" style="92" customWidth="1"/>
    <col min="25" max="25" width="9" style="92" customWidth="1"/>
    <col min="26" max="16384" width="9" style="92"/>
  </cols>
  <sheetData>
    <row r="1" spans="1:25" ht="17.25" customHeight="1" x14ac:dyDescent="0.15">
      <c r="A1" s="456" t="s">
        <v>576</v>
      </c>
      <c r="B1" s="457"/>
      <c r="C1" s="457"/>
      <c r="D1" s="457"/>
      <c r="E1" s="457"/>
      <c r="F1" s="457"/>
      <c r="G1" s="457"/>
      <c r="H1" s="457"/>
      <c r="I1" s="457"/>
      <c r="J1" s="457"/>
      <c r="K1" s="457"/>
      <c r="L1" s="457"/>
      <c r="M1" s="457"/>
      <c r="N1" s="457"/>
      <c r="O1" s="457"/>
      <c r="P1" s="457"/>
      <c r="Q1" s="457"/>
      <c r="R1" s="457"/>
      <c r="S1" s="457"/>
      <c r="T1" s="457"/>
      <c r="U1" s="457"/>
      <c r="V1" s="457"/>
      <c r="W1" s="457"/>
      <c r="X1" s="457"/>
    </row>
    <row r="2" spans="1:25" ht="17.25" customHeight="1" x14ac:dyDescent="0.15">
      <c r="Q2" s="92" t="s">
        <v>5</v>
      </c>
      <c r="R2" s="390"/>
      <c r="S2" s="390"/>
      <c r="T2" s="390"/>
      <c r="U2" s="390"/>
      <c r="V2" s="390"/>
      <c r="W2" s="394"/>
      <c r="X2" s="394"/>
    </row>
    <row r="3" spans="1:25" ht="17.25" customHeight="1" x14ac:dyDescent="0.15">
      <c r="R3" s="93"/>
      <c r="S3" s="93"/>
      <c r="T3" s="93"/>
      <c r="U3" s="461" t="s">
        <v>409</v>
      </c>
      <c r="V3" s="462"/>
      <c r="W3" s="462"/>
      <c r="X3" s="462"/>
    </row>
    <row r="4" spans="1:25" ht="17.25" customHeight="1" x14ac:dyDescent="0.15"/>
    <row r="5" spans="1:25" ht="17.25" customHeight="1" x14ac:dyDescent="0.15">
      <c r="B5" s="92" t="s">
        <v>557</v>
      </c>
    </row>
    <row r="6" spans="1:25" ht="22.5" customHeight="1" x14ac:dyDescent="0.15"/>
    <row r="7" spans="1:25" ht="38.25" customHeight="1" x14ac:dyDescent="0.15">
      <c r="O7" s="456" t="s">
        <v>7</v>
      </c>
      <c r="P7" s="458"/>
      <c r="Q7" s="459"/>
      <c r="R7" s="459"/>
      <c r="S7" s="459"/>
      <c r="T7" s="459"/>
      <c r="U7" s="459"/>
      <c r="V7" s="459"/>
      <c r="W7" s="459"/>
      <c r="X7" s="459"/>
      <c r="Y7" s="94" t="s">
        <v>8</v>
      </c>
    </row>
    <row r="8" spans="1:25" ht="33.75" customHeight="1" x14ac:dyDescent="0.15">
      <c r="O8" s="456" t="s">
        <v>6</v>
      </c>
      <c r="P8" s="458"/>
      <c r="Q8" s="460"/>
      <c r="R8" s="460"/>
      <c r="S8" s="460"/>
      <c r="T8" s="460"/>
      <c r="U8" s="460"/>
      <c r="V8" s="460"/>
      <c r="W8" s="460"/>
      <c r="X8" s="460"/>
      <c r="Y8" s="94" t="s">
        <v>9</v>
      </c>
    </row>
    <row r="9" spans="1:25" ht="26.25" customHeight="1" x14ac:dyDescent="0.15">
      <c r="L9" s="95" t="s">
        <v>16</v>
      </c>
      <c r="O9" s="464" t="s">
        <v>17</v>
      </c>
      <c r="P9" s="465"/>
      <c r="Q9" s="460"/>
      <c r="R9" s="466"/>
      <c r="S9" s="466"/>
      <c r="T9" s="466"/>
      <c r="U9" s="466"/>
      <c r="V9" s="466"/>
      <c r="W9" s="466"/>
      <c r="X9" s="466"/>
      <c r="Y9" s="94" t="s">
        <v>10</v>
      </c>
    </row>
    <row r="10" spans="1:25" ht="17.25" customHeight="1" x14ac:dyDescent="0.15"/>
    <row r="11" spans="1:25" ht="17.25" customHeight="1" x14ac:dyDescent="0.15">
      <c r="A11" s="463" t="s">
        <v>577</v>
      </c>
      <c r="B11" s="463"/>
      <c r="C11" s="463"/>
      <c r="D11" s="463"/>
      <c r="E11" s="463"/>
      <c r="F11" s="463"/>
      <c r="G11" s="463"/>
      <c r="H11" s="463"/>
      <c r="I11" s="463"/>
      <c r="J11" s="463"/>
      <c r="K11" s="463"/>
      <c r="L11" s="463"/>
      <c r="M11" s="463"/>
      <c r="N11" s="463"/>
      <c r="O11" s="463"/>
      <c r="P11" s="463"/>
      <c r="Q11" s="463"/>
      <c r="R11" s="463"/>
      <c r="S11" s="463"/>
      <c r="T11" s="463"/>
      <c r="U11" s="463"/>
      <c r="V11" s="463"/>
      <c r="W11" s="463"/>
      <c r="X11" s="463"/>
    </row>
    <row r="12" spans="1:25" ht="17.25" customHeight="1" x14ac:dyDescent="0.15">
      <c r="A12" s="96"/>
      <c r="B12" s="96"/>
      <c r="C12" s="96"/>
      <c r="D12" s="96"/>
      <c r="E12" s="96"/>
      <c r="F12" s="96"/>
      <c r="G12" s="96"/>
      <c r="H12" s="96"/>
      <c r="I12" s="96"/>
      <c r="J12" s="96"/>
      <c r="K12" s="96"/>
      <c r="L12" s="96"/>
      <c r="M12" s="96"/>
      <c r="N12" s="96"/>
      <c r="O12" s="96"/>
      <c r="P12" s="96"/>
      <c r="Q12" s="96"/>
      <c r="R12" s="96"/>
      <c r="S12" s="96"/>
      <c r="T12" s="96"/>
      <c r="U12" s="96"/>
      <c r="V12" s="96"/>
      <c r="W12" s="96"/>
      <c r="X12" s="96"/>
    </row>
    <row r="13" spans="1:25" ht="17.25" customHeight="1" x14ac:dyDescent="0.15">
      <c r="A13" s="467" t="s">
        <v>510</v>
      </c>
      <c r="B13" s="467"/>
      <c r="C13" s="467"/>
      <c r="D13" s="467"/>
      <c r="E13" s="467"/>
      <c r="F13" s="467"/>
      <c r="G13" s="467"/>
      <c r="H13" s="467"/>
      <c r="I13" s="467"/>
      <c r="J13" s="467"/>
      <c r="K13" s="467"/>
      <c r="L13" s="467"/>
      <c r="M13" s="467"/>
      <c r="N13" s="467"/>
      <c r="O13" s="467"/>
      <c r="P13" s="467"/>
      <c r="Q13" s="467"/>
      <c r="R13" s="467"/>
      <c r="S13" s="467"/>
      <c r="T13" s="467"/>
      <c r="U13" s="467"/>
      <c r="V13" s="467"/>
      <c r="W13" s="467"/>
      <c r="X13" s="467"/>
    </row>
    <row r="14" spans="1:25" s="204" customFormat="1" ht="17.25" customHeight="1" x14ac:dyDescent="0.15">
      <c r="A14" s="467" t="s">
        <v>564</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row>
    <row r="15" spans="1:25" s="198" customFormat="1" ht="17.25"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row>
    <row r="16" spans="1:25" ht="17.25" customHeight="1" x14ac:dyDescent="0.15">
      <c r="A16" s="97"/>
      <c r="B16" s="469" t="s">
        <v>4</v>
      </c>
      <c r="C16" s="469"/>
      <c r="D16" s="469"/>
      <c r="E16" s="469"/>
      <c r="F16" s="469"/>
      <c r="G16" s="469"/>
      <c r="H16" s="469"/>
      <c r="I16" s="469"/>
      <c r="J16" s="469"/>
      <c r="K16" s="469"/>
      <c r="L16" s="469"/>
      <c r="M16" s="469"/>
      <c r="N16" s="469"/>
      <c r="O16" s="469"/>
      <c r="P16" s="469"/>
      <c r="Q16" s="469"/>
      <c r="R16" s="469"/>
      <c r="S16" s="469"/>
      <c r="T16" s="469"/>
      <c r="U16" s="469"/>
      <c r="V16" s="469"/>
      <c r="W16" s="469"/>
      <c r="X16" s="469"/>
    </row>
    <row r="17" spans="1:43" ht="17.25" customHeight="1" x14ac:dyDescent="0.15">
      <c r="B17" s="98" t="s">
        <v>511</v>
      </c>
      <c r="C17" s="97"/>
      <c r="D17" s="97"/>
      <c r="E17" s="97"/>
      <c r="F17" s="97"/>
      <c r="G17" s="97"/>
      <c r="H17" s="97"/>
      <c r="I17" s="130" t="s">
        <v>18</v>
      </c>
      <c r="J17" s="468" t="str">
        <f>IF(AQ17=0,"",'2事業所一覧'!W11)</f>
        <v/>
      </c>
      <c r="K17" s="468"/>
      <c r="L17" s="468"/>
      <c r="M17" s="468"/>
      <c r="N17" s="468"/>
      <c r="O17" s="130" t="s">
        <v>19</v>
      </c>
      <c r="P17" s="97"/>
      <c r="Q17" s="97"/>
      <c r="R17" s="97"/>
      <c r="S17" s="97"/>
      <c r="T17" s="97"/>
      <c r="U17" s="97"/>
      <c r="V17" s="97"/>
      <c r="W17" s="97"/>
      <c r="X17" s="97"/>
      <c r="AQ17" s="395">
        <f>'2事業所一覧'!W11</f>
        <v>0</v>
      </c>
    </row>
    <row r="18" spans="1:43" s="134" customFormat="1" ht="4.5" customHeight="1" x14ac:dyDescent="0.15">
      <c r="B18" s="98"/>
      <c r="C18" s="97"/>
      <c r="D18" s="97"/>
      <c r="E18" s="97"/>
      <c r="F18" s="97"/>
      <c r="G18" s="97"/>
      <c r="H18" s="97"/>
      <c r="I18" s="195"/>
      <c r="J18" s="196"/>
      <c r="K18" s="197"/>
      <c r="L18" s="197"/>
      <c r="M18" s="197"/>
      <c r="N18" s="197"/>
      <c r="O18" s="195"/>
      <c r="P18" s="97"/>
      <c r="Q18" s="97"/>
      <c r="R18" s="97"/>
      <c r="S18" s="97"/>
      <c r="T18" s="97"/>
      <c r="U18" s="97"/>
      <c r="V18" s="97"/>
      <c r="W18" s="97"/>
      <c r="X18" s="97"/>
    </row>
    <row r="19" spans="1:43" s="198" customFormat="1" x14ac:dyDescent="0.15">
      <c r="A19" s="198" t="s">
        <v>158</v>
      </c>
      <c r="B19" s="98"/>
      <c r="C19" s="97"/>
      <c r="D19" s="97"/>
      <c r="E19" s="97"/>
      <c r="F19" s="97"/>
      <c r="G19" s="97"/>
      <c r="H19" s="97"/>
      <c r="I19" s="195"/>
      <c r="J19" s="196"/>
      <c r="K19" s="197"/>
      <c r="L19" s="197"/>
      <c r="M19" s="197"/>
      <c r="N19" s="197"/>
      <c r="O19" s="195"/>
      <c r="P19" s="97"/>
      <c r="Q19" s="97"/>
      <c r="R19" s="97"/>
      <c r="S19" s="97"/>
      <c r="T19" s="97"/>
      <c r="U19" s="97"/>
      <c r="V19" s="97"/>
      <c r="W19" s="97"/>
      <c r="X19" s="97"/>
    </row>
    <row r="20" spans="1:43" s="198" customFormat="1" x14ac:dyDescent="0.15">
      <c r="A20" s="198" t="s">
        <v>159</v>
      </c>
      <c r="B20" s="98"/>
      <c r="C20" s="97"/>
      <c r="D20" s="97"/>
      <c r="E20" s="97"/>
      <c r="F20" s="97"/>
      <c r="G20" s="97"/>
      <c r="H20" s="97"/>
      <c r="I20" s="195"/>
      <c r="J20" s="196"/>
      <c r="K20" s="197"/>
      <c r="L20" s="197"/>
      <c r="M20" s="197"/>
      <c r="N20" s="197"/>
      <c r="O20" s="195"/>
      <c r="P20" s="97"/>
      <c r="Q20" s="97"/>
      <c r="R20" s="97"/>
      <c r="S20" s="97"/>
      <c r="T20" s="97"/>
      <c r="U20" s="97"/>
      <c r="V20" s="97"/>
      <c r="W20" s="97"/>
      <c r="X20" s="97"/>
    </row>
    <row r="21" spans="1:43" s="198" customFormat="1" x14ac:dyDescent="0.15">
      <c r="B21" s="98" t="s">
        <v>600</v>
      </c>
      <c r="C21" s="97"/>
      <c r="D21" s="97"/>
      <c r="E21" s="97"/>
      <c r="F21" s="97"/>
      <c r="G21" s="97"/>
      <c r="H21" s="97"/>
      <c r="I21" s="195"/>
      <c r="J21" s="196"/>
      <c r="K21" s="197"/>
      <c r="L21" s="197"/>
      <c r="M21" s="197"/>
      <c r="N21" s="197"/>
      <c r="O21" s="195"/>
      <c r="P21" s="97"/>
      <c r="Q21" s="97"/>
      <c r="R21" s="97"/>
      <c r="S21" s="97"/>
      <c r="T21" s="97"/>
      <c r="U21" s="97"/>
      <c r="V21" s="97"/>
      <c r="W21" s="97"/>
      <c r="X21" s="97"/>
    </row>
    <row r="22" spans="1:43" s="388" customFormat="1" x14ac:dyDescent="0.15">
      <c r="B22" s="98" t="s">
        <v>276</v>
      </c>
      <c r="C22" s="97"/>
      <c r="D22" s="97"/>
      <c r="E22" s="97"/>
      <c r="F22" s="97"/>
      <c r="G22" s="97"/>
      <c r="H22" s="97"/>
      <c r="I22" s="195"/>
      <c r="J22" s="196"/>
      <c r="K22" s="197"/>
      <c r="L22" s="197"/>
      <c r="M22" s="197"/>
      <c r="N22" s="197"/>
      <c r="O22" s="195"/>
      <c r="P22" s="97"/>
      <c r="Q22" s="97"/>
      <c r="R22" s="97"/>
      <c r="S22" s="97"/>
      <c r="T22" s="97"/>
      <c r="U22" s="97"/>
      <c r="V22" s="97"/>
      <c r="W22" s="97"/>
      <c r="X22" s="97"/>
    </row>
    <row r="23" spans="1:43" s="389" customFormat="1" x14ac:dyDescent="0.15">
      <c r="B23" s="98" t="s">
        <v>558</v>
      </c>
      <c r="C23" s="97"/>
      <c r="D23" s="97"/>
      <c r="E23" s="97"/>
      <c r="F23" s="97"/>
      <c r="G23" s="97"/>
      <c r="H23" s="97"/>
      <c r="I23" s="195"/>
      <c r="J23" s="196"/>
      <c r="K23" s="197"/>
      <c r="L23" s="197"/>
      <c r="M23" s="197"/>
      <c r="N23" s="197"/>
      <c r="O23" s="195"/>
      <c r="P23" s="97"/>
      <c r="Q23" s="97"/>
      <c r="R23" s="97"/>
      <c r="S23" s="97"/>
      <c r="T23" s="97"/>
      <c r="U23" s="97"/>
      <c r="V23" s="97"/>
      <c r="W23" s="97"/>
      <c r="X23" s="97"/>
    </row>
    <row r="24" spans="1:43" s="198" customFormat="1" x14ac:dyDescent="0.15">
      <c r="B24" s="98" t="s">
        <v>565</v>
      </c>
      <c r="C24" s="97"/>
      <c r="D24" s="97"/>
      <c r="E24" s="97"/>
      <c r="F24" s="97"/>
      <c r="G24" s="97"/>
      <c r="H24" s="97"/>
      <c r="I24" s="195"/>
      <c r="J24" s="196"/>
      <c r="K24" s="197"/>
      <c r="L24" s="197"/>
      <c r="M24" s="197"/>
      <c r="N24" s="197"/>
      <c r="O24" s="195"/>
      <c r="P24" s="97"/>
      <c r="Q24" s="97"/>
      <c r="R24" s="97"/>
      <c r="S24" s="97"/>
      <c r="T24" s="97"/>
      <c r="U24" s="97"/>
      <c r="V24" s="97"/>
      <c r="W24" s="97"/>
      <c r="X24" s="97"/>
    </row>
    <row r="25" spans="1:43" s="204" customFormat="1" ht="5.25" customHeight="1" x14ac:dyDescent="0.15">
      <c r="B25" s="98"/>
      <c r="C25" s="97"/>
      <c r="D25" s="97"/>
      <c r="E25" s="97"/>
      <c r="F25" s="97"/>
      <c r="G25" s="97"/>
      <c r="H25" s="97"/>
      <c r="I25" s="195"/>
      <c r="J25" s="196"/>
      <c r="K25" s="197"/>
      <c r="L25" s="197"/>
      <c r="M25" s="197"/>
      <c r="N25" s="197"/>
      <c r="O25" s="195"/>
      <c r="P25" s="97"/>
      <c r="Q25" s="97"/>
      <c r="R25" s="97"/>
      <c r="S25" s="97"/>
      <c r="T25" s="97"/>
      <c r="U25" s="97"/>
      <c r="V25" s="97"/>
      <c r="W25" s="97"/>
      <c r="X25" s="97"/>
    </row>
    <row r="26" spans="1:43" s="125" customFormat="1" ht="17.25" customHeight="1" x14ac:dyDescent="0.15">
      <c r="A26" s="125" t="s">
        <v>138</v>
      </c>
      <c r="B26" s="98"/>
      <c r="C26" s="97"/>
      <c r="D26" s="98"/>
      <c r="E26" s="97"/>
      <c r="F26" s="97"/>
      <c r="G26" s="97"/>
      <c r="H26" s="97"/>
      <c r="I26" s="97"/>
      <c r="J26" s="126"/>
      <c r="K26" s="127"/>
      <c r="L26" s="127"/>
      <c r="M26" s="127"/>
      <c r="N26" s="127"/>
      <c r="O26" s="127"/>
      <c r="P26" s="97"/>
      <c r="Q26" s="97"/>
      <c r="R26" s="97"/>
      <c r="S26" s="97"/>
      <c r="T26" s="97"/>
      <c r="U26" s="97"/>
      <c r="V26" s="97"/>
      <c r="W26" s="97"/>
      <c r="X26" s="97"/>
      <c r="Y26" s="99"/>
    </row>
    <row r="27" spans="1:43" s="128" customFormat="1" ht="17.25" customHeight="1" x14ac:dyDescent="0.15">
      <c r="B27" s="98" t="s">
        <v>601</v>
      </c>
      <c r="C27" s="134"/>
      <c r="D27" s="134"/>
      <c r="E27" s="97"/>
      <c r="F27" s="97"/>
      <c r="G27" s="97"/>
      <c r="H27" s="97"/>
      <c r="I27" s="97"/>
      <c r="J27" s="129"/>
      <c r="K27" s="132"/>
      <c r="M27" s="132"/>
      <c r="N27" s="132"/>
      <c r="O27" s="132"/>
      <c r="P27" s="132"/>
      <c r="Q27" s="132"/>
      <c r="R27" s="132"/>
      <c r="S27" s="132"/>
      <c r="T27" s="132"/>
      <c r="U27" s="132"/>
      <c r="V27" s="132"/>
      <c r="W27" s="132"/>
      <c r="X27" s="132"/>
      <c r="Y27" s="99"/>
    </row>
    <row r="28" spans="1:43" s="128" customFormat="1" ht="17.25" customHeight="1" x14ac:dyDescent="0.15">
      <c r="B28" s="98" t="s">
        <v>566</v>
      </c>
      <c r="C28" s="134"/>
      <c r="D28" s="134"/>
      <c r="E28" s="97"/>
      <c r="F28" s="97"/>
      <c r="G28" s="97"/>
      <c r="H28" s="97"/>
      <c r="I28" s="97"/>
      <c r="J28" s="129"/>
      <c r="K28" s="132"/>
      <c r="L28" s="132"/>
      <c r="M28" s="132"/>
      <c r="N28" s="132"/>
      <c r="O28" s="132"/>
      <c r="P28" s="132"/>
      <c r="Q28" s="132"/>
      <c r="R28" s="132"/>
      <c r="S28" s="132"/>
      <c r="T28" s="132"/>
      <c r="U28" s="132"/>
      <c r="V28" s="132"/>
      <c r="W28" s="132"/>
      <c r="X28" s="132"/>
      <c r="Y28" s="99"/>
    </row>
    <row r="29" spans="1:43" s="204" customFormat="1" ht="17.25" customHeight="1" x14ac:dyDescent="0.15">
      <c r="B29" s="98"/>
      <c r="C29" s="98" t="s">
        <v>277</v>
      </c>
      <c r="E29" s="97"/>
      <c r="F29" s="97"/>
      <c r="G29" s="97"/>
      <c r="H29" s="97"/>
      <c r="I29" s="97"/>
      <c r="J29" s="205"/>
      <c r="K29" s="132"/>
      <c r="L29" s="132"/>
      <c r="M29" s="132"/>
      <c r="N29" s="132"/>
      <c r="O29" s="132"/>
      <c r="P29" s="132"/>
      <c r="Q29" s="132"/>
      <c r="R29" s="132"/>
      <c r="S29" s="132"/>
      <c r="T29" s="132"/>
      <c r="U29" s="132"/>
      <c r="V29" s="132"/>
      <c r="W29" s="132"/>
      <c r="X29" s="132"/>
      <c r="Y29" s="99"/>
    </row>
    <row r="30" spans="1:43" s="128" customFormat="1" ht="17.25" customHeight="1" x14ac:dyDescent="0.15">
      <c r="B30" s="164"/>
      <c r="C30" s="98" t="s">
        <v>602</v>
      </c>
      <c r="M30" s="132"/>
      <c r="N30" s="132"/>
      <c r="O30" s="132"/>
      <c r="P30" s="132"/>
      <c r="Q30" s="132"/>
      <c r="R30" s="132"/>
      <c r="S30" s="132"/>
      <c r="T30" s="132"/>
      <c r="U30" s="132"/>
      <c r="V30" s="132"/>
      <c r="W30" s="132"/>
      <c r="X30" s="132"/>
      <c r="Y30" s="98"/>
    </row>
    <row r="31" spans="1:43" s="445" customFormat="1" ht="17.25" customHeight="1" x14ac:dyDescent="0.15">
      <c r="B31" s="164"/>
      <c r="C31" s="98" t="s">
        <v>603</v>
      </c>
      <c r="M31" s="132"/>
      <c r="N31" s="132"/>
      <c r="O31" s="132"/>
      <c r="P31" s="132"/>
      <c r="Q31" s="132"/>
      <c r="R31" s="132"/>
      <c r="S31" s="132"/>
      <c r="T31" s="132"/>
      <c r="U31" s="132"/>
      <c r="V31" s="132"/>
      <c r="W31" s="132"/>
      <c r="X31" s="132"/>
      <c r="Y31" s="98"/>
    </row>
    <row r="32" spans="1:43" s="445" customFormat="1" ht="17.25" customHeight="1" x14ac:dyDescent="0.15">
      <c r="B32" s="164"/>
      <c r="C32" s="98" t="s">
        <v>618</v>
      </c>
      <c r="M32" s="132"/>
      <c r="N32" s="132"/>
      <c r="O32" s="132"/>
      <c r="P32" s="132"/>
      <c r="Q32" s="132"/>
      <c r="R32" s="132"/>
      <c r="S32" s="132"/>
      <c r="T32" s="132"/>
      <c r="U32" s="132"/>
      <c r="V32" s="132"/>
      <c r="W32" s="132"/>
      <c r="X32" s="132"/>
      <c r="Y32" s="98"/>
    </row>
    <row r="33" spans="1:26" s="445" customFormat="1" ht="17.25" customHeight="1" x14ac:dyDescent="0.15">
      <c r="B33" s="164"/>
      <c r="C33" s="98"/>
      <c r="D33" s="445" t="s">
        <v>613</v>
      </c>
      <c r="M33" s="132"/>
      <c r="N33" s="132"/>
      <c r="O33" s="132"/>
      <c r="P33" s="132"/>
      <c r="Q33" s="132"/>
      <c r="R33" s="132"/>
      <c r="S33" s="132"/>
      <c r="T33" s="132"/>
      <c r="U33" s="132"/>
      <c r="V33" s="132"/>
      <c r="W33" s="132"/>
      <c r="X33" s="132"/>
      <c r="Y33" s="98"/>
    </row>
    <row r="34" spans="1:26" s="208" customFormat="1" ht="17.25" customHeight="1" x14ac:dyDescent="0.15">
      <c r="B34" s="164"/>
      <c r="C34" s="98" t="s">
        <v>619</v>
      </c>
      <c r="D34" s="445"/>
      <c r="E34" s="97"/>
      <c r="F34" s="97"/>
      <c r="G34" s="97"/>
      <c r="H34" s="97"/>
      <c r="I34" s="97"/>
      <c r="J34" s="129"/>
      <c r="K34" s="132"/>
      <c r="L34" s="132"/>
      <c r="M34" s="132"/>
      <c r="N34" s="132"/>
      <c r="O34" s="132"/>
      <c r="P34" s="132"/>
      <c r="Q34" s="132"/>
      <c r="R34" s="132"/>
      <c r="S34" s="132"/>
      <c r="T34" s="132"/>
      <c r="U34" s="132"/>
      <c r="V34" s="132"/>
      <c r="W34" s="132"/>
      <c r="X34" s="132"/>
      <c r="Y34" s="98"/>
    </row>
    <row r="35" spans="1:26" s="128" customFormat="1" ht="4.5" customHeight="1" x14ac:dyDescent="0.15">
      <c r="B35" s="98"/>
      <c r="E35" s="97"/>
      <c r="F35" s="97"/>
      <c r="G35" s="97"/>
      <c r="H35" s="97"/>
      <c r="I35" s="97"/>
      <c r="J35" s="129"/>
      <c r="K35" s="132"/>
      <c r="L35" s="132"/>
      <c r="M35" s="132"/>
      <c r="N35" s="132"/>
      <c r="O35" s="132"/>
      <c r="P35" s="132"/>
      <c r="Q35" s="132"/>
      <c r="R35" s="132"/>
      <c r="S35" s="132"/>
      <c r="T35" s="132"/>
      <c r="U35" s="132"/>
      <c r="V35" s="132"/>
      <c r="W35" s="132"/>
      <c r="X35" s="132"/>
      <c r="Y35" s="98"/>
    </row>
    <row r="36" spans="1:26" s="128" customFormat="1" ht="17.25" customHeight="1" x14ac:dyDescent="0.15">
      <c r="A36" s="128" t="s">
        <v>139</v>
      </c>
      <c r="B36" s="98"/>
      <c r="C36" s="98"/>
      <c r="E36" s="97"/>
      <c r="F36" s="97"/>
      <c r="G36" s="97"/>
      <c r="H36" s="97"/>
      <c r="I36" s="97"/>
      <c r="J36" s="129"/>
      <c r="K36" s="132"/>
      <c r="L36" s="132"/>
      <c r="M36" s="132"/>
      <c r="N36" s="132"/>
      <c r="O36" s="132"/>
      <c r="P36" s="132"/>
      <c r="Q36" s="132"/>
      <c r="R36" s="132"/>
      <c r="S36" s="132"/>
      <c r="T36" s="132"/>
      <c r="U36" s="132"/>
      <c r="V36" s="132"/>
      <c r="W36" s="132"/>
      <c r="X36" s="132"/>
      <c r="Y36" s="99"/>
    </row>
    <row r="37" spans="1:26" ht="17.25" customHeight="1" x14ac:dyDescent="0.15">
      <c r="B37" s="92" t="s">
        <v>604</v>
      </c>
      <c r="Z37" s="96"/>
    </row>
    <row r="38" spans="1:26" ht="17.25" customHeight="1" x14ac:dyDescent="0.15">
      <c r="B38" s="92" t="s">
        <v>567</v>
      </c>
      <c r="Z38" s="96"/>
    </row>
    <row r="39" spans="1:26" ht="17.25" customHeight="1" x14ac:dyDescent="0.15">
      <c r="B39" s="96"/>
      <c r="C39" s="98" t="s">
        <v>605</v>
      </c>
      <c r="Z39" s="96"/>
    </row>
    <row r="40" spans="1:26" ht="19.5" customHeight="1" x14ac:dyDescent="0.15">
      <c r="B40" s="96"/>
      <c r="C40" s="98" t="s">
        <v>559</v>
      </c>
    </row>
    <row r="41" spans="1:26" s="391" customFormat="1" ht="19.5" customHeight="1" x14ac:dyDescent="0.15">
      <c r="B41" s="96"/>
      <c r="C41" s="98" t="s">
        <v>560</v>
      </c>
    </row>
    <row r="42" spans="1:26" s="391" customFormat="1" ht="19.5" customHeight="1" x14ac:dyDescent="0.15">
      <c r="B42" s="96"/>
      <c r="C42" s="98" t="s">
        <v>606</v>
      </c>
    </row>
    <row r="43" spans="1:26" s="439" customFormat="1" ht="19.5" customHeight="1" x14ac:dyDescent="0.15">
      <c r="B43" s="96"/>
      <c r="C43" s="98" t="s">
        <v>607</v>
      </c>
    </row>
    <row r="44" spans="1:26" s="439" customFormat="1" ht="15" customHeight="1" x14ac:dyDescent="0.15">
      <c r="B44" s="96"/>
      <c r="C44" s="98" t="s">
        <v>614</v>
      </c>
    </row>
    <row r="45" spans="1:26" s="439" customFormat="1" ht="19.5" customHeight="1" x14ac:dyDescent="0.15">
      <c r="B45" s="96"/>
      <c r="C45" s="98"/>
      <c r="D45" s="439" t="s">
        <v>613</v>
      </c>
    </row>
    <row r="46" spans="1:26" s="391" customFormat="1" ht="19.5" customHeight="1" x14ac:dyDescent="0.15">
      <c r="B46" s="96"/>
      <c r="C46" s="98" t="s">
        <v>615</v>
      </c>
    </row>
    <row r="47" spans="1:26" s="391" customFormat="1" ht="19.5" customHeight="1" x14ac:dyDescent="0.15">
      <c r="B47" s="96"/>
      <c r="C47" s="392" t="s">
        <v>568</v>
      </c>
    </row>
    <row r="48" spans="1:26" s="391" customFormat="1" ht="19.5" customHeight="1" x14ac:dyDescent="0.15">
      <c r="B48" s="96"/>
      <c r="C48" s="98"/>
      <c r="D48" s="393" t="s">
        <v>579</v>
      </c>
    </row>
    <row r="49" spans="1:27" s="391" customFormat="1" ht="19.5" customHeight="1" x14ac:dyDescent="0.15">
      <c r="B49" s="96"/>
      <c r="C49" s="98"/>
      <c r="D49" s="393" t="s">
        <v>569</v>
      </c>
    </row>
    <row r="50" spans="1:27" s="391" customFormat="1" ht="19.5" customHeight="1" x14ac:dyDescent="0.15">
      <c r="B50" s="96"/>
      <c r="C50" s="392" t="s">
        <v>570</v>
      </c>
      <c r="E50" s="393"/>
    </row>
    <row r="51" spans="1:27" ht="18" customHeight="1" x14ac:dyDescent="0.15">
      <c r="B51" s="96"/>
      <c r="D51" s="392" t="s">
        <v>571</v>
      </c>
    </row>
    <row r="52" spans="1:27" s="128" customFormat="1" ht="4.5" customHeight="1" x14ac:dyDescent="0.15">
      <c r="B52" s="133"/>
    </row>
    <row r="53" spans="1:27" ht="18" customHeight="1" x14ac:dyDescent="0.15">
      <c r="A53" s="92" t="s">
        <v>264</v>
      </c>
    </row>
    <row r="54" spans="1:27" ht="18" customHeight="1" x14ac:dyDescent="0.15">
      <c r="B54" s="98" t="s">
        <v>608</v>
      </c>
      <c r="C54" s="128"/>
    </row>
    <row r="55" spans="1:27" ht="18" customHeight="1" x14ac:dyDescent="0.15">
      <c r="B55" s="98" t="s">
        <v>567</v>
      </c>
      <c r="C55" s="128"/>
      <c r="Y55" s="98"/>
      <c r="Z55" s="98"/>
      <c r="AA55" s="134"/>
    </row>
    <row r="56" spans="1:27" s="204" customFormat="1" ht="18" customHeight="1" x14ac:dyDescent="0.15">
      <c r="B56" s="98" t="s">
        <v>266</v>
      </c>
      <c r="Y56" s="98"/>
      <c r="Z56" s="98"/>
    </row>
    <row r="57" spans="1:27" s="208" customFormat="1" ht="14.25" customHeight="1" x14ac:dyDescent="0.15">
      <c r="B57" s="98"/>
      <c r="C57" s="98" t="s">
        <v>278</v>
      </c>
      <c r="Y57" s="98"/>
      <c r="Z57" s="98"/>
    </row>
    <row r="58" spans="1:27" ht="14.25" x14ac:dyDescent="0.15">
      <c r="B58" s="207"/>
      <c r="C58" s="98" t="s">
        <v>602</v>
      </c>
      <c r="Y58" s="98"/>
      <c r="Z58" s="98"/>
      <c r="AA58" s="134"/>
    </row>
    <row r="59" spans="1:27" ht="15.75" x14ac:dyDescent="0.15">
      <c r="B59" s="131"/>
      <c r="C59" s="98" t="s">
        <v>603</v>
      </c>
      <c r="Y59" s="98"/>
      <c r="Z59" s="98"/>
      <c r="AA59" s="134"/>
    </row>
    <row r="60" spans="1:27" s="128" customFormat="1" x14ac:dyDescent="0.15">
      <c r="C60" s="98" t="s">
        <v>561</v>
      </c>
      <c r="D60" s="98"/>
    </row>
    <row r="61" spans="1:27" s="391" customFormat="1" x14ac:dyDescent="0.15">
      <c r="C61" s="98" t="s">
        <v>562</v>
      </c>
      <c r="D61" s="98"/>
    </row>
    <row r="62" spans="1:27" s="391" customFormat="1" x14ac:dyDescent="0.15">
      <c r="C62" s="98" t="s">
        <v>609</v>
      </c>
      <c r="D62" s="98"/>
    </row>
    <row r="63" spans="1:27" s="439" customFormat="1" x14ac:dyDescent="0.15">
      <c r="C63" s="98" t="s">
        <v>610</v>
      </c>
      <c r="D63" s="98"/>
    </row>
    <row r="64" spans="1:27" s="439" customFormat="1" x14ac:dyDescent="0.15">
      <c r="C64" s="98" t="s">
        <v>616</v>
      </c>
      <c r="D64" s="98"/>
    </row>
    <row r="65" spans="1:25" s="439" customFormat="1" x14ac:dyDescent="0.15">
      <c r="C65" s="98"/>
      <c r="D65" s="439" t="s">
        <v>613</v>
      </c>
    </row>
    <row r="66" spans="1:25" s="128" customFormat="1" x14ac:dyDescent="0.15">
      <c r="C66" s="98" t="s">
        <v>617</v>
      </c>
      <c r="D66" s="98"/>
    </row>
    <row r="67" spans="1:25" s="134" customFormat="1" ht="4.5" customHeight="1" x14ac:dyDescent="0.15">
      <c r="B67" s="133"/>
    </row>
    <row r="68" spans="1:25" s="204" customFormat="1" x14ac:dyDescent="0.15">
      <c r="B68" s="133" t="s">
        <v>265</v>
      </c>
      <c r="C68" s="204" t="s">
        <v>267</v>
      </c>
    </row>
    <row r="69" spans="1:25" s="134" customFormat="1" ht="15.75" x14ac:dyDescent="0.15">
      <c r="B69" s="131"/>
      <c r="C69" s="98" t="s">
        <v>563</v>
      </c>
    </row>
    <row r="70" spans="1:25" s="208" customFormat="1" ht="15.75" x14ac:dyDescent="0.15">
      <c r="B70" s="131"/>
      <c r="C70" s="98" t="s">
        <v>279</v>
      </c>
    </row>
    <row r="71" spans="1:25" s="165" customFormat="1" ht="4.5" customHeight="1" x14ac:dyDescent="0.15">
      <c r="B71" s="133"/>
      <c r="C71" s="98"/>
    </row>
    <row r="72" spans="1:25" s="128" customFormat="1" ht="27.75" customHeight="1" x14ac:dyDescent="0.15">
      <c r="A72" s="455" t="s">
        <v>512</v>
      </c>
      <c r="B72" s="455"/>
      <c r="C72" s="455"/>
      <c r="D72" s="455"/>
      <c r="E72" s="455"/>
      <c r="F72" s="455"/>
      <c r="G72" s="455"/>
      <c r="H72" s="455"/>
      <c r="I72" s="455"/>
      <c r="J72" s="455"/>
      <c r="K72" s="455"/>
      <c r="L72" s="455"/>
      <c r="M72" s="455"/>
      <c r="N72" s="455"/>
      <c r="O72" s="455"/>
      <c r="P72" s="455"/>
      <c r="Q72" s="455"/>
      <c r="R72" s="455"/>
      <c r="S72" s="455"/>
      <c r="T72" s="455"/>
      <c r="U72" s="455"/>
      <c r="V72" s="455"/>
      <c r="W72" s="455"/>
      <c r="X72" s="455"/>
    </row>
    <row r="73" spans="1:25" s="128" customFormat="1" x14ac:dyDescent="0.15"/>
    <row r="74" spans="1:25" ht="24" customHeight="1" x14ac:dyDescent="0.15">
      <c r="N74" s="470" t="s">
        <v>3</v>
      </c>
      <c r="O74" s="470"/>
      <c r="P74" s="470"/>
      <c r="Q74" s="470"/>
      <c r="R74" s="470"/>
      <c r="S74" s="470"/>
      <c r="T74" s="470"/>
      <c r="U74" s="470"/>
      <c r="V74" s="470"/>
      <c r="W74" s="470"/>
      <c r="X74" s="470"/>
    </row>
    <row r="75" spans="1:25" ht="24" customHeight="1" x14ac:dyDescent="0.15">
      <c r="N75" s="470" t="s">
        <v>15</v>
      </c>
      <c r="O75" s="470"/>
      <c r="P75" s="470"/>
      <c r="Q75" s="477"/>
      <c r="R75" s="477"/>
      <c r="S75" s="477"/>
      <c r="T75" s="477"/>
      <c r="U75" s="477"/>
      <c r="V75" s="477"/>
      <c r="W75" s="477"/>
      <c r="X75" s="477"/>
    </row>
    <row r="76" spans="1:25" ht="24" customHeight="1" x14ac:dyDescent="0.15">
      <c r="N76" s="471" t="s">
        <v>2</v>
      </c>
      <c r="O76" s="472"/>
      <c r="P76" s="473"/>
      <c r="Q76" s="474"/>
      <c r="R76" s="475"/>
      <c r="S76" s="475"/>
      <c r="T76" s="475"/>
      <c r="U76" s="475"/>
      <c r="V76" s="475"/>
      <c r="W76" s="475"/>
      <c r="X76" s="476"/>
    </row>
    <row r="77" spans="1:25" ht="24" customHeight="1" x14ac:dyDescent="0.15">
      <c r="N77" s="471" t="s">
        <v>1</v>
      </c>
      <c r="O77" s="472"/>
      <c r="P77" s="473"/>
      <c r="Q77" s="474"/>
      <c r="R77" s="475"/>
      <c r="S77" s="475"/>
      <c r="T77" s="475"/>
      <c r="U77" s="475"/>
      <c r="V77" s="475"/>
      <c r="W77" s="475"/>
      <c r="X77" s="476"/>
      <c r="Y77" s="99" t="s">
        <v>12</v>
      </c>
    </row>
    <row r="78" spans="1:25" ht="24" customHeight="1" x14ac:dyDescent="0.15">
      <c r="N78" s="471" t="s">
        <v>0</v>
      </c>
      <c r="O78" s="472"/>
      <c r="P78" s="473"/>
      <c r="Q78" s="474"/>
      <c r="R78" s="475"/>
      <c r="S78" s="475"/>
      <c r="T78" s="475"/>
      <c r="U78" s="475"/>
      <c r="V78" s="475"/>
      <c r="W78" s="475"/>
      <c r="X78" s="476"/>
      <c r="Y78" s="100" t="s">
        <v>11</v>
      </c>
    </row>
    <row r="79" spans="1:25" ht="14.25" x14ac:dyDescent="0.15">
      <c r="Y79" s="101" t="s">
        <v>13</v>
      </c>
    </row>
    <row r="80" spans="1:25" ht="14.25" x14ac:dyDescent="0.15">
      <c r="Y80" s="101" t="s">
        <v>14</v>
      </c>
    </row>
    <row r="84" spans="11:11" x14ac:dyDescent="0.15">
      <c r="K84" s="98"/>
    </row>
    <row r="85" spans="11:11" x14ac:dyDescent="0.15">
      <c r="K85" s="98"/>
    </row>
    <row r="86" spans="11:11" x14ac:dyDescent="0.15">
      <c r="K86" s="98"/>
    </row>
  </sheetData>
  <sheetProtection formatCells="0"/>
  <mergeCells count="23">
    <mergeCell ref="N74:X74"/>
    <mergeCell ref="N78:P78"/>
    <mergeCell ref="Q78:X78"/>
    <mergeCell ref="N75:P75"/>
    <mergeCell ref="Q75:X75"/>
    <mergeCell ref="N76:P76"/>
    <mergeCell ref="Q76:X76"/>
    <mergeCell ref="N77:P77"/>
    <mergeCell ref="Q77:X77"/>
    <mergeCell ref="A72:X72"/>
    <mergeCell ref="A1:X1"/>
    <mergeCell ref="O7:P7"/>
    <mergeCell ref="O8:P8"/>
    <mergeCell ref="Q7:X7"/>
    <mergeCell ref="Q8:X8"/>
    <mergeCell ref="U3:X3"/>
    <mergeCell ref="A11:X11"/>
    <mergeCell ref="O9:P9"/>
    <mergeCell ref="Q9:X9"/>
    <mergeCell ref="A13:X13"/>
    <mergeCell ref="J17:N17"/>
    <mergeCell ref="B16:X16"/>
    <mergeCell ref="A14:X14"/>
  </mergeCells>
  <phoneticPr fontId="10"/>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 xr:uid="{C24CFCE8-6F2C-45CF-9312-2348F8218F20}"/>
  </dataValidations>
  <pageMargins left="0.7" right="0.7" top="0.75" bottom="0.75" header="0.3" footer="0.3"/>
  <pageSetup paperSize="9" scale="96" fitToHeight="0" orientation="portrait" r:id="rId1"/>
  <headerFooter alignWithMargins="0"/>
  <rowBreaks count="1" manualBreakCount="1">
    <brk id="46"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sheetPr>
    <tabColor theme="8" tint="0.59999389629810485"/>
    <pageSetUpPr fitToPage="1"/>
  </sheetPr>
  <dimension ref="A1:AE49"/>
  <sheetViews>
    <sheetView view="pageBreakPreview" zoomScale="80" zoomScaleNormal="100" zoomScaleSheetLayoutView="80" workbookViewId="0">
      <selection activeCell="P11" sqref="P11"/>
    </sheetView>
  </sheetViews>
  <sheetFormatPr defaultRowHeight="18.75" x14ac:dyDescent="0.15"/>
  <cols>
    <col min="1" max="1" width="8" style="120" customWidth="1"/>
    <col min="2" max="2" width="14.5" style="120" customWidth="1"/>
    <col min="3" max="3" width="11.75" style="118" customWidth="1"/>
    <col min="4" max="4" width="18.625" style="118" customWidth="1"/>
    <col min="5" max="5" width="43.125" style="118" customWidth="1"/>
    <col min="6" max="10" width="25.75" style="102" customWidth="1"/>
    <col min="11" max="11" width="4.625" style="102" customWidth="1"/>
    <col min="12" max="12" width="27.125" style="102" customWidth="1"/>
    <col min="13" max="13" width="21.5" style="119" customWidth="1"/>
    <col min="14" max="17" width="9" style="102"/>
    <col min="18" max="18" width="9.875" style="102" bestFit="1" customWidth="1"/>
    <col min="19" max="22" width="9" style="102"/>
    <col min="23" max="24" width="11.375" style="102" bestFit="1" customWidth="1"/>
    <col min="25" max="25" width="9.625" style="102" bestFit="1" customWidth="1"/>
    <col min="26" max="29" width="9" style="102"/>
    <col min="30" max="30" width="9.625" style="102" bestFit="1" customWidth="1"/>
    <col min="31" max="16384" width="9" style="102"/>
  </cols>
  <sheetData>
    <row r="1" spans="1:25" x14ac:dyDescent="0.15">
      <c r="A1" s="484" t="s">
        <v>572</v>
      </c>
      <c r="B1" s="484"/>
      <c r="C1" s="484"/>
      <c r="D1" s="484"/>
      <c r="E1" s="484"/>
      <c r="F1" s="484"/>
      <c r="G1" s="484"/>
      <c r="H1" s="484"/>
      <c r="I1" s="484"/>
      <c r="J1" s="484"/>
      <c r="K1" s="484"/>
      <c r="L1" s="484"/>
      <c r="M1" s="484"/>
      <c r="N1" s="484"/>
    </row>
    <row r="2" spans="1:25" ht="21" customHeight="1" x14ac:dyDescent="0.15">
      <c r="A2" s="485" t="s">
        <v>578</v>
      </c>
      <c r="B2" s="485"/>
      <c r="C2" s="485"/>
      <c r="D2" s="485"/>
      <c r="E2" s="485"/>
      <c r="F2" s="485"/>
      <c r="G2" s="485"/>
      <c r="H2" s="485"/>
      <c r="I2" s="485"/>
      <c r="J2" s="485"/>
      <c r="K2" s="485"/>
      <c r="L2" s="485"/>
      <c r="M2" s="485"/>
    </row>
    <row r="3" spans="1:25" ht="32.25" customHeight="1" x14ac:dyDescent="0.5">
      <c r="A3" s="486"/>
      <c r="B3" s="486"/>
      <c r="C3" s="486"/>
      <c r="D3" s="103"/>
      <c r="E3" s="103"/>
      <c r="J3" s="123" t="s">
        <v>101</v>
      </c>
      <c r="K3" s="123"/>
      <c r="L3" s="506" t="str">
        <f>IF('1交付申請書'!Q8="","",X3)</f>
        <v/>
      </c>
      <c r="M3" s="506"/>
      <c r="N3" s="104" t="s">
        <v>104</v>
      </c>
      <c r="X3" s="396">
        <f>'1交付申請書'!Q8</f>
        <v>0</v>
      </c>
    </row>
    <row r="4" spans="1:25" s="105" customFormat="1" ht="30.75" customHeight="1" x14ac:dyDescent="0.5">
      <c r="A4" s="486"/>
      <c r="B4" s="486"/>
      <c r="C4" s="486"/>
      <c r="D4" s="103"/>
      <c r="E4" s="103"/>
      <c r="J4" s="124" t="s">
        <v>102</v>
      </c>
      <c r="K4" s="124"/>
      <c r="L4" s="487" t="str">
        <f>IF('1交付申請書'!Q7="","",'2事業所一覧'!X4)</f>
        <v/>
      </c>
      <c r="M4" s="487"/>
      <c r="N4" s="104" t="s">
        <v>104</v>
      </c>
      <c r="X4" s="397">
        <f>'1交付申請書'!Q7</f>
        <v>0</v>
      </c>
    </row>
    <row r="5" spans="1:25" s="105" customFormat="1" ht="29.25" customHeight="1" thickBot="1" x14ac:dyDescent="0.55000000000000004">
      <c r="A5" s="106" t="s">
        <v>20</v>
      </c>
      <c r="B5" s="107"/>
      <c r="C5" s="108"/>
      <c r="D5" s="108"/>
      <c r="E5" s="108"/>
      <c r="F5" s="108"/>
      <c r="G5" s="108"/>
      <c r="H5" s="108"/>
      <c r="I5" s="108"/>
      <c r="J5" s="108"/>
      <c r="K5" s="108"/>
      <c r="L5" s="108"/>
      <c r="M5" s="109"/>
    </row>
    <row r="6" spans="1:25" s="116" customFormat="1" ht="42.75" customHeight="1" thickBot="1" x14ac:dyDescent="0.2">
      <c r="A6" s="110" t="s">
        <v>21</v>
      </c>
      <c r="B6" s="488" t="s">
        <v>22</v>
      </c>
      <c r="C6" s="489"/>
      <c r="D6" s="111" t="s">
        <v>23</v>
      </c>
      <c r="E6" s="112" t="s">
        <v>24</v>
      </c>
      <c r="F6" s="113" t="s">
        <v>25</v>
      </c>
      <c r="G6" s="113" t="s">
        <v>328</v>
      </c>
      <c r="H6" s="267" t="s">
        <v>309</v>
      </c>
      <c r="I6" s="113" t="s">
        <v>153</v>
      </c>
      <c r="J6" s="113" t="s">
        <v>154</v>
      </c>
      <c r="K6" s="507" t="s">
        <v>105</v>
      </c>
      <c r="L6" s="508"/>
      <c r="M6" s="114" t="s">
        <v>103</v>
      </c>
      <c r="N6" s="115"/>
    </row>
    <row r="7" spans="1:25" s="105" customFormat="1" ht="44.25" customHeight="1" x14ac:dyDescent="0.15">
      <c r="A7" s="513">
        <v>1</v>
      </c>
      <c r="B7" s="509"/>
      <c r="C7" s="510"/>
      <c r="D7" s="490"/>
      <c r="E7" s="495"/>
      <c r="F7" s="490"/>
      <c r="G7" s="492"/>
      <c r="H7" s="492"/>
      <c r="I7" s="490"/>
      <c r="J7" s="490"/>
      <c r="K7" s="295" t="s">
        <v>331</v>
      </c>
      <c r="L7" s="405"/>
      <c r="M7" s="514" t="str">
        <f>IF(W7=0,"",X7)</f>
        <v/>
      </c>
      <c r="W7" s="398">
        <f>AE43+AE44+AE45</f>
        <v>0</v>
      </c>
      <c r="X7" s="398">
        <f>AE43+AE44+AE45</f>
        <v>0</v>
      </c>
    </row>
    <row r="8" spans="1:25" s="105" customFormat="1" ht="44.25" customHeight="1" x14ac:dyDescent="0.15">
      <c r="A8" s="503"/>
      <c r="B8" s="511"/>
      <c r="C8" s="512"/>
      <c r="D8" s="494"/>
      <c r="E8" s="496"/>
      <c r="F8" s="494"/>
      <c r="G8" s="493"/>
      <c r="H8" s="493"/>
      <c r="I8" s="491"/>
      <c r="J8" s="491"/>
      <c r="K8" s="296" t="s">
        <v>330</v>
      </c>
      <c r="L8" s="406"/>
      <c r="M8" s="479"/>
      <c r="W8" s="399"/>
    </row>
    <row r="9" spans="1:25" s="105" customFormat="1" ht="44.25" customHeight="1" x14ac:dyDescent="0.15">
      <c r="A9" s="502">
        <v>2</v>
      </c>
      <c r="B9" s="498"/>
      <c r="C9" s="499"/>
      <c r="D9" s="504"/>
      <c r="E9" s="497"/>
      <c r="F9" s="504"/>
      <c r="G9" s="505"/>
      <c r="H9" s="505"/>
      <c r="I9" s="504"/>
      <c r="J9" s="504"/>
      <c r="K9" s="297" t="s">
        <v>331</v>
      </c>
      <c r="L9" s="407"/>
      <c r="M9" s="478" t="str">
        <f>IF(W9=0,"",X9)</f>
        <v/>
      </c>
      <c r="W9" s="398">
        <f>AE47+AE48+AE49</f>
        <v>0</v>
      </c>
      <c r="X9" s="398">
        <f>AE47+AE48+AE49</f>
        <v>0</v>
      </c>
      <c r="Y9" s="398"/>
    </row>
    <row r="10" spans="1:25" s="105" customFormat="1" ht="44.25" customHeight="1" x14ac:dyDescent="0.15">
      <c r="A10" s="503"/>
      <c r="B10" s="500"/>
      <c r="C10" s="501"/>
      <c r="D10" s="491"/>
      <c r="E10" s="496"/>
      <c r="F10" s="491"/>
      <c r="G10" s="493"/>
      <c r="H10" s="493"/>
      <c r="I10" s="491"/>
      <c r="J10" s="491"/>
      <c r="K10" s="296" t="s">
        <v>330</v>
      </c>
      <c r="L10" s="406"/>
      <c r="M10" s="479"/>
      <c r="O10" s="482" t="s">
        <v>329</v>
      </c>
      <c r="P10" s="483"/>
      <c r="Q10" s="483"/>
      <c r="R10" s="483"/>
      <c r="S10" s="483"/>
      <c r="T10" s="483"/>
      <c r="U10" s="483"/>
      <c r="V10" s="483"/>
      <c r="W10" s="399"/>
    </row>
    <row r="11" spans="1:25" s="105" customFormat="1" ht="45.75" customHeight="1" thickBot="1" x14ac:dyDescent="0.2">
      <c r="A11" s="117" t="s">
        <v>26</v>
      </c>
      <c r="B11" s="480"/>
      <c r="C11" s="481"/>
      <c r="D11" s="481"/>
      <c r="E11" s="481"/>
      <c r="F11" s="481"/>
      <c r="G11" s="481"/>
      <c r="H11" s="481"/>
      <c r="I11" s="481"/>
      <c r="J11" s="481"/>
      <c r="K11" s="481"/>
      <c r="L11" s="481"/>
      <c r="M11" s="401" t="str">
        <f>IF(W11=0,"",X11)</f>
        <v/>
      </c>
      <c r="W11" s="400">
        <f>SUM($M$7:$M$10)</f>
        <v>0</v>
      </c>
      <c r="X11" s="400">
        <f>SUM($M$7:$M$9)</f>
        <v>0</v>
      </c>
    </row>
    <row r="14" spans="1:25" x14ac:dyDescent="0.15">
      <c r="E14" s="121"/>
      <c r="F14" s="122"/>
      <c r="G14" s="122"/>
      <c r="H14" s="122"/>
      <c r="I14" s="122"/>
      <c r="J14" s="122"/>
      <c r="K14" s="122"/>
    </row>
    <row r="15" spans="1:25" x14ac:dyDescent="0.15">
      <c r="R15" s="347" t="s">
        <v>341</v>
      </c>
    </row>
    <row r="16" spans="1:25" x14ac:dyDescent="0.15">
      <c r="R16" s="347" t="s">
        <v>342</v>
      </c>
    </row>
    <row r="17" spans="18:18" x14ac:dyDescent="0.15">
      <c r="R17" s="347" t="s">
        <v>343</v>
      </c>
    </row>
    <row r="18" spans="18:18" x14ac:dyDescent="0.15">
      <c r="R18" s="102" t="s">
        <v>27</v>
      </c>
    </row>
    <row r="19" spans="18:18" x14ac:dyDescent="0.15">
      <c r="R19" s="102" t="s">
        <v>28</v>
      </c>
    </row>
    <row r="20" spans="18:18" x14ac:dyDescent="0.15">
      <c r="R20" s="102" t="s">
        <v>29</v>
      </c>
    </row>
    <row r="21" spans="18:18" x14ac:dyDescent="0.15">
      <c r="R21" s="102" t="s">
        <v>30</v>
      </c>
    </row>
    <row r="22" spans="18:18" x14ac:dyDescent="0.15">
      <c r="R22" s="102" t="s">
        <v>31</v>
      </c>
    </row>
    <row r="23" spans="18:18" x14ac:dyDescent="0.15">
      <c r="R23" s="102" t="s">
        <v>32</v>
      </c>
    </row>
    <row r="24" spans="18:18" x14ac:dyDescent="0.15">
      <c r="R24" s="102" t="s">
        <v>33</v>
      </c>
    </row>
    <row r="25" spans="18:18" x14ac:dyDescent="0.15">
      <c r="R25" s="102" t="s">
        <v>34</v>
      </c>
    </row>
    <row r="26" spans="18:18" x14ac:dyDescent="0.15">
      <c r="R26" s="102" t="s">
        <v>35</v>
      </c>
    </row>
    <row r="27" spans="18:18" x14ac:dyDescent="0.15">
      <c r="R27" s="102" t="s">
        <v>36</v>
      </c>
    </row>
    <row r="28" spans="18:18" x14ac:dyDescent="0.15">
      <c r="R28" s="102" t="s">
        <v>37</v>
      </c>
    </row>
    <row r="29" spans="18:18" x14ac:dyDescent="0.15">
      <c r="R29" s="102" t="s">
        <v>38</v>
      </c>
    </row>
    <row r="30" spans="18:18" x14ac:dyDescent="0.15">
      <c r="R30" s="102" t="s">
        <v>39</v>
      </c>
    </row>
    <row r="31" spans="18:18" x14ac:dyDescent="0.15">
      <c r="R31" s="102" t="s">
        <v>40</v>
      </c>
    </row>
    <row r="32" spans="18:18" x14ac:dyDescent="0.15">
      <c r="R32" s="102" t="s">
        <v>41</v>
      </c>
    </row>
    <row r="33" spans="18:31" x14ac:dyDescent="0.15">
      <c r="R33" s="102" t="s">
        <v>42</v>
      </c>
    </row>
    <row r="34" spans="18:31" x14ac:dyDescent="0.15">
      <c r="R34" s="102" t="s">
        <v>43</v>
      </c>
    </row>
    <row r="35" spans="18:31" x14ac:dyDescent="0.15">
      <c r="R35" s="102" t="s">
        <v>44</v>
      </c>
    </row>
    <row r="36" spans="18:31" x14ac:dyDescent="0.15">
      <c r="R36" s="102" t="s">
        <v>45</v>
      </c>
    </row>
    <row r="37" spans="18:31" x14ac:dyDescent="0.15">
      <c r="R37" s="102" t="s">
        <v>46</v>
      </c>
    </row>
    <row r="38" spans="18:31" x14ac:dyDescent="0.15">
      <c r="R38" s="102" t="s">
        <v>47</v>
      </c>
    </row>
    <row r="39" spans="18:31" x14ac:dyDescent="0.15">
      <c r="R39" s="102" t="s">
        <v>48</v>
      </c>
    </row>
    <row r="40" spans="18:31" x14ac:dyDescent="0.15">
      <c r="R40" s="102" t="s">
        <v>49</v>
      </c>
    </row>
    <row r="42" spans="18:31" ht="19.5" x14ac:dyDescent="0.15">
      <c r="AA42" s="116"/>
      <c r="AB42" s="116" t="s">
        <v>580</v>
      </c>
      <c r="AC42" s="415" t="s">
        <v>585</v>
      </c>
      <c r="AD42" s="415" t="s">
        <v>586</v>
      </c>
    </row>
    <row r="43" spans="18:31" ht="19.5" x14ac:dyDescent="0.15">
      <c r="AA43" s="105" t="s">
        <v>581</v>
      </c>
      <c r="AB43" s="105" t="str">
        <f>'3介護ロボット用(1位)'!M16</f>
        <v/>
      </c>
      <c r="AC43" s="102" t="str">
        <f>'3介護ロボット用(1位)'!$M$16</f>
        <v/>
      </c>
      <c r="AD43" s="102" t="str">
        <f>'3介護ロボット用(1位)'!$M$16</f>
        <v/>
      </c>
      <c r="AE43" s="102">
        <f>IF(AC43="",0,AD43)</f>
        <v>0</v>
      </c>
    </row>
    <row r="44" spans="18:31" ht="19.5" x14ac:dyDescent="0.15">
      <c r="AA44" s="105" t="s">
        <v>582</v>
      </c>
      <c r="AB44" s="105"/>
      <c r="AC44" s="102">
        <f>'4ICT用(1位) '!$V$22</f>
        <v>0</v>
      </c>
      <c r="AD44" s="102">
        <f>'4ICT用(1位) '!$V$22</f>
        <v>0</v>
      </c>
      <c r="AE44" s="102">
        <f t="shared" ref="AE44" si="0">IF(AC44="",0,AD44)</f>
        <v>0</v>
      </c>
    </row>
    <row r="45" spans="18:31" ht="19.5" x14ac:dyDescent="0.15">
      <c r="AA45" s="105" t="s">
        <v>583</v>
      </c>
      <c r="AB45" s="105"/>
      <c r="AC45" s="102" t="str">
        <f>'5パッケージ用(1位）'!$M$20</f>
        <v/>
      </c>
      <c r="AD45" s="102" t="str">
        <f>'5パッケージ用(1位）'!$M$20</f>
        <v/>
      </c>
      <c r="AE45" s="102">
        <f>IF(AC45="",0,AD45)</f>
        <v>0</v>
      </c>
    </row>
    <row r="46" spans="18:31" ht="19.5" x14ac:dyDescent="0.15">
      <c r="AA46" s="105"/>
      <c r="AB46" s="105" t="s">
        <v>584</v>
      </c>
    </row>
    <row r="47" spans="18:31" ht="19.5" x14ac:dyDescent="0.15">
      <c r="AA47" s="105" t="s">
        <v>581</v>
      </c>
      <c r="AB47" s="105"/>
      <c r="AC47" s="102" t="str">
        <f>'3介護ロボット用(2位) '!$M$16</f>
        <v/>
      </c>
      <c r="AD47" s="102" t="str">
        <f>'3介護ロボット用(2位) '!$M$16</f>
        <v/>
      </c>
      <c r="AE47" s="102">
        <f>IF(AC47="",0,AD47)</f>
        <v>0</v>
      </c>
    </row>
    <row r="48" spans="18:31" ht="19.5" x14ac:dyDescent="0.15">
      <c r="AA48" s="105" t="s">
        <v>582</v>
      </c>
      <c r="AC48" s="102">
        <f>'4ICT用(2位)  '!$X$22</f>
        <v>0</v>
      </c>
      <c r="AD48" s="102">
        <f>'4ICT用(2位)  '!$X$22</f>
        <v>0</v>
      </c>
      <c r="AE48" s="102">
        <f>IF(AC48="",0,AD48)</f>
        <v>0</v>
      </c>
    </row>
    <row r="49" spans="27:31" ht="19.5" x14ac:dyDescent="0.15">
      <c r="AA49" s="105" t="s">
        <v>583</v>
      </c>
      <c r="AC49" s="102" t="str">
        <f>'5パッケージ用(2位)'!$M$20</f>
        <v/>
      </c>
      <c r="AD49" s="102" t="str">
        <f>'5パッケージ用(2位)'!$M$20</f>
        <v/>
      </c>
      <c r="AE49" s="102">
        <f>IF(AC49="",0,AD49)</f>
        <v>0</v>
      </c>
    </row>
  </sheetData>
  <sheetProtection formatCells="0" formatColumns="0" formatRows="0"/>
  <mergeCells count="30">
    <mergeCell ref="L3:M3"/>
    <mergeCell ref="K6:L6"/>
    <mergeCell ref="D7:D8"/>
    <mergeCell ref="B7:C8"/>
    <mergeCell ref="A7:A8"/>
    <mergeCell ref="M7:M8"/>
    <mergeCell ref="B9:C10"/>
    <mergeCell ref="A9:A10"/>
    <mergeCell ref="J9:J10"/>
    <mergeCell ref="I9:I10"/>
    <mergeCell ref="H9:H10"/>
    <mergeCell ref="G9:G10"/>
    <mergeCell ref="F9:F10"/>
    <mergeCell ref="D9:D10"/>
    <mergeCell ref="M9:M10"/>
    <mergeCell ref="B11:L11"/>
    <mergeCell ref="O10:V10"/>
    <mergeCell ref="A1:N1"/>
    <mergeCell ref="A2:M2"/>
    <mergeCell ref="A3:C3"/>
    <mergeCell ref="A4:C4"/>
    <mergeCell ref="L4:M4"/>
    <mergeCell ref="B6:C6"/>
    <mergeCell ref="J7:J8"/>
    <mergeCell ref="I7:I8"/>
    <mergeCell ref="H7:H8"/>
    <mergeCell ref="G7:G8"/>
    <mergeCell ref="F7:F8"/>
    <mergeCell ref="E7:E8"/>
    <mergeCell ref="E9:E10"/>
  </mergeCells>
  <phoneticPr fontId="10"/>
  <dataValidations count="2">
    <dataValidation type="list" allowBlank="1" showInputMessage="1" showErrorMessage="1" sqref="I7:J7 I9:J9" xr:uid="{824917E1-AF99-4EDC-A39B-A3A9AAE95942}">
      <formula1>"介護ロボット,ICT,パッケージ型"</formula1>
    </dataValidation>
    <dataValidation type="list" allowBlank="1" showInputMessage="1" showErrorMessage="1" sqref="F7:F10" xr:uid="{C1812F3D-DAD9-42A8-8DD6-C7EC947324CC}">
      <formula1>$R$15:$R$40</formula1>
    </dataValidation>
  </dataValidations>
  <pageMargins left="0.70866141732283461" right="0.70866141732283461" top="0.74803149606299213" bottom="0.74803149606299213" header="0.31496062992125984" footer="0.31496062992125984"/>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3D80D-99F7-41D7-BDDD-3D6BCACE2D55}">
  <sheetPr>
    <tabColor theme="7" tint="0.59999389629810485"/>
    <pageSetUpPr fitToPage="1"/>
  </sheetPr>
  <dimension ref="A1:V83"/>
  <sheetViews>
    <sheetView view="pageBreakPreview" topLeftCell="A5" zoomScale="80" zoomScaleNormal="110" zoomScaleSheetLayoutView="80" workbookViewId="0"/>
  </sheetViews>
  <sheetFormatPr defaultRowHeight="13.5" x14ac:dyDescent="0.15"/>
  <cols>
    <col min="1" max="1" width="3.625" style="138" customWidth="1"/>
    <col min="2" max="2" width="32.625" style="138" customWidth="1"/>
    <col min="3" max="3" width="17.875" style="138" customWidth="1"/>
    <col min="4" max="4" width="11.5" style="138" customWidth="1"/>
    <col min="5" max="5" width="8.25" style="138" customWidth="1"/>
    <col min="6" max="6" width="17" style="138" customWidth="1"/>
    <col min="7" max="7" width="11.625" style="138" customWidth="1"/>
    <col min="8" max="8" width="20.625" style="138" customWidth="1"/>
    <col min="9" max="9" width="13.375" style="138" customWidth="1"/>
    <col min="10" max="10" width="21.875" style="138" customWidth="1"/>
    <col min="11" max="11" width="14.375" style="138" customWidth="1"/>
    <col min="12" max="12" width="13.625" style="138" customWidth="1"/>
    <col min="13" max="13" width="16.75" style="138" customWidth="1"/>
    <col min="15" max="15" width="2" customWidth="1"/>
    <col min="259" max="259" width="3.625" customWidth="1"/>
    <col min="260" max="260" width="32.625" customWidth="1"/>
    <col min="261" max="261" width="17.875" customWidth="1"/>
    <col min="262" max="262" width="11.5" customWidth="1"/>
    <col min="263" max="263" width="8.25" customWidth="1"/>
    <col min="264" max="264" width="17" customWidth="1"/>
    <col min="265" max="265" width="12.875" customWidth="1"/>
    <col min="266" max="269" width="12.625" customWidth="1"/>
    <col min="515" max="515" width="3.625" customWidth="1"/>
    <col min="516" max="516" width="32.625" customWidth="1"/>
    <col min="517" max="517" width="17.875" customWidth="1"/>
    <col min="518" max="518" width="11.5" customWidth="1"/>
    <col min="519" max="519" width="8.25" customWidth="1"/>
    <col min="520" max="520" width="17" customWidth="1"/>
    <col min="521" max="521" width="12.875" customWidth="1"/>
    <col min="522" max="525" width="12.625" customWidth="1"/>
    <col min="771" max="771" width="3.625" customWidth="1"/>
    <col min="772" max="772" width="32.625" customWidth="1"/>
    <col min="773" max="773" width="17.875" customWidth="1"/>
    <col min="774" max="774" width="11.5" customWidth="1"/>
    <col min="775" max="775" width="8.25" customWidth="1"/>
    <col min="776" max="776" width="17" customWidth="1"/>
    <col min="777" max="777" width="12.875" customWidth="1"/>
    <col min="778" max="781" width="12.625" customWidth="1"/>
    <col min="1027" max="1027" width="3.625" customWidth="1"/>
    <col min="1028" max="1028" width="32.625" customWidth="1"/>
    <col min="1029" max="1029" width="17.875" customWidth="1"/>
    <col min="1030" max="1030" width="11.5" customWidth="1"/>
    <col min="1031" max="1031" width="8.25" customWidth="1"/>
    <col min="1032" max="1032" width="17" customWidth="1"/>
    <col min="1033" max="1033" width="12.875" customWidth="1"/>
    <col min="1034" max="1037" width="12.625" customWidth="1"/>
    <col min="1283" max="1283" width="3.625" customWidth="1"/>
    <col min="1284" max="1284" width="32.625" customWidth="1"/>
    <col min="1285" max="1285" width="17.875" customWidth="1"/>
    <col min="1286" max="1286" width="11.5" customWidth="1"/>
    <col min="1287" max="1287" width="8.25" customWidth="1"/>
    <col min="1288" max="1288" width="17" customWidth="1"/>
    <col min="1289" max="1289" width="12.875" customWidth="1"/>
    <col min="1290" max="1293" width="12.625" customWidth="1"/>
    <col min="1539" max="1539" width="3.625" customWidth="1"/>
    <col min="1540" max="1540" width="32.625" customWidth="1"/>
    <col min="1541" max="1541" width="17.875" customWidth="1"/>
    <col min="1542" max="1542" width="11.5" customWidth="1"/>
    <col min="1543" max="1543" width="8.25" customWidth="1"/>
    <col min="1544" max="1544" width="17" customWidth="1"/>
    <col min="1545" max="1545" width="12.875" customWidth="1"/>
    <col min="1546" max="1549" width="12.625" customWidth="1"/>
    <col min="1795" max="1795" width="3.625" customWidth="1"/>
    <col min="1796" max="1796" width="32.625" customWidth="1"/>
    <col min="1797" max="1797" width="17.875" customWidth="1"/>
    <col min="1798" max="1798" width="11.5" customWidth="1"/>
    <col min="1799" max="1799" width="8.25" customWidth="1"/>
    <col min="1800" max="1800" width="17" customWidth="1"/>
    <col min="1801" max="1801" width="12.875" customWidth="1"/>
    <col min="1802" max="1805" width="12.625" customWidth="1"/>
    <col min="2051" max="2051" width="3.625" customWidth="1"/>
    <col min="2052" max="2052" width="32.625" customWidth="1"/>
    <col min="2053" max="2053" width="17.875" customWidth="1"/>
    <col min="2054" max="2054" width="11.5" customWidth="1"/>
    <col min="2055" max="2055" width="8.25" customWidth="1"/>
    <col min="2056" max="2056" width="17" customWidth="1"/>
    <col min="2057" max="2057" width="12.875" customWidth="1"/>
    <col min="2058" max="2061" width="12.625" customWidth="1"/>
    <col min="2307" max="2307" width="3.625" customWidth="1"/>
    <col min="2308" max="2308" width="32.625" customWidth="1"/>
    <col min="2309" max="2309" width="17.875" customWidth="1"/>
    <col min="2310" max="2310" width="11.5" customWidth="1"/>
    <col min="2311" max="2311" width="8.25" customWidth="1"/>
    <col min="2312" max="2312" width="17" customWidth="1"/>
    <col min="2313" max="2313" width="12.875" customWidth="1"/>
    <col min="2314" max="2317" width="12.625" customWidth="1"/>
    <col min="2563" max="2563" width="3.625" customWidth="1"/>
    <col min="2564" max="2564" width="32.625" customWidth="1"/>
    <col min="2565" max="2565" width="17.875" customWidth="1"/>
    <col min="2566" max="2566" width="11.5" customWidth="1"/>
    <col min="2567" max="2567" width="8.25" customWidth="1"/>
    <col min="2568" max="2568" width="17" customWidth="1"/>
    <col min="2569" max="2569" width="12.875" customWidth="1"/>
    <col min="2570" max="2573" width="12.625" customWidth="1"/>
    <col min="2819" max="2819" width="3.625" customWidth="1"/>
    <col min="2820" max="2820" width="32.625" customWidth="1"/>
    <col min="2821" max="2821" width="17.875" customWidth="1"/>
    <col min="2822" max="2822" width="11.5" customWidth="1"/>
    <col min="2823" max="2823" width="8.25" customWidth="1"/>
    <col min="2824" max="2824" width="17" customWidth="1"/>
    <col min="2825" max="2825" width="12.875" customWidth="1"/>
    <col min="2826" max="2829" width="12.625" customWidth="1"/>
    <col min="3075" max="3075" width="3.625" customWidth="1"/>
    <col min="3076" max="3076" width="32.625" customWidth="1"/>
    <col min="3077" max="3077" width="17.875" customWidth="1"/>
    <col min="3078" max="3078" width="11.5" customWidth="1"/>
    <col min="3079" max="3079" width="8.25" customWidth="1"/>
    <col min="3080" max="3080" width="17" customWidth="1"/>
    <col min="3081" max="3081" width="12.875" customWidth="1"/>
    <col min="3082" max="3085" width="12.625" customWidth="1"/>
    <col min="3331" max="3331" width="3.625" customWidth="1"/>
    <col min="3332" max="3332" width="32.625" customWidth="1"/>
    <col min="3333" max="3333" width="17.875" customWidth="1"/>
    <col min="3334" max="3334" width="11.5" customWidth="1"/>
    <col min="3335" max="3335" width="8.25" customWidth="1"/>
    <col min="3336" max="3336" width="17" customWidth="1"/>
    <col min="3337" max="3337" width="12.875" customWidth="1"/>
    <col min="3338" max="3341" width="12.625" customWidth="1"/>
    <col min="3587" max="3587" width="3.625" customWidth="1"/>
    <col min="3588" max="3588" width="32.625" customWidth="1"/>
    <col min="3589" max="3589" width="17.875" customWidth="1"/>
    <col min="3590" max="3590" width="11.5" customWidth="1"/>
    <col min="3591" max="3591" width="8.25" customWidth="1"/>
    <col min="3592" max="3592" width="17" customWidth="1"/>
    <col min="3593" max="3593" width="12.875" customWidth="1"/>
    <col min="3594" max="3597" width="12.625" customWidth="1"/>
    <col min="3843" max="3843" width="3.625" customWidth="1"/>
    <col min="3844" max="3844" width="32.625" customWidth="1"/>
    <col min="3845" max="3845" width="17.875" customWidth="1"/>
    <col min="3846" max="3846" width="11.5" customWidth="1"/>
    <col min="3847" max="3847" width="8.25" customWidth="1"/>
    <col min="3848" max="3848" width="17" customWidth="1"/>
    <col min="3849" max="3849" width="12.875" customWidth="1"/>
    <col min="3850" max="3853" width="12.625" customWidth="1"/>
    <col min="4099" max="4099" width="3.625" customWidth="1"/>
    <col min="4100" max="4100" width="32.625" customWidth="1"/>
    <col min="4101" max="4101" width="17.875" customWidth="1"/>
    <col min="4102" max="4102" width="11.5" customWidth="1"/>
    <col min="4103" max="4103" width="8.25" customWidth="1"/>
    <col min="4104" max="4104" width="17" customWidth="1"/>
    <col min="4105" max="4105" width="12.875" customWidth="1"/>
    <col min="4106" max="4109" width="12.625" customWidth="1"/>
    <col min="4355" max="4355" width="3.625" customWidth="1"/>
    <col min="4356" max="4356" width="32.625" customWidth="1"/>
    <col min="4357" max="4357" width="17.875" customWidth="1"/>
    <col min="4358" max="4358" width="11.5" customWidth="1"/>
    <col min="4359" max="4359" width="8.25" customWidth="1"/>
    <col min="4360" max="4360" width="17" customWidth="1"/>
    <col min="4361" max="4361" width="12.875" customWidth="1"/>
    <col min="4362" max="4365" width="12.625" customWidth="1"/>
    <col min="4611" max="4611" width="3.625" customWidth="1"/>
    <col min="4612" max="4612" width="32.625" customWidth="1"/>
    <col min="4613" max="4613" width="17.875" customWidth="1"/>
    <col min="4614" max="4614" width="11.5" customWidth="1"/>
    <col min="4615" max="4615" width="8.25" customWidth="1"/>
    <col min="4616" max="4616" width="17" customWidth="1"/>
    <col min="4617" max="4617" width="12.875" customWidth="1"/>
    <col min="4618" max="4621" width="12.625" customWidth="1"/>
    <col min="4867" max="4867" width="3.625" customWidth="1"/>
    <col min="4868" max="4868" width="32.625" customWidth="1"/>
    <col min="4869" max="4869" width="17.875" customWidth="1"/>
    <col min="4870" max="4870" width="11.5" customWidth="1"/>
    <col min="4871" max="4871" width="8.25" customWidth="1"/>
    <col min="4872" max="4872" width="17" customWidth="1"/>
    <col min="4873" max="4873" width="12.875" customWidth="1"/>
    <col min="4874" max="4877" width="12.625" customWidth="1"/>
    <col min="5123" max="5123" width="3.625" customWidth="1"/>
    <col min="5124" max="5124" width="32.625" customWidth="1"/>
    <col min="5125" max="5125" width="17.875" customWidth="1"/>
    <col min="5126" max="5126" width="11.5" customWidth="1"/>
    <col min="5127" max="5127" width="8.25" customWidth="1"/>
    <col min="5128" max="5128" width="17" customWidth="1"/>
    <col min="5129" max="5129" width="12.875" customWidth="1"/>
    <col min="5130" max="5133" width="12.625" customWidth="1"/>
    <col min="5379" max="5379" width="3.625" customWidth="1"/>
    <col min="5380" max="5380" width="32.625" customWidth="1"/>
    <col min="5381" max="5381" width="17.875" customWidth="1"/>
    <col min="5382" max="5382" width="11.5" customWidth="1"/>
    <col min="5383" max="5383" width="8.25" customWidth="1"/>
    <col min="5384" max="5384" width="17" customWidth="1"/>
    <col min="5385" max="5385" width="12.875" customWidth="1"/>
    <col min="5386" max="5389" width="12.625" customWidth="1"/>
    <col min="5635" max="5635" width="3.625" customWidth="1"/>
    <col min="5636" max="5636" width="32.625" customWidth="1"/>
    <col min="5637" max="5637" width="17.875" customWidth="1"/>
    <col min="5638" max="5638" width="11.5" customWidth="1"/>
    <col min="5639" max="5639" width="8.25" customWidth="1"/>
    <col min="5640" max="5640" width="17" customWidth="1"/>
    <col min="5641" max="5641" width="12.875" customWidth="1"/>
    <col min="5642" max="5645" width="12.625" customWidth="1"/>
    <col min="5891" max="5891" width="3.625" customWidth="1"/>
    <col min="5892" max="5892" width="32.625" customWidth="1"/>
    <col min="5893" max="5893" width="17.875" customWidth="1"/>
    <col min="5894" max="5894" width="11.5" customWidth="1"/>
    <col min="5895" max="5895" width="8.25" customWidth="1"/>
    <col min="5896" max="5896" width="17" customWidth="1"/>
    <col min="5897" max="5897" width="12.875" customWidth="1"/>
    <col min="5898" max="5901" width="12.625" customWidth="1"/>
    <col min="6147" max="6147" width="3.625" customWidth="1"/>
    <col min="6148" max="6148" width="32.625" customWidth="1"/>
    <col min="6149" max="6149" width="17.875" customWidth="1"/>
    <col min="6150" max="6150" width="11.5" customWidth="1"/>
    <col min="6151" max="6151" width="8.25" customWidth="1"/>
    <col min="6152" max="6152" width="17" customWidth="1"/>
    <col min="6153" max="6153" width="12.875" customWidth="1"/>
    <col min="6154" max="6157" width="12.625" customWidth="1"/>
    <col min="6403" max="6403" width="3.625" customWidth="1"/>
    <col min="6404" max="6404" width="32.625" customWidth="1"/>
    <col min="6405" max="6405" width="17.875" customWidth="1"/>
    <col min="6406" max="6406" width="11.5" customWidth="1"/>
    <col min="6407" max="6407" width="8.25" customWidth="1"/>
    <col min="6408" max="6408" width="17" customWidth="1"/>
    <col min="6409" max="6409" width="12.875" customWidth="1"/>
    <col min="6410" max="6413" width="12.625" customWidth="1"/>
    <col min="6659" max="6659" width="3.625" customWidth="1"/>
    <col min="6660" max="6660" width="32.625" customWidth="1"/>
    <col min="6661" max="6661" width="17.875" customWidth="1"/>
    <col min="6662" max="6662" width="11.5" customWidth="1"/>
    <col min="6663" max="6663" width="8.25" customWidth="1"/>
    <col min="6664" max="6664" width="17" customWidth="1"/>
    <col min="6665" max="6665" width="12.875" customWidth="1"/>
    <col min="6666" max="6669" width="12.625" customWidth="1"/>
    <col min="6915" max="6915" width="3.625" customWidth="1"/>
    <col min="6916" max="6916" width="32.625" customWidth="1"/>
    <col min="6917" max="6917" width="17.875" customWidth="1"/>
    <col min="6918" max="6918" width="11.5" customWidth="1"/>
    <col min="6919" max="6919" width="8.25" customWidth="1"/>
    <col min="6920" max="6920" width="17" customWidth="1"/>
    <col min="6921" max="6921" width="12.875" customWidth="1"/>
    <col min="6922" max="6925" width="12.625" customWidth="1"/>
    <col min="7171" max="7171" width="3.625" customWidth="1"/>
    <col min="7172" max="7172" width="32.625" customWidth="1"/>
    <col min="7173" max="7173" width="17.875" customWidth="1"/>
    <col min="7174" max="7174" width="11.5" customWidth="1"/>
    <col min="7175" max="7175" width="8.25" customWidth="1"/>
    <col min="7176" max="7176" width="17" customWidth="1"/>
    <col min="7177" max="7177" width="12.875" customWidth="1"/>
    <col min="7178" max="7181" width="12.625" customWidth="1"/>
    <col min="7427" max="7427" width="3.625" customWidth="1"/>
    <col min="7428" max="7428" width="32.625" customWidth="1"/>
    <col min="7429" max="7429" width="17.875" customWidth="1"/>
    <col min="7430" max="7430" width="11.5" customWidth="1"/>
    <col min="7431" max="7431" width="8.25" customWidth="1"/>
    <col min="7432" max="7432" width="17" customWidth="1"/>
    <col min="7433" max="7433" width="12.875" customWidth="1"/>
    <col min="7434" max="7437" width="12.625" customWidth="1"/>
    <col min="7683" max="7683" width="3.625" customWidth="1"/>
    <col min="7684" max="7684" width="32.625" customWidth="1"/>
    <col min="7685" max="7685" width="17.875" customWidth="1"/>
    <col min="7686" max="7686" width="11.5" customWidth="1"/>
    <col min="7687" max="7687" width="8.25" customWidth="1"/>
    <col min="7688" max="7688" width="17" customWidth="1"/>
    <col min="7689" max="7689" width="12.875" customWidth="1"/>
    <col min="7690" max="7693" width="12.625" customWidth="1"/>
    <col min="7939" max="7939" width="3.625" customWidth="1"/>
    <col min="7940" max="7940" width="32.625" customWidth="1"/>
    <col min="7941" max="7941" width="17.875" customWidth="1"/>
    <col min="7942" max="7942" width="11.5" customWidth="1"/>
    <col min="7943" max="7943" width="8.25" customWidth="1"/>
    <col min="7944" max="7944" width="17" customWidth="1"/>
    <col min="7945" max="7945" width="12.875" customWidth="1"/>
    <col min="7946" max="7949" width="12.625" customWidth="1"/>
    <col min="8195" max="8195" width="3.625" customWidth="1"/>
    <col min="8196" max="8196" width="32.625" customWidth="1"/>
    <col min="8197" max="8197" width="17.875" customWidth="1"/>
    <col min="8198" max="8198" width="11.5" customWidth="1"/>
    <col min="8199" max="8199" width="8.25" customWidth="1"/>
    <col min="8200" max="8200" width="17" customWidth="1"/>
    <col min="8201" max="8201" width="12.875" customWidth="1"/>
    <col min="8202" max="8205" width="12.625" customWidth="1"/>
    <col min="8451" max="8451" width="3.625" customWidth="1"/>
    <col min="8452" max="8452" width="32.625" customWidth="1"/>
    <col min="8453" max="8453" width="17.875" customWidth="1"/>
    <col min="8454" max="8454" width="11.5" customWidth="1"/>
    <col min="8455" max="8455" width="8.25" customWidth="1"/>
    <col min="8456" max="8456" width="17" customWidth="1"/>
    <col min="8457" max="8457" width="12.875" customWidth="1"/>
    <col min="8458" max="8461" width="12.625" customWidth="1"/>
    <col min="8707" max="8707" width="3.625" customWidth="1"/>
    <col min="8708" max="8708" width="32.625" customWidth="1"/>
    <col min="8709" max="8709" width="17.875" customWidth="1"/>
    <col min="8710" max="8710" width="11.5" customWidth="1"/>
    <col min="8711" max="8711" width="8.25" customWidth="1"/>
    <col min="8712" max="8712" width="17" customWidth="1"/>
    <col min="8713" max="8713" width="12.875" customWidth="1"/>
    <col min="8714" max="8717" width="12.625" customWidth="1"/>
    <col min="8963" max="8963" width="3.625" customWidth="1"/>
    <col min="8964" max="8964" width="32.625" customWidth="1"/>
    <col min="8965" max="8965" width="17.875" customWidth="1"/>
    <col min="8966" max="8966" width="11.5" customWidth="1"/>
    <col min="8967" max="8967" width="8.25" customWidth="1"/>
    <col min="8968" max="8968" width="17" customWidth="1"/>
    <col min="8969" max="8969" width="12.875" customWidth="1"/>
    <col min="8970" max="8973" width="12.625" customWidth="1"/>
    <col min="9219" max="9219" width="3.625" customWidth="1"/>
    <col min="9220" max="9220" width="32.625" customWidth="1"/>
    <col min="9221" max="9221" width="17.875" customWidth="1"/>
    <col min="9222" max="9222" width="11.5" customWidth="1"/>
    <col min="9223" max="9223" width="8.25" customWidth="1"/>
    <col min="9224" max="9224" width="17" customWidth="1"/>
    <col min="9225" max="9225" width="12.875" customWidth="1"/>
    <col min="9226" max="9229" width="12.625" customWidth="1"/>
    <col min="9475" max="9475" width="3.625" customWidth="1"/>
    <col min="9476" max="9476" width="32.625" customWidth="1"/>
    <col min="9477" max="9477" width="17.875" customWidth="1"/>
    <col min="9478" max="9478" width="11.5" customWidth="1"/>
    <col min="9479" max="9479" width="8.25" customWidth="1"/>
    <col min="9480" max="9480" width="17" customWidth="1"/>
    <col min="9481" max="9481" width="12.875" customWidth="1"/>
    <col min="9482" max="9485" width="12.625" customWidth="1"/>
    <col min="9731" max="9731" width="3.625" customWidth="1"/>
    <col min="9732" max="9732" width="32.625" customWidth="1"/>
    <col min="9733" max="9733" width="17.875" customWidth="1"/>
    <col min="9734" max="9734" width="11.5" customWidth="1"/>
    <col min="9735" max="9735" width="8.25" customWidth="1"/>
    <col min="9736" max="9736" width="17" customWidth="1"/>
    <col min="9737" max="9737" width="12.875" customWidth="1"/>
    <col min="9738" max="9741" width="12.625" customWidth="1"/>
    <col min="9987" max="9987" width="3.625" customWidth="1"/>
    <col min="9988" max="9988" width="32.625" customWidth="1"/>
    <col min="9989" max="9989" width="17.875" customWidth="1"/>
    <col min="9990" max="9990" width="11.5" customWidth="1"/>
    <col min="9991" max="9991" width="8.25" customWidth="1"/>
    <col min="9992" max="9992" width="17" customWidth="1"/>
    <col min="9993" max="9993" width="12.875" customWidth="1"/>
    <col min="9994" max="9997" width="12.625" customWidth="1"/>
    <col min="10243" max="10243" width="3.625" customWidth="1"/>
    <col min="10244" max="10244" width="32.625" customWidth="1"/>
    <col min="10245" max="10245" width="17.875" customWidth="1"/>
    <col min="10246" max="10246" width="11.5" customWidth="1"/>
    <col min="10247" max="10247" width="8.25" customWidth="1"/>
    <col min="10248" max="10248" width="17" customWidth="1"/>
    <col min="10249" max="10249" width="12.875" customWidth="1"/>
    <col min="10250" max="10253" width="12.625" customWidth="1"/>
    <col min="10499" max="10499" width="3.625" customWidth="1"/>
    <col min="10500" max="10500" width="32.625" customWidth="1"/>
    <col min="10501" max="10501" width="17.875" customWidth="1"/>
    <col min="10502" max="10502" width="11.5" customWidth="1"/>
    <col min="10503" max="10503" width="8.25" customWidth="1"/>
    <col min="10504" max="10504" width="17" customWidth="1"/>
    <col min="10505" max="10505" width="12.875" customWidth="1"/>
    <col min="10506" max="10509" width="12.625" customWidth="1"/>
    <col min="10755" max="10755" width="3.625" customWidth="1"/>
    <col min="10756" max="10756" width="32.625" customWidth="1"/>
    <col min="10757" max="10757" width="17.875" customWidth="1"/>
    <col min="10758" max="10758" width="11.5" customWidth="1"/>
    <col min="10759" max="10759" width="8.25" customWidth="1"/>
    <col min="10760" max="10760" width="17" customWidth="1"/>
    <col min="10761" max="10761" width="12.875" customWidth="1"/>
    <col min="10762" max="10765" width="12.625" customWidth="1"/>
    <col min="11011" max="11011" width="3.625" customWidth="1"/>
    <col min="11012" max="11012" width="32.625" customWidth="1"/>
    <col min="11013" max="11013" width="17.875" customWidth="1"/>
    <col min="11014" max="11014" width="11.5" customWidth="1"/>
    <col min="11015" max="11015" width="8.25" customWidth="1"/>
    <col min="11016" max="11016" width="17" customWidth="1"/>
    <col min="11017" max="11017" width="12.875" customWidth="1"/>
    <col min="11018" max="11021" width="12.625" customWidth="1"/>
    <col min="11267" max="11267" width="3.625" customWidth="1"/>
    <col min="11268" max="11268" width="32.625" customWidth="1"/>
    <col min="11269" max="11269" width="17.875" customWidth="1"/>
    <col min="11270" max="11270" width="11.5" customWidth="1"/>
    <col min="11271" max="11271" width="8.25" customWidth="1"/>
    <col min="11272" max="11272" width="17" customWidth="1"/>
    <col min="11273" max="11273" width="12.875" customWidth="1"/>
    <col min="11274" max="11277" width="12.625" customWidth="1"/>
    <col min="11523" max="11523" width="3.625" customWidth="1"/>
    <col min="11524" max="11524" width="32.625" customWidth="1"/>
    <col min="11525" max="11525" width="17.875" customWidth="1"/>
    <col min="11526" max="11526" width="11.5" customWidth="1"/>
    <col min="11527" max="11527" width="8.25" customWidth="1"/>
    <col min="11528" max="11528" width="17" customWidth="1"/>
    <col min="11529" max="11529" width="12.875" customWidth="1"/>
    <col min="11530" max="11533" width="12.625" customWidth="1"/>
    <col min="11779" max="11779" width="3.625" customWidth="1"/>
    <col min="11780" max="11780" width="32.625" customWidth="1"/>
    <col min="11781" max="11781" width="17.875" customWidth="1"/>
    <col min="11782" max="11782" width="11.5" customWidth="1"/>
    <col min="11783" max="11783" width="8.25" customWidth="1"/>
    <col min="11784" max="11784" width="17" customWidth="1"/>
    <col min="11785" max="11785" width="12.875" customWidth="1"/>
    <col min="11786" max="11789" width="12.625" customWidth="1"/>
    <col min="12035" max="12035" width="3.625" customWidth="1"/>
    <col min="12036" max="12036" width="32.625" customWidth="1"/>
    <col min="12037" max="12037" width="17.875" customWidth="1"/>
    <col min="12038" max="12038" width="11.5" customWidth="1"/>
    <col min="12039" max="12039" width="8.25" customWidth="1"/>
    <col min="12040" max="12040" width="17" customWidth="1"/>
    <col min="12041" max="12041" width="12.875" customWidth="1"/>
    <col min="12042" max="12045" width="12.625" customWidth="1"/>
    <col min="12291" max="12291" width="3.625" customWidth="1"/>
    <col min="12292" max="12292" width="32.625" customWidth="1"/>
    <col min="12293" max="12293" width="17.875" customWidth="1"/>
    <col min="12294" max="12294" width="11.5" customWidth="1"/>
    <col min="12295" max="12295" width="8.25" customWidth="1"/>
    <col min="12296" max="12296" width="17" customWidth="1"/>
    <col min="12297" max="12297" width="12.875" customWidth="1"/>
    <col min="12298" max="12301" width="12.625" customWidth="1"/>
    <col min="12547" max="12547" width="3.625" customWidth="1"/>
    <col min="12548" max="12548" width="32.625" customWidth="1"/>
    <col min="12549" max="12549" width="17.875" customWidth="1"/>
    <col min="12550" max="12550" width="11.5" customWidth="1"/>
    <col min="12551" max="12551" width="8.25" customWidth="1"/>
    <col min="12552" max="12552" width="17" customWidth="1"/>
    <col min="12553" max="12553" width="12.875" customWidth="1"/>
    <col min="12554" max="12557" width="12.625" customWidth="1"/>
    <col min="12803" max="12803" width="3.625" customWidth="1"/>
    <col min="12804" max="12804" width="32.625" customWidth="1"/>
    <col min="12805" max="12805" width="17.875" customWidth="1"/>
    <col min="12806" max="12806" width="11.5" customWidth="1"/>
    <col min="12807" max="12807" width="8.25" customWidth="1"/>
    <col min="12808" max="12808" width="17" customWidth="1"/>
    <col min="12809" max="12809" width="12.875" customWidth="1"/>
    <col min="12810" max="12813" width="12.625" customWidth="1"/>
    <col min="13059" max="13059" width="3.625" customWidth="1"/>
    <col min="13060" max="13060" width="32.625" customWidth="1"/>
    <col min="13061" max="13061" width="17.875" customWidth="1"/>
    <col min="13062" max="13062" width="11.5" customWidth="1"/>
    <col min="13063" max="13063" width="8.25" customWidth="1"/>
    <col min="13064" max="13064" width="17" customWidth="1"/>
    <col min="13065" max="13065" width="12.875" customWidth="1"/>
    <col min="13066" max="13069" width="12.625" customWidth="1"/>
    <col min="13315" max="13315" width="3.625" customWidth="1"/>
    <col min="13316" max="13316" width="32.625" customWidth="1"/>
    <col min="13317" max="13317" width="17.875" customWidth="1"/>
    <col min="13318" max="13318" width="11.5" customWidth="1"/>
    <col min="13319" max="13319" width="8.25" customWidth="1"/>
    <col min="13320" max="13320" width="17" customWidth="1"/>
    <col min="13321" max="13321" width="12.875" customWidth="1"/>
    <col min="13322" max="13325" width="12.625" customWidth="1"/>
    <col min="13571" max="13571" width="3.625" customWidth="1"/>
    <col min="13572" max="13572" width="32.625" customWidth="1"/>
    <col min="13573" max="13573" width="17.875" customWidth="1"/>
    <col min="13574" max="13574" width="11.5" customWidth="1"/>
    <col min="13575" max="13575" width="8.25" customWidth="1"/>
    <col min="13576" max="13576" width="17" customWidth="1"/>
    <col min="13577" max="13577" width="12.875" customWidth="1"/>
    <col min="13578" max="13581" width="12.625" customWidth="1"/>
    <col min="13827" max="13827" width="3.625" customWidth="1"/>
    <col min="13828" max="13828" width="32.625" customWidth="1"/>
    <col min="13829" max="13829" width="17.875" customWidth="1"/>
    <col min="13830" max="13830" width="11.5" customWidth="1"/>
    <col min="13831" max="13831" width="8.25" customWidth="1"/>
    <col min="13832" max="13832" width="17" customWidth="1"/>
    <col min="13833" max="13833" width="12.875" customWidth="1"/>
    <col min="13834" max="13837" width="12.625" customWidth="1"/>
    <col min="14083" max="14083" width="3.625" customWidth="1"/>
    <col min="14084" max="14084" width="32.625" customWidth="1"/>
    <col min="14085" max="14085" width="17.875" customWidth="1"/>
    <col min="14086" max="14086" width="11.5" customWidth="1"/>
    <col min="14087" max="14087" width="8.25" customWidth="1"/>
    <col min="14088" max="14088" width="17" customWidth="1"/>
    <col min="14089" max="14089" width="12.875" customWidth="1"/>
    <col min="14090" max="14093" width="12.625" customWidth="1"/>
    <col min="14339" max="14339" width="3.625" customWidth="1"/>
    <col min="14340" max="14340" width="32.625" customWidth="1"/>
    <col min="14341" max="14341" width="17.875" customWidth="1"/>
    <col min="14342" max="14342" width="11.5" customWidth="1"/>
    <col min="14343" max="14343" width="8.25" customWidth="1"/>
    <col min="14344" max="14344" width="17" customWidth="1"/>
    <col min="14345" max="14345" width="12.875" customWidth="1"/>
    <col min="14346" max="14349" width="12.625" customWidth="1"/>
    <col min="14595" max="14595" width="3.625" customWidth="1"/>
    <col min="14596" max="14596" width="32.625" customWidth="1"/>
    <col min="14597" max="14597" width="17.875" customWidth="1"/>
    <col min="14598" max="14598" width="11.5" customWidth="1"/>
    <col min="14599" max="14599" width="8.25" customWidth="1"/>
    <col min="14600" max="14600" width="17" customWidth="1"/>
    <col min="14601" max="14601" width="12.875" customWidth="1"/>
    <col min="14602" max="14605" width="12.625" customWidth="1"/>
    <col min="14851" max="14851" width="3.625" customWidth="1"/>
    <col min="14852" max="14852" width="32.625" customWidth="1"/>
    <col min="14853" max="14853" width="17.875" customWidth="1"/>
    <col min="14854" max="14854" width="11.5" customWidth="1"/>
    <col min="14855" max="14855" width="8.25" customWidth="1"/>
    <col min="14856" max="14856" width="17" customWidth="1"/>
    <col min="14857" max="14857" width="12.875" customWidth="1"/>
    <col min="14858" max="14861" width="12.625" customWidth="1"/>
    <col min="15107" max="15107" width="3.625" customWidth="1"/>
    <col min="15108" max="15108" width="32.625" customWidth="1"/>
    <col min="15109" max="15109" width="17.875" customWidth="1"/>
    <col min="15110" max="15110" width="11.5" customWidth="1"/>
    <col min="15111" max="15111" width="8.25" customWidth="1"/>
    <col min="15112" max="15112" width="17" customWidth="1"/>
    <col min="15113" max="15113" width="12.875" customWidth="1"/>
    <col min="15114" max="15117" width="12.625" customWidth="1"/>
    <col min="15363" max="15363" width="3.625" customWidth="1"/>
    <col min="15364" max="15364" width="32.625" customWidth="1"/>
    <col min="15365" max="15365" width="17.875" customWidth="1"/>
    <col min="15366" max="15366" width="11.5" customWidth="1"/>
    <col min="15367" max="15367" width="8.25" customWidth="1"/>
    <col min="15368" max="15368" width="17" customWidth="1"/>
    <col min="15369" max="15369" width="12.875" customWidth="1"/>
    <col min="15370" max="15373" width="12.625" customWidth="1"/>
    <col min="15619" max="15619" width="3.625" customWidth="1"/>
    <col min="15620" max="15620" width="32.625" customWidth="1"/>
    <col min="15621" max="15621" width="17.875" customWidth="1"/>
    <col min="15622" max="15622" width="11.5" customWidth="1"/>
    <col min="15623" max="15623" width="8.25" customWidth="1"/>
    <col min="15624" max="15624" width="17" customWidth="1"/>
    <col min="15625" max="15625" width="12.875" customWidth="1"/>
    <col min="15626" max="15629" width="12.625" customWidth="1"/>
    <col min="15875" max="15875" width="3.625" customWidth="1"/>
    <col min="15876" max="15876" width="32.625" customWidth="1"/>
    <col min="15877" max="15877" width="17.875" customWidth="1"/>
    <col min="15878" max="15878" width="11.5" customWidth="1"/>
    <col min="15879" max="15879" width="8.25" customWidth="1"/>
    <col min="15880" max="15880" width="17" customWidth="1"/>
    <col min="15881" max="15881" width="12.875" customWidth="1"/>
    <col min="15882" max="15885" width="12.625" customWidth="1"/>
    <col min="16131" max="16131" width="3.625" customWidth="1"/>
    <col min="16132" max="16132" width="32.625" customWidth="1"/>
    <col min="16133" max="16133" width="17.875" customWidth="1"/>
    <col min="16134" max="16134" width="11.5" customWidth="1"/>
    <col min="16135" max="16135" width="8.25" customWidth="1"/>
    <col min="16136" max="16136" width="17" customWidth="1"/>
    <col min="16137" max="16137" width="12.875" customWidth="1"/>
    <col min="16138" max="16141" width="12.625" customWidth="1"/>
  </cols>
  <sheetData>
    <row r="1" spans="1:22" x14ac:dyDescent="0.15">
      <c r="A1" s="138" t="s">
        <v>573</v>
      </c>
    </row>
    <row r="2" spans="1:22" ht="17.25" x14ac:dyDescent="0.15">
      <c r="A2" s="536" t="s">
        <v>140</v>
      </c>
      <c r="B2" s="536"/>
      <c r="C2" s="536"/>
      <c r="D2" s="536"/>
      <c r="E2" s="536"/>
      <c r="F2" s="536"/>
      <c r="G2" s="536"/>
      <c r="H2" s="536"/>
      <c r="I2" s="536"/>
      <c r="J2" s="536"/>
      <c r="K2" s="536"/>
      <c r="L2" s="536"/>
      <c r="M2" s="536"/>
    </row>
    <row r="3" spans="1:22" ht="17.25" x14ac:dyDescent="0.15">
      <c r="A3" s="139"/>
      <c r="B3" s="139"/>
      <c r="C3" s="139"/>
      <c r="D3" s="139"/>
      <c r="E3" s="139"/>
      <c r="F3"/>
      <c r="G3"/>
      <c r="H3"/>
      <c r="I3"/>
      <c r="J3"/>
      <c r="K3"/>
      <c r="L3"/>
      <c r="M3"/>
    </row>
    <row r="4" spans="1:22" ht="17.25" x14ac:dyDescent="0.15">
      <c r="A4" s="139"/>
      <c r="B4" s="139"/>
      <c r="C4" s="139"/>
      <c r="D4" s="139"/>
      <c r="E4" s="139"/>
      <c r="F4" s="139"/>
      <c r="G4" s="139"/>
      <c r="H4" s="139"/>
      <c r="I4" s="139"/>
      <c r="J4" s="404" t="s">
        <v>50</v>
      </c>
      <c r="K4" s="543" t="str">
        <f>IF('2事業所一覧'!B7="","",'3介護ロボット用(1位)'!V4)</f>
        <v/>
      </c>
      <c r="L4" s="543"/>
      <c r="M4" s="360" t="s">
        <v>513</v>
      </c>
      <c r="O4" s="192"/>
      <c r="V4" s="402">
        <f>'2事業所一覧'!B7</f>
        <v>0</v>
      </c>
    </row>
    <row r="5" spans="1:22" ht="17.25" x14ac:dyDescent="0.15">
      <c r="A5" s="139"/>
      <c r="B5" s="139"/>
      <c r="C5" s="139"/>
      <c r="D5" s="139"/>
      <c r="E5" s="139"/>
      <c r="F5" s="139"/>
      <c r="G5" s="139"/>
      <c r="H5" s="139"/>
      <c r="I5" s="139"/>
      <c r="J5" s="218"/>
      <c r="K5" s="191"/>
      <c r="L5" s="191"/>
      <c r="M5" s="191"/>
    </row>
    <row r="6" spans="1:22" ht="17.25" x14ac:dyDescent="0.15">
      <c r="A6" s="139"/>
      <c r="B6" s="139"/>
      <c r="C6" s="139"/>
      <c r="D6" s="139"/>
      <c r="E6" s="139"/>
      <c r="F6" s="139"/>
      <c r="G6" s="139"/>
      <c r="H6" s="139"/>
      <c r="I6" s="139"/>
      <c r="J6" s="404" t="s">
        <v>53</v>
      </c>
      <c r="K6" s="535">
        <v>0.8</v>
      </c>
      <c r="L6" s="535"/>
      <c r="M6" s="190"/>
    </row>
    <row r="7" spans="1:22" ht="14.25" thickBot="1" x14ac:dyDescent="0.2">
      <c r="A7" s="12" t="s">
        <v>54</v>
      </c>
      <c r="B7" s="166"/>
      <c r="C7" s="167"/>
    </row>
    <row r="8" spans="1:22" s="143" customFormat="1" ht="40.5" x14ac:dyDescent="0.15">
      <c r="A8" s="537" t="s">
        <v>141</v>
      </c>
      <c r="B8" s="538"/>
      <c r="C8" s="541" t="s">
        <v>142</v>
      </c>
      <c r="D8" s="541" t="s">
        <v>67</v>
      </c>
      <c r="E8" s="544" t="s">
        <v>68</v>
      </c>
      <c r="F8" s="140" t="s">
        <v>56</v>
      </c>
      <c r="G8" s="140" t="s">
        <v>57</v>
      </c>
      <c r="H8" s="140" t="s">
        <v>58</v>
      </c>
      <c r="I8" s="141" t="s">
        <v>137</v>
      </c>
      <c r="J8" s="140" t="s">
        <v>59</v>
      </c>
      <c r="K8" s="140" t="s">
        <v>60</v>
      </c>
      <c r="L8" s="140" t="s">
        <v>143</v>
      </c>
      <c r="M8" s="142" t="s">
        <v>62</v>
      </c>
    </row>
    <row r="9" spans="1:22" x14ac:dyDescent="0.15">
      <c r="A9" s="539"/>
      <c r="B9" s="540"/>
      <c r="C9" s="542"/>
      <c r="D9" s="542"/>
      <c r="E9" s="545"/>
      <c r="F9" s="301" t="s">
        <v>69</v>
      </c>
      <c r="G9" s="144" t="s">
        <v>70</v>
      </c>
      <c r="H9" s="144" t="s">
        <v>71</v>
      </c>
      <c r="I9" s="145" t="s">
        <v>72</v>
      </c>
      <c r="J9" s="145" t="s">
        <v>336</v>
      </c>
      <c r="K9" s="144" t="s">
        <v>74</v>
      </c>
      <c r="L9" s="144" t="s">
        <v>75</v>
      </c>
      <c r="M9" s="146" t="s">
        <v>155</v>
      </c>
    </row>
    <row r="10" spans="1:22" ht="13.5" customHeight="1" x14ac:dyDescent="0.15">
      <c r="A10" s="168"/>
      <c r="B10" s="169"/>
      <c r="C10" s="147"/>
      <c r="D10" s="148" t="s">
        <v>19</v>
      </c>
      <c r="E10" s="149" t="s">
        <v>81</v>
      </c>
      <c r="F10" s="148" t="s">
        <v>19</v>
      </c>
      <c r="G10" s="148" t="s">
        <v>19</v>
      </c>
      <c r="H10" s="148" t="s">
        <v>19</v>
      </c>
      <c r="I10" s="148" t="s">
        <v>19</v>
      </c>
      <c r="J10" s="148" t="s">
        <v>19</v>
      </c>
      <c r="K10" s="148" t="s">
        <v>19</v>
      </c>
      <c r="L10" s="148" t="s">
        <v>19</v>
      </c>
      <c r="M10" s="150" t="s">
        <v>19</v>
      </c>
    </row>
    <row r="11" spans="1:22" ht="27" customHeight="1" x14ac:dyDescent="0.15">
      <c r="A11" s="533"/>
      <c r="B11" s="534"/>
      <c r="C11" s="411"/>
      <c r="D11" s="171"/>
      <c r="E11" s="171"/>
      <c r="F11" s="173" t="str">
        <f>IF(F71=0,"",F78)</f>
        <v/>
      </c>
      <c r="G11" s="171"/>
      <c r="H11" s="173" t="str">
        <f>IF(H71=0,"",H78)</f>
        <v/>
      </c>
      <c r="I11" s="171"/>
      <c r="J11" s="173" t="str">
        <f>IF(J71=0,"",J78)</f>
        <v/>
      </c>
      <c r="K11" s="173" t="str">
        <f>IF($I$11&lt;$J$11,$I$11,$J$11)</f>
        <v/>
      </c>
      <c r="L11" s="173" t="str">
        <f>IF($H$11&lt;$K$11,$H$11,$K$11)</f>
        <v/>
      </c>
      <c r="M11" s="188" t="str">
        <f>IF(N71=0,"",M78)</f>
        <v/>
      </c>
    </row>
    <row r="12" spans="1:22" ht="34.5" customHeight="1" x14ac:dyDescent="0.15">
      <c r="A12" s="517"/>
      <c r="B12" s="518"/>
      <c r="C12" s="411"/>
      <c r="D12" s="172"/>
      <c r="E12" s="172"/>
      <c r="F12" s="173" t="str">
        <f>IF(F72=0,"",F79)</f>
        <v/>
      </c>
      <c r="G12" s="172"/>
      <c r="H12" s="173" t="str">
        <f t="shared" ref="H12:H15" si="0">IF(H72=0,"",H79)</f>
        <v/>
      </c>
      <c r="I12" s="171"/>
      <c r="J12" s="173" t="str">
        <f t="shared" ref="J12:J15" si="1">IF(J72=0,"",J79)</f>
        <v/>
      </c>
      <c r="K12" s="173" t="str">
        <f>IF($I$12&lt;$J$12,$I$12,$J$12)</f>
        <v/>
      </c>
      <c r="L12" s="173" t="str">
        <f>IF($H$12&lt;$K$12,$H$12,$K$12)</f>
        <v/>
      </c>
      <c r="M12" s="188" t="str">
        <f t="shared" ref="M12:M15" si="2">IF(N72=0,"",M79)</f>
        <v/>
      </c>
    </row>
    <row r="13" spans="1:22" ht="34.5" customHeight="1" x14ac:dyDescent="0.15">
      <c r="A13" s="517"/>
      <c r="B13" s="518"/>
      <c r="C13" s="411"/>
      <c r="D13" s="172"/>
      <c r="E13" s="172"/>
      <c r="F13" s="173" t="str">
        <f t="shared" ref="F13:F14" si="3">IF(F73=0,"",F80)</f>
        <v/>
      </c>
      <c r="G13" s="172"/>
      <c r="H13" s="173" t="str">
        <f t="shared" si="0"/>
        <v/>
      </c>
      <c r="I13" s="171"/>
      <c r="J13" s="173" t="str">
        <f t="shared" si="1"/>
        <v/>
      </c>
      <c r="K13" s="173" t="str">
        <f>IF($I$13&lt;$J$13,$I$13,$J$13)</f>
        <v/>
      </c>
      <c r="L13" s="173" t="str">
        <f>IF($H$13&lt;$K$13,$H$13,$K$13)</f>
        <v/>
      </c>
      <c r="M13" s="188" t="str">
        <f t="shared" si="2"/>
        <v/>
      </c>
    </row>
    <row r="14" spans="1:22" ht="34.5" customHeight="1" x14ac:dyDescent="0.15">
      <c r="A14" s="517"/>
      <c r="B14" s="518"/>
      <c r="C14" s="411"/>
      <c r="D14" s="172"/>
      <c r="E14" s="172"/>
      <c r="F14" s="173" t="str">
        <f t="shared" si="3"/>
        <v/>
      </c>
      <c r="G14" s="172"/>
      <c r="H14" s="173" t="str">
        <f t="shared" si="0"/>
        <v/>
      </c>
      <c r="I14" s="171"/>
      <c r="J14" s="173" t="str">
        <f t="shared" si="1"/>
        <v/>
      </c>
      <c r="K14" s="173" t="str">
        <f>IF($I$14&lt;$J$14,$I$14,$J$14)</f>
        <v/>
      </c>
      <c r="L14" s="173" t="str">
        <f>IF($H$14&lt;$K$14,$H$14,$K$14)</f>
        <v/>
      </c>
      <c r="M14" s="188" t="str">
        <f t="shared" si="2"/>
        <v/>
      </c>
    </row>
    <row r="15" spans="1:22" ht="34.5" customHeight="1" x14ac:dyDescent="0.15">
      <c r="A15" s="517"/>
      <c r="B15" s="518"/>
      <c r="C15" s="411"/>
      <c r="D15" s="172"/>
      <c r="E15" s="172"/>
      <c r="F15" s="173" t="str">
        <f>IF(F75=0,"",F82)</f>
        <v/>
      </c>
      <c r="G15" s="172"/>
      <c r="H15" s="173" t="str">
        <f t="shared" si="0"/>
        <v/>
      </c>
      <c r="I15" s="171"/>
      <c r="J15" s="173" t="str">
        <f t="shared" si="1"/>
        <v/>
      </c>
      <c r="K15" s="173" t="str">
        <f>IF($I$15&lt;$J$15,$I$15,$J$15)</f>
        <v/>
      </c>
      <c r="L15" s="173" t="str">
        <f>IF($H$15&lt;$K$15,$H$15,$K$15)</f>
        <v/>
      </c>
      <c r="M15" s="188" t="str">
        <f t="shared" si="2"/>
        <v/>
      </c>
    </row>
    <row r="16" spans="1:22" ht="64.5" customHeight="1" thickBot="1" x14ac:dyDescent="0.2">
      <c r="A16" s="519" t="s">
        <v>82</v>
      </c>
      <c r="B16" s="520"/>
      <c r="C16" s="151"/>
      <c r="D16" s="152"/>
      <c r="E16" s="346" t="str">
        <f>IF(E76=0,"",E83)</f>
        <v/>
      </c>
      <c r="F16" s="174" t="str">
        <f>IF(F76=0,"",F83)</f>
        <v/>
      </c>
      <c r="G16" s="174" t="str">
        <f>IF(G76=0,"",G83)</f>
        <v/>
      </c>
      <c r="H16" s="175" t="str">
        <f>IF(H76=0,"",H83)</f>
        <v/>
      </c>
      <c r="I16" s="175" t="str">
        <f>IF(I76=0,"",I83)</f>
        <v/>
      </c>
      <c r="J16" s="153"/>
      <c r="K16" s="175" t="str">
        <f>IF(K76=0,"",K83)</f>
        <v/>
      </c>
      <c r="L16" s="175" t="str">
        <f>IF(L76=0,"",L83)</f>
        <v/>
      </c>
      <c r="M16" s="189" t="str">
        <f>IF(M76=0,"",M83)</f>
        <v/>
      </c>
      <c r="P16" s="413"/>
    </row>
    <row r="17" spans="1:14" x14ac:dyDescent="0.15">
      <c r="A17" s="155"/>
      <c r="G17" s="156"/>
      <c r="H17" s="156"/>
      <c r="I17" s="156"/>
      <c r="J17" s="157"/>
      <c r="K17" s="157"/>
      <c r="L17" s="156"/>
      <c r="M17" s="156"/>
      <c r="N17" s="156"/>
    </row>
    <row r="18" spans="1:14" ht="14.25" thickBot="1" x14ac:dyDescent="0.2">
      <c r="A18" s="155" t="s">
        <v>144</v>
      </c>
      <c r="B18" s="138" t="s">
        <v>145</v>
      </c>
      <c r="G18" s="156"/>
      <c r="H18" s="138" t="s">
        <v>146</v>
      </c>
      <c r="I18" s="156"/>
      <c r="J18" s="158"/>
      <c r="K18" s="178"/>
      <c r="L18" s="156"/>
      <c r="M18" s="156"/>
      <c r="N18" s="156"/>
    </row>
    <row r="19" spans="1:14" ht="13.5" customHeight="1" x14ac:dyDescent="0.15">
      <c r="B19" s="138" t="s">
        <v>147</v>
      </c>
      <c r="C19" s="156"/>
      <c r="D19" s="156"/>
      <c r="E19" s="156"/>
      <c r="F19" s="156"/>
      <c r="G19" s="156"/>
      <c r="H19" s="521" t="s">
        <v>148</v>
      </c>
      <c r="I19" s="522"/>
      <c r="J19" s="522"/>
      <c r="K19" s="525" t="s">
        <v>87</v>
      </c>
      <c r="L19" s="176"/>
      <c r="M19"/>
    </row>
    <row r="20" spans="1:14" ht="13.5" customHeight="1" thickBot="1" x14ac:dyDescent="0.2">
      <c r="B20" s="138" t="s">
        <v>149</v>
      </c>
      <c r="C20" s="156"/>
      <c r="D20" s="156"/>
      <c r="E20" s="156"/>
      <c r="F20" s="156"/>
      <c r="G20" s="156"/>
      <c r="H20" s="523"/>
      <c r="I20" s="524"/>
      <c r="J20" s="524"/>
      <c r="K20" s="526"/>
      <c r="L20" s="177"/>
    </row>
    <row r="21" spans="1:14" ht="13.5" customHeight="1" x14ac:dyDescent="0.15">
      <c r="B21" s="138" t="s">
        <v>160</v>
      </c>
      <c r="C21" s="156"/>
      <c r="D21" s="156"/>
      <c r="E21" s="156"/>
      <c r="F21" s="156"/>
      <c r="G21" s="156"/>
      <c r="H21" s="527" t="s">
        <v>338</v>
      </c>
      <c r="I21" s="528"/>
      <c r="J21" s="529"/>
      <c r="K21" s="515">
        <v>1250000</v>
      </c>
      <c r="L21" s="177"/>
    </row>
    <row r="22" spans="1:14" ht="13.5" customHeight="1" x14ac:dyDescent="0.15">
      <c r="B22" s="138" t="s">
        <v>161</v>
      </c>
      <c r="C22" s="156"/>
      <c r="D22" s="156"/>
      <c r="E22" s="156"/>
      <c r="F22" s="156"/>
      <c r="G22" s="156"/>
      <c r="H22" s="530"/>
      <c r="I22" s="531"/>
      <c r="J22" s="532"/>
      <c r="K22" s="516"/>
      <c r="L22" s="177"/>
    </row>
    <row r="23" spans="1:14" ht="13.5" customHeight="1" x14ac:dyDescent="0.15">
      <c r="B23" s="159" t="s">
        <v>162</v>
      </c>
      <c r="C23" s="156"/>
      <c r="D23" s="156"/>
      <c r="E23" s="156"/>
      <c r="F23" s="156"/>
      <c r="G23" s="156"/>
      <c r="H23" s="530"/>
      <c r="I23" s="531"/>
      <c r="J23" s="532"/>
      <c r="K23" s="516"/>
      <c r="L23" s="177"/>
    </row>
    <row r="24" spans="1:14" ht="13.5" customHeight="1" x14ac:dyDescent="0.15">
      <c r="C24" s="156"/>
      <c r="D24" s="156"/>
      <c r="E24" s="156"/>
      <c r="F24" s="156"/>
      <c r="G24" s="156"/>
      <c r="H24" s="530"/>
      <c r="I24" s="531"/>
      <c r="J24" s="532"/>
      <c r="K24" s="516"/>
      <c r="L24" s="177"/>
    </row>
    <row r="25" spans="1:14" ht="13.5" customHeight="1" thickBot="1" x14ac:dyDescent="0.2">
      <c r="C25" s="156"/>
      <c r="D25" s="156"/>
      <c r="E25" s="156"/>
      <c r="F25" s="156"/>
      <c r="G25" s="156"/>
      <c r="H25" s="530"/>
      <c r="I25" s="531"/>
      <c r="J25" s="532"/>
      <c r="K25" s="516"/>
      <c r="L25" s="177"/>
    </row>
    <row r="26" spans="1:14" ht="13.5" customHeight="1" x14ac:dyDescent="0.15">
      <c r="C26" s="156"/>
      <c r="D26" s="156"/>
      <c r="E26" s="156"/>
      <c r="F26" s="156"/>
      <c r="G26" s="156"/>
      <c r="H26" s="552" t="s">
        <v>337</v>
      </c>
      <c r="I26" s="553"/>
      <c r="J26" s="554"/>
      <c r="K26" s="515">
        <v>375000</v>
      </c>
      <c r="L26" s="177"/>
    </row>
    <row r="27" spans="1:14" ht="13.5" customHeight="1" x14ac:dyDescent="0.15">
      <c r="C27" s="156"/>
      <c r="D27" s="156"/>
      <c r="E27" s="156"/>
      <c r="F27" s="156"/>
      <c r="G27" s="156"/>
      <c r="H27" s="555"/>
      <c r="I27" s="556"/>
      <c r="J27" s="557"/>
      <c r="K27" s="516"/>
      <c r="L27" s="177"/>
    </row>
    <row r="28" spans="1:14" ht="13.5" customHeight="1" x14ac:dyDescent="0.15">
      <c r="H28" s="555"/>
      <c r="I28" s="556"/>
      <c r="J28" s="557"/>
      <c r="K28" s="516"/>
      <c r="L28" s="180"/>
    </row>
    <row r="29" spans="1:14" ht="14.25" thickBot="1" x14ac:dyDescent="0.2">
      <c r="H29" s="558"/>
      <c r="I29" s="559"/>
      <c r="J29" s="560"/>
      <c r="K29" s="551"/>
      <c r="L29" s="176"/>
    </row>
    <row r="30" spans="1:14" ht="14.25" customHeight="1" x14ac:dyDescent="0.15">
      <c r="A30" s="160"/>
      <c r="C30" s="160"/>
      <c r="D30" s="161"/>
      <c r="E30" s="161"/>
      <c r="F30" s="162"/>
      <c r="G30" s="162"/>
      <c r="H30" s="163"/>
      <c r="I30" s="163"/>
      <c r="J30" s="163"/>
      <c r="K30" s="179"/>
      <c r="L30" s="162"/>
      <c r="M30" s="162"/>
    </row>
    <row r="31" spans="1:14" ht="14.25" customHeight="1" x14ac:dyDescent="0.15">
      <c r="A31" s="160"/>
      <c r="C31" s="160"/>
      <c r="D31" s="161"/>
      <c r="E31" s="161"/>
      <c r="F31" s="162"/>
      <c r="G31" s="162"/>
      <c r="H31" s="253"/>
      <c r="I31" s="254"/>
      <c r="J31" s="254"/>
      <c r="K31" s="179"/>
      <c r="L31" s="179"/>
      <c r="M31" s="162"/>
    </row>
    <row r="32" spans="1:14" x14ac:dyDescent="0.15">
      <c r="H32" s="548"/>
      <c r="I32" s="548"/>
      <c r="J32" s="255"/>
      <c r="K32" s="256"/>
      <c r="L32" s="256"/>
    </row>
    <row r="33" spans="1:13" x14ac:dyDescent="0.15">
      <c r="H33" s="176"/>
      <c r="I33" s="176"/>
      <c r="J33" s="176"/>
      <c r="K33" s="176"/>
      <c r="L33" s="176"/>
    </row>
    <row r="37" spans="1:13" ht="14.25" customHeight="1" x14ac:dyDescent="0.15">
      <c r="A37" s="164"/>
      <c r="B37" s="164"/>
      <c r="C37" s="156"/>
      <c r="D37" s="163"/>
      <c r="E37" s="163"/>
      <c r="F37" s="163"/>
      <c r="G37" s="163"/>
      <c r="M37" s="163"/>
    </row>
    <row r="38" spans="1:13" x14ac:dyDescent="0.15">
      <c r="E38" s="410"/>
    </row>
    <row r="46" spans="1:13" x14ac:dyDescent="0.15">
      <c r="H46"/>
      <c r="I46"/>
      <c r="J46"/>
      <c r="K46"/>
      <c r="L46"/>
      <c r="M46"/>
    </row>
    <row r="47" spans="1:13" x14ac:dyDescent="0.15">
      <c r="B47"/>
      <c r="C47"/>
      <c r="D47"/>
      <c r="E47"/>
      <c r="F47"/>
      <c r="G47"/>
    </row>
    <row r="56" spans="8:12" ht="14.25" thickBot="1" x14ac:dyDescent="0.2"/>
    <row r="57" spans="8:12" ht="14.25" thickTop="1" x14ac:dyDescent="0.15">
      <c r="H57" s="549">
        <f>A11</f>
        <v>0</v>
      </c>
      <c r="I57" s="550"/>
      <c r="J57" s="181">
        <f>IF(C11="移乗介護",1250000,IF(C11="入浴支援",1250000,IF(C11="その他",1250000,375000)))</f>
        <v>375000</v>
      </c>
      <c r="K57" s="182">
        <f>E11</f>
        <v>0</v>
      </c>
      <c r="L57" s="183">
        <f>J57*K57</f>
        <v>0</v>
      </c>
    </row>
    <row r="58" spans="8:12" x14ac:dyDescent="0.15">
      <c r="H58" s="549">
        <f>A12</f>
        <v>0</v>
      </c>
      <c r="I58" s="550"/>
      <c r="J58" s="181">
        <f>IF(C12="移乗介護",1250000,IF(C12="入浴支援",1250000,IF(C12="その他",1250000,375000)))</f>
        <v>375000</v>
      </c>
      <c r="K58" s="184">
        <f>E12</f>
        <v>0</v>
      </c>
      <c r="L58" s="185">
        <f>J58*K58</f>
        <v>0</v>
      </c>
    </row>
    <row r="59" spans="8:12" x14ac:dyDescent="0.15">
      <c r="H59" s="549">
        <f>A13</f>
        <v>0</v>
      </c>
      <c r="I59" s="550"/>
      <c r="J59" s="181">
        <f>IF(C13="移乗介護",1250000,IF(C13="入浴支援",1250000,IF(C13="その他",1250000,375000)))</f>
        <v>375000</v>
      </c>
      <c r="K59" s="184">
        <f>E13</f>
        <v>0</v>
      </c>
      <c r="L59" s="185">
        <f>J59*K59</f>
        <v>0</v>
      </c>
    </row>
    <row r="60" spans="8:12" x14ac:dyDescent="0.15">
      <c r="H60" s="549">
        <f>A14</f>
        <v>0</v>
      </c>
      <c r="I60" s="550"/>
      <c r="J60" s="181">
        <f>IF(C14="移乗介護",1250000,IF(C14="入浴支援",1250000,IF(C14="その他",1250000,375000)))</f>
        <v>375000</v>
      </c>
      <c r="K60" s="184">
        <f>E14</f>
        <v>0</v>
      </c>
      <c r="L60" s="185">
        <f>J60*K60</f>
        <v>0</v>
      </c>
    </row>
    <row r="61" spans="8:12" ht="14.25" thickBot="1" x14ac:dyDescent="0.2">
      <c r="H61" s="546">
        <f>A15</f>
        <v>0</v>
      </c>
      <c r="I61" s="547"/>
      <c r="J61" s="186">
        <f>IF(C15="移乗介護",1250000,IF(C15="入浴支援",1250000,IF(C15="その他",1250000,375000)))</f>
        <v>375000</v>
      </c>
      <c r="K61" s="186">
        <f>E15</f>
        <v>0</v>
      </c>
      <c r="L61" s="187">
        <f>J61*K61</f>
        <v>0</v>
      </c>
    </row>
    <row r="71" spans="5:14" x14ac:dyDescent="0.15">
      <c r="E71" s="171"/>
      <c r="F71" s="173">
        <f>$D$11*$E$11</f>
        <v>0</v>
      </c>
      <c r="G71" s="171">
        <f>G11</f>
        <v>0</v>
      </c>
      <c r="H71" s="173">
        <f>F71-G71</f>
        <v>0</v>
      </c>
      <c r="I71" s="171"/>
      <c r="J71" s="173">
        <f>$L$57</f>
        <v>0</v>
      </c>
      <c r="K71" s="173" t="str">
        <f>IF($I$11&lt;$J$11,$I$11,$J$11)</f>
        <v/>
      </c>
      <c r="L71" s="173" t="str">
        <f>IF($H$11&lt;$K$11,$H$11,$K$11)</f>
        <v/>
      </c>
      <c r="M71" s="188" t="e">
        <f>ROUNDDOWN(L71/5*4,-3)</f>
        <v>#VALUE!</v>
      </c>
      <c r="N71">
        <f>IFERROR(M71,0)</f>
        <v>0</v>
      </c>
    </row>
    <row r="72" spans="5:14" x14ac:dyDescent="0.15">
      <c r="E72" s="172"/>
      <c r="F72" s="173">
        <f>$D$12*$E$12</f>
        <v>0</v>
      </c>
      <c r="G72" s="171">
        <f t="shared" ref="G72:G74" si="4">G12</f>
        <v>0</v>
      </c>
      <c r="H72" s="173">
        <f t="shared" ref="H72:H75" si="5">F72-G72</f>
        <v>0</v>
      </c>
      <c r="I72" s="171"/>
      <c r="J72" s="173">
        <f>$L$58</f>
        <v>0</v>
      </c>
      <c r="K72" s="173" t="str">
        <f>IF($I$12&lt;$J$12,$I$12,$J$12)</f>
        <v/>
      </c>
      <c r="L72" s="173" t="str">
        <f>IF($H$12&lt;$K$12,$H$12,$K$12)</f>
        <v/>
      </c>
      <c r="M72" s="188" t="e">
        <f>ROUNDDOWN($L$12/5*4,-3)</f>
        <v>#VALUE!</v>
      </c>
      <c r="N72">
        <f t="shared" ref="N72:N75" si="6">IFERROR(M72,0)</f>
        <v>0</v>
      </c>
    </row>
    <row r="73" spans="5:14" x14ac:dyDescent="0.15">
      <c r="E73" s="172"/>
      <c r="F73" s="173">
        <f>$D$13*$E$13</f>
        <v>0</v>
      </c>
      <c r="G73" s="171">
        <f t="shared" si="4"/>
        <v>0</v>
      </c>
      <c r="H73" s="173">
        <f t="shared" si="5"/>
        <v>0</v>
      </c>
      <c r="I73" s="171"/>
      <c r="J73" s="173">
        <f>$L$59</f>
        <v>0</v>
      </c>
      <c r="K73" s="173" t="str">
        <f>IF($I$13&lt;$J$13,$I$13,$J$13)</f>
        <v/>
      </c>
      <c r="L73" s="173" t="str">
        <f>IF($H$13&lt;$K$13,$H$13,$K$13)</f>
        <v/>
      </c>
      <c r="M73" s="188" t="e">
        <f>ROUNDDOWN($L$13/5*4,-3)</f>
        <v>#VALUE!</v>
      </c>
      <c r="N73">
        <f t="shared" si="6"/>
        <v>0</v>
      </c>
    </row>
    <row r="74" spans="5:14" x14ac:dyDescent="0.15">
      <c r="E74" s="172"/>
      <c r="F74" s="173">
        <f>$D$14*$E$14</f>
        <v>0</v>
      </c>
      <c r="G74" s="171">
        <f t="shared" si="4"/>
        <v>0</v>
      </c>
      <c r="H74" s="173">
        <f t="shared" si="5"/>
        <v>0</v>
      </c>
      <c r="I74" s="171"/>
      <c r="J74" s="173">
        <f>$L$60</f>
        <v>0</v>
      </c>
      <c r="K74" s="173" t="str">
        <f>IF($I$14&lt;$J$14,$I$14,$J$14)</f>
        <v/>
      </c>
      <c r="L74" s="173" t="str">
        <f>IF($H$14&lt;$K$14,$H$14,$K$14)</f>
        <v/>
      </c>
      <c r="M74" s="188" t="e">
        <f>ROUNDDOWN($L$14/5*4,-3)</f>
        <v>#VALUE!</v>
      </c>
      <c r="N74">
        <f t="shared" si="6"/>
        <v>0</v>
      </c>
    </row>
    <row r="75" spans="5:14" x14ac:dyDescent="0.15">
      <c r="E75" s="172"/>
      <c r="F75" s="173">
        <f>$D$15*$E$15</f>
        <v>0</v>
      </c>
      <c r="G75" s="171">
        <f>G15</f>
        <v>0</v>
      </c>
      <c r="H75" s="173">
        <f t="shared" si="5"/>
        <v>0</v>
      </c>
      <c r="I75" s="171"/>
      <c r="J75" s="173">
        <f>$L$61</f>
        <v>0</v>
      </c>
      <c r="K75" s="173" t="str">
        <f>IF($I$15&lt;$J$15,$I$15,$J$15)</f>
        <v/>
      </c>
      <c r="L75" s="173" t="str">
        <f>IF($H$15&lt;$K$15,$H$15,$K$15)</f>
        <v/>
      </c>
      <c r="M75" s="188" t="e">
        <f>ROUNDDOWN($L$15/5*4,-3)</f>
        <v>#VALUE!</v>
      </c>
      <c r="N75">
        <f t="shared" si="6"/>
        <v>0</v>
      </c>
    </row>
    <row r="76" spans="5:14" ht="29.25" customHeight="1" thickBot="1" x14ac:dyDescent="0.2">
      <c r="E76" s="346">
        <f>SUM($E$11:$E$15)</f>
        <v>0</v>
      </c>
      <c r="F76" s="174">
        <f>SUM($F$11:$F$15)</f>
        <v>0</v>
      </c>
      <c r="G76" s="174">
        <f>SUM($G$11:$G$15)</f>
        <v>0</v>
      </c>
      <c r="H76" s="175">
        <f>H71+H72+H73+H74+H75</f>
        <v>0</v>
      </c>
      <c r="I76" s="175">
        <f>SUM($I$11:$I$15)</f>
        <v>0</v>
      </c>
      <c r="J76" s="153"/>
      <c r="K76" s="175">
        <f>SUM($K$11:$K$15)</f>
        <v>0</v>
      </c>
      <c r="L76" s="175">
        <f>SUM($L$11:$L$15)</f>
        <v>0</v>
      </c>
      <c r="M76" s="189">
        <f>SUM($M$11:$M$15)</f>
        <v>0</v>
      </c>
    </row>
    <row r="78" spans="5:14" x14ac:dyDescent="0.15">
      <c r="E78" s="171"/>
      <c r="F78" s="173">
        <f>$D$11*$E$11</f>
        <v>0</v>
      </c>
      <c r="G78" s="171">
        <f>G11</f>
        <v>0</v>
      </c>
      <c r="H78" s="173">
        <f>F78-G78</f>
        <v>0</v>
      </c>
      <c r="I78" s="171"/>
      <c r="J78" s="173">
        <f>$L$57</f>
        <v>0</v>
      </c>
      <c r="K78" s="173" t="str">
        <f>IF($I$11&lt;$J$11,$I$11,$J$11)</f>
        <v/>
      </c>
      <c r="L78" s="173" t="str">
        <f>IF($H$11&lt;$K$11,$H$11,$K$11)</f>
        <v/>
      </c>
      <c r="M78" s="188" t="e">
        <f>ROUNDDOWN($L$11/5*4,-3)</f>
        <v>#VALUE!</v>
      </c>
    </row>
    <row r="79" spans="5:14" x14ac:dyDescent="0.15">
      <c r="E79" s="172"/>
      <c r="F79" s="173">
        <f>$D$12*$E$12</f>
        <v>0</v>
      </c>
      <c r="G79" s="171">
        <f t="shared" ref="G79:G82" si="7">G12</f>
        <v>0</v>
      </c>
      <c r="H79" s="173">
        <f t="shared" ref="H79:H82" si="8">F79-G79</f>
        <v>0</v>
      </c>
      <c r="I79" s="171"/>
      <c r="J79" s="173">
        <f>$L$58</f>
        <v>0</v>
      </c>
      <c r="K79" s="173" t="str">
        <f>IF($I$12&lt;$J$12,$I$12,$J$12)</f>
        <v/>
      </c>
      <c r="L79" s="173" t="str">
        <f>IF($H$12&lt;$K$12,$H$12,$K$12)</f>
        <v/>
      </c>
      <c r="M79" s="188" t="e">
        <f>ROUNDDOWN($L$12/5*4,-3)</f>
        <v>#VALUE!</v>
      </c>
    </row>
    <row r="80" spans="5:14" x14ac:dyDescent="0.15">
      <c r="E80" s="172"/>
      <c r="F80" s="173">
        <f>$D$13*$E$13</f>
        <v>0</v>
      </c>
      <c r="G80" s="171">
        <f t="shared" si="7"/>
        <v>0</v>
      </c>
      <c r="H80" s="173">
        <f t="shared" si="8"/>
        <v>0</v>
      </c>
      <c r="I80" s="171"/>
      <c r="J80" s="173">
        <f>$L$59</f>
        <v>0</v>
      </c>
      <c r="K80" s="173" t="str">
        <f>IF($I$13&lt;$J$13,$I$13,$J$13)</f>
        <v/>
      </c>
      <c r="L80" s="173" t="str">
        <f>IF($H$13&lt;$K$13,$H$13,$K$13)</f>
        <v/>
      </c>
      <c r="M80" s="188" t="e">
        <f>ROUNDDOWN($L$13/5*4,-3)</f>
        <v>#VALUE!</v>
      </c>
    </row>
    <row r="81" spans="5:13" x14ac:dyDescent="0.15">
      <c r="E81" s="172"/>
      <c r="F81" s="173">
        <f>$D$14*$E$14</f>
        <v>0</v>
      </c>
      <c r="G81" s="171">
        <f t="shared" si="7"/>
        <v>0</v>
      </c>
      <c r="H81" s="173">
        <f t="shared" si="8"/>
        <v>0</v>
      </c>
      <c r="I81" s="171"/>
      <c r="J81" s="173">
        <f>$L$60</f>
        <v>0</v>
      </c>
      <c r="K81" s="173" t="str">
        <f>IF($I$14&lt;$J$14,$I$14,$J$14)</f>
        <v/>
      </c>
      <c r="L81" s="173" t="str">
        <f>IF($H$14&lt;$K$14,$H$14,$K$14)</f>
        <v/>
      </c>
      <c r="M81" s="188" t="e">
        <f>ROUNDDOWN($L$14/5*4,-3)</f>
        <v>#VALUE!</v>
      </c>
    </row>
    <row r="82" spans="5:13" x14ac:dyDescent="0.15">
      <c r="E82" s="172"/>
      <c r="F82" s="173">
        <f>$D$15*$E$15</f>
        <v>0</v>
      </c>
      <c r="G82" s="171">
        <f t="shared" si="7"/>
        <v>0</v>
      </c>
      <c r="H82" s="173">
        <f t="shared" si="8"/>
        <v>0</v>
      </c>
      <c r="I82" s="171"/>
      <c r="J82" s="173">
        <f>$L$61</f>
        <v>0</v>
      </c>
      <c r="K82" s="173" t="str">
        <f>IF($I$15&lt;$J$15,$I$15,$J$15)</f>
        <v/>
      </c>
      <c r="L82" s="173" t="str">
        <f>IF($H$15&lt;$K$15,$H$15,$K$15)</f>
        <v/>
      </c>
      <c r="M82" s="188" t="e">
        <f>ROUNDDOWN($L$15/5*4,-3)</f>
        <v>#VALUE!</v>
      </c>
    </row>
    <row r="83" spans="5:13" ht="39" customHeight="1" thickBot="1" x14ac:dyDescent="0.2">
      <c r="E83" s="346">
        <f>SUM($E$11:$E$15)</f>
        <v>0</v>
      </c>
      <c r="F83" s="174">
        <f>SUM($F$11:$F$15)</f>
        <v>0</v>
      </c>
      <c r="G83" s="174">
        <f>SUM($G$11:$G$15)</f>
        <v>0</v>
      </c>
      <c r="H83" s="175">
        <f>H78+H79+H80+H81+H82</f>
        <v>0</v>
      </c>
      <c r="I83" s="175">
        <f>SUM($I$11:$I$15)</f>
        <v>0</v>
      </c>
      <c r="J83" s="153"/>
      <c r="K83" s="175">
        <f>SUM($K$11:$K$15)</f>
        <v>0</v>
      </c>
      <c r="L83" s="175">
        <f>SUM($L$11:$L$15)</f>
        <v>0</v>
      </c>
      <c r="M83" s="189">
        <f>SUM($M$11:$M$15)</f>
        <v>0</v>
      </c>
    </row>
  </sheetData>
  <mergeCells count="25">
    <mergeCell ref="H61:I61"/>
    <mergeCell ref="H32:I32"/>
    <mergeCell ref="H57:I57"/>
    <mergeCell ref="H58:I58"/>
    <mergeCell ref="K26:K29"/>
    <mergeCell ref="H26:J29"/>
    <mergeCell ref="H59:I59"/>
    <mergeCell ref="H60:I60"/>
    <mergeCell ref="A13:B13"/>
    <mergeCell ref="A11:B11"/>
    <mergeCell ref="K6:L6"/>
    <mergeCell ref="A2:M2"/>
    <mergeCell ref="A8:B9"/>
    <mergeCell ref="C8:C9"/>
    <mergeCell ref="A12:B12"/>
    <mergeCell ref="K4:L4"/>
    <mergeCell ref="D8:D9"/>
    <mergeCell ref="E8:E9"/>
    <mergeCell ref="K21:K25"/>
    <mergeCell ref="A14:B14"/>
    <mergeCell ref="A15:B15"/>
    <mergeCell ref="A16:B16"/>
    <mergeCell ref="H19:J20"/>
    <mergeCell ref="K19:K20"/>
    <mergeCell ref="H21:J25"/>
  </mergeCells>
  <phoneticPr fontId="10"/>
  <dataValidations count="3">
    <dataValidation type="list" allowBlank="1" showInputMessage="1" showErrorMessage="1" sqref="C11:C15" xr:uid="{D4299FA3-E2E7-445E-A138-A90B102B5065}">
      <formula1>"移乗介護,移動支援,排泄支援,見守り・コミュニケーション,入浴支援,介護業務支援,その他"</formula1>
    </dataValidation>
    <dataValidation type="list" allowBlank="1" showInputMessage="1" showErrorMessage="1" sqref="C37" xr:uid="{234F66FB-53C4-43D0-851B-0BA5D5DE5E56}">
      <formula1>"移乗支援,入浴支援,移動支援,排泄支援,見守り,コミュニケーション,介護業務支援,その他"</formula1>
    </dataValidation>
    <dataValidation type="list" allowBlank="1" showInputMessage="1" showErrorMessage="1" sqref="WVM983065:WVM983069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C65560:C65564 JA65561:JA65565 SW65561:SW65565 ACS65561:ACS65565 AMO65561:AMO65565 AWK65561:AWK65565 BGG65561:BGG65565 BQC65561:BQC65565 BZY65561:BZY65565 CJU65561:CJU65565 CTQ65561:CTQ65565 DDM65561:DDM65565 DNI65561:DNI65565 DXE65561:DXE65565 EHA65561:EHA65565 EQW65561:EQW65565 FAS65561:FAS65565 FKO65561:FKO65565 FUK65561:FUK65565 GEG65561:GEG65565 GOC65561:GOC65565 GXY65561:GXY65565 HHU65561:HHU65565 HRQ65561:HRQ65565 IBM65561:IBM65565 ILI65561:ILI65565 IVE65561:IVE65565 JFA65561:JFA65565 JOW65561:JOW65565 JYS65561:JYS65565 KIO65561:KIO65565 KSK65561:KSK65565 LCG65561:LCG65565 LMC65561:LMC65565 LVY65561:LVY65565 MFU65561:MFU65565 MPQ65561:MPQ65565 MZM65561:MZM65565 NJI65561:NJI65565 NTE65561:NTE65565 ODA65561:ODA65565 OMW65561:OMW65565 OWS65561:OWS65565 PGO65561:PGO65565 PQK65561:PQK65565 QAG65561:QAG65565 QKC65561:QKC65565 QTY65561:QTY65565 RDU65561:RDU65565 RNQ65561:RNQ65565 RXM65561:RXM65565 SHI65561:SHI65565 SRE65561:SRE65565 TBA65561:TBA65565 TKW65561:TKW65565 TUS65561:TUS65565 UEO65561:UEO65565 UOK65561:UOK65565 UYG65561:UYG65565 VIC65561:VIC65565 VRY65561:VRY65565 WBU65561:WBU65565 WLQ65561:WLQ65565 WVM65561:WVM65565 C131096:C131100 JA131097:JA131101 SW131097:SW131101 ACS131097:ACS131101 AMO131097:AMO131101 AWK131097:AWK131101 BGG131097:BGG131101 BQC131097:BQC131101 BZY131097:BZY131101 CJU131097:CJU131101 CTQ131097:CTQ131101 DDM131097:DDM131101 DNI131097:DNI131101 DXE131097:DXE131101 EHA131097:EHA131101 EQW131097:EQW131101 FAS131097:FAS131101 FKO131097:FKO131101 FUK131097:FUK131101 GEG131097:GEG131101 GOC131097:GOC131101 GXY131097:GXY131101 HHU131097:HHU131101 HRQ131097:HRQ131101 IBM131097:IBM131101 ILI131097:ILI131101 IVE131097:IVE131101 JFA131097:JFA131101 JOW131097:JOW131101 JYS131097:JYS131101 KIO131097:KIO131101 KSK131097:KSK131101 LCG131097:LCG131101 LMC131097:LMC131101 LVY131097:LVY131101 MFU131097:MFU131101 MPQ131097:MPQ131101 MZM131097:MZM131101 NJI131097:NJI131101 NTE131097:NTE131101 ODA131097:ODA131101 OMW131097:OMW131101 OWS131097:OWS131101 PGO131097:PGO131101 PQK131097:PQK131101 QAG131097:QAG131101 QKC131097:QKC131101 QTY131097:QTY131101 RDU131097:RDU131101 RNQ131097:RNQ131101 RXM131097:RXM131101 SHI131097:SHI131101 SRE131097:SRE131101 TBA131097:TBA131101 TKW131097:TKW131101 TUS131097:TUS131101 UEO131097:UEO131101 UOK131097:UOK131101 UYG131097:UYG131101 VIC131097:VIC131101 VRY131097:VRY131101 WBU131097:WBU131101 WLQ131097:WLQ131101 WVM131097:WVM131101 C196632:C196636 JA196633:JA196637 SW196633:SW196637 ACS196633:ACS196637 AMO196633:AMO196637 AWK196633:AWK196637 BGG196633:BGG196637 BQC196633:BQC196637 BZY196633:BZY196637 CJU196633:CJU196637 CTQ196633:CTQ196637 DDM196633:DDM196637 DNI196633:DNI196637 DXE196633:DXE196637 EHA196633:EHA196637 EQW196633:EQW196637 FAS196633:FAS196637 FKO196633:FKO196637 FUK196633:FUK196637 GEG196633:GEG196637 GOC196633:GOC196637 GXY196633:GXY196637 HHU196633:HHU196637 HRQ196633:HRQ196637 IBM196633:IBM196637 ILI196633:ILI196637 IVE196633:IVE196637 JFA196633:JFA196637 JOW196633:JOW196637 JYS196633:JYS196637 KIO196633:KIO196637 KSK196633:KSK196637 LCG196633:LCG196637 LMC196633:LMC196637 LVY196633:LVY196637 MFU196633:MFU196637 MPQ196633:MPQ196637 MZM196633:MZM196637 NJI196633:NJI196637 NTE196633:NTE196637 ODA196633:ODA196637 OMW196633:OMW196637 OWS196633:OWS196637 PGO196633:PGO196637 PQK196633:PQK196637 QAG196633:QAG196637 QKC196633:QKC196637 QTY196633:QTY196637 RDU196633:RDU196637 RNQ196633:RNQ196637 RXM196633:RXM196637 SHI196633:SHI196637 SRE196633:SRE196637 TBA196633:TBA196637 TKW196633:TKW196637 TUS196633:TUS196637 UEO196633:UEO196637 UOK196633:UOK196637 UYG196633:UYG196637 VIC196633:VIC196637 VRY196633:VRY196637 WBU196633:WBU196637 WLQ196633:WLQ196637 WVM196633:WVM196637 C262168:C262172 JA262169:JA262173 SW262169:SW262173 ACS262169:ACS262173 AMO262169:AMO262173 AWK262169:AWK262173 BGG262169:BGG262173 BQC262169:BQC262173 BZY262169:BZY262173 CJU262169:CJU262173 CTQ262169:CTQ262173 DDM262169:DDM262173 DNI262169:DNI262173 DXE262169:DXE262173 EHA262169:EHA262173 EQW262169:EQW262173 FAS262169:FAS262173 FKO262169:FKO262173 FUK262169:FUK262173 GEG262169:GEG262173 GOC262169:GOC262173 GXY262169:GXY262173 HHU262169:HHU262173 HRQ262169:HRQ262173 IBM262169:IBM262173 ILI262169:ILI262173 IVE262169:IVE262173 JFA262169:JFA262173 JOW262169:JOW262173 JYS262169:JYS262173 KIO262169:KIO262173 KSK262169:KSK262173 LCG262169:LCG262173 LMC262169:LMC262173 LVY262169:LVY262173 MFU262169:MFU262173 MPQ262169:MPQ262173 MZM262169:MZM262173 NJI262169:NJI262173 NTE262169:NTE262173 ODA262169:ODA262173 OMW262169:OMW262173 OWS262169:OWS262173 PGO262169:PGO262173 PQK262169:PQK262173 QAG262169:QAG262173 QKC262169:QKC262173 QTY262169:QTY262173 RDU262169:RDU262173 RNQ262169:RNQ262173 RXM262169:RXM262173 SHI262169:SHI262173 SRE262169:SRE262173 TBA262169:TBA262173 TKW262169:TKW262173 TUS262169:TUS262173 UEO262169:UEO262173 UOK262169:UOK262173 UYG262169:UYG262173 VIC262169:VIC262173 VRY262169:VRY262173 WBU262169:WBU262173 WLQ262169:WLQ262173 WVM262169:WVM262173 C327704:C327708 JA327705:JA327709 SW327705:SW327709 ACS327705:ACS327709 AMO327705:AMO327709 AWK327705:AWK327709 BGG327705:BGG327709 BQC327705:BQC327709 BZY327705:BZY327709 CJU327705:CJU327709 CTQ327705:CTQ327709 DDM327705:DDM327709 DNI327705:DNI327709 DXE327705:DXE327709 EHA327705:EHA327709 EQW327705:EQW327709 FAS327705:FAS327709 FKO327705:FKO327709 FUK327705:FUK327709 GEG327705:GEG327709 GOC327705:GOC327709 GXY327705:GXY327709 HHU327705:HHU327709 HRQ327705:HRQ327709 IBM327705:IBM327709 ILI327705:ILI327709 IVE327705:IVE327709 JFA327705:JFA327709 JOW327705:JOW327709 JYS327705:JYS327709 KIO327705:KIO327709 KSK327705:KSK327709 LCG327705:LCG327709 LMC327705:LMC327709 LVY327705:LVY327709 MFU327705:MFU327709 MPQ327705:MPQ327709 MZM327705:MZM327709 NJI327705:NJI327709 NTE327705:NTE327709 ODA327705:ODA327709 OMW327705:OMW327709 OWS327705:OWS327709 PGO327705:PGO327709 PQK327705:PQK327709 QAG327705:QAG327709 QKC327705:QKC327709 QTY327705:QTY327709 RDU327705:RDU327709 RNQ327705:RNQ327709 RXM327705:RXM327709 SHI327705:SHI327709 SRE327705:SRE327709 TBA327705:TBA327709 TKW327705:TKW327709 TUS327705:TUS327709 UEO327705:UEO327709 UOK327705:UOK327709 UYG327705:UYG327709 VIC327705:VIC327709 VRY327705:VRY327709 WBU327705:WBU327709 WLQ327705:WLQ327709 WVM327705:WVM327709 C393240:C393244 JA393241:JA393245 SW393241:SW393245 ACS393241:ACS393245 AMO393241:AMO393245 AWK393241:AWK393245 BGG393241:BGG393245 BQC393241:BQC393245 BZY393241:BZY393245 CJU393241:CJU393245 CTQ393241:CTQ393245 DDM393241:DDM393245 DNI393241:DNI393245 DXE393241:DXE393245 EHA393241:EHA393245 EQW393241:EQW393245 FAS393241:FAS393245 FKO393241:FKO393245 FUK393241:FUK393245 GEG393241:GEG393245 GOC393241:GOC393245 GXY393241:GXY393245 HHU393241:HHU393245 HRQ393241:HRQ393245 IBM393241:IBM393245 ILI393241:ILI393245 IVE393241:IVE393245 JFA393241:JFA393245 JOW393241:JOW393245 JYS393241:JYS393245 KIO393241:KIO393245 KSK393241:KSK393245 LCG393241:LCG393245 LMC393241:LMC393245 LVY393241:LVY393245 MFU393241:MFU393245 MPQ393241:MPQ393245 MZM393241:MZM393245 NJI393241:NJI393245 NTE393241:NTE393245 ODA393241:ODA393245 OMW393241:OMW393245 OWS393241:OWS393245 PGO393241:PGO393245 PQK393241:PQK393245 QAG393241:QAG393245 QKC393241:QKC393245 QTY393241:QTY393245 RDU393241:RDU393245 RNQ393241:RNQ393245 RXM393241:RXM393245 SHI393241:SHI393245 SRE393241:SRE393245 TBA393241:TBA393245 TKW393241:TKW393245 TUS393241:TUS393245 UEO393241:UEO393245 UOK393241:UOK393245 UYG393241:UYG393245 VIC393241:VIC393245 VRY393241:VRY393245 WBU393241:WBU393245 WLQ393241:WLQ393245 WVM393241:WVM393245 C458776:C458780 JA458777:JA458781 SW458777:SW458781 ACS458777:ACS458781 AMO458777:AMO458781 AWK458777:AWK458781 BGG458777:BGG458781 BQC458777:BQC458781 BZY458777:BZY458781 CJU458777:CJU458781 CTQ458777:CTQ458781 DDM458777:DDM458781 DNI458777:DNI458781 DXE458777:DXE458781 EHA458777:EHA458781 EQW458777:EQW458781 FAS458777:FAS458781 FKO458777:FKO458781 FUK458777:FUK458781 GEG458777:GEG458781 GOC458777:GOC458781 GXY458777:GXY458781 HHU458777:HHU458781 HRQ458777:HRQ458781 IBM458777:IBM458781 ILI458777:ILI458781 IVE458777:IVE458781 JFA458777:JFA458781 JOW458777:JOW458781 JYS458777:JYS458781 KIO458777:KIO458781 KSK458777:KSK458781 LCG458777:LCG458781 LMC458777:LMC458781 LVY458777:LVY458781 MFU458777:MFU458781 MPQ458777:MPQ458781 MZM458777:MZM458781 NJI458777:NJI458781 NTE458777:NTE458781 ODA458777:ODA458781 OMW458777:OMW458781 OWS458777:OWS458781 PGO458777:PGO458781 PQK458777:PQK458781 QAG458777:QAG458781 QKC458777:QKC458781 QTY458777:QTY458781 RDU458777:RDU458781 RNQ458777:RNQ458781 RXM458777:RXM458781 SHI458777:SHI458781 SRE458777:SRE458781 TBA458777:TBA458781 TKW458777:TKW458781 TUS458777:TUS458781 UEO458777:UEO458781 UOK458777:UOK458781 UYG458777:UYG458781 VIC458777:VIC458781 VRY458777:VRY458781 WBU458777:WBU458781 WLQ458777:WLQ458781 WVM458777:WVM458781 C524312:C524316 JA524313:JA524317 SW524313:SW524317 ACS524313:ACS524317 AMO524313:AMO524317 AWK524313:AWK524317 BGG524313:BGG524317 BQC524313:BQC524317 BZY524313:BZY524317 CJU524313:CJU524317 CTQ524313:CTQ524317 DDM524313:DDM524317 DNI524313:DNI524317 DXE524313:DXE524317 EHA524313:EHA524317 EQW524313:EQW524317 FAS524313:FAS524317 FKO524313:FKO524317 FUK524313:FUK524317 GEG524313:GEG524317 GOC524313:GOC524317 GXY524313:GXY524317 HHU524313:HHU524317 HRQ524313:HRQ524317 IBM524313:IBM524317 ILI524313:ILI524317 IVE524313:IVE524317 JFA524313:JFA524317 JOW524313:JOW524317 JYS524313:JYS524317 KIO524313:KIO524317 KSK524313:KSK524317 LCG524313:LCG524317 LMC524313:LMC524317 LVY524313:LVY524317 MFU524313:MFU524317 MPQ524313:MPQ524317 MZM524313:MZM524317 NJI524313:NJI524317 NTE524313:NTE524317 ODA524313:ODA524317 OMW524313:OMW524317 OWS524313:OWS524317 PGO524313:PGO524317 PQK524313:PQK524317 QAG524313:QAG524317 QKC524313:QKC524317 QTY524313:QTY524317 RDU524313:RDU524317 RNQ524313:RNQ524317 RXM524313:RXM524317 SHI524313:SHI524317 SRE524313:SRE524317 TBA524313:TBA524317 TKW524313:TKW524317 TUS524313:TUS524317 UEO524313:UEO524317 UOK524313:UOK524317 UYG524313:UYG524317 VIC524313:VIC524317 VRY524313:VRY524317 WBU524313:WBU524317 WLQ524313:WLQ524317 WVM524313:WVM524317 C589848:C589852 JA589849:JA589853 SW589849:SW589853 ACS589849:ACS589853 AMO589849:AMO589853 AWK589849:AWK589853 BGG589849:BGG589853 BQC589849:BQC589853 BZY589849:BZY589853 CJU589849:CJU589853 CTQ589849:CTQ589853 DDM589849:DDM589853 DNI589849:DNI589853 DXE589849:DXE589853 EHA589849:EHA589853 EQW589849:EQW589853 FAS589849:FAS589853 FKO589849:FKO589853 FUK589849:FUK589853 GEG589849:GEG589853 GOC589849:GOC589853 GXY589849:GXY589853 HHU589849:HHU589853 HRQ589849:HRQ589853 IBM589849:IBM589853 ILI589849:ILI589853 IVE589849:IVE589853 JFA589849:JFA589853 JOW589849:JOW589853 JYS589849:JYS589853 KIO589849:KIO589853 KSK589849:KSK589853 LCG589849:LCG589853 LMC589849:LMC589853 LVY589849:LVY589853 MFU589849:MFU589853 MPQ589849:MPQ589853 MZM589849:MZM589853 NJI589849:NJI589853 NTE589849:NTE589853 ODA589849:ODA589853 OMW589849:OMW589853 OWS589849:OWS589853 PGO589849:PGO589853 PQK589849:PQK589853 QAG589849:QAG589853 QKC589849:QKC589853 QTY589849:QTY589853 RDU589849:RDU589853 RNQ589849:RNQ589853 RXM589849:RXM589853 SHI589849:SHI589853 SRE589849:SRE589853 TBA589849:TBA589853 TKW589849:TKW589853 TUS589849:TUS589853 UEO589849:UEO589853 UOK589849:UOK589853 UYG589849:UYG589853 VIC589849:VIC589853 VRY589849:VRY589853 WBU589849:WBU589853 WLQ589849:WLQ589853 WVM589849:WVM589853 C655384:C655388 JA655385:JA655389 SW655385:SW655389 ACS655385:ACS655389 AMO655385:AMO655389 AWK655385:AWK655389 BGG655385:BGG655389 BQC655385:BQC655389 BZY655385:BZY655389 CJU655385:CJU655389 CTQ655385:CTQ655389 DDM655385:DDM655389 DNI655385:DNI655389 DXE655385:DXE655389 EHA655385:EHA655389 EQW655385:EQW655389 FAS655385:FAS655389 FKO655385:FKO655389 FUK655385:FUK655389 GEG655385:GEG655389 GOC655385:GOC655389 GXY655385:GXY655389 HHU655385:HHU655389 HRQ655385:HRQ655389 IBM655385:IBM655389 ILI655385:ILI655389 IVE655385:IVE655389 JFA655385:JFA655389 JOW655385:JOW655389 JYS655385:JYS655389 KIO655385:KIO655389 KSK655385:KSK655389 LCG655385:LCG655389 LMC655385:LMC655389 LVY655385:LVY655389 MFU655385:MFU655389 MPQ655385:MPQ655389 MZM655385:MZM655389 NJI655385:NJI655389 NTE655385:NTE655389 ODA655385:ODA655389 OMW655385:OMW655389 OWS655385:OWS655389 PGO655385:PGO655389 PQK655385:PQK655389 QAG655385:QAG655389 QKC655385:QKC655389 QTY655385:QTY655389 RDU655385:RDU655389 RNQ655385:RNQ655389 RXM655385:RXM655389 SHI655385:SHI655389 SRE655385:SRE655389 TBA655385:TBA655389 TKW655385:TKW655389 TUS655385:TUS655389 UEO655385:UEO655389 UOK655385:UOK655389 UYG655385:UYG655389 VIC655385:VIC655389 VRY655385:VRY655389 WBU655385:WBU655389 WLQ655385:WLQ655389 WVM655385:WVM655389 C720920:C720924 JA720921:JA720925 SW720921:SW720925 ACS720921:ACS720925 AMO720921:AMO720925 AWK720921:AWK720925 BGG720921:BGG720925 BQC720921:BQC720925 BZY720921:BZY720925 CJU720921:CJU720925 CTQ720921:CTQ720925 DDM720921:DDM720925 DNI720921:DNI720925 DXE720921:DXE720925 EHA720921:EHA720925 EQW720921:EQW720925 FAS720921:FAS720925 FKO720921:FKO720925 FUK720921:FUK720925 GEG720921:GEG720925 GOC720921:GOC720925 GXY720921:GXY720925 HHU720921:HHU720925 HRQ720921:HRQ720925 IBM720921:IBM720925 ILI720921:ILI720925 IVE720921:IVE720925 JFA720921:JFA720925 JOW720921:JOW720925 JYS720921:JYS720925 KIO720921:KIO720925 KSK720921:KSK720925 LCG720921:LCG720925 LMC720921:LMC720925 LVY720921:LVY720925 MFU720921:MFU720925 MPQ720921:MPQ720925 MZM720921:MZM720925 NJI720921:NJI720925 NTE720921:NTE720925 ODA720921:ODA720925 OMW720921:OMW720925 OWS720921:OWS720925 PGO720921:PGO720925 PQK720921:PQK720925 QAG720921:QAG720925 QKC720921:QKC720925 QTY720921:QTY720925 RDU720921:RDU720925 RNQ720921:RNQ720925 RXM720921:RXM720925 SHI720921:SHI720925 SRE720921:SRE720925 TBA720921:TBA720925 TKW720921:TKW720925 TUS720921:TUS720925 UEO720921:UEO720925 UOK720921:UOK720925 UYG720921:UYG720925 VIC720921:VIC720925 VRY720921:VRY720925 WBU720921:WBU720925 WLQ720921:WLQ720925 WVM720921:WVM720925 C786456:C786460 JA786457:JA786461 SW786457:SW786461 ACS786457:ACS786461 AMO786457:AMO786461 AWK786457:AWK786461 BGG786457:BGG786461 BQC786457:BQC786461 BZY786457:BZY786461 CJU786457:CJU786461 CTQ786457:CTQ786461 DDM786457:DDM786461 DNI786457:DNI786461 DXE786457:DXE786461 EHA786457:EHA786461 EQW786457:EQW786461 FAS786457:FAS786461 FKO786457:FKO786461 FUK786457:FUK786461 GEG786457:GEG786461 GOC786457:GOC786461 GXY786457:GXY786461 HHU786457:HHU786461 HRQ786457:HRQ786461 IBM786457:IBM786461 ILI786457:ILI786461 IVE786457:IVE786461 JFA786457:JFA786461 JOW786457:JOW786461 JYS786457:JYS786461 KIO786457:KIO786461 KSK786457:KSK786461 LCG786457:LCG786461 LMC786457:LMC786461 LVY786457:LVY786461 MFU786457:MFU786461 MPQ786457:MPQ786461 MZM786457:MZM786461 NJI786457:NJI786461 NTE786457:NTE786461 ODA786457:ODA786461 OMW786457:OMW786461 OWS786457:OWS786461 PGO786457:PGO786461 PQK786457:PQK786461 QAG786457:QAG786461 QKC786457:QKC786461 QTY786457:QTY786461 RDU786457:RDU786461 RNQ786457:RNQ786461 RXM786457:RXM786461 SHI786457:SHI786461 SRE786457:SRE786461 TBA786457:TBA786461 TKW786457:TKW786461 TUS786457:TUS786461 UEO786457:UEO786461 UOK786457:UOK786461 UYG786457:UYG786461 VIC786457:VIC786461 VRY786457:VRY786461 WBU786457:WBU786461 WLQ786457:WLQ786461 WVM786457:WVM786461 C851992:C851996 JA851993:JA851997 SW851993:SW851997 ACS851993:ACS851997 AMO851993:AMO851997 AWK851993:AWK851997 BGG851993:BGG851997 BQC851993:BQC851997 BZY851993:BZY851997 CJU851993:CJU851997 CTQ851993:CTQ851997 DDM851993:DDM851997 DNI851993:DNI851997 DXE851993:DXE851997 EHA851993:EHA851997 EQW851993:EQW851997 FAS851993:FAS851997 FKO851993:FKO851997 FUK851993:FUK851997 GEG851993:GEG851997 GOC851993:GOC851997 GXY851993:GXY851997 HHU851993:HHU851997 HRQ851993:HRQ851997 IBM851993:IBM851997 ILI851993:ILI851997 IVE851993:IVE851997 JFA851993:JFA851997 JOW851993:JOW851997 JYS851993:JYS851997 KIO851993:KIO851997 KSK851993:KSK851997 LCG851993:LCG851997 LMC851993:LMC851997 LVY851993:LVY851997 MFU851993:MFU851997 MPQ851993:MPQ851997 MZM851993:MZM851997 NJI851993:NJI851997 NTE851993:NTE851997 ODA851993:ODA851997 OMW851993:OMW851997 OWS851993:OWS851997 PGO851993:PGO851997 PQK851993:PQK851997 QAG851993:QAG851997 QKC851993:QKC851997 QTY851993:QTY851997 RDU851993:RDU851997 RNQ851993:RNQ851997 RXM851993:RXM851997 SHI851993:SHI851997 SRE851993:SRE851997 TBA851993:TBA851997 TKW851993:TKW851997 TUS851993:TUS851997 UEO851993:UEO851997 UOK851993:UOK851997 UYG851993:UYG851997 VIC851993:VIC851997 VRY851993:VRY851997 WBU851993:WBU851997 WLQ851993:WLQ851997 WVM851993:WVM851997 C917528:C917532 JA917529:JA917533 SW917529:SW917533 ACS917529:ACS917533 AMO917529:AMO917533 AWK917529:AWK917533 BGG917529:BGG917533 BQC917529:BQC917533 BZY917529:BZY917533 CJU917529:CJU917533 CTQ917529:CTQ917533 DDM917529:DDM917533 DNI917529:DNI917533 DXE917529:DXE917533 EHA917529:EHA917533 EQW917529:EQW917533 FAS917529:FAS917533 FKO917529:FKO917533 FUK917529:FUK917533 GEG917529:GEG917533 GOC917529:GOC917533 GXY917529:GXY917533 HHU917529:HHU917533 HRQ917529:HRQ917533 IBM917529:IBM917533 ILI917529:ILI917533 IVE917529:IVE917533 JFA917529:JFA917533 JOW917529:JOW917533 JYS917529:JYS917533 KIO917529:KIO917533 KSK917529:KSK917533 LCG917529:LCG917533 LMC917529:LMC917533 LVY917529:LVY917533 MFU917529:MFU917533 MPQ917529:MPQ917533 MZM917529:MZM917533 NJI917529:NJI917533 NTE917529:NTE917533 ODA917529:ODA917533 OMW917529:OMW917533 OWS917529:OWS917533 PGO917529:PGO917533 PQK917529:PQK917533 QAG917529:QAG917533 QKC917529:QKC917533 QTY917529:QTY917533 RDU917529:RDU917533 RNQ917529:RNQ917533 RXM917529:RXM917533 SHI917529:SHI917533 SRE917529:SRE917533 TBA917529:TBA917533 TKW917529:TKW917533 TUS917529:TUS917533 UEO917529:UEO917533 UOK917529:UOK917533 UYG917529:UYG917533 VIC917529:VIC917533 VRY917529:VRY917533 WBU917529:WBU917533 WLQ917529:WLQ917533 WVM917529:WVM917533 C983064:C983068 JA983065:JA983069 SW983065:SW983069 ACS983065:ACS983069 AMO983065:AMO983069 AWK983065:AWK983069 BGG983065:BGG983069 BQC983065:BQC983069 BZY983065:BZY983069 CJU983065:CJU983069 CTQ983065:CTQ983069 DDM983065:DDM983069 DNI983065:DNI983069 DXE983065:DXE983069 EHA983065:EHA983069 EQW983065:EQW983069 FAS983065:FAS983069 FKO983065:FKO983069 FUK983065:FUK983069 GEG983065:GEG983069 GOC983065:GOC983069 GXY983065:GXY983069 HHU983065:HHU983069 HRQ983065:HRQ983069 IBM983065:IBM983069 ILI983065:ILI983069 IVE983065:IVE983069 JFA983065:JFA983069 JOW983065:JOW983069 JYS983065:JYS983069 KIO983065:KIO983069 KSK983065:KSK983069 LCG983065:LCG983069 LMC983065:LMC983069 LVY983065:LVY983069 MFU983065:MFU983069 MPQ983065:MPQ983069 MZM983065:MZM983069 NJI983065:NJI983069 NTE983065:NTE983069 ODA983065:ODA983069 OMW983065:OMW983069 OWS983065:OWS983069 PGO983065:PGO983069 PQK983065:PQK983069 QAG983065:QAG983069 QKC983065:QKC983069 QTY983065:QTY983069 RDU983065:RDU983069 RNQ983065:RNQ983069 RXM983065:RXM983069 SHI983065:SHI983069 SRE983065:SRE983069 TBA983065:TBA983069 TKW983065:TKW983069 TUS983065:TUS983069 UEO983065:UEO983069 UOK983065:UOK983069 UYG983065:UYG983069 VIC983065:VIC983069 VRY983065:VRY983069 WBU983065:WBU983069 WLQ983065:WLQ983069" xr:uid="{26759280-5CA0-4CA6-A2D1-B0F6DB36B89A}">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AAF0-7CE2-45C4-AB13-E8AE29D431EC}">
  <sheetPr>
    <tabColor theme="7" tint="0.59999389629810485"/>
    <pageSetUpPr fitToPage="1"/>
  </sheetPr>
  <dimension ref="A1:U82"/>
  <sheetViews>
    <sheetView view="pageBreakPreview" zoomScale="80" zoomScaleNormal="110" zoomScaleSheetLayoutView="80" workbookViewId="0"/>
  </sheetViews>
  <sheetFormatPr defaultRowHeight="13.5" x14ac:dyDescent="0.15"/>
  <cols>
    <col min="1" max="1" width="3.625" style="138" customWidth="1"/>
    <col min="2" max="2" width="32.625" style="138" customWidth="1"/>
    <col min="3" max="3" width="17.875" style="138" customWidth="1"/>
    <col min="4" max="4" width="11.5" style="138" customWidth="1"/>
    <col min="5" max="5" width="8.25" style="138" customWidth="1"/>
    <col min="6" max="6" width="17" style="138" customWidth="1"/>
    <col min="7" max="7" width="11.625" style="138" customWidth="1"/>
    <col min="8" max="8" width="20.625" style="138" customWidth="1"/>
    <col min="9" max="9" width="13.375" style="138" customWidth="1"/>
    <col min="10" max="10" width="21.875" style="138" customWidth="1"/>
    <col min="11" max="11" width="14.375" style="138" customWidth="1"/>
    <col min="12" max="12" width="13.625" style="138" customWidth="1"/>
    <col min="13" max="13" width="16.75" style="138" customWidth="1"/>
    <col min="14" max="14" width="12.625" customWidth="1"/>
    <col min="258" max="258" width="3.625" customWidth="1"/>
    <col min="259" max="259" width="32.625" customWidth="1"/>
    <col min="260" max="260" width="17.875" customWidth="1"/>
    <col min="261" max="261" width="11.5" customWidth="1"/>
    <col min="262" max="262" width="8.25" customWidth="1"/>
    <col min="263" max="263" width="17" customWidth="1"/>
    <col min="264" max="264" width="12.875" customWidth="1"/>
    <col min="265" max="268" width="12.625" customWidth="1"/>
    <col min="514" max="514" width="3.625" customWidth="1"/>
    <col min="515" max="515" width="32.625" customWidth="1"/>
    <col min="516" max="516" width="17.875" customWidth="1"/>
    <col min="517" max="517" width="11.5" customWidth="1"/>
    <col min="518" max="518" width="8.25" customWidth="1"/>
    <col min="519" max="519" width="17" customWidth="1"/>
    <col min="520" max="520" width="12.875" customWidth="1"/>
    <col min="521" max="524" width="12.625" customWidth="1"/>
    <col min="770" max="770" width="3.625" customWidth="1"/>
    <col min="771" max="771" width="32.625" customWidth="1"/>
    <col min="772" max="772" width="17.875" customWidth="1"/>
    <col min="773" max="773" width="11.5" customWidth="1"/>
    <col min="774" max="774" width="8.25" customWidth="1"/>
    <col min="775" max="775" width="17" customWidth="1"/>
    <col min="776" max="776" width="12.875" customWidth="1"/>
    <col min="777" max="780" width="12.625" customWidth="1"/>
    <col min="1026" max="1026" width="3.625" customWidth="1"/>
    <col min="1027" max="1027" width="32.625" customWidth="1"/>
    <col min="1028" max="1028" width="17.875" customWidth="1"/>
    <col min="1029" max="1029" width="11.5" customWidth="1"/>
    <col min="1030" max="1030" width="8.25" customWidth="1"/>
    <col min="1031" max="1031" width="17" customWidth="1"/>
    <col min="1032" max="1032" width="12.875" customWidth="1"/>
    <col min="1033" max="1036" width="12.625" customWidth="1"/>
    <col min="1282" max="1282" width="3.625" customWidth="1"/>
    <col min="1283" max="1283" width="32.625" customWidth="1"/>
    <col min="1284" max="1284" width="17.875" customWidth="1"/>
    <col min="1285" max="1285" width="11.5" customWidth="1"/>
    <col min="1286" max="1286" width="8.25" customWidth="1"/>
    <col min="1287" max="1287" width="17" customWidth="1"/>
    <col min="1288" max="1288" width="12.875" customWidth="1"/>
    <col min="1289" max="1292" width="12.625" customWidth="1"/>
    <col min="1538" max="1538" width="3.625" customWidth="1"/>
    <col min="1539" max="1539" width="32.625" customWidth="1"/>
    <col min="1540" max="1540" width="17.875" customWidth="1"/>
    <col min="1541" max="1541" width="11.5" customWidth="1"/>
    <col min="1542" max="1542" width="8.25" customWidth="1"/>
    <col min="1543" max="1543" width="17" customWidth="1"/>
    <col min="1544" max="1544" width="12.875" customWidth="1"/>
    <col min="1545" max="1548" width="12.625" customWidth="1"/>
    <col min="1794" max="1794" width="3.625" customWidth="1"/>
    <col min="1795" max="1795" width="32.625" customWidth="1"/>
    <col min="1796" max="1796" width="17.875" customWidth="1"/>
    <col min="1797" max="1797" width="11.5" customWidth="1"/>
    <col min="1798" max="1798" width="8.25" customWidth="1"/>
    <col min="1799" max="1799" width="17" customWidth="1"/>
    <col min="1800" max="1800" width="12.875" customWidth="1"/>
    <col min="1801" max="1804" width="12.625" customWidth="1"/>
    <col min="2050" max="2050" width="3.625" customWidth="1"/>
    <col min="2051" max="2051" width="32.625" customWidth="1"/>
    <col min="2052" max="2052" width="17.875" customWidth="1"/>
    <col min="2053" max="2053" width="11.5" customWidth="1"/>
    <col min="2054" max="2054" width="8.25" customWidth="1"/>
    <col min="2055" max="2055" width="17" customWidth="1"/>
    <col min="2056" max="2056" width="12.875" customWidth="1"/>
    <col min="2057" max="2060" width="12.625" customWidth="1"/>
    <col min="2306" max="2306" width="3.625" customWidth="1"/>
    <col min="2307" max="2307" width="32.625" customWidth="1"/>
    <col min="2308" max="2308" width="17.875" customWidth="1"/>
    <col min="2309" max="2309" width="11.5" customWidth="1"/>
    <col min="2310" max="2310" width="8.25" customWidth="1"/>
    <col min="2311" max="2311" width="17" customWidth="1"/>
    <col min="2312" max="2312" width="12.875" customWidth="1"/>
    <col min="2313" max="2316" width="12.625" customWidth="1"/>
    <col min="2562" max="2562" width="3.625" customWidth="1"/>
    <col min="2563" max="2563" width="32.625" customWidth="1"/>
    <col min="2564" max="2564" width="17.875" customWidth="1"/>
    <col min="2565" max="2565" width="11.5" customWidth="1"/>
    <col min="2566" max="2566" width="8.25" customWidth="1"/>
    <col min="2567" max="2567" width="17" customWidth="1"/>
    <col min="2568" max="2568" width="12.875" customWidth="1"/>
    <col min="2569" max="2572" width="12.625" customWidth="1"/>
    <col min="2818" max="2818" width="3.625" customWidth="1"/>
    <col min="2819" max="2819" width="32.625" customWidth="1"/>
    <col min="2820" max="2820" width="17.875" customWidth="1"/>
    <col min="2821" max="2821" width="11.5" customWidth="1"/>
    <col min="2822" max="2822" width="8.25" customWidth="1"/>
    <col min="2823" max="2823" width="17" customWidth="1"/>
    <col min="2824" max="2824" width="12.875" customWidth="1"/>
    <col min="2825" max="2828" width="12.625" customWidth="1"/>
    <col min="3074" max="3074" width="3.625" customWidth="1"/>
    <col min="3075" max="3075" width="32.625" customWidth="1"/>
    <col min="3076" max="3076" width="17.875" customWidth="1"/>
    <col min="3077" max="3077" width="11.5" customWidth="1"/>
    <col min="3078" max="3078" width="8.25" customWidth="1"/>
    <col min="3079" max="3079" width="17" customWidth="1"/>
    <col min="3080" max="3080" width="12.875" customWidth="1"/>
    <col min="3081" max="3084" width="12.625" customWidth="1"/>
    <col min="3330" max="3330" width="3.625" customWidth="1"/>
    <col min="3331" max="3331" width="32.625" customWidth="1"/>
    <col min="3332" max="3332" width="17.875" customWidth="1"/>
    <col min="3333" max="3333" width="11.5" customWidth="1"/>
    <col min="3334" max="3334" width="8.25" customWidth="1"/>
    <col min="3335" max="3335" width="17" customWidth="1"/>
    <col min="3336" max="3336" width="12.875" customWidth="1"/>
    <col min="3337" max="3340" width="12.625" customWidth="1"/>
    <col min="3586" max="3586" width="3.625" customWidth="1"/>
    <col min="3587" max="3587" width="32.625" customWidth="1"/>
    <col min="3588" max="3588" width="17.875" customWidth="1"/>
    <col min="3589" max="3589" width="11.5" customWidth="1"/>
    <col min="3590" max="3590" width="8.25" customWidth="1"/>
    <col min="3591" max="3591" width="17" customWidth="1"/>
    <col min="3592" max="3592" width="12.875" customWidth="1"/>
    <col min="3593" max="3596" width="12.625" customWidth="1"/>
    <col min="3842" max="3842" width="3.625" customWidth="1"/>
    <col min="3843" max="3843" width="32.625" customWidth="1"/>
    <col min="3844" max="3844" width="17.875" customWidth="1"/>
    <col min="3845" max="3845" width="11.5" customWidth="1"/>
    <col min="3846" max="3846" width="8.25" customWidth="1"/>
    <col min="3847" max="3847" width="17" customWidth="1"/>
    <col min="3848" max="3848" width="12.875" customWidth="1"/>
    <col min="3849" max="3852" width="12.625" customWidth="1"/>
    <col min="4098" max="4098" width="3.625" customWidth="1"/>
    <col min="4099" max="4099" width="32.625" customWidth="1"/>
    <col min="4100" max="4100" width="17.875" customWidth="1"/>
    <col min="4101" max="4101" width="11.5" customWidth="1"/>
    <col min="4102" max="4102" width="8.25" customWidth="1"/>
    <col min="4103" max="4103" width="17" customWidth="1"/>
    <col min="4104" max="4104" width="12.875" customWidth="1"/>
    <col min="4105" max="4108" width="12.625" customWidth="1"/>
    <col min="4354" max="4354" width="3.625" customWidth="1"/>
    <col min="4355" max="4355" width="32.625" customWidth="1"/>
    <col min="4356" max="4356" width="17.875" customWidth="1"/>
    <col min="4357" max="4357" width="11.5" customWidth="1"/>
    <col min="4358" max="4358" width="8.25" customWidth="1"/>
    <col min="4359" max="4359" width="17" customWidth="1"/>
    <col min="4360" max="4360" width="12.875" customWidth="1"/>
    <col min="4361" max="4364" width="12.625" customWidth="1"/>
    <col min="4610" max="4610" width="3.625" customWidth="1"/>
    <col min="4611" max="4611" width="32.625" customWidth="1"/>
    <col min="4612" max="4612" width="17.875" customWidth="1"/>
    <col min="4613" max="4613" width="11.5" customWidth="1"/>
    <col min="4614" max="4614" width="8.25" customWidth="1"/>
    <col min="4615" max="4615" width="17" customWidth="1"/>
    <col min="4616" max="4616" width="12.875" customWidth="1"/>
    <col min="4617" max="4620" width="12.625" customWidth="1"/>
    <col min="4866" max="4866" width="3.625" customWidth="1"/>
    <col min="4867" max="4867" width="32.625" customWidth="1"/>
    <col min="4868" max="4868" width="17.875" customWidth="1"/>
    <col min="4869" max="4869" width="11.5" customWidth="1"/>
    <col min="4870" max="4870" width="8.25" customWidth="1"/>
    <col min="4871" max="4871" width="17" customWidth="1"/>
    <col min="4872" max="4872" width="12.875" customWidth="1"/>
    <col min="4873" max="4876" width="12.625" customWidth="1"/>
    <col min="5122" max="5122" width="3.625" customWidth="1"/>
    <col min="5123" max="5123" width="32.625" customWidth="1"/>
    <col min="5124" max="5124" width="17.875" customWidth="1"/>
    <col min="5125" max="5125" width="11.5" customWidth="1"/>
    <col min="5126" max="5126" width="8.25" customWidth="1"/>
    <col min="5127" max="5127" width="17" customWidth="1"/>
    <col min="5128" max="5128" width="12.875" customWidth="1"/>
    <col min="5129" max="5132" width="12.625" customWidth="1"/>
    <col min="5378" max="5378" width="3.625" customWidth="1"/>
    <col min="5379" max="5379" width="32.625" customWidth="1"/>
    <col min="5380" max="5380" width="17.875" customWidth="1"/>
    <col min="5381" max="5381" width="11.5" customWidth="1"/>
    <col min="5382" max="5382" width="8.25" customWidth="1"/>
    <col min="5383" max="5383" width="17" customWidth="1"/>
    <col min="5384" max="5384" width="12.875" customWidth="1"/>
    <col min="5385" max="5388" width="12.625" customWidth="1"/>
    <col min="5634" max="5634" width="3.625" customWidth="1"/>
    <col min="5635" max="5635" width="32.625" customWidth="1"/>
    <col min="5636" max="5636" width="17.875" customWidth="1"/>
    <col min="5637" max="5637" width="11.5" customWidth="1"/>
    <col min="5638" max="5638" width="8.25" customWidth="1"/>
    <col min="5639" max="5639" width="17" customWidth="1"/>
    <col min="5640" max="5640" width="12.875" customWidth="1"/>
    <col min="5641" max="5644" width="12.625" customWidth="1"/>
    <col min="5890" max="5890" width="3.625" customWidth="1"/>
    <col min="5891" max="5891" width="32.625" customWidth="1"/>
    <col min="5892" max="5892" width="17.875" customWidth="1"/>
    <col min="5893" max="5893" width="11.5" customWidth="1"/>
    <col min="5894" max="5894" width="8.25" customWidth="1"/>
    <col min="5895" max="5895" width="17" customWidth="1"/>
    <col min="5896" max="5896" width="12.875" customWidth="1"/>
    <col min="5897" max="5900" width="12.625" customWidth="1"/>
    <col min="6146" max="6146" width="3.625" customWidth="1"/>
    <col min="6147" max="6147" width="32.625" customWidth="1"/>
    <col min="6148" max="6148" width="17.875" customWidth="1"/>
    <col min="6149" max="6149" width="11.5" customWidth="1"/>
    <col min="6150" max="6150" width="8.25" customWidth="1"/>
    <col min="6151" max="6151" width="17" customWidth="1"/>
    <col min="6152" max="6152" width="12.875" customWidth="1"/>
    <col min="6153" max="6156" width="12.625" customWidth="1"/>
    <col min="6402" max="6402" width="3.625" customWidth="1"/>
    <col min="6403" max="6403" width="32.625" customWidth="1"/>
    <col min="6404" max="6404" width="17.875" customWidth="1"/>
    <col min="6405" max="6405" width="11.5" customWidth="1"/>
    <col min="6406" max="6406" width="8.25" customWidth="1"/>
    <col min="6407" max="6407" width="17" customWidth="1"/>
    <col min="6408" max="6408" width="12.875" customWidth="1"/>
    <col min="6409" max="6412" width="12.625" customWidth="1"/>
    <col min="6658" max="6658" width="3.625" customWidth="1"/>
    <col min="6659" max="6659" width="32.625" customWidth="1"/>
    <col min="6660" max="6660" width="17.875" customWidth="1"/>
    <col min="6661" max="6661" width="11.5" customWidth="1"/>
    <col min="6662" max="6662" width="8.25" customWidth="1"/>
    <col min="6663" max="6663" width="17" customWidth="1"/>
    <col min="6664" max="6664" width="12.875" customWidth="1"/>
    <col min="6665" max="6668" width="12.625" customWidth="1"/>
    <col min="6914" max="6914" width="3.625" customWidth="1"/>
    <col min="6915" max="6915" width="32.625" customWidth="1"/>
    <col min="6916" max="6916" width="17.875" customWidth="1"/>
    <col min="6917" max="6917" width="11.5" customWidth="1"/>
    <col min="6918" max="6918" width="8.25" customWidth="1"/>
    <col min="6919" max="6919" width="17" customWidth="1"/>
    <col min="6920" max="6920" width="12.875" customWidth="1"/>
    <col min="6921" max="6924" width="12.625" customWidth="1"/>
    <col min="7170" max="7170" width="3.625" customWidth="1"/>
    <col min="7171" max="7171" width="32.625" customWidth="1"/>
    <col min="7172" max="7172" width="17.875" customWidth="1"/>
    <col min="7173" max="7173" width="11.5" customWidth="1"/>
    <col min="7174" max="7174" width="8.25" customWidth="1"/>
    <col min="7175" max="7175" width="17" customWidth="1"/>
    <col min="7176" max="7176" width="12.875" customWidth="1"/>
    <col min="7177" max="7180" width="12.625" customWidth="1"/>
    <col min="7426" max="7426" width="3.625" customWidth="1"/>
    <col min="7427" max="7427" width="32.625" customWidth="1"/>
    <col min="7428" max="7428" width="17.875" customWidth="1"/>
    <col min="7429" max="7429" width="11.5" customWidth="1"/>
    <col min="7430" max="7430" width="8.25" customWidth="1"/>
    <col min="7431" max="7431" width="17" customWidth="1"/>
    <col min="7432" max="7432" width="12.875" customWidth="1"/>
    <col min="7433" max="7436" width="12.625" customWidth="1"/>
    <col min="7682" max="7682" width="3.625" customWidth="1"/>
    <col min="7683" max="7683" width="32.625" customWidth="1"/>
    <col min="7684" max="7684" width="17.875" customWidth="1"/>
    <col min="7685" max="7685" width="11.5" customWidth="1"/>
    <col min="7686" max="7686" width="8.25" customWidth="1"/>
    <col min="7687" max="7687" width="17" customWidth="1"/>
    <col min="7688" max="7688" width="12.875" customWidth="1"/>
    <col min="7689" max="7692" width="12.625" customWidth="1"/>
    <col min="7938" max="7938" width="3.625" customWidth="1"/>
    <col min="7939" max="7939" width="32.625" customWidth="1"/>
    <col min="7940" max="7940" width="17.875" customWidth="1"/>
    <col min="7941" max="7941" width="11.5" customWidth="1"/>
    <col min="7942" max="7942" width="8.25" customWidth="1"/>
    <col min="7943" max="7943" width="17" customWidth="1"/>
    <col min="7944" max="7944" width="12.875" customWidth="1"/>
    <col min="7945" max="7948" width="12.625" customWidth="1"/>
    <col min="8194" max="8194" width="3.625" customWidth="1"/>
    <col min="8195" max="8195" width="32.625" customWidth="1"/>
    <col min="8196" max="8196" width="17.875" customWidth="1"/>
    <col min="8197" max="8197" width="11.5" customWidth="1"/>
    <col min="8198" max="8198" width="8.25" customWidth="1"/>
    <col min="8199" max="8199" width="17" customWidth="1"/>
    <col min="8200" max="8200" width="12.875" customWidth="1"/>
    <col min="8201" max="8204" width="12.625" customWidth="1"/>
    <col min="8450" max="8450" width="3.625" customWidth="1"/>
    <col min="8451" max="8451" width="32.625" customWidth="1"/>
    <col min="8452" max="8452" width="17.875" customWidth="1"/>
    <col min="8453" max="8453" width="11.5" customWidth="1"/>
    <col min="8454" max="8454" width="8.25" customWidth="1"/>
    <col min="8455" max="8455" width="17" customWidth="1"/>
    <col min="8456" max="8456" width="12.875" customWidth="1"/>
    <col min="8457" max="8460" width="12.625" customWidth="1"/>
    <col min="8706" max="8706" width="3.625" customWidth="1"/>
    <col min="8707" max="8707" width="32.625" customWidth="1"/>
    <col min="8708" max="8708" width="17.875" customWidth="1"/>
    <col min="8709" max="8709" width="11.5" customWidth="1"/>
    <col min="8710" max="8710" width="8.25" customWidth="1"/>
    <col min="8711" max="8711" width="17" customWidth="1"/>
    <col min="8712" max="8712" width="12.875" customWidth="1"/>
    <col min="8713" max="8716" width="12.625" customWidth="1"/>
    <col min="8962" max="8962" width="3.625" customWidth="1"/>
    <col min="8963" max="8963" width="32.625" customWidth="1"/>
    <col min="8964" max="8964" width="17.875" customWidth="1"/>
    <col min="8965" max="8965" width="11.5" customWidth="1"/>
    <col min="8966" max="8966" width="8.25" customWidth="1"/>
    <col min="8967" max="8967" width="17" customWidth="1"/>
    <col min="8968" max="8968" width="12.875" customWidth="1"/>
    <col min="8969" max="8972" width="12.625" customWidth="1"/>
    <col min="9218" max="9218" width="3.625" customWidth="1"/>
    <col min="9219" max="9219" width="32.625" customWidth="1"/>
    <col min="9220" max="9220" width="17.875" customWidth="1"/>
    <col min="9221" max="9221" width="11.5" customWidth="1"/>
    <col min="9222" max="9222" width="8.25" customWidth="1"/>
    <col min="9223" max="9223" width="17" customWidth="1"/>
    <col min="9224" max="9224" width="12.875" customWidth="1"/>
    <col min="9225" max="9228" width="12.625" customWidth="1"/>
    <col min="9474" max="9474" width="3.625" customWidth="1"/>
    <col min="9475" max="9475" width="32.625" customWidth="1"/>
    <col min="9476" max="9476" width="17.875" customWidth="1"/>
    <col min="9477" max="9477" width="11.5" customWidth="1"/>
    <col min="9478" max="9478" width="8.25" customWidth="1"/>
    <col min="9479" max="9479" width="17" customWidth="1"/>
    <col min="9480" max="9480" width="12.875" customWidth="1"/>
    <col min="9481" max="9484" width="12.625" customWidth="1"/>
    <col min="9730" max="9730" width="3.625" customWidth="1"/>
    <col min="9731" max="9731" width="32.625" customWidth="1"/>
    <col min="9732" max="9732" width="17.875" customWidth="1"/>
    <col min="9733" max="9733" width="11.5" customWidth="1"/>
    <col min="9734" max="9734" width="8.25" customWidth="1"/>
    <col min="9735" max="9735" width="17" customWidth="1"/>
    <col min="9736" max="9736" width="12.875" customWidth="1"/>
    <col min="9737" max="9740" width="12.625" customWidth="1"/>
    <col min="9986" max="9986" width="3.625" customWidth="1"/>
    <col min="9987" max="9987" width="32.625" customWidth="1"/>
    <col min="9988" max="9988" width="17.875" customWidth="1"/>
    <col min="9989" max="9989" width="11.5" customWidth="1"/>
    <col min="9990" max="9990" width="8.25" customWidth="1"/>
    <col min="9991" max="9991" width="17" customWidth="1"/>
    <col min="9992" max="9992" width="12.875" customWidth="1"/>
    <col min="9993" max="9996" width="12.625" customWidth="1"/>
    <col min="10242" max="10242" width="3.625" customWidth="1"/>
    <col min="10243" max="10243" width="32.625" customWidth="1"/>
    <col min="10244" max="10244" width="17.875" customWidth="1"/>
    <col min="10245" max="10245" width="11.5" customWidth="1"/>
    <col min="10246" max="10246" width="8.25" customWidth="1"/>
    <col min="10247" max="10247" width="17" customWidth="1"/>
    <col min="10248" max="10248" width="12.875" customWidth="1"/>
    <col min="10249" max="10252" width="12.625" customWidth="1"/>
    <col min="10498" max="10498" width="3.625" customWidth="1"/>
    <col min="10499" max="10499" width="32.625" customWidth="1"/>
    <col min="10500" max="10500" width="17.875" customWidth="1"/>
    <col min="10501" max="10501" width="11.5" customWidth="1"/>
    <col min="10502" max="10502" width="8.25" customWidth="1"/>
    <col min="10503" max="10503" width="17" customWidth="1"/>
    <col min="10504" max="10504" width="12.875" customWidth="1"/>
    <col min="10505" max="10508" width="12.625" customWidth="1"/>
    <col min="10754" max="10754" width="3.625" customWidth="1"/>
    <col min="10755" max="10755" width="32.625" customWidth="1"/>
    <col min="10756" max="10756" width="17.875" customWidth="1"/>
    <col min="10757" max="10757" width="11.5" customWidth="1"/>
    <col min="10758" max="10758" width="8.25" customWidth="1"/>
    <col min="10759" max="10759" width="17" customWidth="1"/>
    <col min="10760" max="10760" width="12.875" customWidth="1"/>
    <col min="10761" max="10764" width="12.625" customWidth="1"/>
    <col min="11010" max="11010" width="3.625" customWidth="1"/>
    <col min="11011" max="11011" width="32.625" customWidth="1"/>
    <col min="11012" max="11012" width="17.875" customWidth="1"/>
    <col min="11013" max="11013" width="11.5" customWidth="1"/>
    <col min="11014" max="11014" width="8.25" customWidth="1"/>
    <col min="11015" max="11015" width="17" customWidth="1"/>
    <col min="11016" max="11016" width="12.875" customWidth="1"/>
    <col min="11017" max="11020" width="12.625" customWidth="1"/>
    <col min="11266" max="11266" width="3.625" customWidth="1"/>
    <col min="11267" max="11267" width="32.625" customWidth="1"/>
    <col min="11268" max="11268" width="17.875" customWidth="1"/>
    <col min="11269" max="11269" width="11.5" customWidth="1"/>
    <col min="11270" max="11270" width="8.25" customWidth="1"/>
    <col min="11271" max="11271" width="17" customWidth="1"/>
    <col min="11272" max="11272" width="12.875" customWidth="1"/>
    <col min="11273" max="11276" width="12.625" customWidth="1"/>
    <col min="11522" max="11522" width="3.625" customWidth="1"/>
    <col min="11523" max="11523" width="32.625" customWidth="1"/>
    <col min="11524" max="11524" width="17.875" customWidth="1"/>
    <col min="11525" max="11525" width="11.5" customWidth="1"/>
    <col min="11526" max="11526" width="8.25" customWidth="1"/>
    <col min="11527" max="11527" width="17" customWidth="1"/>
    <col min="11528" max="11528" width="12.875" customWidth="1"/>
    <col min="11529" max="11532" width="12.625" customWidth="1"/>
    <col min="11778" max="11778" width="3.625" customWidth="1"/>
    <col min="11779" max="11779" width="32.625" customWidth="1"/>
    <col min="11780" max="11780" width="17.875" customWidth="1"/>
    <col min="11781" max="11781" width="11.5" customWidth="1"/>
    <col min="11782" max="11782" width="8.25" customWidth="1"/>
    <col min="11783" max="11783" width="17" customWidth="1"/>
    <col min="11784" max="11784" width="12.875" customWidth="1"/>
    <col min="11785" max="11788" width="12.625" customWidth="1"/>
    <col min="12034" max="12034" width="3.625" customWidth="1"/>
    <col min="12035" max="12035" width="32.625" customWidth="1"/>
    <col min="12036" max="12036" width="17.875" customWidth="1"/>
    <col min="12037" max="12037" width="11.5" customWidth="1"/>
    <col min="12038" max="12038" width="8.25" customWidth="1"/>
    <col min="12039" max="12039" width="17" customWidth="1"/>
    <col min="12040" max="12040" width="12.875" customWidth="1"/>
    <col min="12041" max="12044" width="12.625" customWidth="1"/>
    <col min="12290" max="12290" width="3.625" customWidth="1"/>
    <col min="12291" max="12291" width="32.625" customWidth="1"/>
    <col min="12292" max="12292" width="17.875" customWidth="1"/>
    <col min="12293" max="12293" width="11.5" customWidth="1"/>
    <col min="12294" max="12294" width="8.25" customWidth="1"/>
    <col min="12295" max="12295" width="17" customWidth="1"/>
    <col min="12296" max="12296" width="12.875" customWidth="1"/>
    <col min="12297" max="12300" width="12.625" customWidth="1"/>
    <col min="12546" max="12546" width="3.625" customWidth="1"/>
    <col min="12547" max="12547" width="32.625" customWidth="1"/>
    <col min="12548" max="12548" width="17.875" customWidth="1"/>
    <col min="12549" max="12549" width="11.5" customWidth="1"/>
    <col min="12550" max="12550" width="8.25" customWidth="1"/>
    <col min="12551" max="12551" width="17" customWidth="1"/>
    <col min="12552" max="12552" width="12.875" customWidth="1"/>
    <col min="12553" max="12556" width="12.625" customWidth="1"/>
    <col min="12802" max="12802" width="3.625" customWidth="1"/>
    <col min="12803" max="12803" width="32.625" customWidth="1"/>
    <col min="12804" max="12804" width="17.875" customWidth="1"/>
    <col min="12805" max="12805" width="11.5" customWidth="1"/>
    <col min="12806" max="12806" width="8.25" customWidth="1"/>
    <col min="12807" max="12807" width="17" customWidth="1"/>
    <col min="12808" max="12808" width="12.875" customWidth="1"/>
    <col min="12809" max="12812" width="12.625" customWidth="1"/>
    <col min="13058" max="13058" width="3.625" customWidth="1"/>
    <col min="13059" max="13059" width="32.625" customWidth="1"/>
    <col min="13060" max="13060" width="17.875" customWidth="1"/>
    <col min="13061" max="13061" width="11.5" customWidth="1"/>
    <col min="13062" max="13062" width="8.25" customWidth="1"/>
    <col min="13063" max="13063" width="17" customWidth="1"/>
    <col min="13064" max="13064" width="12.875" customWidth="1"/>
    <col min="13065" max="13068" width="12.625" customWidth="1"/>
    <col min="13314" max="13314" width="3.625" customWidth="1"/>
    <col min="13315" max="13315" width="32.625" customWidth="1"/>
    <col min="13316" max="13316" width="17.875" customWidth="1"/>
    <col min="13317" max="13317" width="11.5" customWidth="1"/>
    <col min="13318" max="13318" width="8.25" customWidth="1"/>
    <col min="13319" max="13319" width="17" customWidth="1"/>
    <col min="13320" max="13320" width="12.875" customWidth="1"/>
    <col min="13321" max="13324" width="12.625" customWidth="1"/>
    <col min="13570" max="13570" width="3.625" customWidth="1"/>
    <col min="13571" max="13571" width="32.625" customWidth="1"/>
    <col min="13572" max="13572" width="17.875" customWidth="1"/>
    <col min="13573" max="13573" width="11.5" customWidth="1"/>
    <col min="13574" max="13574" width="8.25" customWidth="1"/>
    <col min="13575" max="13575" width="17" customWidth="1"/>
    <col min="13576" max="13576" width="12.875" customWidth="1"/>
    <col min="13577" max="13580" width="12.625" customWidth="1"/>
    <col min="13826" max="13826" width="3.625" customWidth="1"/>
    <col min="13827" max="13827" width="32.625" customWidth="1"/>
    <col min="13828" max="13828" width="17.875" customWidth="1"/>
    <col min="13829" max="13829" width="11.5" customWidth="1"/>
    <col min="13830" max="13830" width="8.25" customWidth="1"/>
    <col min="13831" max="13831" width="17" customWidth="1"/>
    <col min="13832" max="13832" width="12.875" customWidth="1"/>
    <col min="13833" max="13836" width="12.625" customWidth="1"/>
    <col min="14082" max="14082" width="3.625" customWidth="1"/>
    <col min="14083" max="14083" width="32.625" customWidth="1"/>
    <col min="14084" max="14084" width="17.875" customWidth="1"/>
    <col min="14085" max="14085" width="11.5" customWidth="1"/>
    <col min="14086" max="14086" width="8.25" customWidth="1"/>
    <col min="14087" max="14087" width="17" customWidth="1"/>
    <col min="14088" max="14088" width="12.875" customWidth="1"/>
    <col min="14089" max="14092" width="12.625" customWidth="1"/>
    <col min="14338" max="14338" width="3.625" customWidth="1"/>
    <col min="14339" max="14339" width="32.625" customWidth="1"/>
    <col min="14340" max="14340" width="17.875" customWidth="1"/>
    <col min="14341" max="14341" width="11.5" customWidth="1"/>
    <col min="14342" max="14342" width="8.25" customWidth="1"/>
    <col min="14343" max="14343" width="17" customWidth="1"/>
    <col min="14344" max="14344" width="12.875" customWidth="1"/>
    <col min="14345" max="14348" width="12.625" customWidth="1"/>
    <col min="14594" max="14594" width="3.625" customWidth="1"/>
    <col min="14595" max="14595" width="32.625" customWidth="1"/>
    <col min="14596" max="14596" width="17.875" customWidth="1"/>
    <col min="14597" max="14597" width="11.5" customWidth="1"/>
    <col min="14598" max="14598" width="8.25" customWidth="1"/>
    <col min="14599" max="14599" width="17" customWidth="1"/>
    <col min="14600" max="14600" width="12.875" customWidth="1"/>
    <col min="14601" max="14604" width="12.625" customWidth="1"/>
    <col min="14850" max="14850" width="3.625" customWidth="1"/>
    <col min="14851" max="14851" width="32.625" customWidth="1"/>
    <col min="14852" max="14852" width="17.875" customWidth="1"/>
    <col min="14853" max="14853" width="11.5" customWidth="1"/>
    <col min="14854" max="14854" width="8.25" customWidth="1"/>
    <col min="14855" max="14855" width="17" customWidth="1"/>
    <col min="14856" max="14856" width="12.875" customWidth="1"/>
    <col min="14857" max="14860" width="12.625" customWidth="1"/>
    <col min="15106" max="15106" width="3.625" customWidth="1"/>
    <col min="15107" max="15107" width="32.625" customWidth="1"/>
    <col min="15108" max="15108" width="17.875" customWidth="1"/>
    <col min="15109" max="15109" width="11.5" customWidth="1"/>
    <col min="15110" max="15110" width="8.25" customWidth="1"/>
    <col min="15111" max="15111" width="17" customWidth="1"/>
    <col min="15112" max="15112" width="12.875" customWidth="1"/>
    <col min="15113" max="15116" width="12.625" customWidth="1"/>
    <col min="15362" max="15362" width="3.625" customWidth="1"/>
    <col min="15363" max="15363" width="32.625" customWidth="1"/>
    <col min="15364" max="15364" width="17.875" customWidth="1"/>
    <col min="15365" max="15365" width="11.5" customWidth="1"/>
    <col min="15366" max="15366" width="8.25" customWidth="1"/>
    <col min="15367" max="15367" width="17" customWidth="1"/>
    <col min="15368" max="15368" width="12.875" customWidth="1"/>
    <col min="15369" max="15372" width="12.625" customWidth="1"/>
    <col min="15618" max="15618" width="3.625" customWidth="1"/>
    <col min="15619" max="15619" width="32.625" customWidth="1"/>
    <col min="15620" max="15620" width="17.875" customWidth="1"/>
    <col min="15621" max="15621" width="11.5" customWidth="1"/>
    <col min="15622" max="15622" width="8.25" customWidth="1"/>
    <col min="15623" max="15623" width="17" customWidth="1"/>
    <col min="15624" max="15624" width="12.875" customWidth="1"/>
    <col min="15625" max="15628" width="12.625" customWidth="1"/>
    <col min="15874" max="15874" width="3.625" customWidth="1"/>
    <col min="15875" max="15875" width="32.625" customWidth="1"/>
    <col min="15876" max="15876" width="17.875" customWidth="1"/>
    <col min="15877" max="15877" width="11.5" customWidth="1"/>
    <col min="15878" max="15878" width="8.25" customWidth="1"/>
    <col min="15879" max="15879" width="17" customWidth="1"/>
    <col min="15880" max="15880" width="12.875" customWidth="1"/>
    <col min="15881" max="15884" width="12.625" customWidth="1"/>
    <col min="16130" max="16130" width="3.625" customWidth="1"/>
    <col min="16131" max="16131" width="32.625" customWidth="1"/>
    <col min="16132" max="16132" width="17.875" customWidth="1"/>
    <col min="16133" max="16133" width="11.5" customWidth="1"/>
    <col min="16134" max="16134" width="8.25" customWidth="1"/>
    <col min="16135" max="16135" width="17" customWidth="1"/>
    <col min="16136" max="16136" width="12.875" customWidth="1"/>
    <col min="16137" max="16140" width="12.625" customWidth="1"/>
  </cols>
  <sheetData>
    <row r="1" spans="1:21" x14ac:dyDescent="0.15">
      <c r="A1" s="138" t="s">
        <v>573</v>
      </c>
    </row>
    <row r="2" spans="1:21" ht="17.25" x14ac:dyDescent="0.15">
      <c r="A2" s="536" t="s">
        <v>140</v>
      </c>
      <c r="B2" s="536"/>
      <c r="C2" s="536"/>
      <c r="D2" s="536"/>
      <c r="E2" s="536"/>
      <c r="F2" s="536"/>
      <c r="G2" s="536"/>
      <c r="H2" s="536"/>
      <c r="I2" s="536"/>
      <c r="J2" s="536"/>
      <c r="K2" s="536"/>
      <c r="L2" s="536"/>
      <c r="M2" s="536"/>
    </row>
    <row r="3" spans="1:21" ht="17.25" x14ac:dyDescent="0.15">
      <c r="A3" s="139"/>
      <c r="B3" s="139"/>
      <c r="C3" s="139"/>
      <c r="D3" s="139"/>
      <c r="E3" s="139"/>
      <c r="F3"/>
      <c r="G3"/>
      <c r="H3"/>
      <c r="I3"/>
      <c r="J3"/>
      <c r="K3"/>
      <c r="L3"/>
      <c r="M3"/>
    </row>
    <row r="4" spans="1:21" ht="17.25" x14ac:dyDescent="0.15">
      <c r="A4" s="139"/>
      <c r="B4" s="139"/>
      <c r="C4" s="139"/>
      <c r="D4" s="139"/>
      <c r="E4" s="139"/>
      <c r="F4" s="139"/>
      <c r="G4" s="139"/>
      <c r="H4" s="139"/>
      <c r="I4" s="139"/>
      <c r="J4" s="404" t="s">
        <v>50</v>
      </c>
      <c r="K4" s="543" t="str">
        <f>IF('2事業所一覧'!B9="","",'3介護ロボット用(2位) '!U4)</f>
        <v/>
      </c>
      <c r="L4" s="543"/>
      <c r="M4" s="543"/>
      <c r="N4" s="361" t="s">
        <v>514</v>
      </c>
      <c r="U4" s="402">
        <f>'2事業所一覧'!B9</f>
        <v>0</v>
      </c>
    </row>
    <row r="5" spans="1:21" ht="17.25" x14ac:dyDescent="0.15">
      <c r="A5" s="139"/>
      <c r="B5" s="139"/>
      <c r="C5" s="139"/>
      <c r="D5" s="139"/>
      <c r="E5" s="139"/>
      <c r="F5" s="139"/>
      <c r="G5" s="139"/>
      <c r="H5" s="139"/>
      <c r="I5" s="139"/>
      <c r="J5" s="191"/>
      <c r="K5" s="191"/>
      <c r="L5" s="191"/>
      <c r="M5" s="191"/>
    </row>
    <row r="6" spans="1:21" ht="17.25" x14ac:dyDescent="0.15">
      <c r="A6" s="139"/>
      <c r="B6" s="139"/>
      <c r="C6" s="139"/>
      <c r="D6" s="139"/>
      <c r="E6" s="139"/>
      <c r="F6" s="139"/>
      <c r="G6" s="139"/>
      <c r="H6" s="139"/>
      <c r="I6" s="139"/>
      <c r="J6" s="404" t="s">
        <v>53</v>
      </c>
      <c r="K6" s="535">
        <v>0.8</v>
      </c>
      <c r="L6" s="535"/>
      <c r="M6" s="535"/>
    </row>
    <row r="7" spans="1:21" ht="14.25" thickBot="1" x14ac:dyDescent="0.2">
      <c r="A7" s="12" t="s">
        <v>54</v>
      </c>
      <c r="B7" s="166"/>
      <c r="C7" s="167"/>
    </row>
    <row r="8" spans="1:21" s="143" customFormat="1" ht="40.5" x14ac:dyDescent="0.15">
      <c r="A8" s="537" t="s">
        <v>141</v>
      </c>
      <c r="B8" s="538"/>
      <c r="C8" s="541" t="s">
        <v>142</v>
      </c>
      <c r="D8" s="541" t="s">
        <v>67</v>
      </c>
      <c r="E8" s="544" t="s">
        <v>68</v>
      </c>
      <c r="F8" s="300" t="s">
        <v>56</v>
      </c>
      <c r="G8" s="140" t="s">
        <v>57</v>
      </c>
      <c r="H8" s="140" t="s">
        <v>58</v>
      </c>
      <c r="I8" s="141" t="s">
        <v>137</v>
      </c>
      <c r="J8" s="140" t="s">
        <v>59</v>
      </c>
      <c r="K8" s="140" t="s">
        <v>60</v>
      </c>
      <c r="L8" s="140" t="s">
        <v>143</v>
      </c>
      <c r="M8" s="142" t="s">
        <v>62</v>
      </c>
    </row>
    <row r="9" spans="1:21" x14ac:dyDescent="0.15">
      <c r="A9" s="539"/>
      <c r="B9" s="540"/>
      <c r="C9" s="542"/>
      <c r="D9" s="542"/>
      <c r="E9" s="545"/>
      <c r="F9" s="301" t="s">
        <v>69</v>
      </c>
      <c r="G9" s="144" t="s">
        <v>70</v>
      </c>
      <c r="H9" s="144" t="s">
        <v>71</v>
      </c>
      <c r="I9" s="145" t="s">
        <v>72</v>
      </c>
      <c r="J9" s="145" t="s">
        <v>336</v>
      </c>
      <c r="K9" s="144" t="s">
        <v>74</v>
      </c>
      <c r="L9" s="144" t="s">
        <v>75</v>
      </c>
      <c r="M9" s="146" t="s">
        <v>155</v>
      </c>
    </row>
    <row r="10" spans="1:21" ht="13.5" customHeight="1" x14ac:dyDescent="0.15">
      <c r="A10" s="168"/>
      <c r="B10" s="169"/>
      <c r="C10" s="147"/>
      <c r="D10" s="148" t="s">
        <v>19</v>
      </c>
      <c r="E10" s="149" t="s">
        <v>81</v>
      </c>
      <c r="F10" s="148" t="s">
        <v>19</v>
      </c>
      <c r="G10" s="148" t="s">
        <v>19</v>
      </c>
      <c r="H10" s="148" t="s">
        <v>19</v>
      </c>
      <c r="I10" s="148" t="s">
        <v>19</v>
      </c>
      <c r="J10" s="148" t="s">
        <v>19</v>
      </c>
      <c r="K10" s="148" t="s">
        <v>19</v>
      </c>
      <c r="L10" s="148" t="s">
        <v>19</v>
      </c>
      <c r="M10" s="150" t="s">
        <v>19</v>
      </c>
    </row>
    <row r="11" spans="1:21" ht="27" customHeight="1" x14ac:dyDescent="0.15">
      <c r="A11" s="561"/>
      <c r="B11" s="562"/>
      <c r="C11" s="170"/>
      <c r="D11" s="171"/>
      <c r="E11" s="171"/>
      <c r="F11" s="173" t="str">
        <f>IF(F70=0,"",F77)</f>
        <v/>
      </c>
      <c r="G11" s="171"/>
      <c r="H11" s="173" t="str">
        <f>IF(H70=0,"",H77)</f>
        <v/>
      </c>
      <c r="I11" s="171"/>
      <c r="J11" s="173" t="str">
        <f>IF(J70=0,"",J77)</f>
        <v/>
      </c>
      <c r="K11" s="173" t="str">
        <f>IF($I$11&lt;$J$11,$I$11,$J$11)</f>
        <v/>
      </c>
      <c r="L11" s="173" t="str">
        <f>IF($H$11&lt;$K$11,$H$11,$K$11)</f>
        <v/>
      </c>
      <c r="M11" s="188" t="str">
        <f>IF(N70=0,"",M77)</f>
        <v/>
      </c>
    </row>
    <row r="12" spans="1:21" ht="34.5" customHeight="1" x14ac:dyDescent="0.15">
      <c r="A12" s="563"/>
      <c r="B12" s="564"/>
      <c r="C12" s="170"/>
      <c r="D12" s="172"/>
      <c r="E12" s="172"/>
      <c r="F12" s="173" t="str">
        <f t="shared" ref="F12:F15" si="0">IF(F71=0,"",F78)</f>
        <v/>
      </c>
      <c r="G12" s="172"/>
      <c r="H12" s="173" t="str">
        <f t="shared" ref="H12:H15" si="1">IF(H71=0,"",H78)</f>
        <v/>
      </c>
      <c r="I12" s="171"/>
      <c r="J12" s="173" t="str">
        <f t="shared" ref="J12:J15" si="2">IF(J71=0,"",J78)</f>
        <v/>
      </c>
      <c r="K12" s="173" t="str">
        <f>IF($I$12&lt;$J$12,$I$12,$J$12)</f>
        <v/>
      </c>
      <c r="L12" s="173" t="str">
        <f>IF($H$12&lt;$K$12,$H$12,$K$12)</f>
        <v/>
      </c>
      <c r="M12" s="188" t="str">
        <f t="shared" ref="M12:M15" si="3">IF(N71=0,"",M78)</f>
        <v/>
      </c>
    </row>
    <row r="13" spans="1:21" ht="34.5" customHeight="1" x14ac:dyDescent="0.15">
      <c r="A13" s="563"/>
      <c r="B13" s="564"/>
      <c r="C13" s="170"/>
      <c r="D13" s="172"/>
      <c r="E13" s="172"/>
      <c r="F13" s="173" t="str">
        <f t="shared" si="0"/>
        <v/>
      </c>
      <c r="G13" s="172"/>
      <c r="H13" s="173" t="str">
        <f t="shared" si="1"/>
        <v/>
      </c>
      <c r="I13" s="171"/>
      <c r="J13" s="173" t="str">
        <f t="shared" si="2"/>
        <v/>
      </c>
      <c r="K13" s="173" t="str">
        <f>IF($I$13&lt;$J$13,$I$13,$J$13)</f>
        <v/>
      </c>
      <c r="L13" s="173" t="str">
        <f>IF($H$13&lt;$K$13,$H$13,$K$13)</f>
        <v/>
      </c>
      <c r="M13" s="188" t="str">
        <f t="shared" si="3"/>
        <v/>
      </c>
    </row>
    <row r="14" spans="1:21" ht="34.5" customHeight="1" x14ac:dyDescent="0.15">
      <c r="A14" s="563"/>
      <c r="B14" s="564"/>
      <c r="C14" s="170"/>
      <c r="D14" s="172"/>
      <c r="E14" s="172"/>
      <c r="F14" s="173" t="str">
        <f t="shared" si="0"/>
        <v/>
      </c>
      <c r="G14" s="172"/>
      <c r="H14" s="173" t="str">
        <f t="shared" si="1"/>
        <v/>
      </c>
      <c r="I14" s="171"/>
      <c r="J14" s="173" t="str">
        <f t="shared" si="2"/>
        <v/>
      </c>
      <c r="K14" s="173" t="str">
        <f>IF($I$14&lt;$J$14,$I$14,$J$14)</f>
        <v/>
      </c>
      <c r="L14" s="173" t="str">
        <f>IF($H$14&lt;$K$14,$H$14,$K$14)</f>
        <v/>
      </c>
      <c r="M14" s="188" t="str">
        <f t="shared" si="3"/>
        <v/>
      </c>
    </row>
    <row r="15" spans="1:21" ht="34.5" customHeight="1" x14ac:dyDescent="0.15">
      <c r="A15" s="563"/>
      <c r="B15" s="564"/>
      <c r="C15" s="170"/>
      <c r="D15" s="172"/>
      <c r="E15" s="172"/>
      <c r="F15" s="173" t="str">
        <f t="shared" si="0"/>
        <v/>
      </c>
      <c r="G15" s="172"/>
      <c r="H15" s="173" t="str">
        <f t="shared" si="1"/>
        <v/>
      </c>
      <c r="I15" s="171"/>
      <c r="J15" s="173" t="str">
        <f t="shared" si="2"/>
        <v/>
      </c>
      <c r="K15" s="173" t="str">
        <f>IF($I$15&lt;$J$15,$I$15,$J$15)</f>
        <v/>
      </c>
      <c r="L15" s="173" t="str">
        <f>IF($H$15&lt;$K$15,$H$15,$K$15)</f>
        <v/>
      </c>
      <c r="M15" s="188" t="str">
        <f t="shared" si="3"/>
        <v/>
      </c>
    </row>
    <row r="16" spans="1:21" ht="64.5" customHeight="1" thickBot="1" x14ac:dyDescent="0.2">
      <c r="A16" s="519" t="s">
        <v>82</v>
      </c>
      <c r="B16" s="520"/>
      <c r="C16" s="151"/>
      <c r="D16" s="152"/>
      <c r="E16" s="346" t="str">
        <f>IF(E75=0,"",E82)</f>
        <v/>
      </c>
      <c r="F16" s="174" t="str">
        <f>IF(F75=0,"",F82)</f>
        <v/>
      </c>
      <c r="G16" s="174" t="str">
        <f>IF(G75=0,"",G82)</f>
        <v/>
      </c>
      <c r="H16" s="175" t="str">
        <f>IF(H75=0,"",H82)</f>
        <v/>
      </c>
      <c r="I16" s="175" t="str">
        <f>IF(I75=0,"",I82)</f>
        <v/>
      </c>
      <c r="J16" s="153"/>
      <c r="K16" s="175" t="str">
        <f>IF(K75=0,"",K82)</f>
        <v/>
      </c>
      <c r="L16" s="175" t="str">
        <f>IF(L75=0,"",L82)</f>
        <v/>
      </c>
      <c r="M16" s="189" t="str">
        <f>IF(M75=0,"",M82)</f>
        <v/>
      </c>
      <c r="N16" s="154"/>
    </row>
    <row r="17" spans="1:14" x14ac:dyDescent="0.15">
      <c r="A17" s="155"/>
      <c r="G17" s="156"/>
      <c r="H17" s="156"/>
      <c r="I17" s="156"/>
      <c r="J17" s="157"/>
      <c r="K17" s="157"/>
      <c r="L17" s="156"/>
      <c r="M17" s="156"/>
      <c r="N17" s="156"/>
    </row>
    <row r="18" spans="1:14" ht="14.25" thickBot="1" x14ac:dyDescent="0.2">
      <c r="A18" s="155" t="s">
        <v>144</v>
      </c>
      <c r="B18" s="138" t="s">
        <v>145</v>
      </c>
      <c r="G18" s="156"/>
      <c r="H18" s="138" t="s">
        <v>146</v>
      </c>
      <c r="I18" s="156"/>
      <c r="J18" s="158"/>
      <c r="K18" s="178"/>
      <c r="L18" s="156"/>
      <c r="M18" s="156"/>
      <c r="N18" s="156"/>
    </row>
    <row r="19" spans="1:14" ht="13.5" customHeight="1" x14ac:dyDescent="0.15">
      <c r="B19" s="138" t="s">
        <v>147</v>
      </c>
      <c r="C19" s="156"/>
      <c r="D19" s="156"/>
      <c r="E19" s="156"/>
      <c r="F19" s="156"/>
      <c r="G19" s="156"/>
      <c r="H19" s="521" t="s">
        <v>148</v>
      </c>
      <c r="I19" s="522"/>
      <c r="J19" s="522"/>
      <c r="K19" s="525" t="s">
        <v>87</v>
      </c>
      <c r="L19" s="176"/>
      <c r="M19"/>
    </row>
    <row r="20" spans="1:14" ht="13.5" customHeight="1" thickBot="1" x14ac:dyDescent="0.2">
      <c r="B20" s="138" t="s">
        <v>149</v>
      </c>
      <c r="C20" s="156"/>
      <c r="D20" s="156"/>
      <c r="E20" s="156"/>
      <c r="F20" s="156"/>
      <c r="G20" s="156"/>
      <c r="H20" s="523"/>
      <c r="I20" s="524"/>
      <c r="J20" s="524"/>
      <c r="K20" s="526"/>
      <c r="L20" s="177"/>
    </row>
    <row r="21" spans="1:14" ht="13.5" customHeight="1" x14ac:dyDescent="0.15">
      <c r="B21" s="138" t="s">
        <v>160</v>
      </c>
      <c r="H21" s="527" t="s">
        <v>338</v>
      </c>
      <c r="I21" s="528"/>
      <c r="J21" s="529"/>
      <c r="K21" s="515">
        <v>1250000</v>
      </c>
      <c r="L21" s="180"/>
    </row>
    <row r="22" spans="1:14" x14ac:dyDescent="0.15">
      <c r="B22" s="138" t="s">
        <v>161</v>
      </c>
      <c r="H22" s="530"/>
      <c r="I22" s="531"/>
      <c r="J22" s="532"/>
      <c r="K22" s="516"/>
      <c r="L22" s="176"/>
    </row>
    <row r="23" spans="1:14" ht="14.25" customHeight="1" x14ac:dyDescent="0.15">
      <c r="B23" s="159" t="s">
        <v>162</v>
      </c>
      <c r="E23" s="159"/>
      <c r="F23" s="159"/>
      <c r="H23" s="530"/>
      <c r="I23" s="531"/>
      <c r="J23" s="532"/>
      <c r="K23" s="516"/>
      <c r="L23" s="180"/>
    </row>
    <row r="24" spans="1:14" ht="14.25" customHeight="1" x14ac:dyDescent="0.15">
      <c r="B24" s="159"/>
      <c r="E24" s="159"/>
      <c r="F24" s="159"/>
      <c r="H24" s="530"/>
      <c r="I24" s="531"/>
      <c r="J24" s="532"/>
      <c r="K24" s="516"/>
      <c r="L24" s="180"/>
    </row>
    <row r="25" spans="1:14" ht="14.25" customHeight="1" thickBot="1" x14ac:dyDescent="0.2">
      <c r="B25" s="159"/>
      <c r="E25" s="159"/>
      <c r="F25" s="159"/>
      <c r="H25" s="530"/>
      <c r="I25" s="531"/>
      <c r="J25" s="532"/>
      <c r="K25" s="516"/>
      <c r="L25" s="180"/>
    </row>
    <row r="26" spans="1:14" ht="14.25" customHeight="1" x14ac:dyDescent="0.15">
      <c r="B26" s="159"/>
      <c r="E26" s="159"/>
      <c r="F26" s="159"/>
      <c r="H26" s="552" t="s">
        <v>337</v>
      </c>
      <c r="I26" s="553"/>
      <c r="J26" s="554"/>
      <c r="K26" s="515">
        <v>375000</v>
      </c>
      <c r="L26" s="180"/>
    </row>
    <row r="27" spans="1:14" ht="14.25" customHeight="1" x14ac:dyDescent="0.15">
      <c r="B27" s="159"/>
      <c r="E27" s="159"/>
      <c r="F27" s="159"/>
      <c r="H27" s="555"/>
      <c r="I27" s="556"/>
      <c r="J27" s="557"/>
      <c r="K27" s="516"/>
      <c r="L27" s="180"/>
    </row>
    <row r="28" spans="1:14" ht="14.25" customHeight="1" x14ac:dyDescent="0.15">
      <c r="B28" s="159"/>
      <c r="E28" s="159"/>
      <c r="F28" s="159"/>
      <c r="H28" s="555"/>
      <c r="I28" s="556"/>
      <c r="J28" s="557"/>
      <c r="K28" s="516"/>
      <c r="L28" s="180"/>
    </row>
    <row r="29" spans="1:14" ht="14.25" customHeight="1" thickBot="1" x14ac:dyDescent="0.2">
      <c r="B29" s="159"/>
      <c r="E29" s="159"/>
      <c r="F29" s="159"/>
      <c r="H29" s="558"/>
      <c r="I29" s="559"/>
      <c r="J29" s="560"/>
      <c r="K29" s="551"/>
      <c r="L29" s="180"/>
    </row>
    <row r="30" spans="1:14" ht="14.25" customHeight="1" x14ac:dyDescent="0.15">
      <c r="A30" s="160"/>
      <c r="C30" s="160"/>
      <c r="D30" s="161"/>
      <c r="E30" s="161"/>
      <c r="F30" s="162"/>
      <c r="G30" s="162"/>
      <c r="H30" s="163"/>
      <c r="I30" s="163"/>
      <c r="J30" s="163"/>
      <c r="K30" s="179"/>
      <c r="L30" s="162"/>
      <c r="M30" s="162"/>
    </row>
    <row r="31" spans="1:14" ht="14.25" customHeight="1" x14ac:dyDescent="0.15">
      <c r="A31" s="160"/>
      <c r="C31" s="160"/>
      <c r="D31" s="161"/>
      <c r="E31" s="161"/>
      <c r="F31" s="162"/>
      <c r="G31" s="162"/>
      <c r="H31" s="253"/>
      <c r="I31" s="254"/>
      <c r="J31" s="254"/>
      <c r="K31" s="179"/>
      <c r="L31" s="179"/>
      <c r="M31" s="179"/>
    </row>
    <row r="32" spans="1:14" x14ac:dyDescent="0.15">
      <c r="H32" s="548"/>
      <c r="I32" s="548"/>
      <c r="J32" s="255"/>
      <c r="K32" s="256"/>
      <c r="L32" s="256"/>
      <c r="M32" s="176"/>
    </row>
    <row r="33" spans="1:13" x14ac:dyDescent="0.15">
      <c r="H33" s="176"/>
      <c r="I33" s="176"/>
      <c r="J33" s="176"/>
      <c r="K33" s="176"/>
      <c r="L33" s="176"/>
      <c r="M33" s="176"/>
    </row>
    <row r="34" spans="1:13" x14ac:dyDescent="0.15">
      <c r="H34" s="176"/>
      <c r="I34" s="176"/>
      <c r="J34" s="176"/>
      <c r="K34" s="176"/>
      <c r="L34" s="176"/>
      <c r="M34" s="176"/>
    </row>
    <row r="37" spans="1:13" ht="14.25" customHeight="1" x14ac:dyDescent="0.15">
      <c r="A37" s="164"/>
      <c r="B37" s="164"/>
      <c r="C37" s="156"/>
      <c r="D37" s="163"/>
      <c r="E37" s="163"/>
      <c r="F37" s="163"/>
      <c r="G37" s="163"/>
      <c r="M37" s="163"/>
    </row>
    <row r="46" spans="1:13" x14ac:dyDescent="0.15">
      <c r="H46"/>
      <c r="I46"/>
      <c r="J46"/>
      <c r="K46"/>
      <c r="L46"/>
      <c r="M46"/>
    </row>
    <row r="47" spans="1:13" x14ac:dyDescent="0.15">
      <c r="B47"/>
      <c r="C47"/>
      <c r="D47"/>
      <c r="E47"/>
      <c r="F47"/>
      <c r="G47"/>
    </row>
    <row r="59" spans="8:12" ht="14.25" thickBot="1" x14ac:dyDescent="0.2"/>
    <row r="60" spans="8:12" ht="14.25" thickTop="1" x14ac:dyDescent="0.15">
      <c r="H60" s="549">
        <f>A11</f>
        <v>0</v>
      </c>
      <c r="I60" s="550"/>
      <c r="J60" s="181">
        <f>IF(C11="移乗介護",1250000,IF(C11="入浴支援",1250000,IF(C11="その他",1250000,375000)))</f>
        <v>375000</v>
      </c>
      <c r="K60" s="182">
        <f>E11</f>
        <v>0</v>
      </c>
      <c r="L60" s="183">
        <f>J60*K60</f>
        <v>0</v>
      </c>
    </row>
    <row r="61" spans="8:12" x14ac:dyDescent="0.15">
      <c r="H61" s="549">
        <f>A12</f>
        <v>0</v>
      </c>
      <c r="I61" s="550"/>
      <c r="J61" s="181">
        <f>IF(C12="移乗介護",1250000,IF(C12="入浴支援",1250000,IF(C12="その他",1250000,375000)))</f>
        <v>375000</v>
      </c>
      <c r="K61" s="184">
        <f>E12</f>
        <v>0</v>
      </c>
      <c r="L61" s="185">
        <f>J61*K61</f>
        <v>0</v>
      </c>
    </row>
    <row r="62" spans="8:12" x14ac:dyDescent="0.15">
      <c r="H62" s="549">
        <f>A13</f>
        <v>0</v>
      </c>
      <c r="I62" s="550"/>
      <c r="J62" s="181">
        <f>IF(C13="移乗介護",1250000,IF(C13="入浴支援",1250000,IF(C13="その他",1250000,375000)))</f>
        <v>375000</v>
      </c>
      <c r="K62" s="184">
        <f>E13</f>
        <v>0</v>
      </c>
      <c r="L62" s="185">
        <f>J62*K62</f>
        <v>0</v>
      </c>
    </row>
    <row r="63" spans="8:12" x14ac:dyDescent="0.15">
      <c r="H63" s="549">
        <f>A14</f>
        <v>0</v>
      </c>
      <c r="I63" s="550"/>
      <c r="J63" s="181">
        <f>IF(C14="移乗介護",1250000,IF(C14="入浴支援",1250000,IF(C14="その他",1250000,375000)))</f>
        <v>375000</v>
      </c>
      <c r="K63" s="184">
        <f>E14</f>
        <v>0</v>
      </c>
      <c r="L63" s="185">
        <f>J63*K63</f>
        <v>0</v>
      </c>
    </row>
    <row r="64" spans="8:12" ht="14.25" thickBot="1" x14ac:dyDescent="0.2">
      <c r="H64" s="546">
        <f>A15</f>
        <v>0</v>
      </c>
      <c r="I64" s="547"/>
      <c r="J64" s="186">
        <f>IF(C15="移乗介護",1250000,IF(C15="入浴支援",1250000,IF(C15="その他",1250000,375000)))</f>
        <v>375000</v>
      </c>
      <c r="K64" s="186">
        <f>E15</f>
        <v>0</v>
      </c>
      <c r="L64" s="187">
        <f>J64*K64</f>
        <v>0</v>
      </c>
    </row>
    <row r="70" spans="5:14" x14ac:dyDescent="0.15">
      <c r="E70" s="171"/>
      <c r="F70" s="173">
        <f>$D$11*$E$11</f>
        <v>0</v>
      </c>
      <c r="G70" s="171">
        <f>G11</f>
        <v>0</v>
      </c>
      <c r="H70" s="173">
        <f>F70-G70</f>
        <v>0</v>
      </c>
      <c r="I70" s="171"/>
      <c r="J70" s="173">
        <f>$L$60</f>
        <v>0</v>
      </c>
      <c r="K70" s="173" t="str">
        <f>IF($I$11&lt;$J$11,$I$11,$J$11)</f>
        <v/>
      </c>
      <c r="L70" s="173" t="str">
        <f>IF($H$11&lt;$K$11,$H$11,$K$11)</f>
        <v/>
      </c>
      <c r="M70" s="188" t="e">
        <f>ROUNDDOWN($L$11/5*4,-3)</f>
        <v>#VALUE!</v>
      </c>
      <c r="N70">
        <f>IFERROR(M70,0)</f>
        <v>0</v>
      </c>
    </row>
    <row r="71" spans="5:14" x14ac:dyDescent="0.15">
      <c r="E71" s="172"/>
      <c r="F71" s="173">
        <f>$D$12*$E$12</f>
        <v>0</v>
      </c>
      <c r="G71" s="171">
        <f t="shared" ref="G71:G74" si="4">G12</f>
        <v>0</v>
      </c>
      <c r="H71" s="173">
        <f t="shared" ref="H71:H74" si="5">F71-G71</f>
        <v>0</v>
      </c>
      <c r="I71" s="171"/>
      <c r="J71" s="173">
        <f>$L$61</f>
        <v>0</v>
      </c>
      <c r="K71" s="173" t="str">
        <f>IF($I$12&lt;$J$12,$I$12,$J$12)</f>
        <v/>
      </c>
      <c r="L71" s="173" t="str">
        <f>IF($H$12&lt;$K$12,$H$12,$K$12)</f>
        <v/>
      </c>
      <c r="M71" s="188" t="e">
        <f>ROUNDDOWN($L$12/5*4,-3)</f>
        <v>#VALUE!</v>
      </c>
      <c r="N71">
        <f t="shared" ref="N71:N75" si="6">IFERROR(M71,0)</f>
        <v>0</v>
      </c>
    </row>
    <row r="72" spans="5:14" x14ac:dyDescent="0.15">
      <c r="E72" s="172"/>
      <c r="F72" s="173">
        <f>$D$13*$E$13</f>
        <v>0</v>
      </c>
      <c r="G72" s="171">
        <f t="shared" si="4"/>
        <v>0</v>
      </c>
      <c r="H72" s="173">
        <f t="shared" si="5"/>
        <v>0</v>
      </c>
      <c r="I72" s="171"/>
      <c r="J72" s="173">
        <f>$L$62</f>
        <v>0</v>
      </c>
      <c r="K72" s="173" t="str">
        <f>IF($I$13&lt;$J$13,$I$13,$J$13)</f>
        <v/>
      </c>
      <c r="L72" s="173" t="str">
        <f>IF($H$13&lt;$K$13,$H$13,$K$13)</f>
        <v/>
      </c>
      <c r="M72" s="188" t="e">
        <f>ROUNDDOWN($L$13/5*4,-3)</f>
        <v>#VALUE!</v>
      </c>
      <c r="N72">
        <f t="shared" si="6"/>
        <v>0</v>
      </c>
    </row>
    <row r="73" spans="5:14" x14ac:dyDescent="0.15">
      <c r="E73" s="172"/>
      <c r="F73" s="173">
        <f>$D$14*$E$14</f>
        <v>0</v>
      </c>
      <c r="G73" s="171">
        <f t="shared" si="4"/>
        <v>0</v>
      </c>
      <c r="H73" s="173">
        <f t="shared" si="5"/>
        <v>0</v>
      </c>
      <c r="I73" s="171"/>
      <c r="J73" s="173">
        <f>$L$63</f>
        <v>0</v>
      </c>
      <c r="K73" s="173" t="str">
        <f>IF($I$14&lt;$J$14,$I$14,$J$14)</f>
        <v/>
      </c>
      <c r="L73" s="173" t="str">
        <f>IF($H$14&lt;$K$14,$H$14,$K$14)</f>
        <v/>
      </c>
      <c r="M73" s="188" t="e">
        <f>ROUNDDOWN($L$14/5*4,-3)</f>
        <v>#VALUE!</v>
      </c>
      <c r="N73">
        <f t="shared" si="6"/>
        <v>0</v>
      </c>
    </row>
    <row r="74" spans="5:14" x14ac:dyDescent="0.15">
      <c r="E74" s="172"/>
      <c r="F74" s="173">
        <f>$D$15*$E$15</f>
        <v>0</v>
      </c>
      <c r="G74" s="171">
        <f t="shared" si="4"/>
        <v>0</v>
      </c>
      <c r="H74" s="173">
        <f t="shared" si="5"/>
        <v>0</v>
      </c>
      <c r="I74" s="171"/>
      <c r="J74" s="173">
        <f>$L$64</f>
        <v>0</v>
      </c>
      <c r="K74" s="173" t="str">
        <f>IF($I$15&lt;$J$15,$I$15,$J$15)</f>
        <v/>
      </c>
      <c r="L74" s="173" t="str">
        <f>IF($H$15&lt;$K$15,$H$15,$K$15)</f>
        <v/>
      </c>
      <c r="M74" s="188" t="e">
        <f>ROUNDDOWN($L$15/5*4,-3)</f>
        <v>#VALUE!</v>
      </c>
      <c r="N74">
        <f t="shared" si="6"/>
        <v>0</v>
      </c>
    </row>
    <row r="75" spans="5:14" ht="32.25" customHeight="1" thickBot="1" x14ac:dyDescent="0.2">
      <c r="E75" s="346">
        <f>SUM($E$11:$E$15)</f>
        <v>0</v>
      </c>
      <c r="F75" s="174">
        <f>SUM($F$11:$F$15)</f>
        <v>0</v>
      </c>
      <c r="G75" s="174">
        <f>SUM($G$11:$G$15)</f>
        <v>0</v>
      </c>
      <c r="H75" s="175">
        <f>SUM($H$11:$H$15)</f>
        <v>0</v>
      </c>
      <c r="I75" s="175">
        <f>SUM($I$11:$I$15)</f>
        <v>0</v>
      </c>
      <c r="J75" s="153"/>
      <c r="K75" s="175">
        <f>SUM($K$11:$K$15)</f>
        <v>0</v>
      </c>
      <c r="L75" s="175">
        <f>SUM($L$11:$L$15)</f>
        <v>0</v>
      </c>
      <c r="M75" s="189">
        <f>SUM($M$11:$M$15)</f>
        <v>0</v>
      </c>
      <c r="N75">
        <f t="shared" si="6"/>
        <v>0</v>
      </c>
    </row>
    <row r="77" spans="5:14" x14ac:dyDescent="0.15">
      <c r="E77" s="171"/>
      <c r="F77" s="173">
        <f>$D$11*$E$11</f>
        <v>0</v>
      </c>
      <c r="G77" s="171">
        <f>G11</f>
        <v>0</v>
      </c>
      <c r="H77" s="173">
        <f>F77-G77</f>
        <v>0</v>
      </c>
      <c r="I77" s="171"/>
      <c r="J77" s="173">
        <f>$L$60</f>
        <v>0</v>
      </c>
      <c r="K77" s="173" t="str">
        <f>IF($I$11&lt;$J$11,$I$11,$J$11)</f>
        <v/>
      </c>
      <c r="L77" s="173" t="str">
        <f>IF($H$11&lt;$K$11,$H$11,$K$11)</f>
        <v/>
      </c>
      <c r="M77" s="188" t="e">
        <f>ROUNDDOWN($L$11/5*4,-3)</f>
        <v>#VALUE!</v>
      </c>
    </row>
    <row r="78" spans="5:14" x14ac:dyDescent="0.15">
      <c r="E78" s="172"/>
      <c r="F78" s="173">
        <f>$D$12*$E$12</f>
        <v>0</v>
      </c>
      <c r="G78" s="171">
        <f t="shared" ref="G78:G81" si="7">G12</f>
        <v>0</v>
      </c>
      <c r="H78" s="173">
        <f t="shared" ref="H78:H81" si="8">F78-G78</f>
        <v>0</v>
      </c>
      <c r="I78" s="171"/>
      <c r="J78" s="173">
        <f>$L$61</f>
        <v>0</v>
      </c>
      <c r="K78" s="173" t="str">
        <f>IF($I$12&lt;$J$12,$I$12,$J$12)</f>
        <v/>
      </c>
      <c r="L78" s="173" t="str">
        <f>IF($H$12&lt;$K$12,$H$12,$K$12)</f>
        <v/>
      </c>
      <c r="M78" s="188" t="e">
        <f>ROUNDDOWN($L$12/5*4,-3)</f>
        <v>#VALUE!</v>
      </c>
    </row>
    <row r="79" spans="5:14" x14ac:dyDescent="0.15">
      <c r="E79" s="172"/>
      <c r="F79" s="173">
        <f>$D$13*$E$13</f>
        <v>0</v>
      </c>
      <c r="G79" s="171">
        <f t="shared" si="7"/>
        <v>0</v>
      </c>
      <c r="H79" s="173">
        <f t="shared" si="8"/>
        <v>0</v>
      </c>
      <c r="I79" s="171"/>
      <c r="J79" s="173">
        <f>$L$62</f>
        <v>0</v>
      </c>
      <c r="K79" s="173" t="str">
        <f>IF($I$13&lt;$J$13,$I$13,$J$13)</f>
        <v/>
      </c>
      <c r="L79" s="173" t="str">
        <f>IF($H$13&lt;$K$13,$H$13,$K$13)</f>
        <v/>
      </c>
      <c r="M79" s="188" t="e">
        <f>ROUNDDOWN($L$13/5*4,-3)</f>
        <v>#VALUE!</v>
      </c>
    </row>
    <row r="80" spans="5:14" x14ac:dyDescent="0.15">
      <c r="E80" s="172"/>
      <c r="F80" s="173">
        <f>$D$14*$E$14</f>
        <v>0</v>
      </c>
      <c r="G80" s="171">
        <f t="shared" si="7"/>
        <v>0</v>
      </c>
      <c r="H80" s="173">
        <f t="shared" si="8"/>
        <v>0</v>
      </c>
      <c r="I80" s="171"/>
      <c r="J80" s="173">
        <f>$L$63</f>
        <v>0</v>
      </c>
      <c r="K80" s="173" t="str">
        <f>IF($I$14&lt;$J$14,$I$14,$J$14)</f>
        <v/>
      </c>
      <c r="L80" s="173" t="str">
        <f>IF($H$14&lt;$K$14,$H$14,$K$14)</f>
        <v/>
      </c>
      <c r="M80" s="188" t="e">
        <f>ROUNDDOWN($L$14/5*4,-3)</f>
        <v>#VALUE!</v>
      </c>
    </row>
    <row r="81" spans="5:13" x14ac:dyDescent="0.15">
      <c r="E81" s="172"/>
      <c r="F81" s="173">
        <f>$D$15*$E$15</f>
        <v>0</v>
      </c>
      <c r="G81" s="171">
        <f t="shared" si="7"/>
        <v>0</v>
      </c>
      <c r="H81" s="173">
        <f t="shared" si="8"/>
        <v>0</v>
      </c>
      <c r="I81" s="171"/>
      <c r="J81" s="173">
        <f>$L$64</f>
        <v>0</v>
      </c>
      <c r="K81" s="173" t="str">
        <f>IF($I$15&lt;$J$15,$I$15,$J$15)</f>
        <v/>
      </c>
      <c r="L81" s="173" t="str">
        <f>IF($H$15&lt;$K$15,$H$15,$K$15)</f>
        <v/>
      </c>
      <c r="M81" s="188" t="e">
        <f>ROUNDDOWN($L$15/5*4,-3)</f>
        <v>#VALUE!</v>
      </c>
    </row>
    <row r="82" spans="5:13" ht="33.75" customHeight="1" thickBot="1" x14ac:dyDescent="0.2">
      <c r="E82" s="346">
        <f>SUM($E$11:$E$15)</f>
        <v>0</v>
      </c>
      <c r="F82" s="174">
        <f>SUM($F$11:$F$15)</f>
        <v>0</v>
      </c>
      <c r="G82" s="174">
        <f>SUM($G$11:$G$15)</f>
        <v>0</v>
      </c>
      <c r="H82" s="175">
        <f>SUM($H$11:$H$15)</f>
        <v>0</v>
      </c>
      <c r="I82" s="175">
        <f>SUM($I$11:$I$15)</f>
        <v>0</v>
      </c>
      <c r="J82" s="153"/>
      <c r="K82" s="175">
        <f>SUM($K$11:$K$15)</f>
        <v>0</v>
      </c>
      <c r="L82" s="175">
        <f>SUM($L$11:$L$15)</f>
        <v>0</v>
      </c>
      <c r="M82" s="189">
        <f>SUM($M$11:$M$15)</f>
        <v>0</v>
      </c>
    </row>
  </sheetData>
  <mergeCells count="25">
    <mergeCell ref="A16:B16"/>
    <mergeCell ref="K19:K20"/>
    <mergeCell ref="A11:B11"/>
    <mergeCell ref="A12:B12"/>
    <mergeCell ref="A13:B13"/>
    <mergeCell ref="A14:B14"/>
    <mergeCell ref="A15:B15"/>
    <mergeCell ref="A2:M2"/>
    <mergeCell ref="K4:M4"/>
    <mergeCell ref="K6:M6"/>
    <mergeCell ref="A8:B9"/>
    <mergeCell ref="C8:C9"/>
    <mergeCell ref="E8:E9"/>
    <mergeCell ref="D8:D9"/>
    <mergeCell ref="H21:J25"/>
    <mergeCell ref="K21:K25"/>
    <mergeCell ref="H26:J29"/>
    <mergeCell ref="K26:K29"/>
    <mergeCell ref="H19:J20"/>
    <mergeCell ref="H61:I61"/>
    <mergeCell ref="H62:I62"/>
    <mergeCell ref="H63:I63"/>
    <mergeCell ref="H64:I64"/>
    <mergeCell ref="H32:I32"/>
    <mergeCell ref="H60:I60"/>
  </mergeCells>
  <phoneticPr fontId="10"/>
  <dataValidations count="3">
    <dataValidation type="list" allowBlank="1" showInputMessage="1" showErrorMessage="1" sqref="WVL983065:WVL983069 IZ11:IZ15 SV11:SV15 ACR11:ACR15 AMN11:AMN15 AWJ11:AWJ15 BGF11:BGF15 BQB11:BQB15 BZX11:BZX15 CJT11:CJT15 CTP11:CTP15 DDL11:DDL15 DNH11:DNH15 DXD11:DXD15 EGZ11:EGZ15 EQV11:EQV15 FAR11:FAR15 FKN11:FKN15 FUJ11:FUJ15 GEF11:GEF15 GOB11:GOB15 GXX11:GXX15 HHT11:HHT15 HRP11:HRP15 IBL11:IBL15 ILH11:ILH15 IVD11:IVD15 JEZ11:JEZ15 JOV11:JOV15 JYR11:JYR15 KIN11:KIN15 KSJ11:KSJ15 LCF11:LCF15 LMB11:LMB15 LVX11:LVX15 MFT11:MFT15 MPP11:MPP15 MZL11:MZL15 NJH11:NJH15 NTD11:NTD15 OCZ11:OCZ15 OMV11:OMV15 OWR11:OWR15 PGN11:PGN15 PQJ11:PQJ15 QAF11:QAF15 QKB11:QKB15 QTX11:QTX15 RDT11:RDT15 RNP11:RNP15 RXL11:RXL15 SHH11:SHH15 SRD11:SRD15 TAZ11:TAZ15 TKV11:TKV15 TUR11:TUR15 UEN11:UEN15 UOJ11:UOJ15 UYF11:UYF15 VIB11:VIB15 VRX11:VRX15 WBT11:WBT15 WLP11:WLP15 WVL11:WVL15 C65560:C65564 IZ65561:IZ65565 SV65561:SV65565 ACR65561:ACR65565 AMN65561:AMN65565 AWJ65561:AWJ65565 BGF65561:BGF65565 BQB65561:BQB65565 BZX65561:BZX65565 CJT65561:CJT65565 CTP65561:CTP65565 DDL65561:DDL65565 DNH65561:DNH65565 DXD65561:DXD65565 EGZ65561:EGZ65565 EQV65561:EQV65565 FAR65561:FAR65565 FKN65561:FKN65565 FUJ65561:FUJ65565 GEF65561:GEF65565 GOB65561:GOB65565 GXX65561:GXX65565 HHT65561:HHT65565 HRP65561:HRP65565 IBL65561:IBL65565 ILH65561:ILH65565 IVD65561:IVD65565 JEZ65561:JEZ65565 JOV65561:JOV65565 JYR65561:JYR65565 KIN65561:KIN65565 KSJ65561:KSJ65565 LCF65561:LCF65565 LMB65561:LMB65565 LVX65561:LVX65565 MFT65561:MFT65565 MPP65561:MPP65565 MZL65561:MZL65565 NJH65561:NJH65565 NTD65561:NTD65565 OCZ65561:OCZ65565 OMV65561:OMV65565 OWR65561:OWR65565 PGN65561:PGN65565 PQJ65561:PQJ65565 QAF65561:QAF65565 QKB65561:QKB65565 QTX65561:QTX65565 RDT65561:RDT65565 RNP65561:RNP65565 RXL65561:RXL65565 SHH65561:SHH65565 SRD65561:SRD65565 TAZ65561:TAZ65565 TKV65561:TKV65565 TUR65561:TUR65565 UEN65561:UEN65565 UOJ65561:UOJ65565 UYF65561:UYF65565 VIB65561:VIB65565 VRX65561:VRX65565 WBT65561:WBT65565 WLP65561:WLP65565 WVL65561:WVL65565 C131096:C131100 IZ131097:IZ131101 SV131097:SV131101 ACR131097:ACR131101 AMN131097:AMN131101 AWJ131097:AWJ131101 BGF131097:BGF131101 BQB131097:BQB131101 BZX131097:BZX131101 CJT131097:CJT131101 CTP131097:CTP131101 DDL131097:DDL131101 DNH131097:DNH131101 DXD131097:DXD131101 EGZ131097:EGZ131101 EQV131097:EQV131101 FAR131097:FAR131101 FKN131097:FKN131101 FUJ131097:FUJ131101 GEF131097:GEF131101 GOB131097:GOB131101 GXX131097:GXX131101 HHT131097:HHT131101 HRP131097:HRP131101 IBL131097:IBL131101 ILH131097:ILH131101 IVD131097:IVD131101 JEZ131097:JEZ131101 JOV131097:JOV131101 JYR131097:JYR131101 KIN131097:KIN131101 KSJ131097:KSJ131101 LCF131097:LCF131101 LMB131097:LMB131101 LVX131097:LVX131101 MFT131097:MFT131101 MPP131097:MPP131101 MZL131097:MZL131101 NJH131097:NJH131101 NTD131097:NTD131101 OCZ131097:OCZ131101 OMV131097:OMV131101 OWR131097:OWR131101 PGN131097:PGN131101 PQJ131097:PQJ131101 QAF131097:QAF131101 QKB131097:QKB131101 QTX131097:QTX131101 RDT131097:RDT131101 RNP131097:RNP131101 RXL131097:RXL131101 SHH131097:SHH131101 SRD131097:SRD131101 TAZ131097:TAZ131101 TKV131097:TKV131101 TUR131097:TUR131101 UEN131097:UEN131101 UOJ131097:UOJ131101 UYF131097:UYF131101 VIB131097:VIB131101 VRX131097:VRX131101 WBT131097:WBT131101 WLP131097:WLP131101 WVL131097:WVL131101 C196632:C196636 IZ196633:IZ196637 SV196633:SV196637 ACR196633:ACR196637 AMN196633:AMN196637 AWJ196633:AWJ196637 BGF196633:BGF196637 BQB196633:BQB196637 BZX196633:BZX196637 CJT196633:CJT196637 CTP196633:CTP196637 DDL196633:DDL196637 DNH196633:DNH196637 DXD196633:DXD196637 EGZ196633:EGZ196637 EQV196633:EQV196637 FAR196633:FAR196637 FKN196633:FKN196637 FUJ196633:FUJ196637 GEF196633:GEF196637 GOB196633:GOB196637 GXX196633:GXX196637 HHT196633:HHT196637 HRP196633:HRP196637 IBL196633:IBL196637 ILH196633:ILH196637 IVD196633:IVD196637 JEZ196633:JEZ196637 JOV196633:JOV196637 JYR196633:JYR196637 KIN196633:KIN196637 KSJ196633:KSJ196637 LCF196633:LCF196637 LMB196633:LMB196637 LVX196633:LVX196637 MFT196633:MFT196637 MPP196633:MPP196637 MZL196633:MZL196637 NJH196633:NJH196637 NTD196633:NTD196637 OCZ196633:OCZ196637 OMV196633:OMV196637 OWR196633:OWR196637 PGN196633:PGN196637 PQJ196633:PQJ196637 QAF196633:QAF196637 QKB196633:QKB196637 QTX196633:QTX196637 RDT196633:RDT196637 RNP196633:RNP196637 RXL196633:RXL196637 SHH196633:SHH196637 SRD196633:SRD196637 TAZ196633:TAZ196637 TKV196633:TKV196637 TUR196633:TUR196637 UEN196633:UEN196637 UOJ196633:UOJ196637 UYF196633:UYF196637 VIB196633:VIB196637 VRX196633:VRX196637 WBT196633:WBT196637 WLP196633:WLP196637 WVL196633:WVL196637 C262168:C262172 IZ262169:IZ262173 SV262169:SV262173 ACR262169:ACR262173 AMN262169:AMN262173 AWJ262169:AWJ262173 BGF262169:BGF262173 BQB262169:BQB262173 BZX262169:BZX262173 CJT262169:CJT262173 CTP262169:CTP262173 DDL262169:DDL262173 DNH262169:DNH262173 DXD262169:DXD262173 EGZ262169:EGZ262173 EQV262169:EQV262173 FAR262169:FAR262173 FKN262169:FKN262173 FUJ262169:FUJ262173 GEF262169:GEF262173 GOB262169:GOB262173 GXX262169:GXX262173 HHT262169:HHT262173 HRP262169:HRP262173 IBL262169:IBL262173 ILH262169:ILH262173 IVD262169:IVD262173 JEZ262169:JEZ262173 JOV262169:JOV262173 JYR262169:JYR262173 KIN262169:KIN262173 KSJ262169:KSJ262173 LCF262169:LCF262173 LMB262169:LMB262173 LVX262169:LVX262173 MFT262169:MFT262173 MPP262169:MPP262173 MZL262169:MZL262173 NJH262169:NJH262173 NTD262169:NTD262173 OCZ262169:OCZ262173 OMV262169:OMV262173 OWR262169:OWR262173 PGN262169:PGN262173 PQJ262169:PQJ262173 QAF262169:QAF262173 QKB262169:QKB262173 QTX262169:QTX262173 RDT262169:RDT262173 RNP262169:RNP262173 RXL262169:RXL262173 SHH262169:SHH262173 SRD262169:SRD262173 TAZ262169:TAZ262173 TKV262169:TKV262173 TUR262169:TUR262173 UEN262169:UEN262173 UOJ262169:UOJ262173 UYF262169:UYF262173 VIB262169:VIB262173 VRX262169:VRX262173 WBT262169:WBT262173 WLP262169:WLP262173 WVL262169:WVL262173 C327704:C327708 IZ327705:IZ327709 SV327705:SV327709 ACR327705:ACR327709 AMN327705:AMN327709 AWJ327705:AWJ327709 BGF327705:BGF327709 BQB327705:BQB327709 BZX327705:BZX327709 CJT327705:CJT327709 CTP327705:CTP327709 DDL327705:DDL327709 DNH327705:DNH327709 DXD327705:DXD327709 EGZ327705:EGZ327709 EQV327705:EQV327709 FAR327705:FAR327709 FKN327705:FKN327709 FUJ327705:FUJ327709 GEF327705:GEF327709 GOB327705:GOB327709 GXX327705:GXX327709 HHT327705:HHT327709 HRP327705:HRP327709 IBL327705:IBL327709 ILH327705:ILH327709 IVD327705:IVD327709 JEZ327705:JEZ327709 JOV327705:JOV327709 JYR327705:JYR327709 KIN327705:KIN327709 KSJ327705:KSJ327709 LCF327705:LCF327709 LMB327705:LMB327709 LVX327705:LVX327709 MFT327705:MFT327709 MPP327705:MPP327709 MZL327705:MZL327709 NJH327705:NJH327709 NTD327705:NTD327709 OCZ327705:OCZ327709 OMV327705:OMV327709 OWR327705:OWR327709 PGN327705:PGN327709 PQJ327705:PQJ327709 QAF327705:QAF327709 QKB327705:QKB327709 QTX327705:QTX327709 RDT327705:RDT327709 RNP327705:RNP327709 RXL327705:RXL327709 SHH327705:SHH327709 SRD327705:SRD327709 TAZ327705:TAZ327709 TKV327705:TKV327709 TUR327705:TUR327709 UEN327705:UEN327709 UOJ327705:UOJ327709 UYF327705:UYF327709 VIB327705:VIB327709 VRX327705:VRX327709 WBT327705:WBT327709 WLP327705:WLP327709 WVL327705:WVL327709 C393240:C393244 IZ393241:IZ393245 SV393241:SV393245 ACR393241:ACR393245 AMN393241:AMN393245 AWJ393241:AWJ393245 BGF393241:BGF393245 BQB393241:BQB393245 BZX393241:BZX393245 CJT393241:CJT393245 CTP393241:CTP393245 DDL393241:DDL393245 DNH393241:DNH393245 DXD393241:DXD393245 EGZ393241:EGZ393245 EQV393241:EQV393245 FAR393241:FAR393245 FKN393241:FKN393245 FUJ393241:FUJ393245 GEF393241:GEF393245 GOB393241:GOB393245 GXX393241:GXX393245 HHT393241:HHT393245 HRP393241:HRP393245 IBL393241:IBL393245 ILH393241:ILH393245 IVD393241:IVD393245 JEZ393241:JEZ393245 JOV393241:JOV393245 JYR393241:JYR393245 KIN393241:KIN393245 KSJ393241:KSJ393245 LCF393241:LCF393245 LMB393241:LMB393245 LVX393241:LVX393245 MFT393241:MFT393245 MPP393241:MPP393245 MZL393241:MZL393245 NJH393241:NJH393245 NTD393241:NTD393245 OCZ393241:OCZ393245 OMV393241:OMV393245 OWR393241:OWR393245 PGN393241:PGN393245 PQJ393241:PQJ393245 QAF393241:QAF393245 QKB393241:QKB393245 QTX393241:QTX393245 RDT393241:RDT393245 RNP393241:RNP393245 RXL393241:RXL393245 SHH393241:SHH393245 SRD393241:SRD393245 TAZ393241:TAZ393245 TKV393241:TKV393245 TUR393241:TUR393245 UEN393241:UEN393245 UOJ393241:UOJ393245 UYF393241:UYF393245 VIB393241:VIB393245 VRX393241:VRX393245 WBT393241:WBT393245 WLP393241:WLP393245 WVL393241:WVL393245 C458776:C458780 IZ458777:IZ458781 SV458777:SV458781 ACR458777:ACR458781 AMN458777:AMN458781 AWJ458777:AWJ458781 BGF458777:BGF458781 BQB458777:BQB458781 BZX458777:BZX458781 CJT458777:CJT458781 CTP458777:CTP458781 DDL458777:DDL458781 DNH458777:DNH458781 DXD458777:DXD458781 EGZ458777:EGZ458781 EQV458777:EQV458781 FAR458777:FAR458781 FKN458777:FKN458781 FUJ458777:FUJ458781 GEF458777:GEF458781 GOB458777:GOB458781 GXX458777:GXX458781 HHT458777:HHT458781 HRP458777:HRP458781 IBL458777:IBL458781 ILH458777:ILH458781 IVD458777:IVD458781 JEZ458777:JEZ458781 JOV458777:JOV458781 JYR458777:JYR458781 KIN458777:KIN458781 KSJ458777:KSJ458781 LCF458777:LCF458781 LMB458777:LMB458781 LVX458777:LVX458781 MFT458777:MFT458781 MPP458777:MPP458781 MZL458777:MZL458781 NJH458777:NJH458781 NTD458777:NTD458781 OCZ458777:OCZ458781 OMV458777:OMV458781 OWR458777:OWR458781 PGN458777:PGN458781 PQJ458777:PQJ458781 QAF458777:QAF458781 QKB458777:QKB458781 QTX458777:QTX458781 RDT458777:RDT458781 RNP458777:RNP458781 RXL458777:RXL458781 SHH458777:SHH458781 SRD458777:SRD458781 TAZ458777:TAZ458781 TKV458777:TKV458781 TUR458777:TUR458781 UEN458777:UEN458781 UOJ458777:UOJ458781 UYF458777:UYF458781 VIB458777:VIB458781 VRX458777:VRX458781 WBT458777:WBT458781 WLP458777:WLP458781 WVL458777:WVL458781 C524312:C524316 IZ524313:IZ524317 SV524313:SV524317 ACR524313:ACR524317 AMN524313:AMN524317 AWJ524313:AWJ524317 BGF524313:BGF524317 BQB524313:BQB524317 BZX524313:BZX524317 CJT524313:CJT524317 CTP524313:CTP524317 DDL524313:DDL524317 DNH524313:DNH524317 DXD524313:DXD524317 EGZ524313:EGZ524317 EQV524313:EQV524317 FAR524313:FAR524317 FKN524313:FKN524317 FUJ524313:FUJ524317 GEF524313:GEF524317 GOB524313:GOB524317 GXX524313:GXX524317 HHT524313:HHT524317 HRP524313:HRP524317 IBL524313:IBL524317 ILH524313:ILH524317 IVD524313:IVD524317 JEZ524313:JEZ524317 JOV524313:JOV524317 JYR524313:JYR524317 KIN524313:KIN524317 KSJ524313:KSJ524317 LCF524313:LCF524317 LMB524313:LMB524317 LVX524313:LVX524317 MFT524313:MFT524317 MPP524313:MPP524317 MZL524313:MZL524317 NJH524313:NJH524317 NTD524313:NTD524317 OCZ524313:OCZ524317 OMV524313:OMV524317 OWR524313:OWR524317 PGN524313:PGN524317 PQJ524313:PQJ524317 QAF524313:QAF524317 QKB524313:QKB524317 QTX524313:QTX524317 RDT524313:RDT524317 RNP524313:RNP524317 RXL524313:RXL524317 SHH524313:SHH524317 SRD524313:SRD524317 TAZ524313:TAZ524317 TKV524313:TKV524317 TUR524313:TUR524317 UEN524313:UEN524317 UOJ524313:UOJ524317 UYF524313:UYF524317 VIB524313:VIB524317 VRX524313:VRX524317 WBT524313:WBT524317 WLP524313:WLP524317 WVL524313:WVL524317 C589848:C589852 IZ589849:IZ589853 SV589849:SV589853 ACR589849:ACR589853 AMN589849:AMN589853 AWJ589849:AWJ589853 BGF589849:BGF589853 BQB589849:BQB589853 BZX589849:BZX589853 CJT589849:CJT589853 CTP589849:CTP589853 DDL589849:DDL589853 DNH589849:DNH589853 DXD589849:DXD589853 EGZ589849:EGZ589853 EQV589849:EQV589853 FAR589849:FAR589853 FKN589849:FKN589853 FUJ589849:FUJ589853 GEF589849:GEF589853 GOB589849:GOB589853 GXX589849:GXX589853 HHT589849:HHT589853 HRP589849:HRP589853 IBL589849:IBL589853 ILH589849:ILH589853 IVD589849:IVD589853 JEZ589849:JEZ589853 JOV589849:JOV589853 JYR589849:JYR589853 KIN589849:KIN589853 KSJ589849:KSJ589853 LCF589849:LCF589853 LMB589849:LMB589853 LVX589849:LVX589853 MFT589849:MFT589853 MPP589849:MPP589853 MZL589849:MZL589853 NJH589849:NJH589853 NTD589849:NTD589853 OCZ589849:OCZ589853 OMV589849:OMV589853 OWR589849:OWR589853 PGN589849:PGN589853 PQJ589849:PQJ589853 QAF589849:QAF589853 QKB589849:QKB589853 QTX589849:QTX589853 RDT589849:RDT589853 RNP589849:RNP589853 RXL589849:RXL589853 SHH589849:SHH589853 SRD589849:SRD589853 TAZ589849:TAZ589853 TKV589849:TKV589853 TUR589849:TUR589853 UEN589849:UEN589853 UOJ589849:UOJ589853 UYF589849:UYF589853 VIB589849:VIB589853 VRX589849:VRX589853 WBT589849:WBT589853 WLP589849:WLP589853 WVL589849:WVL589853 C655384:C655388 IZ655385:IZ655389 SV655385:SV655389 ACR655385:ACR655389 AMN655385:AMN655389 AWJ655385:AWJ655389 BGF655385:BGF655389 BQB655385:BQB655389 BZX655385:BZX655389 CJT655385:CJT655389 CTP655385:CTP655389 DDL655385:DDL655389 DNH655385:DNH655389 DXD655385:DXD655389 EGZ655385:EGZ655389 EQV655385:EQV655389 FAR655385:FAR655389 FKN655385:FKN655389 FUJ655385:FUJ655389 GEF655385:GEF655389 GOB655385:GOB655389 GXX655385:GXX655389 HHT655385:HHT655389 HRP655385:HRP655389 IBL655385:IBL655389 ILH655385:ILH655389 IVD655385:IVD655389 JEZ655385:JEZ655389 JOV655385:JOV655389 JYR655385:JYR655389 KIN655385:KIN655389 KSJ655385:KSJ655389 LCF655385:LCF655389 LMB655385:LMB655389 LVX655385:LVX655389 MFT655385:MFT655389 MPP655385:MPP655389 MZL655385:MZL655389 NJH655385:NJH655389 NTD655385:NTD655389 OCZ655385:OCZ655389 OMV655385:OMV655389 OWR655385:OWR655389 PGN655385:PGN655389 PQJ655385:PQJ655389 QAF655385:QAF655389 QKB655385:QKB655389 QTX655385:QTX655389 RDT655385:RDT655389 RNP655385:RNP655389 RXL655385:RXL655389 SHH655385:SHH655389 SRD655385:SRD655389 TAZ655385:TAZ655389 TKV655385:TKV655389 TUR655385:TUR655389 UEN655385:UEN655389 UOJ655385:UOJ655389 UYF655385:UYF655389 VIB655385:VIB655389 VRX655385:VRX655389 WBT655385:WBT655389 WLP655385:WLP655389 WVL655385:WVL655389 C720920:C720924 IZ720921:IZ720925 SV720921:SV720925 ACR720921:ACR720925 AMN720921:AMN720925 AWJ720921:AWJ720925 BGF720921:BGF720925 BQB720921:BQB720925 BZX720921:BZX720925 CJT720921:CJT720925 CTP720921:CTP720925 DDL720921:DDL720925 DNH720921:DNH720925 DXD720921:DXD720925 EGZ720921:EGZ720925 EQV720921:EQV720925 FAR720921:FAR720925 FKN720921:FKN720925 FUJ720921:FUJ720925 GEF720921:GEF720925 GOB720921:GOB720925 GXX720921:GXX720925 HHT720921:HHT720925 HRP720921:HRP720925 IBL720921:IBL720925 ILH720921:ILH720925 IVD720921:IVD720925 JEZ720921:JEZ720925 JOV720921:JOV720925 JYR720921:JYR720925 KIN720921:KIN720925 KSJ720921:KSJ720925 LCF720921:LCF720925 LMB720921:LMB720925 LVX720921:LVX720925 MFT720921:MFT720925 MPP720921:MPP720925 MZL720921:MZL720925 NJH720921:NJH720925 NTD720921:NTD720925 OCZ720921:OCZ720925 OMV720921:OMV720925 OWR720921:OWR720925 PGN720921:PGN720925 PQJ720921:PQJ720925 QAF720921:QAF720925 QKB720921:QKB720925 QTX720921:QTX720925 RDT720921:RDT720925 RNP720921:RNP720925 RXL720921:RXL720925 SHH720921:SHH720925 SRD720921:SRD720925 TAZ720921:TAZ720925 TKV720921:TKV720925 TUR720921:TUR720925 UEN720921:UEN720925 UOJ720921:UOJ720925 UYF720921:UYF720925 VIB720921:VIB720925 VRX720921:VRX720925 WBT720921:WBT720925 WLP720921:WLP720925 WVL720921:WVL720925 C786456:C786460 IZ786457:IZ786461 SV786457:SV786461 ACR786457:ACR786461 AMN786457:AMN786461 AWJ786457:AWJ786461 BGF786457:BGF786461 BQB786457:BQB786461 BZX786457:BZX786461 CJT786457:CJT786461 CTP786457:CTP786461 DDL786457:DDL786461 DNH786457:DNH786461 DXD786457:DXD786461 EGZ786457:EGZ786461 EQV786457:EQV786461 FAR786457:FAR786461 FKN786457:FKN786461 FUJ786457:FUJ786461 GEF786457:GEF786461 GOB786457:GOB786461 GXX786457:GXX786461 HHT786457:HHT786461 HRP786457:HRP786461 IBL786457:IBL786461 ILH786457:ILH786461 IVD786457:IVD786461 JEZ786457:JEZ786461 JOV786457:JOV786461 JYR786457:JYR786461 KIN786457:KIN786461 KSJ786457:KSJ786461 LCF786457:LCF786461 LMB786457:LMB786461 LVX786457:LVX786461 MFT786457:MFT786461 MPP786457:MPP786461 MZL786457:MZL786461 NJH786457:NJH786461 NTD786457:NTD786461 OCZ786457:OCZ786461 OMV786457:OMV786461 OWR786457:OWR786461 PGN786457:PGN786461 PQJ786457:PQJ786461 QAF786457:QAF786461 QKB786457:QKB786461 QTX786457:QTX786461 RDT786457:RDT786461 RNP786457:RNP786461 RXL786457:RXL786461 SHH786457:SHH786461 SRD786457:SRD786461 TAZ786457:TAZ786461 TKV786457:TKV786461 TUR786457:TUR786461 UEN786457:UEN786461 UOJ786457:UOJ786461 UYF786457:UYF786461 VIB786457:VIB786461 VRX786457:VRX786461 WBT786457:WBT786461 WLP786457:WLP786461 WVL786457:WVL786461 C851992:C851996 IZ851993:IZ851997 SV851993:SV851997 ACR851993:ACR851997 AMN851993:AMN851997 AWJ851993:AWJ851997 BGF851993:BGF851997 BQB851993:BQB851997 BZX851993:BZX851997 CJT851993:CJT851997 CTP851993:CTP851997 DDL851993:DDL851997 DNH851993:DNH851997 DXD851993:DXD851997 EGZ851993:EGZ851997 EQV851993:EQV851997 FAR851993:FAR851997 FKN851993:FKN851997 FUJ851993:FUJ851997 GEF851993:GEF851997 GOB851993:GOB851997 GXX851993:GXX851997 HHT851993:HHT851997 HRP851993:HRP851997 IBL851993:IBL851997 ILH851993:ILH851997 IVD851993:IVD851997 JEZ851993:JEZ851997 JOV851993:JOV851997 JYR851993:JYR851997 KIN851993:KIN851997 KSJ851993:KSJ851997 LCF851993:LCF851997 LMB851993:LMB851997 LVX851993:LVX851997 MFT851993:MFT851997 MPP851993:MPP851997 MZL851993:MZL851997 NJH851993:NJH851997 NTD851993:NTD851997 OCZ851993:OCZ851997 OMV851993:OMV851997 OWR851993:OWR851997 PGN851993:PGN851997 PQJ851993:PQJ851997 QAF851993:QAF851997 QKB851993:QKB851997 QTX851993:QTX851997 RDT851993:RDT851997 RNP851993:RNP851997 RXL851993:RXL851997 SHH851993:SHH851997 SRD851993:SRD851997 TAZ851993:TAZ851997 TKV851993:TKV851997 TUR851993:TUR851997 UEN851993:UEN851997 UOJ851993:UOJ851997 UYF851993:UYF851997 VIB851993:VIB851997 VRX851993:VRX851997 WBT851993:WBT851997 WLP851993:WLP851997 WVL851993:WVL851997 C917528:C917532 IZ917529:IZ917533 SV917529:SV917533 ACR917529:ACR917533 AMN917529:AMN917533 AWJ917529:AWJ917533 BGF917529:BGF917533 BQB917529:BQB917533 BZX917529:BZX917533 CJT917529:CJT917533 CTP917529:CTP917533 DDL917529:DDL917533 DNH917529:DNH917533 DXD917529:DXD917533 EGZ917529:EGZ917533 EQV917529:EQV917533 FAR917529:FAR917533 FKN917529:FKN917533 FUJ917529:FUJ917533 GEF917529:GEF917533 GOB917529:GOB917533 GXX917529:GXX917533 HHT917529:HHT917533 HRP917529:HRP917533 IBL917529:IBL917533 ILH917529:ILH917533 IVD917529:IVD917533 JEZ917529:JEZ917533 JOV917529:JOV917533 JYR917529:JYR917533 KIN917529:KIN917533 KSJ917529:KSJ917533 LCF917529:LCF917533 LMB917529:LMB917533 LVX917529:LVX917533 MFT917529:MFT917533 MPP917529:MPP917533 MZL917529:MZL917533 NJH917529:NJH917533 NTD917529:NTD917533 OCZ917529:OCZ917533 OMV917529:OMV917533 OWR917529:OWR917533 PGN917529:PGN917533 PQJ917529:PQJ917533 QAF917529:QAF917533 QKB917529:QKB917533 QTX917529:QTX917533 RDT917529:RDT917533 RNP917529:RNP917533 RXL917529:RXL917533 SHH917529:SHH917533 SRD917529:SRD917533 TAZ917529:TAZ917533 TKV917529:TKV917533 TUR917529:TUR917533 UEN917529:UEN917533 UOJ917529:UOJ917533 UYF917529:UYF917533 VIB917529:VIB917533 VRX917529:VRX917533 WBT917529:WBT917533 WLP917529:WLP917533 WVL917529:WVL917533 C983064:C983068 IZ983065:IZ983069 SV983065:SV983069 ACR983065:ACR983069 AMN983065:AMN983069 AWJ983065:AWJ983069 BGF983065:BGF983069 BQB983065:BQB983069 BZX983065:BZX983069 CJT983065:CJT983069 CTP983065:CTP983069 DDL983065:DDL983069 DNH983065:DNH983069 DXD983065:DXD983069 EGZ983065:EGZ983069 EQV983065:EQV983069 FAR983065:FAR983069 FKN983065:FKN983069 FUJ983065:FUJ983069 GEF983065:GEF983069 GOB983065:GOB983069 GXX983065:GXX983069 HHT983065:HHT983069 HRP983065:HRP983069 IBL983065:IBL983069 ILH983065:ILH983069 IVD983065:IVD983069 JEZ983065:JEZ983069 JOV983065:JOV983069 JYR983065:JYR983069 KIN983065:KIN983069 KSJ983065:KSJ983069 LCF983065:LCF983069 LMB983065:LMB983069 LVX983065:LVX983069 MFT983065:MFT983069 MPP983065:MPP983069 MZL983065:MZL983069 NJH983065:NJH983069 NTD983065:NTD983069 OCZ983065:OCZ983069 OMV983065:OMV983069 OWR983065:OWR983069 PGN983065:PGN983069 PQJ983065:PQJ983069 QAF983065:QAF983069 QKB983065:QKB983069 QTX983065:QTX983069 RDT983065:RDT983069 RNP983065:RNP983069 RXL983065:RXL983069 SHH983065:SHH983069 SRD983065:SRD983069 TAZ983065:TAZ983069 TKV983065:TKV983069 TUR983065:TUR983069 UEN983065:UEN983069 UOJ983065:UOJ983069 UYF983065:UYF983069 VIB983065:VIB983069 VRX983065:VRX983069 WBT983065:WBT983069 WLP983065:WLP983069" xr:uid="{9A225856-A89A-4431-9304-C620527FB79D}">
      <formula1>"移乗支援,入浴支援,移動支援,排泄支援,見守り,コミュニケーション,介護業務支援,通信環境整備,その他"</formula1>
    </dataValidation>
    <dataValidation type="list" allowBlank="1" showInputMessage="1" showErrorMessage="1" sqref="C37" xr:uid="{A9650BAC-3CA5-419F-948D-9839404767DA}">
      <formula1>"移乗支援,入浴支援,移動支援,排泄支援,見守り,コミュニケーション,介護業務支援,その他"</formula1>
    </dataValidation>
    <dataValidation type="list" allowBlank="1" showInputMessage="1" showErrorMessage="1" sqref="C11:C15" xr:uid="{628086B1-F60B-437A-A062-5DC93C900713}">
      <formula1>"移乗介護,移動支援,排泄支援,見守り・コミュニケーション,入浴支援,介護業務支援,その他"</formula1>
    </dataValidation>
  </dataValidations>
  <pageMargins left="0.39370078740157483" right="0.39370078740157483" top="0.98425196850393704" bottom="0.98425196850393704" header="0.51181102362204722" footer="0.51181102362204722"/>
  <pageSetup paperSize="9" scale="6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30F7-1DF1-4FA2-8A02-609BCC85A0C5}">
  <sheetPr>
    <tabColor theme="7" tint="0.59999389629810485"/>
    <pageSetUpPr fitToPage="1"/>
  </sheetPr>
  <dimension ref="A1:AZ28"/>
  <sheetViews>
    <sheetView showGridLines="0" view="pageBreakPreview" zoomScale="80" zoomScaleNormal="100" zoomScaleSheetLayoutView="80" workbookViewId="0">
      <selection sqref="A1:AJ1"/>
    </sheetView>
  </sheetViews>
  <sheetFormatPr defaultColWidth="2.5" defaultRowHeight="13.5" x14ac:dyDescent="0.15"/>
  <cols>
    <col min="1" max="1" width="5.375" style="67" customWidth="1"/>
    <col min="2" max="2" width="0.75" style="67" customWidth="1"/>
    <col min="3" max="18" width="2.5" style="67"/>
    <col min="19" max="19" width="16.375" style="67" customWidth="1"/>
    <col min="20" max="20" width="3.875" style="67" customWidth="1"/>
    <col min="21" max="21" width="6.25" style="67" customWidth="1"/>
    <col min="22" max="22" width="2.5" style="67"/>
    <col min="23" max="23" width="5.125" style="67" customWidth="1"/>
    <col min="24" max="24" width="3.625" style="67" customWidth="1"/>
    <col min="25" max="25" width="2.5" style="67"/>
    <col min="26" max="26" width="2.5" style="67" customWidth="1"/>
    <col min="27" max="27" width="5.875" style="67" customWidth="1"/>
    <col min="28" max="35" width="2.5" style="67"/>
    <col min="36" max="37" width="11.875" style="67" customWidth="1"/>
    <col min="38" max="16384" width="2.5" style="67"/>
  </cols>
  <sheetData>
    <row r="1" spans="1:52" ht="27.75" customHeight="1" thickBot="1" x14ac:dyDescent="0.2">
      <c r="A1" s="649" t="s">
        <v>269</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362" t="s">
        <v>513</v>
      </c>
    </row>
    <row r="2" spans="1:52" ht="29.25" customHeight="1" x14ac:dyDescent="0.15">
      <c r="A2" s="650" t="s">
        <v>50</v>
      </c>
      <c r="B2" s="651"/>
      <c r="C2" s="652"/>
      <c r="D2" s="652"/>
      <c r="E2" s="652"/>
      <c r="F2" s="652"/>
      <c r="G2" s="652"/>
      <c r="H2" s="652"/>
      <c r="I2" s="652"/>
      <c r="J2" s="652"/>
      <c r="K2" s="652"/>
      <c r="L2" s="652"/>
      <c r="M2" s="652"/>
      <c r="N2" s="652"/>
      <c r="O2" s="653" t="str">
        <f>IF('2事業所一覧'!B7="","",'3-2チェックリスト(介護ロボット用)(1位) '!AZ2)</f>
        <v/>
      </c>
      <c r="P2" s="654"/>
      <c r="Q2" s="654"/>
      <c r="R2" s="654"/>
      <c r="S2" s="654"/>
      <c r="T2" s="654"/>
      <c r="U2" s="654"/>
      <c r="V2" s="654"/>
      <c r="W2" s="654"/>
      <c r="X2" s="654"/>
      <c r="Y2" s="654"/>
      <c r="Z2" s="654"/>
      <c r="AA2" s="654"/>
      <c r="AB2" s="654"/>
      <c r="AC2" s="654"/>
      <c r="AD2" s="654"/>
      <c r="AE2" s="654"/>
      <c r="AF2" s="654"/>
      <c r="AG2" s="654"/>
      <c r="AH2" s="654"/>
      <c r="AI2" s="654"/>
      <c r="AJ2" s="655"/>
      <c r="AZ2" s="408">
        <f>'2事業所一覧'!B7</f>
        <v>0</v>
      </c>
    </row>
    <row r="3" spans="1:52" ht="30" customHeight="1" x14ac:dyDescent="0.15">
      <c r="A3" s="656" t="s">
        <v>106</v>
      </c>
      <c r="B3" s="657"/>
      <c r="C3" s="614"/>
      <c r="D3" s="614"/>
      <c r="E3" s="614"/>
      <c r="F3" s="614"/>
      <c r="G3" s="614"/>
      <c r="H3" s="614"/>
      <c r="I3" s="614"/>
      <c r="J3" s="614"/>
      <c r="K3" s="614"/>
      <c r="L3" s="614"/>
      <c r="M3" s="614"/>
      <c r="N3" s="614"/>
      <c r="O3" s="615"/>
      <c r="P3" s="615"/>
      <c r="Q3" s="615"/>
      <c r="R3" s="615"/>
      <c r="S3" s="615"/>
      <c r="T3" s="615"/>
      <c r="U3" s="615"/>
      <c r="V3" s="615"/>
      <c r="W3" s="615"/>
      <c r="X3" s="615"/>
      <c r="Y3" s="615"/>
      <c r="Z3" s="615"/>
      <c r="AA3" s="615"/>
      <c r="AB3" s="615"/>
      <c r="AC3" s="615"/>
      <c r="AD3" s="615"/>
      <c r="AE3" s="615"/>
      <c r="AF3" s="615"/>
      <c r="AG3" s="615"/>
      <c r="AH3" s="615"/>
      <c r="AI3" s="615"/>
      <c r="AJ3" s="616"/>
    </row>
    <row r="4" spans="1:52" ht="30" customHeight="1" x14ac:dyDescent="0.15">
      <c r="A4" s="612" t="s">
        <v>107</v>
      </c>
      <c r="B4" s="613"/>
      <c r="C4" s="614"/>
      <c r="D4" s="614"/>
      <c r="E4" s="614"/>
      <c r="F4" s="614"/>
      <c r="G4" s="614"/>
      <c r="H4" s="614"/>
      <c r="I4" s="614"/>
      <c r="J4" s="614"/>
      <c r="K4" s="614"/>
      <c r="L4" s="614"/>
      <c r="M4" s="614"/>
      <c r="N4" s="614"/>
      <c r="O4" s="615"/>
      <c r="P4" s="615"/>
      <c r="Q4" s="615"/>
      <c r="R4" s="615"/>
      <c r="S4" s="615"/>
      <c r="T4" s="615"/>
      <c r="U4" s="615"/>
      <c r="V4" s="615"/>
      <c r="W4" s="615"/>
      <c r="X4" s="615"/>
      <c r="Y4" s="615"/>
      <c r="Z4" s="615"/>
      <c r="AA4" s="615"/>
      <c r="AB4" s="615"/>
      <c r="AC4" s="615"/>
      <c r="AD4" s="615"/>
      <c r="AE4" s="615"/>
      <c r="AF4" s="615"/>
      <c r="AG4" s="615"/>
      <c r="AH4" s="615"/>
      <c r="AI4" s="615"/>
      <c r="AJ4" s="616"/>
    </row>
    <row r="5" spans="1:52" ht="19.5" customHeight="1" x14ac:dyDescent="0.15">
      <c r="A5" s="574" t="s">
        <v>287</v>
      </c>
      <c r="B5" s="575"/>
      <c r="C5" s="575"/>
      <c r="D5" s="575"/>
      <c r="E5" s="575"/>
      <c r="F5" s="575"/>
      <c r="G5" s="575"/>
      <c r="H5" s="575"/>
      <c r="I5" s="575"/>
      <c r="J5" s="575"/>
      <c r="K5" s="575"/>
      <c r="L5" s="575"/>
      <c r="M5" s="575"/>
      <c r="N5" s="576"/>
      <c r="O5" s="580" t="s">
        <v>288</v>
      </c>
      <c r="P5" s="581"/>
      <c r="Q5" s="581"/>
      <c r="R5" s="581"/>
      <c r="S5" s="582"/>
      <c r="T5" s="279"/>
      <c r="U5" s="235"/>
      <c r="V5" s="580" t="s">
        <v>293</v>
      </c>
      <c r="W5" s="581"/>
      <c r="X5" s="581"/>
      <c r="Y5" s="581"/>
      <c r="Z5" s="586"/>
      <c r="AA5" s="588" t="s">
        <v>289</v>
      </c>
      <c r="AB5" s="588"/>
      <c r="AC5" s="588"/>
      <c r="AD5" s="588"/>
      <c r="AE5" s="589"/>
      <c r="AF5" s="570"/>
      <c r="AG5" s="570"/>
      <c r="AH5" s="570"/>
      <c r="AI5" s="570"/>
      <c r="AJ5" s="236" t="s">
        <v>290</v>
      </c>
    </row>
    <row r="6" spans="1:52" ht="19.5" customHeight="1" x14ac:dyDescent="0.15">
      <c r="A6" s="577"/>
      <c r="B6" s="578"/>
      <c r="C6" s="578"/>
      <c r="D6" s="578"/>
      <c r="E6" s="578"/>
      <c r="F6" s="578"/>
      <c r="G6" s="578"/>
      <c r="H6" s="578"/>
      <c r="I6" s="578"/>
      <c r="J6" s="578"/>
      <c r="K6" s="578"/>
      <c r="L6" s="578"/>
      <c r="M6" s="578"/>
      <c r="N6" s="579"/>
      <c r="O6" s="583"/>
      <c r="P6" s="584"/>
      <c r="Q6" s="584"/>
      <c r="R6" s="584"/>
      <c r="S6" s="585"/>
      <c r="T6" s="258"/>
      <c r="U6" s="259"/>
      <c r="V6" s="583"/>
      <c r="W6" s="584"/>
      <c r="X6" s="584"/>
      <c r="Y6" s="584"/>
      <c r="Z6" s="587"/>
      <c r="AA6" s="590" t="s">
        <v>291</v>
      </c>
      <c r="AB6" s="590"/>
      <c r="AC6" s="590"/>
      <c r="AD6" s="590"/>
      <c r="AE6" s="591"/>
      <c r="AF6" s="571"/>
      <c r="AG6" s="571"/>
      <c r="AH6" s="571"/>
      <c r="AI6" s="571"/>
      <c r="AJ6" s="236" t="s">
        <v>292</v>
      </c>
    </row>
    <row r="7" spans="1:52" ht="19.5" customHeight="1" x14ac:dyDescent="0.15">
      <c r="A7" s="574" t="s">
        <v>310</v>
      </c>
      <c r="B7" s="575"/>
      <c r="C7" s="575"/>
      <c r="D7" s="575"/>
      <c r="E7" s="575"/>
      <c r="F7" s="575"/>
      <c r="G7" s="575"/>
      <c r="H7" s="575"/>
      <c r="I7" s="575"/>
      <c r="J7" s="575"/>
      <c r="K7" s="575"/>
      <c r="L7" s="575"/>
      <c r="M7" s="575"/>
      <c r="N7" s="576"/>
      <c r="O7" s="595" t="s">
        <v>305</v>
      </c>
      <c r="P7" s="596"/>
      <c r="Q7" s="596"/>
      <c r="R7" s="596"/>
      <c r="S7" s="596"/>
      <c r="T7" s="596"/>
      <c r="U7" s="596"/>
      <c r="V7" s="596"/>
      <c r="W7" s="596"/>
      <c r="X7" s="596"/>
      <c r="Y7" s="596"/>
      <c r="Z7" s="596"/>
      <c r="AA7" s="597"/>
      <c r="AB7" s="261"/>
      <c r="AC7" s="261"/>
      <c r="AD7" s="261"/>
      <c r="AE7" s="261"/>
      <c r="AF7" s="260"/>
      <c r="AG7" s="263"/>
      <c r="AH7" s="263"/>
      <c r="AI7" s="263"/>
      <c r="AJ7" s="265"/>
    </row>
    <row r="8" spans="1:52" ht="19.5" customHeight="1" x14ac:dyDescent="0.15">
      <c r="A8" s="592"/>
      <c r="B8" s="593"/>
      <c r="C8" s="593"/>
      <c r="D8" s="593"/>
      <c r="E8" s="593"/>
      <c r="F8" s="593"/>
      <c r="G8" s="593"/>
      <c r="H8" s="593"/>
      <c r="I8" s="593"/>
      <c r="J8" s="593"/>
      <c r="K8" s="593"/>
      <c r="L8" s="593"/>
      <c r="M8" s="593"/>
      <c r="N8" s="594"/>
      <c r="O8" s="598"/>
      <c r="P8" s="599"/>
      <c r="Q8" s="599"/>
      <c r="R8" s="599"/>
      <c r="S8" s="599"/>
      <c r="T8" s="599"/>
      <c r="U8" s="599"/>
      <c r="V8" s="599"/>
      <c r="W8" s="599"/>
      <c r="X8" s="599"/>
      <c r="Y8" s="599"/>
      <c r="Z8" s="599"/>
      <c r="AA8" s="600"/>
      <c r="AB8" s="261"/>
      <c r="AC8" s="261"/>
      <c r="AD8" s="261"/>
      <c r="AE8" s="261"/>
      <c r="AF8" s="260"/>
      <c r="AG8" s="263"/>
      <c r="AH8" s="263"/>
      <c r="AI8" s="263"/>
      <c r="AJ8" s="265"/>
    </row>
    <row r="9" spans="1:52" ht="19.5" customHeight="1" x14ac:dyDescent="0.15">
      <c r="A9" s="574" t="s">
        <v>306</v>
      </c>
      <c r="B9" s="575"/>
      <c r="C9" s="575"/>
      <c r="D9" s="575"/>
      <c r="E9" s="575"/>
      <c r="F9" s="575"/>
      <c r="G9" s="575"/>
      <c r="H9" s="575"/>
      <c r="I9" s="575"/>
      <c r="J9" s="575"/>
      <c r="K9" s="575"/>
      <c r="L9" s="575"/>
      <c r="M9" s="575"/>
      <c r="N9" s="576"/>
      <c r="O9" s="596" t="s">
        <v>320</v>
      </c>
      <c r="P9" s="596"/>
      <c r="Q9" s="596"/>
      <c r="R9" s="596"/>
      <c r="S9" s="596"/>
      <c r="T9" s="596"/>
      <c r="U9" s="596"/>
      <c r="V9" s="596"/>
      <c r="W9" s="596"/>
      <c r="X9" s="596"/>
      <c r="Y9" s="596"/>
      <c r="Z9" s="596"/>
      <c r="AA9" s="597"/>
      <c r="AB9" s="261"/>
      <c r="AC9" s="261"/>
      <c r="AD9" s="261"/>
      <c r="AE9" s="261"/>
      <c r="AF9" s="260"/>
      <c r="AG9" s="263"/>
      <c r="AH9" s="263"/>
      <c r="AI9" s="263"/>
      <c r="AJ9" s="265"/>
    </row>
    <row r="10" spans="1:52" ht="19.5" customHeight="1" x14ac:dyDescent="0.15">
      <c r="A10" s="577"/>
      <c r="B10" s="578"/>
      <c r="C10" s="578"/>
      <c r="D10" s="578"/>
      <c r="E10" s="578"/>
      <c r="F10" s="578"/>
      <c r="G10" s="578"/>
      <c r="H10" s="578"/>
      <c r="I10" s="578"/>
      <c r="J10" s="578"/>
      <c r="K10" s="578"/>
      <c r="L10" s="578"/>
      <c r="M10" s="578"/>
      <c r="N10" s="579"/>
      <c r="O10" s="601"/>
      <c r="P10" s="601"/>
      <c r="Q10" s="601"/>
      <c r="R10" s="601"/>
      <c r="S10" s="601"/>
      <c r="T10" s="601"/>
      <c r="U10" s="601"/>
      <c r="V10" s="601"/>
      <c r="W10" s="601"/>
      <c r="X10" s="601"/>
      <c r="Y10" s="601"/>
      <c r="Z10" s="601"/>
      <c r="AA10" s="602"/>
      <c r="AB10" s="281"/>
      <c r="AC10" s="281"/>
      <c r="AD10" s="281"/>
      <c r="AE10" s="281"/>
      <c r="AF10" s="282"/>
      <c r="AG10" s="283"/>
      <c r="AH10" s="283"/>
      <c r="AI10" s="283"/>
      <c r="AJ10" s="284"/>
    </row>
    <row r="11" spans="1:52" ht="19.5" customHeight="1" x14ac:dyDescent="0.15">
      <c r="A11" s="577"/>
      <c r="B11" s="578"/>
      <c r="C11" s="578"/>
      <c r="D11" s="578"/>
      <c r="E11" s="578"/>
      <c r="F11" s="578"/>
      <c r="G11" s="578"/>
      <c r="H11" s="578"/>
      <c r="I11" s="578"/>
      <c r="J11" s="578"/>
      <c r="K11" s="578"/>
      <c r="L11" s="578"/>
      <c r="M11" s="578"/>
      <c r="N11" s="579"/>
      <c r="O11" s="606" t="s">
        <v>312</v>
      </c>
      <c r="P11" s="607"/>
      <c r="Q11" s="607"/>
      <c r="R11" s="607"/>
      <c r="S11" s="607"/>
      <c r="T11" s="285"/>
      <c r="U11" s="286"/>
      <c r="V11" s="565"/>
      <c r="W11" s="566"/>
      <c r="X11" s="566"/>
      <c r="Y11" s="566"/>
      <c r="Z11" s="566"/>
      <c r="AA11" s="566"/>
      <c r="AB11" s="566"/>
      <c r="AC11" s="566"/>
      <c r="AD11" s="566"/>
      <c r="AE11" s="566"/>
      <c r="AF11" s="566"/>
      <c r="AG11" s="566"/>
      <c r="AH11" s="566"/>
      <c r="AI11" s="566"/>
      <c r="AJ11" s="567"/>
    </row>
    <row r="12" spans="1:52" ht="19.5" customHeight="1" x14ac:dyDescent="0.15">
      <c r="A12" s="577"/>
      <c r="B12" s="578"/>
      <c r="C12" s="578"/>
      <c r="D12" s="578"/>
      <c r="E12" s="578"/>
      <c r="F12" s="578"/>
      <c r="G12" s="578"/>
      <c r="H12" s="578"/>
      <c r="I12" s="578"/>
      <c r="J12" s="578"/>
      <c r="K12" s="578"/>
      <c r="L12" s="578"/>
      <c r="M12" s="578"/>
      <c r="N12" s="579"/>
      <c r="O12" s="608"/>
      <c r="P12" s="609"/>
      <c r="Q12" s="609"/>
      <c r="R12" s="609"/>
      <c r="S12" s="609"/>
      <c r="T12" s="285"/>
      <c r="U12" s="286"/>
      <c r="V12" s="565"/>
      <c r="W12" s="566"/>
      <c r="X12" s="566"/>
      <c r="Y12" s="566"/>
      <c r="Z12" s="566"/>
      <c r="AA12" s="566"/>
      <c r="AB12" s="566"/>
      <c r="AC12" s="566"/>
      <c r="AD12" s="566"/>
      <c r="AE12" s="566"/>
      <c r="AF12" s="566"/>
      <c r="AG12" s="566"/>
      <c r="AH12" s="566"/>
      <c r="AI12" s="566"/>
      <c r="AJ12" s="567"/>
    </row>
    <row r="13" spans="1:52" ht="19.5" customHeight="1" thickBot="1" x14ac:dyDescent="0.2">
      <c r="A13" s="603"/>
      <c r="B13" s="604"/>
      <c r="C13" s="604"/>
      <c r="D13" s="604"/>
      <c r="E13" s="604"/>
      <c r="F13" s="604"/>
      <c r="G13" s="604"/>
      <c r="H13" s="604"/>
      <c r="I13" s="604"/>
      <c r="J13" s="604"/>
      <c r="K13" s="604"/>
      <c r="L13" s="604"/>
      <c r="M13" s="604"/>
      <c r="N13" s="605"/>
      <c r="O13" s="610"/>
      <c r="P13" s="611"/>
      <c r="Q13" s="611"/>
      <c r="R13" s="611"/>
      <c r="S13" s="611"/>
      <c r="T13" s="287"/>
      <c r="U13" s="288"/>
      <c r="V13" s="268" t="s">
        <v>313</v>
      </c>
      <c r="W13" s="268"/>
      <c r="X13" s="289"/>
      <c r="Y13" s="568"/>
      <c r="Z13" s="568"/>
      <c r="AA13" s="568"/>
      <c r="AB13" s="568"/>
      <c r="AC13" s="568"/>
      <c r="AD13" s="568"/>
      <c r="AE13" s="568"/>
      <c r="AF13" s="568"/>
      <c r="AG13" s="568"/>
      <c r="AH13" s="568"/>
      <c r="AI13" s="568"/>
      <c r="AJ13" s="569"/>
    </row>
    <row r="14" spans="1:52" ht="48" customHeight="1" thickTop="1" thickBot="1" x14ac:dyDescent="0.2">
      <c r="A14" s="619" t="s">
        <v>110</v>
      </c>
      <c r="B14" s="620"/>
      <c r="C14" s="620"/>
      <c r="D14" s="620"/>
      <c r="E14" s="620"/>
      <c r="F14" s="620"/>
      <c r="G14" s="620"/>
      <c r="H14" s="620"/>
      <c r="I14" s="620"/>
      <c r="J14" s="620"/>
      <c r="K14" s="620"/>
      <c r="L14" s="620"/>
      <c r="M14" s="620"/>
      <c r="N14" s="620"/>
      <c r="O14" s="620"/>
      <c r="P14" s="620"/>
      <c r="Q14" s="620"/>
      <c r="R14" s="620"/>
      <c r="S14" s="621"/>
      <c r="T14" s="622" t="s">
        <v>111</v>
      </c>
      <c r="U14" s="623"/>
      <c r="V14" s="624" t="s">
        <v>112</v>
      </c>
      <c r="W14" s="625"/>
      <c r="X14" s="625"/>
      <c r="Y14" s="625"/>
      <c r="Z14" s="625"/>
      <c r="AA14" s="625"/>
      <c r="AB14" s="625"/>
      <c r="AC14" s="625"/>
      <c r="AD14" s="625"/>
      <c r="AE14" s="625"/>
      <c r="AF14" s="625"/>
      <c r="AG14" s="625"/>
      <c r="AH14" s="625"/>
      <c r="AI14" s="625"/>
      <c r="AJ14" s="626"/>
    </row>
    <row r="15" spans="1:52" ht="18.75" customHeight="1" thickTop="1" thickBot="1" x14ac:dyDescent="0.2">
      <c r="A15" s="572" t="s">
        <v>282</v>
      </c>
      <c r="B15" s="573"/>
      <c r="C15" s="573"/>
      <c r="D15" s="210"/>
      <c r="E15" s="210"/>
      <c r="F15" s="210"/>
      <c r="G15" s="210"/>
      <c r="H15" s="210"/>
      <c r="I15" s="210"/>
      <c r="J15" s="210"/>
      <c r="K15" s="210"/>
      <c r="L15" s="210"/>
      <c r="M15" s="210"/>
      <c r="N15" s="210"/>
      <c r="O15" s="210"/>
      <c r="P15" s="210"/>
      <c r="Q15" s="210"/>
      <c r="R15" s="210"/>
      <c r="S15" s="210"/>
      <c r="T15" s="219"/>
      <c r="U15" s="221"/>
      <c r="V15" s="220"/>
      <c r="W15" s="211"/>
      <c r="X15" s="211"/>
      <c r="Y15" s="211"/>
      <c r="Z15" s="211"/>
      <c r="AA15" s="211"/>
      <c r="AB15" s="211"/>
      <c r="AC15" s="211"/>
      <c r="AD15" s="211"/>
      <c r="AE15" s="211"/>
      <c r="AF15" s="211"/>
      <c r="AG15" s="211"/>
      <c r="AH15" s="211"/>
      <c r="AI15" s="211"/>
      <c r="AJ15" s="212"/>
    </row>
    <row r="16" spans="1:52" ht="90" customHeight="1" thickTop="1" thickBot="1" x14ac:dyDescent="0.2">
      <c r="A16" s="68" t="s">
        <v>113</v>
      </c>
      <c r="B16" s="69"/>
      <c r="C16" s="627" t="s">
        <v>302</v>
      </c>
      <c r="D16" s="628"/>
      <c r="E16" s="629"/>
      <c r="F16" s="629"/>
      <c r="G16" s="629"/>
      <c r="H16" s="629"/>
      <c r="I16" s="629"/>
      <c r="J16" s="629"/>
      <c r="K16" s="629"/>
      <c r="L16" s="629"/>
      <c r="M16" s="629"/>
      <c r="N16" s="629"/>
      <c r="O16" s="629"/>
      <c r="P16" s="629"/>
      <c r="Q16" s="629"/>
      <c r="R16" s="629"/>
      <c r="S16" s="630"/>
      <c r="T16" s="617"/>
      <c r="U16" s="618"/>
      <c r="V16" s="631" t="s">
        <v>115</v>
      </c>
      <c r="W16" s="632"/>
      <c r="X16" s="632"/>
      <c r="Y16" s="632"/>
      <c r="Z16" s="632"/>
      <c r="AA16" s="632"/>
      <c r="AB16" s="632"/>
      <c r="AC16" s="632"/>
      <c r="AD16" s="632"/>
      <c r="AE16" s="632"/>
      <c r="AF16" s="632"/>
      <c r="AG16" s="632"/>
      <c r="AH16" s="632"/>
      <c r="AI16" s="632"/>
      <c r="AJ16" s="633"/>
    </row>
    <row r="17" spans="1:36" ht="59.25" customHeight="1" thickTop="1" thickBot="1" x14ac:dyDescent="0.2">
      <c r="A17" s="70" t="s">
        <v>322</v>
      </c>
      <c r="B17" s="640" t="s">
        <v>321</v>
      </c>
      <c r="C17" s="641"/>
      <c r="D17" s="641"/>
      <c r="E17" s="641"/>
      <c r="F17" s="641"/>
      <c r="G17" s="641"/>
      <c r="H17" s="641"/>
      <c r="I17" s="641"/>
      <c r="J17" s="641"/>
      <c r="K17" s="641"/>
      <c r="L17" s="641"/>
      <c r="M17" s="641"/>
      <c r="N17" s="641"/>
      <c r="O17" s="641"/>
      <c r="P17" s="641"/>
      <c r="Q17" s="641"/>
      <c r="R17" s="641"/>
      <c r="S17" s="642"/>
      <c r="T17" s="293"/>
      <c r="U17" s="294"/>
      <c r="V17" s="663"/>
      <c r="W17" s="664"/>
      <c r="X17" s="664"/>
      <c r="Y17" s="664"/>
      <c r="Z17" s="664"/>
      <c r="AA17" s="664"/>
      <c r="AB17" s="664"/>
      <c r="AC17" s="664"/>
      <c r="AD17" s="664"/>
      <c r="AE17" s="664"/>
      <c r="AF17" s="664"/>
      <c r="AG17" s="664"/>
      <c r="AH17" s="664"/>
      <c r="AI17" s="664"/>
      <c r="AJ17" s="665"/>
    </row>
    <row r="18" spans="1:36" ht="99" customHeight="1" thickTop="1" thickBot="1" x14ac:dyDescent="0.2">
      <c r="A18" s="70" t="s">
        <v>323</v>
      </c>
      <c r="B18" s="640" t="s">
        <v>334</v>
      </c>
      <c r="C18" s="641"/>
      <c r="D18" s="641"/>
      <c r="E18" s="641"/>
      <c r="F18" s="641"/>
      <c r="G18" s="641"/>
      <c r="H18" s="641"/>
      <c r="I18" s="641"/>
      <c r="J18" s="641"/>
      <c r="K18" s="641"/>
      <c r="L18" s="641"/>
      <c r="M18" s="641"/>
      <c r="N18" s="641"/>
      <c r="O18" s="641"/>
      <c r="P18" s="641"/>
      <c r="Q18" s="641"/>
      <c r="R18" s="641"/>
      <c r="S18" s="642"/>
      <c r="T18" s="645"/>
      <c r="U18" s="646"/>
      <c r="V18" s="637"/>
      <c r="W18" s="643"/>
      <c r="X18" s="643"/>
      <c r="Y18" s="643"/>
      <c r="Z18" s="643"/>
      <c r="AA18" s="643"/>
      <c r="AB18" s="643"/>
      <c r="AC18" s="643"/>
      <c r="AD18" s="643"/>
      <c r="AE18" s="643"/>
      <c r="AF18" s="643"/>
      <c r="AG18" s="643"/>
      <c r="AH18" s="643"/>
      <c r="AI18" s="643"/>
      <c r="AJ18" s="644"/>
    </row>
    <row r="19" spans="1:36" ht="18.75" customHeight="1" thickTop="1" thickBot="1" x14ac:dyDescent="0.2">
      <c r="A19" s="223" t="s">
        <v>283</v>
      </c>
      <c r="B19" s="222"/>
      <c r="C19" s="222"/>
      <c r="D19" s="214"/>
      <c r="E19" s="215"/>
      <c r="G19" s="226" t="s">
        <v>284</v>
      </c>
      <c r="H19" s="227"/>
      <c r="I19" s="227"/>
      <c r="J19" s="227"/>
      <c r="K19" s="227"/>
      <c r="L19" s="227"/>
      <c r="M19" s="227"/>
      <c r="N19" s="227"/>
      <c r="O19" s="227"/>
      <c r="P19" s="227"/>
      <c r="Q19" s="227"/>
      <c r="R19" s="227"/>
      <c r="S19" s="228"/>
      <c r="T19" s="224"/>
      <c r="U19" s="225"/>
      <c r="V19" s="229"/>
      <c r="W19" s="230"/>
      <c r="X19" s="230"/>
      <c r="Y19" s="230"/>
      <c r="Z19" s="230"/>
      <c r="AA19" s="230"/>
      <c r="AB19" s="230"/>
      <c r="AC19" s="230"/>
      <c r="AD19" s="230"/>
      <c r="AE19" s="230"/>
      <c r="AF19" s="230"/>
      <c r="AG19" s="230"/>
      <c r="AH19" s="230"/>
      <c r="AI19" s="230"/>
      <c r="AJ19" s="231"/>
    </row>
    <row r="20" spans="1:36" ht="128.25" customHeight="1" thickTop="1" thickBot="1" x14ac:dyDescent="0.2">
      <c r="A20" s="70" t="s">
        <v>119</v>
      </c>
      <c r="B20" s="647" t="s">
        <v>327</v>
      </c>
      <c r="C20" s="627"/>
      <c r="D20" s="627"/>
      <c r="E20" s="627"/>
      <c r="F20" s="627"/>
      <c r="G20" s="627"/>
      <c r="H20" s="627"/>
      <c r="I20" s="627"/>
      <c r="J20" s="627"/>
      <c r="K20" s="627"/>
      <c r="L20" s="627"/>
      <c r="M20" s="627"/>
      <c r="N20" s="627"/>
      <c r="O20" s="627"/>
      <c r="P20" s="627"/>
      <c r="Q20" s="627"/>
      <c r="R20" s="627"/>
      <c r="S20" s="648"/>
      <c r="T20" s="617"/>
      <c r="U20" s="618"/>
      <c r="V20" s="634"/>
      <c r="W20" s="635"/>
      <c r="X20" s="635"/>
      <c r="Y20" s="635"/>
      <c r="Z20" s="635"/>
      <c r="AA20" s="635"/>
      <c r="AB20" s="635"/>
      <c r="AC20" s="635"/>
      <c r="AD20" s="635"/>
      <c r="AE20" s="635"/>
      <c r="AF20" s="635"/>
      <c r="AG20" s="635"/>
      <c r="AH20" s="635"/>
      <c r="AI20" s="635"/>
      <c r="AJ20" s="636"/>
    </row>
    <row r="21" spans="1:36" ht="128.25" customHeight="1" thickTop="1" thickBot="1" x14ac:dyDescent="0.2">
      <c r="A21" s="209" t="s">
        <v>280</v>
      </c>
      <c r="B21" s="647" t="s">
        <v>303</v>
      </c>
      <c r="C21" s="627"/>
      <c r="D21" s="627"/>
      <c r="E21" s="627"/>
      <c r="F21" s="627"/>
      <c r="G21" s="627"/>
      <c r="H21" s="627"/>
      <c r="I21" s="627"/>
      <c r="J21" s="627"/>
      <c r="K21" s="627"/>
      <c r="L21" s="627"/>
      <c r="M21" s="627"/>
      <c r="N21" s="627"/>
      <c r="O21" s="627"/>
      <c r="P21" s="627"/>
      <c r="Q21" s="627"/>
      <c r="R21" s="627"/>
      <c r="S21" s="648"/>
      <c r="T21" s="617"/>
      <c r="U21" s="618"/>
      <c r="V21" s="637"/>
      <c r="W21" s="638"/>
      <c r="X21" s="638"/>
      <c r="Y21" s="638"/>
      <c r="Z21" s="638"/>
      <c r="AA21" s="638"/>
      <c r="AB21" s="638"/>
      <c r="AC21" s="638"/>
      <c r="AD21" s="638"/>
      <c r="AE21" s="638"/>
      <c r="AF21" s="638"/>
      <c r="AG21" s="638"/>
      <c r="AH21" s="638"/>
      <c r="AI21" s="638"/>
      <c r="AJ21" s="639"/>
    </row>
    <row r="22" spans="1:36" ht="20.25" customHeight="1" thickTop="1" thickBot="1" x14ac:dyDescent="0.2">
      <c r="A22" s="669" t="s">
        <v>281</v>
      </c>
      <c r="B22" s="671" t="s">
        <v>268</v>
      </c>
      <c r="C22" s="672"/>
      <c r="D22" s="672"/>
      <c r="E22" s="672"/>
      <c r="F22" s="672"/>
      <c r="G22" s="672"/>
      <c r="H22" s="672"/>
      <c r="I22" s="672"/>
      <c r="J22" s="672"/>
      <c r="K22" s="672"/>
      <c r="L22" s="672"/>
      <c r="M22" s="672"/>
      <c r="N22" s="672"/>
      <c r="O22" s="672"/>
      <c r="P22" s="672"/>
      <c r="Q22" s="672"/>
      <c r="R22" s="672"/>
      <c r="S22" s="673"/>
      <c r="T22" s="617"/>
      <c r="U22" s="618"/>
      <c r="V22" s="666" t="s">
        <v>275</v>
      </c>
      <c r="W22" s="667"/>
      <c r="X22" s="667"/>
      <c r="Y22" s="667"/>
      <c r="Z22" s="667"/>
      <c r="AA22" s="667"/>
      <c r="AB22" s="667"/>
      <c r="AC22" s="667"/>
      <c r="AD22" s="667"/>
      <c r="AE22" s="667"/>
      <c r="AF22" s="667"/>
      <c r="AG22" s="667"/>
      <c r="AH22" s="667"/>
      <c r="AI22" s="667"/>
      <c r="AJ22" s="668"/>
    </row>
    <row r="23" spans="1:36" ht="78" customHeight="1" thickTop="1" thickBot="1" x14ac:dyDescent="0.2">
      <c r="A23" s="670"/>
      <c r="B23" s="674"/>
      <c r="C23" s="675"/>
      <c r="D23" s="675"/>
      <c r="E23" s="675"/>
      <c r="F23" s="675"/>
      <c r="G23" s="675"/>
      <c r="H23" s="675"/>
      <c r="I23" s="675"/>
      <c r="J23" s="675"/>
      <c r="K23" s="675"/>
      <c r="L23" s="675"/>
      <c r="M23" s="675"/>
      <c r="N23" s="675"/>
      <c r="O23" s="675"/>
      <c r="P23" s="675"/>
      <c r="Q23" s="675"/>
      <c r="R23" s="675"/>
      <c r="S23" s="676"/>
      <c r="T23" s="677"/>
      <c r="U23" s="678"/>
      <c r="V23" s="637" t="s">
        <v>124</v>
      </c>
      <c r="W23" s="661"/>
      <c r="X23" s="661"/>
      <c r="Y23" s="661"/>
      <c r="Z23" s="661"/>
      <c r="AA23" s="661"/>
      <c r="AB23" s="661"/>
      <c r="AC23" s="661"/>
      <c r="AD23" s="661"/>
      <c r="AE23" s="661"/>
      <c r="AF23" s="661"/>
      <c r="AG23" s="661"/>
      <c r="AH23" s="661"/>
      <c r="AI23" s="661"/>
      <c r="AJ23" s="662"/>
    </row>
    <row r="24" spans="1:36" ht="90" customHeight="1" thickTop="1" thickBot="1" x14ac:dyDescent="0.2">
      <c r="A24" s="70" t="s">
        <v>125</v>
      </c>
      <c r="B24" s="647" t="s">
        <v>304</v>
      </c>
      <c r="C24" s="627"/>
      <c r="D24" s="627"/>
      <c r="E24" s="627"/>
      <c r="F24" s="627"/>
      <c r="G24" s="627"/>
      <c r="H24" s="627"/>
      <c r="I24" s="627"/>
      <c r="J24" s="627"/>
      <c r="K24" s="627"/>
      <c r="L24" s="627"/>
      <c r="M24" s="627"/>
      <c r="N24" s="627"/>
      <c r="O24" s="627"/>
      <c r="P24" s="627"/>
      <c r="Q24" s="627"/>
      <c r="R24" s="627"/>
      <c r="S24" s="648"/>
      <c r="T24" s="617"/>
      <c r="U24" s="618"/>
      <c r="V24" s="637" t="s">
        <v>124</v>
      </c>
      <c r="W24" s="643"/>
      <c r="X24" s="643"/>
      <c r="Y24" s="643"/>
      <c r="Z24" s="643"/>
      <c r="AA24" s="643"/>
      <c r="AB24" s="643"/>
      <c r="AC24" s="643"/>
      <c r="AD24" s="643"/>
      <c r="AE24" s="643"/>
      <c r="AF24" s="643"/>
      <c r="AG24" s="643"/>
      <c r="AH24" s="643"/>
      <c r="AI24" s="643"/>
      <c r="AJ24" s="644"/>
    </row>
    <row r="25" spans="1:36" ht="18.75" customHeight="1" thickTop="1" thickBot="1" x14ac:dyDescent="0.2">
      <c r="A25" s="223" t="s">
        <v>286</v>
      </c>
      <c r="B25" s="222"/>
      <c r="C25" s="222"/>
      <c r="D25" s="215"/>
      <c r="E25" s="251" t="s">
        <v>285</v>
      </c>
      <c r="G25" s="213"/>
      <c r="H25" s="213"/>
      <c r="I25" s="213"/>
      <c r="J25" s="213"/>
      <c r="K25" s="213"/>
      <c r="L25" s="213"/>
      <c r="M25" s="213"/>
      <c r="N25" s="213"/>
      <c r="O25" s="213"/>
      <c r="P25" s="213"/>
      <c r="Q25" s="213"/>
      <c r="R25" s="213"/>
      <c r="S25" s="216"/>
      <c r="T25" s="224"/>
      <c r="U25" s="234"/>
      <c r="V25" s="232"/>
      <c r="W25" s="232"/>
      <c r="X25" s="232"/>
      <c r="Y25" s="232"/>
      <c r="Z25" s="232"/>
      <c r="AA25" s="232"/>
      <c r="AB25" s="232"/>
      <c r="AC25" s="232"/>
      <c r="AD25" s="232"/>
      <c r="AE25" s="232"/>
      <c r="AF25" s="232"/>
      <c r="AG25" s="232"/>
      <c r="AH25" s="232"/>
      <c r="AI25" s="232"/>
      <c r="AJ25" s="233"/>
    </row>
    <row r="26" spans="1:36" ht="234.75" customHeight="1" thickTop="1" thickBot="1" x14ac:dyDescent="0.2">
      <c r="A26" s="70" t="s">
        <v>127</v>
      </c>
      <c r="B26" s="647" t="s">
        <v>335</v>
      </c>
      <c r="C26" s="627"/>
      <c r="D26" s="627"/>
      <c r="E26" s="627"/>
      <c r="F26" s="627"/>
      <c r="G26" s="627"/>
      <c r="H26" s="627"/>
      <c r="I26" s="627"/>
      <c r="J26" s="627"/>
      <c r="K26" s="627"/>
      <c r="L26" s="627"/>
      <c r="M26" s="627"/>
      <c r="N26" s="627"/>
      <c r="O26" s="627"/>
      <c r="P26" s="627"/>
      <c r="Q26" s="627"/>
      <c r="R26" s="627"/>
      <c r="S26" s="648"/>
      <c r="T26" s="645"/>
      <c r="U26" s="646"/>
      <c r="V26" s="637"/>
      <c r="W26" s="659"/>
      <c r="X26" s="659"/>
      <c r="Y26" s="659"/>
      <c r="Z26" s="659"/>
      <c r="AA26" s="659"/>
      <c r="AB26" s="659"/>
      <c r="AC26" s="659"/>
      <c r="AD26" s="659"/>
      <c r="AE26" s="659"/>
      <c r="AF26" s="659"/>
      <c r="AG26" s="659"/>
      <c r="AH26" s="659"/>
      <c r="AI26" s="659"/>
      <c r="AJ26" s="660"/>
    </row>
    <row r="27" spans="1:36" ht="12" customHeight="1" thickTop="1" x14ac:dyDescent="0.15">
      <c r="A27" s="72"/>
      <c r="B27" s="72"/>
      <c r="C27" s="206"/>
      <c r="D27" s="206"/>
      <c r="E27" s="74"/>
      <c r="F27" s="74"/>
      <c r="G27" s="74"/>
      <c r="H27" s="74"/>
      <c r="I27" s="74"/>
      <c r="J27" s="74"/>
      <c r="K27" s="74"/>
      <c r="L27" s="74"/>
      <c r="M27" s="74"/>
      <c r="N27" s="74"/>
      <c r="O27" s="74"/>
      <c r="P27" s="74"/>
      <c r="Q27" s="74"/>
      <c r="R27" s="74"/>
      <c r="S27" s="74"/>
      <c r="T27" s="206"/>
      <c r="U27" s="75"/>
      <c r="V27" s="74"/>
      <c r="W27" s="74"/>
      <c r="X27" s="74"/>
      <c r="Y27" s="74"/>
      <c r="Z27" s="74"/>
      <c r="AA27" s="74"/>
      <c r="AB27" s="74"/>
      <c r="AC27" s="74"/>
      <c r="AD27" s="74"/>
      <c r="AE27" s="74"/>
      <c r="AF27" s="74"/>
      <c r="AG27" s="74"/>
      <c r="AH27" s="74"/>
      <c r="AI27" s="74"/>
      <c r="AJ27" s="74"/>
    </row>
    <row r="28" spans="1:36" ht="14.25" customHeight="1" x14ac:dyDescent="0.15">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row>
  </sheetData>
  <sheetProtection formatCells="0" formatColumns="0" formatRows="0"/>
  <mergeCells count="52">
    <mergeCell ref="V17:AJ17"/>
    <mergeCell ref="B17:S17"/>
    <mergeCell ref="V22:AJ22"/>
    <mergeCell ref="A22:A23"/>
    <mergeCell ref="B22:S23"/>
    <mergeCell ref="T22:U23"/>
    <mergeCell ref="B21:S21"/>
    <mergeCell ref="A28:AJ28"/>
    <mergeCell ref="T26:U26"/>
    <mergeCell ref="V26:AJ26"/>
    <mergeCell ref="V23:AJ23"/>
    <mergeCell ref="T24:U24"/>
    <mergeCell ref="V24:AJ24"/>
    <mergeCell ref="B24:S24"/>
    <mergeCell ref="B26:S26"/>
    <mergeCell ref="A1:AJ1"/>
    <mergeCell ref="A2:N2"/>
    <mergeCell ref="O2:AJ2"/>
    <mergeCell ref="A3:N3"/>
    <mergeCell ref="O3:AJ3"/>
    <mergeCell ref="A4:N4"/>
    <mergeCell ref="O4:AJ4"/>
    <mergeCell ref="T21:U21"/>
    <mergeCell ref="A14:S14"/>
    <mergeCell ref="T14:U14"/>
    <mergeCell ref="V14:AJ14"/>
    <mergeCell ref="C16:S16"/>
    <mergeCell ref="T16:U16"/>
    <mergeCell ref="V16:AJ16"/>
    <mergeCell ref="T20:U20"/>
    <mergeCell ref="V20:AJ20"/>
    <mergeCell ref="V21:AJ21"/>
    <mergeCell ref="B18:S18"/>
    <mergeCell ref="V18:AJ18"/>
    <mergeCell ref="T18:U18"/>
    <mergeCell ref="B20:S20"/>
    <mergeCell ref="V11:AJ11"/>
    <mergeCell ref="Y13:AJ13"/>
    <mergeCell ref="AF5:AI5"/>
    <mergeCell ref="AF6:AI6"/>
    <mergeCell ref="A15:C15"/>
    <mergeCell ref="A5:N6"/>
    <mergeCell ref="O5:S6"/>
    <mergeCell ref="V5:Z6"/>
    <mergeCell ref="AA5:AE5"/>
    <mergeCell ref="AA6:AE6"/>
    <mergeCell ref="A7:N8"/>
    <mergeCell ref="O7:AA8"/>
    <mergeCell ref="O9:AA10"/>
    <mergeCell ref="A9:N13"/>
    <mergeCell ref="O11:S13"/>
    <mergeCell ref="V12:AJ12"/>
  </mergeCells>
  <phoneticPr fontId="10"/>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ignoredErrors>
    <ignoredError sqref="O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19</xdr:col>
                    <xdr:colOff>276225</xdr:colOff>
                    <xdr:row>23</xdr:row>
                    <xdr:rowOff>400050</xdr:rowOff>
                  </from>
                  <to>
                    <xdr:col>20</xdr:col>
                    <xdr:colOff>200025</xdr:colOff>
                    <xdr:row>23</xdr:row>
                    <xdr:rowOff>676275</xdr:rowOff>
                  </to>
                </anchor>
              </controlPr>
            </control>
          </mc:Choice>
        </mc:AlternateContent>
        <mc:AlternateContent xmlns:mc="http://schemas.openxmlformats.org/markup-compatibility/2006">
          <mc:Choice Requires="x14">
            <control shapeId="31749" r:id="rId5" name="Check Box 5">
              <controlPr defaultSize="0" autoFill="0" autoLine="0" autoPict="0">
                <anchor moveWithCells="1">
                  <from>
                    <xdr:col>19</xdr:col>
                    <xdr:colOff>285750</xdr:colOff>
                    <xdr:row>13</xdr:row>
                    <xdr:rowOff>352425</xdr:rowOff>
                  </from>
                  <to>
                    <xdr:col>20</xdr:col>
                    <xdr:colOff>209550</xdr:colOff>
                    <xdr:row>14</xdr:row>
                    <xdr:rowOff>9525</xdr:rowOff>
                  </to>
                </anchor>
              </controlPr>
            </control>
          </mc:Choice>
        </mc:AlternateContent>
        <mc:AlternateContent xmlns:mc="http://schemas.openxmlformats.org/markup-compatibility/2006">
          <mc:Choice Requires="x14">
            <control shapeId="31754" r:id="rId6" name="Check Box 10">
              <controlPr defaultSize="0" autoFill="0" autoLine="0" autoPict="0">
                <anchor moveWithCells="1">
                  <from>
                    <xdr:col>21</xdr:col>
                    <xdr:colOff>19050</xdr:colOff>
                    <xdr:row>22</xdr:row>
                    <xdr:rowOff>85725</xdr:rowOff>
                  </from>
                  <to>
                    <xdr:col>30</xdr:col>
                    <xdr:colOff>114300</xdr:colOff>
                    <xdr:row>22</xdr:row>
                    <xdr:rowOff>371475</xdr:rowOff>
                  </to>
                </anchor>
              </controlPr>
            </control>
          </mc:Choice>
        </mc:AlternateContent>
        <mc:AlternateContent xmlns:mc="http://schemas.openxmlformats.org/markup-compatibility/2006">
          <mc:Choice Requires="x14">
            <control shapeId="31755" r:id="rId7" name="Check Box 11">
              <controlPr defaultSize="0" autoFill="0" autoLine="0" autoPict="0">
                <anchor moveWithCells="1">
                  <from>
                    <xdr:col>21</xdr:col>
                    <xdr:colOff>19050</xdr:colOff>
                    <xdr:row>22</xdr:row>
                    <xdr:rowOff>352425</xdr:rowOff>
                  </from>
                  <to>
                    <xdr:col>29</xdr:col>
                    <xdr:colOff>152400</xdr:colOff>
                    <xdr:row>22</xdr:row>
                    <xdr:rowOff>619125</xdr:rowOff>
                  </to>
                </anchor>
              </controlPr>
            </control>
          </mc:Choice>
        </mc:AlternateContent>
        <mc:AlternateContent xmlns:mc="http://schemas.openxmlformats.org/markup-compatibility/2006">
          <mc:Choice Requires="x14">
            <control shapeId="31756" r:id="rId8" name="Check Box 12">
              <controlPr defaultSize="0" autoFill="0" autoLine="0" autoPict="0">
                <anchor moveWithCells="1">
                  <from>
                    <xdr:col>21</xdr:col>
                    <xdr:colOff>9525</xdr:colOff>
                    <xdr:row>22</xdr:row>
                    <xdr:rowOff>619125</xdr:rowOff>
                  </from>
                  <to>
                    <xdr:col>29</xdr:col>
                    <xdr:colOff>133350</xdr:colOff>
                    <xdr:row>22</xdr:row>
                    <xdr:rowOff>885825</xdr:rowOff>
                  </to>
                </anchor>
              </controlPr>
            </control>
          </mc:Choice>
        </mc:AlternateContent>
        <mc:AlternateContent xmlns:mc="http://schemas.openxmlformats.org/markup-compatibility/2006">
          <mc:Choice Requires="x14">
            <control shapeId="31758" r:id="rId9" name="Check Box 14">
              <controlPr defaultSize="0" autoFill="0" autoLine="0" autoPict="0">
                <anchor moveWithCells="1">
                  <from>
                    <xdr:col>19</xdr:col>
                    <xdr:colOff>276225</xdr:colOff>
                    <xdr:row>20</xdr:row>
                    <xdr:rowOff>657225</xdr:rowOff>
                  </from>
                  <to>
                    <xdr:col>20</xdr:col>
                    <xdr:colOff>200025</xdr:colOff>
                    <xdr:row>20</xdr:row>
                    <xdr:rowOff>923925</xdr:rowOff>
                  </to>
                </anchor>
              </controlPr>
            </control>
          </mc:Choice>
        </mc:AlternateContent>
        <mc:AlternateContent xmlns:mc="http://schemas.openxmlformats.org/markup-compatibility/2006">
          <mc:Choice Requires="x14">
            <control shapeId="31759" r:id="rId10" name="Check Box 15">
              <controlPr defaultSize="0" autoFill="0" autoLine="0" autoPict="0">
                <anchor moveWithCells="1">
                  <from>
                    <xdr:col>19</xdr:col>
                    <xdr:colOff>266700</xdr:colOff>
                    <xdr:row>17</xdr:row>
                    <xdr:rowOff>476250</xdr:rowOff>
                  </from>
                  <to>
                    <xdr:col>20</xdr:col>
                    <xdr:colOff>200025</xdr:colOff>
                    <xdr:row>17</xdr:row>
                    <xdr:rowOff>742950</xdr:rowOff>
                  </to>
                </anchor>
              </controlPr>
            </control>
          </mc:Choice>
        </mc:AlternateContent>
        <mc:AlternateContent xmlns:mc="http://schemas.openxmlformats.org/markup-compatibility/2006">
          <mc:Choice Requires="x14">
            <control shapeId="31760" r:id="rId11" name="Check Box 16">
              <controlPr defaultSize="0" autoFill="0" autoLine="0" autoPict="0">
                <anchor moveWithCells="1">
                  <from>
                    <xdr:col>19</xdr:col>
                    <xdr:colOff>171450</xdr:colOff>
                    <xdr:row>5</xdr:row>
                    <xdr:rowOff>9525</xdr:rowOff>
                  </from>
                  <to>
                    <xdr:col>21</xdr:col>
                    <xdr:colOff>114300</xdr:colOff>
                    <xdr:row>6</xdr:row>
                    <xdr:rowOff>0</xdr:rowOff>
                  </to>
                </anchor>
              </controlPr>
            </control>
          </mc:Choice>
        </mc:AlternateContent>
        <mc:AlternateContent xmlns:mc="http://schemas.openxmlformats.org/markup-compatibility/2006">
          <mc:Choice Requires="x14">
            <control shapeId="31761" r:id="rId12" name="Check Box 17">
              <controlPr defaultSize="0" autoFill="0" autoLine="0" autoPict="0">
                <anchor moveWithCells="1">
                  <from>
                    <xdr:col>19</xdr:col>
                    <xdr:colOff>171450</xdr:colOff>
                    <xdr:row>4</xdr:row>
                    <xdr:rowOff>9525</xdr:rowOff>
                  </from>
                  <to>
                    <xdr:col>21</xdr:col>
                    <xdr:colOff>114300</xdr:colOff>
                    <xdr:row>4</xdr:row>
                    <xdr:rowOff>247650</xdr:rowOff>
                  </to>
                </anchor>
              </controlPr>
            </control>
          </mc:Choice>
        </mc:AlternateContent>
        <mc:AlternateContent xmlns:mc="http://schemas.openxmlformats.org/markup-compatibility/2006">
          <mc:Choice Requires="x14">
            <control shapeId="31762" r:id="rId13" name="Check Box 18">
              <controlPr defaultSize="0" autoFill="0" autoLine="0" autoPict="0">
                <anchor moveWithCells="1">
                  <from>
                    <xdr:col>19</xdr:col>
                    <xdr:colOff>266700</xdr:colOff>
                    <xdr:row>15</xdr:row>
                    <xdr:rowOff>447675</xdr:rowOff>
                  </from>
                  <to>
                    <xdr:col>20</xdr:col>
                    <xdr:colOff>200025</xdr:colOff>
                    <xdr:row>15</xdr:row>
                    <xdr:rowOff>714375</xdr:rowOff>
                  </to>
                </anchor>
              </controlPr>
            </control>
          </mc:Choice>
        </mc:AlternateContent>
        <mc:AlternateContent xmlns:mc="http://schemas.openxmlformats.org/markup-compatibility/2006">
          <mc:Choice Requires="x14">
            <control shapeId="31763" r:id="rId14" name="Check Box 19">
              <controlPr defaultSize="0" autoFill="0" autoLine="0" autoPict="0">
                <anchor moveWithCells="1">
                  <from>
                    <xdr:col>19</xdr:col>
                    <xdr:colOff>276225</xdr:colOff>
                    <xdr:row>19</xdr:row>
                    <xdr:rowOff>685800</xdr:rowOff>
                  </from>
                  <to>
                    <xdr:col>20</xdr:col>
                    <xdr:colOff>200025</xdr:colOff>
                    <xdr:row>19</xdr:row>
                    <xdr:rowOff>952500</xdr:rowOff>
                  </to>
                </anchor>
              </controlPr>
            </control>
          </mc:Choice>
        </mc:AlternateContent>
        <mc:AlternateContent xmlns:mc="http://schemas.openxmlformats.org/markup-compatibility/2006">
          <mc:Choice Requires="x14">
            <control shapeId="31766" r:id="rId15" name="Check Box 22">
              <controlPr defaultSize="0" autoFill="0" autoLine="0" autoPict="0">
                <anchor moveWithCells="1">
                  <from>
                    <xdr:col>19</xdr:col>
                    <xdr:colOff>276225</xdr:colOff>
                    <xdr:row>22</xdr:row>
                    <xdr:rowOff>228600</xdr:rowOff>
                  </from>
                  <to>
                    <xdr:col>20</xdr:col>
                    <xdr:colOff>200025</xdr:colOff>
                    <xdr:row>22</xdr:row>
                    <xdr:rowOff>504825</xdr:rowOff>
                  </to>
                </anchor>
              </controlPr>
            </control>
          </mc:Choice>
        </mc:AlternateContent>
        <mc:AlternateContent xmlns:mc="http://schemas.openxmlformats.org/markup-compatibility/2006">
          <mc:Choice Requires="x14">
            <control shapeId="31767" r:id="rId16" name="Check Box 23">
              <controlPr defaultSize="0" autoFill="0" autoLine="0" autoPict="0">
                <anchor moveWithCells="1">
                  <from>
                    <xdr:col>27</xdr:col>
                    <xdr:colOff>133350</xdr:colOff>
                    <xdr:row>6</xdr:row>
                    <xdr:rowOff>9525</xdr:rowOff>
                  </from>
                  <to>
                    <xdr:col>34</xdr:col>
                    <xdr:colOff>19050</xdr:colOff>
                    <xdr:row>7</xdr:row>
                    <xdr:rowOff>0</xdr:rowOff>
                  </to>
                </anchor>
              </controlPr>
            </control>
          </mc:Choice>
        </mc:AlternateContent>
        <mc:AlternateContent xmlns:mc="http://schemas.openxmlformats.org/markup-compatibility/2006">
          <mc:Choice Requires="x14">
            <control shapeId="31768" r:id="rId17" name="Check Box 24">
              <controlPr defaultSize="0" autoFill="0" autoLine="0" autoPict="0">
                <anchor moveWithCells="1">
                  <from>
                    <xdr:col>27</xdr:col>
                    <xdr:colOff>133350</xdr:colOff>
                    <xdr:row>7</xdr:row>
                    <xdr:rowOff>0</xdr:rowOff>
                  </from>
                  <to>
                    <xdr:col>34</xdr:col>
                    <xdr:colOff>19050</xdr:colOff>
                    <xdr:row>7</xdr:row>
                    <xdr:rowOff>238125</xdr:rowOff>
                  </to>
                </anchor>
              </controlPr>
            </control>
          </mc:Choice>
        </mc:AlternateContent>
        <mc:AlternateContent xmlns:mc="http://schemas.openxmlformats.org/markup-compatibility/2006">
          <mc:Choice Requires="x14">
            <control shapeId="31769" r:id="rId18" name="Check Box 25">
              <controlPr defaultSize="0" autoFill="0" autoLine="0" autoPict="0">
                <anchor moveWithCells="1">
                  <from>
                    <xdr:col>27</xdr:col>
                    <xdr:colOff>142875</xdr:colOff>
                    <xdr:row>7</xdr:row>
                    <xdr:rowOff>247650</xdr:rowOff>
                  </from>
                  <to>
                    <xdr:col>34</xdr:col>
                    <xdr:colOff>28575</xdr:colOff>
                    <xdr:row>8</xdr:row>
                    <xdr:rowOff>238125</xdr:rowOff>
                  </to>
                </anchor>
              </controlPr>
            </control>
          </mc:Choice>
        </mc:AlternateContent>
        <mc:AlternateContent xmlns:mc="http://schemas.openxmlformats.org/markup-compatibility/2006">
          <mc:Choice Requires="x14">
            <control shapeId="31770" r:id="rId19" name="Check Box 26">
              <controlPr defaultSize="0" autoFill="0" autoLine="0" autoPict="0">
                <anchor moveWithCells="1">
                  <from>
                    <xdr:col>27</xdr:col>
                    <xdr:colOff>142875</xdr:colOff>
                    <xdr:row>8</xdr:row>
                    <xdr:rowOff>238125</xdr:rowOff>
                  </from>
                  <to>
                    <xdr:col>34</xdr:col>
                    <xdr:colOff>28575</xdr:colOff>
                    <xdr:row>9</xdr:row>
                    <xdr:rowOff>228600</xdr:rowOff>
                  </to>
                </anchor>
              </controlPr>
            </control>
          </mc:Choice>
        </mc:AlternateContent>
        <mc:AlternateContent xmlns:mc="http://schemas.openxmlformats.org/markup-compatibility/2006">
          <mc:Choice Requires="x14">
            <control shapeId="31771" r:id="rId20" name="Check Box 27">
              <controlPr defaultSize="0" autoFill="0" autoLine="0" autoPict="0">
                <anchor moveWithCells="1">
                  <from>
                    <xdr:col>19</xdr:col>
                    <xdr:colOff>38100</xdr:colOff>
                    <xdr:row>10</xdr:row>
                    <xdr:rowOff>0</xdr:rowOff>
                  </from>
                  <to>
                    <xdr:col>20</xdr:col>
                    <xdr:colOff>457200</xdr:colOff>
                    <xdr:row>10</xdr:row>
                    <xdr:rowOff>238125</xdr:rowOff>
                  </to>
                </anchor>
              </controlPr>
            </control>
          </mc:Choice>
        </mc:AlternateContent>
        <mc:AlternateContent xmlns:mc="http://schemas.openxmlformats.org/markup-compatibility/2006">
          <mc:Choice Requires="x14">
            <control shapeId="31772" r:id="rId21" name="Check Box 28">
              <controlPr defaultSize="0" autoFill="0" autoLine="0" autoPict="0">
                <anchor moveWithCells="1">
                  <from>
                    <xdr:col>19</xdr:col>
                    <xdr:colOff>28575</xdr:colOff>
                    <xdr:row>11</xdr:row>
                    <xdr:rowOff>9525</xdr:rowOff>
                  </from>
                  <to>
                    <xdr:col>20</xdr:col>
                    <xdr:colOff>457200</xdr:colOff>
                    <xdr:row>11</xdr:row>
                    <xdr:rowOff>247650</xdr:rowOff>
                  </to>
                </anchor>
              </controlPr>
            </control>
          </mc:Choice>
        </mc:AlternateContent>
        <mc:AlternateContent xmlns:mc="http://schemas.openxmlformats.org/markup-compatibility/2006">
          <mc:Choice Requires="x14">
            <control shapeId="31773" r:id="rId22" name="Check Box 29">
              <controlPr defaultSize="0" autoFill="0" autoLine="0" autoPict="0">
                <anchor moveWithCells="1">
                  <from>
                    <xdr:col>19</xdr:col>
                    <xdr:colOff>28575</xdr:colOff>
                    <xdr:row>11</xdr:row>
                    <xdr:rowOff>238125</xdr:rowOff>
                  </from>
                  <to>
                    <xdr:col>20</xdr:col>
                    <xdr:colOff>457200</xdr:colOff>
                    <xdr:row>12</xdr:row>
                    <xdr:rowOff>238125</xdr:rowOff>
                  </to>
                </anchor>
              </controlPr>
            </control>
          </mc:Choice>
        </mc:AlternateContent>
        <mc:AlternateContent xmlns:mc="http://schemas.openxmlformats.org/markup-compatibility/2006">
          <mc:Choice Requires="x14">
            <control shapeId="31774" r:id="rId23" name="Check Box 30">
              <controlPr defaultSize="0" autoFill="0" autoLine="0" autoPict="0">
                <anchor moveWithCells="1">
                  <from>
                    <xdr:col>19</xdr:col>
                    <xdr:colOff>266700</xdr:colOff>
                    <xdr:row>16</xdr:row>
                    <xdr:rowOff>238125</xdr:rowOff>
                  </from>
                  <to>
                    <xdr:col>20</xdr:col>
                    <xdr:colOff>200025</xdr:colOff>
                    <xdr:row>16</xdr:row>
                    <xdr:rowOff>504825</xdr:rowOff>
                  </to>
                </anchor>
              </controlPr>
            </control>
          </mc:Choice>
        </mc:AlternateContent>
        <mc:AlternateContent xmlns:mc="http://schemas.openxmlformats.org/markup-compatibility/2006">
          <mc:Choice Requires="x14">
            <control shapeId="31775" r:id="rId24" name="Check Box 31">
              <controlPr defaultSize="0" autoFill="0" autoLine="0" autoPict="0">
                <anchor moveWithCells="1">
                  <from>
                    <xdr:col>19</xdr:col>
                    <xdr:colOff>285750</xdr:colOff>
                    <xdr:row>25</xdr:row>
                    <xdr:rowOff>1323975</xdr:rowOff>
                  </from>
                  <to>
                    <xdr:col>20</xdr:col>
                    <xdr:colOff>209550</xdr:colOff>
                    <xdr:row>25</xdr:row>
                    <xdr:rowOff>1600200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A89F-AA1D-44A1-A3E6-E51BA50824EF}">
  <sheetPr>
    <tabColor theme="7" tint="0.59999389629810485"/>
    <pageSetUpPr fitToPage="1"/>
  </sheetPr>
  <dimension ref="A1:AX28"/>
  <sheetViews>
    <sheetView showGridLines="0" view="pageBreakPreview" zoomScale="80" zoomScaleNormal="100" zoomScaleSheetLayoutView="80" workbookViewId="0">
      <selection sqref="A1:AJ1"/>
    </sheetView>
  </sheetViews>
  <sheetFormatPr defaultColWidth="2.5" defaultRowHeight="13.5" x14ac:dyDescent="0.15"/>
  <cols>
    <col min="1" max="1" width="5.375" style="67" customWidth="1"/>
    <col min="2" max="2" width="0.75" style="67" customWidth="1"/>
    <col min="3" max="18" width="2.5" style="67"/>
    <col min="19" max="19" width="16.375" style="67" customWidth="1"/>
    <col min="20" max="20" width="3.875" style="67" customWidth="1"/>
    <col min="21" max="21" width="6.25" style="67" customWidth="1"/>
    <col min="22" max="22" width="2.5" style="67"/>
    <col min="23" max="23" width="5.125" style="67" customWidth="1"/>
    <col min="24" max="24" width="3.625" style="67" customWidth="1"/>
    <col min="25" max="26" width="2.5" style="67"/>
    <col min="27" max="27" width="5.875" style="67" customWidth="1"/>
    <col min="28" max="35" width="2.5" style="67"/>
    <col min="36" max="37" width="11.875" style="67" customWidth="1"/>
    <col min="38" max="16384" width="2.5" style="67"/>
  </cols>
  <sheetData>
    <row r="1" spans="1:50" ht="27.75" customHeight="1" thickBot="1" x14ac:dyDescent="0.2">
      <c r="A1" s="649" t="s">
        <v>269</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362" t="s">
        <v>514</v>
      </c>
    </row>
    <row r="2" spans="1:50" ht="29.25" customHeight="1" x14ac:dyDescent="0.15">
      <c r="A2" s="650" t="s">
        <v>50</v>
      </c>
      <c r="B2" s="651"/>
      <c r="C2" s="652"/>
      <c r="D2" s="652"/>
      <c r="E2" s="652"/>
      <c r="F2" s="652"/>
      <c r="G2" s="652"/>
      <c r="H2" s="652"/>
      <c r="I2" s="652"/>
      <c r="J2" s="652"/>
      <c r="K2" s="652"/>
      <c r="L2" s="652"/>
      <c r="M2" s="652"/>
      <c r="N2" s="652"/>
      <c r="O2" s="653" t="str">
        <f>IF('2事業所一覧'!B9="","",'3-2チェックリスト(介護ロボット用)(2位)'!AX2)</f>
        <v/>
      </c>
      <c r="P2" s="654"/>
      <c r="Q2" s="654"/>
      <c r="R2" s="654"/>
      <c r="S2" s="654"/>
      <c r="T2" s="654"/>
      <c r="U2" s="654"/>
      <c r="V2" s="654"/>
      <c r="W2" s="654"/>
      <c r="X2" s="654"/>
      <c r="Y2" s="654"/>
      <c r="Z2" s="654"/>
      <c r="AA2" s="654"/>
      <c r="AB2" s="654"/>
      <c r="AC2" s="654"/>
      <c r="AD2" s="654"/>
      <c r="AE2" s="654"/>
      <c r="AF2" s="654"/>
      <c r="AG2" s="654"/>
      <c r="AH2" s="654"/>
      <c r="AI2" s="654"/>
      <c r="AJ2" s="655"/>
      <c r="AX2" s="408">
        <f>'2事業所一覧'!B9</f>
        <v>0</v>
      </c>
    </row>
    <row r="3" spans="1:50" ht="30" customHeight="1" x14ac:dyDescent="0.15">
      <c r="A3" s="656" t="s">
        <v>106</v>
      </c>
      <c r="B3" s="657"/>
      <c r="C3" s="614"/>
      <c r="D3" s="614"/>
      <c r="E3" s="614"/>
      <c r="F3" s="614"/>
      <c r="G3" s="614"/>
      <c r="H3" s="614"/>
      <c r="I3" s="614"/>
      <c r="J3" s="614"/>
      <c r="K3" s="614"/>
      <c r="L3" s="614"/>
      <c r="M3" s="614"/>
      <c r="N3" s="614"/>
      <c r="O3" s="615"/>
      <c r="P3" s="615"/>
      <c r="Q3" s="615"/>
      <c r="R3" s="615"/>
      <c r="S3" s="615"/>
      <c r="T3" s="615"/>
      <c r="U3" s="615"/>
      <c r="V3" s="615"/>
      <c r="W3" s="615"/>
      <c r="X3" s="615"/>
      <c r="Y3" s="615"/>
      <c r="Z3" s="615"/>
      <c r="AA3" s="615"/>
      <c r="AB3" s="615"/>
      <c r="AC3" s="615"/>
      <c r="AD3" s="615"/>
      <c r="AE3" s="615"/>
      <c r="AF3" s="615"/>
      <c r="AG3" s="615"/>
      <c r="AH3" s="615"/>
      <c r="AI3" s="615"/>
      <c r="AJ3" s="616"/>
    </row>
    <row r="4" spans="1:50" ht="30" customHeight="1" x14ac:dyDescent="0.15">
      <c r="A4" s="612" t="s">
        <v>107</v>
      </c>
      <c r="B4" s="613"/>
      <c r="C4" s="614"/>
      <c r="D4" s="614"/>
      <c r="E4" s="614"/>
      <c r="F4" s="614"/>
      <c r="G4" s="614"/>
      <c r="H4" s="614"/>
      <c r="I4" s="614"/>
      <c r="J4" s="614"/>
      <c r="K4" s="614"/>
      <c r="L4" s="614"/>
      <c r="M4" s="614"/>
      <c r="N4" s="614"/>
      <c r="O4" s="615"/>
      <c r="P4" s="615"/>
      <c r="Q4" s="615"/>
      <c r="R4" s="615"/>
      <c r="S4" s="615"/>
      <c r="T4" s="615"/>
      <c r="U4" s="615"/>
      <c r="V4" s="615"/>
      <c r="W4" s="615"/>
      <c r="X4" s="615"/>
      <c r="Y4" s="615"/>
      <c r="Z4" s="615"/>
      <c r="AA4" s="615"/>
      <c r="AB4" s="615"/>
      <c r="AC4" s="615"/>
      <c r="AD4" s="615"/>
      <c r="AE4" s="615"/>
      <c r="AF4" s="615"/>
      <c r="AG4" s="615"/>
      <c r="AH4" s="615"/>
      <c r="AI4" s="615"/>
      <c r="AJ4" s="616"/>
    </row>
    <row r="5" spans="1:50" ht="19.5" customHeight="1" x14ac:dyDescent="0.15">
      <c r="A5" s="574" t="s">
        <v>287</v>
      </c>
      <c r="B5" s="575"/>
      <c r="C5" s="575"/>
      <c r="D5" s="575"/>
      <c r="E5" s="575"/>
      <c r="F5" s="575"/>
      <c r="G5" s="575"/>
      <c r="H5" s="575"/>
      <c r="I5" s="575"/>
      <c r="J5" s="575"/>
      <c r="K5" s="575"/>
      <c r="L5" s="575"/>
      <c r="M5" s="575"/>
      <c r="N5" s="576"/>
      <c r="O5" s="580" t="s">
        <v>288</v>
      </c>
      <c r="P5" s="581"/>
      <c r="Q5" s="581"/>
      <c r="R5" s="581"/>
      <c r="S5" s="582"/>
      <c r="T5" s="279"/>
      <c r="U5" s="235"/>
      <c r="V5" s="580" t="s">
        <v>293</v>
      </c>
      <c r="W5" s="581"/>
      <c r="X5" s="581"/>
      <c r="Y5" s="581"/>
      <c r="Z5" s="586"/>
      <c r="AA5" s="588" t="s">
        <v>289</v>
      </c>
      <c r="AB5" s="588"/>
      <c r="AC5" s="588"/>
      <c r="AD5" s="588"/>
      <c r="AE5" s="589"/>
      <c r="AF5" s="570"/>
      <c r="AG5" s="570"/>
      <c r="AH5" s="570"/>
      <c r="AI5" s="570"/>
      <c r="AJ5" s="236" t="s">
        <v>290</v>
      </c>
    </row>
    <row r="6" spans="1:50" ht="19.5" customHeight="1" x14ac:dyDescent="0.15">
      <c r="A6" s="577"/>
      <c r="B6" s="578"/>
      <c r="C6" s="578"/>
      <c r="D6" s="578"/>
      <c r="E6" s="578"/>
      <c r="F6" s="578"/>
      <c r="G6" s="578"/>
      <c r="H6" s="578"/>
      <c r="I6" s="578"/>
      <c r="J6" s="578"/>
      <c r="K6" s="578"/>
      <c r="L6" s="578"/>
      <c r="M6" s="578"/>
      <c r="N6" s="579"/>
      <c r="O6" s="583"/>
      <c r="P6" s="584"/>
      <c r="Q6" s="584"/>
      <c r="R6" s="584"/>
      <c r="S6" s="585"/>
      <c r="T6" s="258"/>
      <c r="U6" s="259"/>
      <c r="V6" s="583"/>
      <c r="W6" s="584"/>
      <c r="X6" s="584"/>
      <c r="Y6" s="584"/>
      <c r="Z6" s="587"/>
      <c r="AA6" s="590" t="s">
        <v>291</v>
      </c>
      <c r="AB6" s="590"/>
      <c r="AC6" s="590"/>
      <c r="AD6" s="590"/>
      <c r="AE6" s="591"/>
      <c r="AF6" s="571"/>
      <c r="AG6" s="571"/>
      <c r="AH6" s="571"/>
      <c r="AI6" s="571"/>
      <c r="AJ6" s="236" t="s">
        <v>19</v>
      </c>
    </row>
    <row r="7" spans="1:50" ht="19.5" customHeight="1" x14ac:dyDescent="0.15">
      <c r="A7" s="574" t="s">
        <v>310</v>
      </c>
      <c r="B7" s="575"/>
      <c r="C7" s="575"/>
      <c r="D7" s="575"/>
      <c r="E7" s="575"/>
      <c r="F7" s="575"/>
      <c r="G7" s="575"/>
      <c r="H7" s="575"/>
      <c r="I7" s="575"/>
      <c r="J7" s="575"/>
      <c r="K7" s="575"/>
      <c r="L7" s="575"/>
      <c r="M7" s="575"/>
      <c r="N7" s="576"/>
      <c r="O7" s="595" t="s">
        <v>305</v>
      </c>
      <c r="P7" s="596"/>
      <c r="Q7" s="596"/>
      <c r="R7" s="596"/>
      <c r="S7" s="596"/>
      <c r="T7" s="596"/>
      <c r="U7" s="596"/>
      <c r="V7" s="596"/>
      <c r="W7" s="596"/>
      <c r="X7" s="596"/>
      <c r="Y7" s="596"/>
      <c r="Z7" s="596"/>
      <c r="AA7" s="597"/>
      <c r="AB7" s="261"/>
      <c r="AC7" s="261"/>
      <c r="AD7" s="261"/>
      <c r="AE7" s="261"/>
      <c r="AF7" s="260"/>
      <c r="AG7" s="263"/>
      <c r="AH7" s="263"/>
      <c r="AI7" s="263"/>
      <c r="AJ7" s="265"/>
    </row>
    <row r="8" spans="1:50" ht="19.5" customHeight="1" x14ac:dyDescent="0.15">
      <c r="A8" s="592"/>
      <c r="B8" s="593"/>
      <c r="C8" s="593"/>
      <c r="D8" s="593"/>
      <c r="E8" s="593"/>
      <c r="F8" s="593"/>
      <c r="G8" s="593"/>
      <c r="H8" s="593"/>
      <c r="I8" s="593"/>
      <c r="J8" s="593"/>
      <c r="K8" s="593"/>
      <c r="L8" s="593"/>
      <c r="M8" s="593"/>
      <c r="N8" s="594"/>
      <c r="O8" s="598"/>
      <c r="P8" s="599"/>
      <c r="Q8" s="599"/>
      <c r="R8" s="599"/>
      <c r="S8" s="599"/>
      <c r="T8" s="599"/>
      <c r="U8" s="599"/>
      <c r="V8" s="599"/>
      <c r="W8" s="599"/>
      <c r="X8" s="599"/>
      <c r="Y8" s="599"/>
      <c r="Z8" s="599"/>
      <c r="AA8" s="600"/>
      <c r="AB8" s="261"/>
      <c r="AC8" s="261"/>
      <c r="AD8" s="261"/>
      <c r="AE8" s="261"/>
      <c r="AF8" s="260"/>
      <c r="AG8" s="263"/>
      <c r="AH8" s="263"/>
      <c r="AI8" s="263"/>
      <c r="AJ8" s="265"/>
    </row>
    <row r="9" spans="1:50" ht="19.5" customHeight="1" x14ac:dyDescent="0.15">
      <c r="A9" s="574" t="s">
        <v>306</v>
      </c>
      <c r="B9" s="575"/>
      <c r="C9" s="575"/>
      <c r="D9" s="575"/>
      <c r="E9" s="575"/>
      <c r="F9" s="575"/>
      <c r="G9" s="575"/>
      <c r="H9" s="575"/>
      <c r="I9" s="575"/>
      <c r="J9" s="575"/>
      <c r="K9" s="575"/>
      <c r="L9" s="575"/>
      <c r="M9" s="575"/>
      <c r="N9" s="576"/>
      <c r="O9" s="596" t="s">
        <v>320</v>
      </c>
      <c r="P9" s="596"/>
      <c r="Q9" s="596"/>
      <c r="R9" s="596"/>
      <c r="S9" s="596"/>
      <c r="T9" s="596"/>
      <c r="U9" s="596"/>
      <c r="V9" s="596"/>
      <c r="W9" s="596"/>
      <c r="X9" s="596"/>
      <c r="Y9" s="596"/>
      <c r="Z9" s="596"/>
      <c r="AA9" s="597"/>
      <c r="AB9" s="261"/>
      <c r="AC9" s="261"/>
      <c r="AD9" s="261"/>
      <c r="AE9" s="261"/>
      <c r="AF9" s="260"/>
      <c r="AG9" s="263"/>
      <c r="AH9" s="263"/>
      <c r="AI9" s="263"/>
      <c r="AJ9" s="265"/>
    </row>
    <row r="10" spans="1:50" ht="19.5" customHeight="1" x14ac:dyDescent="0.15">
      <c r="A10" s="577"/>
      <c r="B10" s="578"/>
      <c r="C10" s="578"/>
      <c r="D10" s="578"/>
      <c r="E10" s="578"/>
      <c r="F10" s="578"/>
      <c r="G10" s="578"/>
      <c r="H10" s="578"/>
      <c r="I10" s="578"/>
      <c r="J10" s="578"/>
      <c r="K10" s="578"/>
      <c r="L10" s="578"/>
      <c r="M10" s="578"/>
      <c r="N10" s="579"/>
      <c r="O10" s="601"/>
      <c r="P10" s="601"/>
      <c r="Q10" s="601"/>
      <c r="R10" s="601"/>
      <c r="S10" s="601"/>
      <c r="T10" s="601"/>
      <c r="U10" s="601"/>
      <c r="V10" s="601"/>
      <c r="W10" s="601"/>
      <c r="X10" s="601"/>
      <c r="Y10" s="601"/>
      <c r="Z10" s="601"/>
      <c r="AA10" s="602"/>
      <c r="AB10" s="281"/>
      <c r="AC10" s="281"/>
      <c r="AD10" s="281"/>
      <c r="AE10" s="281"/>
      <c r="AF10" s="282"/>
      <c r="AG10" s="283"/>
      <c r="AH10" s="283"/>
      <c r="AI10" s="283"/>
      <c r="AJ10" s="284"/>
    </row>
    <row r="11" spans="1:50" ht="19.5" customHeight="1" x14ac:dyDescent="0.15">
      <c r="A11" s="577"/>
      <c r="B11" s="578"/>
      <c r="C11" s="578"/>
      <c r="D11" s="578"/>
      <c r="E11" s="578"/>
      <c r="F11" s="578"/>
      <c r="G11" s="578"/>
      <c r="H11" s="578"/>
      <c r="I11" s="578"/>
      <c r="J11" s="578"/>
      <c r="K11" s="578"/>
      <c r="L11" s="578"/>
      <c r="M11" s="578"/>
      <c r="N11" s="579"/>
      <c r="O11" s="606" t="s">
        <v>312</v>
      </c>
      <c r="P11" s="607"/>
      <c r="Q11" s="607"/>
      <c r="R11" s="607"/>
      <c r="S11" s="607"/>
      <c r="T11" s="285"/>
      <c r="U11" s="286"/>
      <c r="V11" s="565"/>
      <c r="W11" s="566"/>
      <c r="X11" s="566"/>
      <c r="Y11" s="566"/>
      <c r="Z11" s="566"/>
      <c r="AA11" s="566"/>
      <c r="AB11" s="566"/>
      <c r="AC11" s="566"/>
      <c r="AD11" s="566"/>
      <c r="AE11" s="566"/>
      <c r="AF11" s="566"/>
      <c r="AG11" s="566"/>
      <c r="AH11" s="566"/>
      <c r="AI11" s="566"/>
      <c r="AJ11" s="567"/>
    </row>
    <row r="12" spans="1:50" ht="19.5" customHeight="1" x14ac:dyDescent="0.15">
      <c r="A12" s="577"/>
      <c r="B12" s="578"/>
      <c r="C12" s="578"/>
      <c r="D12" s="578"/>
      <c r="E12" s="578"/>
      <c r="F12" s="578"/>
      <c r="G12" s="578"/>
      <c r="H12" s="578"/>
      <c r="I12" s="578"/>
      <c r="J12" s="578"/>
      <c r="K12" s="578"/>
      <c r="L12" s="578"/>
      <c r="M12" s="578"/>
      <c r="N12" s="579"/>
      <c r="O12" s="608"/>
      <c r="P12" s="609"/>
      <c r="Q12" s="609"/>
      <c r="R12" s="609"/>
      <c r="S12" s="609"/>
      <c r="T12" s="285"/>
      <c r="U12" s="286"/>
      <c r="V12" s="565"/>
      <c r="W12" s="566"/>
      <c r="X12" s="566"/>
      <c r="Y12" s="566"/>
      <c r="Z12" s="566"/>
      <c r="AA12" s="566"/>
      <c r="AB12" s="566"/>
      <c r="AC12" s="566"/>
      <c r="AD12" s="566"/>
      <c r="AE12" s="566"/>
      <c r="AF12" s="566"/>
      <c r="AG12" s="566"/>
      <c r="AH12" s="566"/>
      <c r="AI12" s="566"/>
      <c r="AJ12" s="567"/>
    </row>
    <row r="13" spans="1:50" ht="19.5" customHeight="1" thickBot="1" x14ac:dyDescent="0.2">
      <c r="A13" s="603"/>
      <c r="B13" s="604"/>
      <c r="C13" s="604"/>
      <c r="D13" s="604"/>
      <c r="E13" s="604"/>
      <c r="F13" s="604"/>
      <c r="G13" s="604"/>
      <c r="H13" s="604"/>
      <c r="I13" s="604"/>
      <c r="J13" s="604"/>
      <c r="K13" s="604"/>
      <c r="L13" s="604"/>
      <c r="M13" s="604"/>
      <c r="N13" s="605"/>
      <c r="O13" s="610"/>
      <c r="P13" s="611"/>
      <c r="Q13" s="611"/>
      <c r="R13" s="611"/>
      <c r="S13" s="611"/>
      <c r="T13" s="287"/>
      <c r="U13" s="288"/>
      <c r="V13" s="268" t="s">
        <v>313</v>
      </c>
      <c r="W13" s="268"/>
      <c r="X13" s="289"/>
      <c r="Y13" s="568"/>
      <c r="Z13" s="568"/>
      <c r="AA13" s="568"/>
      <c r="AB13" s="568"/>
      <c r="AC13" s="568"/>
      <c r="AD13" s="568"/>
      <c r="AE13" s="568"/>
      <c r="AF13" s="568"/>
      <c r="AG13" s="568"/>
      <c r="AH13" s="568"/>
      <c r="AI13" s="568"/>
      <c r="AJ13" s="569"/>
    </row>
    <row r="14" spans="1:50" ht="48" customHeight="1" thickTop="1" thickBot="1" x14ac:dyDescent="0.2">
      <c r="A14" s="619" t="s">
        <v>110</v>
      </c>
      <c r="B14" s="620"/>
      <c r="C14" s="620"/>
      <c r="D14" s="620"/>
      <c r="E14" s="620"/>
      <c r="F14" s="620"/>
      <c r="G14" s="620"/>
      <c r="H14" s="620"/>
      <c r="I14" s="620"/>
      <c r="J14" s="620"/>
      <c r="K14" s="620"/>
      <c r="L14" s="620"/>
      <c r="M14" s="620"/>
      <c r="N14" s="620"/>
      <c r="O14" s="620"/>
      <c r="P14" s="620"/>
      <c r="Q14" s="620"/>
      <c r="R14" s="620"/>
      <c r="S14" s="621"/>
      <c r="T14" s="622" t="s">
        <v>111</v>
      </c>
      <c r="U14" s="623"/>
      <c r="V14" s="624" t="s">
        <v>112</v>
      </c>
      <c r="W14" s="625"/>
      <c r="X14" s="625"/>
      <c r="Y14" s="625"/>
      <c r="Z14" s="625"/>
      <c r="AA14" s="625"/>
      <c r="AB14" s="625"/>
      <c r="AC14" s="625"/>
      <c r="AD14" s="625"/>
      <c r="AE14" s="625"/>
      <c r="AF14" s="625"/>
      <c r="AG14" s="625"/>
      <c r="AH14" s="625"/>
      <c r="AI14" s="625"/>
      <c r="AJ14" s="626"/>
    </row>
    <row r="15" spans="1:50" ht="18.75" customHeight="1" thickTop="1" thickBot="1" x14ac:dyDescent="0.2">
      <c r="A15" s="572" t="s">
        <v>282</v>
      </c>
      <c r="B15" s="573"/>
      <c r="C15" s="573"/>
      <c r="D15" s="269"/>
      <c r="E15" s="269"/>
      <c r="F15" s="269"/>
      <c r="G15" s="269"/>
      <c r="H15" s="269"/>
      <c r="I15" s="269"/>
      <c r="J15" s="269"/>
      <c r="K15" s="269"/>
      <c r="L15" s="269"/>
      <c r="M15" s="269"/>
      <c r="N15" s="269"/>
      <c r="O15" s="269"/>
      <c r="P15" s="269"/>
      <c r="Q15" s="269"/>
      <c r="R15" s="269"/>
      <c r="S15" s="269"/>
      <c r="T15" s="219"/>
      <c r="U15" s="221"/>
      <c r="V15" s="220"/>
      <c r="W15" s="270"/>
      <c r="X15" s="270"/>
      <c r="Y15" s="270"/>
      <c r="Z15" s="270"/>
      <c r="AA15" s="270"/>
      <c r="AB15" s="270"/>
      <c r="AC15" s="270"/>
      <c r="AD15" s="270"/>
      <c r="AE15" s="270"/>
      <c r="AF15" s="270"/>
      <c r="AG15" s="270"/>
      <c r="AH15" s="270"/>
      <c r="AI15" s="270"/>
      <c r="AJ15" s="271"/>
    </row>
    <row r="16" spans="1:50" ht="90" customHeight="1" thickTop="1" thickBot="1" x14ac:dyDescent="0.2">
      <c r="A16" s="68" t="s">
        <v>113</v>
      </c>
      <c r="B16" s="69"/>
      <c r="C16" s="627" t="s">
        <v>302</v>
      </c>
      <c r="D16" s="628"/>
      <c r="E16" s="629"/>
      <c r="F16" s="629"/>
      <c r="G16" s="629"/>
      <c r="H16" s="629"/>
      <c r="I16" s="629"/>
      <c r="J16" s="629"/>
      <c r="K16" s="629"/>
      <c r="L16" s="629"/>
      <c r="M16" s="629"/>
      <c r="N16" s="629"/>
      <c r="O16" s="629"/>
      <c r="P16" s="629"/>
      <c r="Q16" s="629"/>
      <c r="R16" s="629"/>
      <c r="S16" s="630"/>
      <c r="T16" s="617"/>
      <c r="U16" s="618"/>
      <c r="V16" s="631" t="s">
        <v>115</v>
      </c>
      <c r="W16" s="632"/>
      <c r="X16" s="632"/>
      <c r="Y16" s="632"/>
      <c r="Z16" s="632"/>
      <c r="AA16" s="632"/>
      <c r="AB16" s="632"/>
      <c r="AC16" s="632"/>
      <c r="AD16" s="632"/>
      <c r="AE16" s="632"/>
      <c r="AF16" s="632"/>
      <c r="AG16" s="632"/>
      <c r="AH16" s="632"/>
      <c r="AI16" s="632"/>
      <c r="AJ16" s="633"/>
    </row>
    <row r="17" spans="1:36" ht="58.5" customHeight="1" thickTop="1" thickBot="1" x14ac:dyDescent="0.2">
      <c r="A17" s="70" t="s">
        <v>322</v>
      </c>
      <c r="B17" s="640" t="s">
        <v>321</v>
      </c>
      <c r="C17" s="641"/>
      <c r="D17" s="641"/>
      <c r="E17" s="641"/>
      <c r="F17" s="641"/>
      <c r="G17" s="641"/>
      <c r="H17" s="641"/>
      <c r="I17" s="641"/>
      <c r="J17" s="641"/>
      <c r="K17" s="641"/>
      <c r="L17" s="641"/>
      <c r="M17" s="641"/>
      <c r="N17" s="641"/>
      <c r="O17" s="641"/>
      <c r="P17" s="641"/>
      <c r="Q17" s="641"/>
      <c r="R17" s="641"/>
      <c r="S17" s="642"/>
      <c r="T17" s="293"/>
      <c r="U17" s="294"/>
      <c r="V17" s="663"/>
      <c r="W17" s="664"/>
      <c r="X17" s="664"/>
      <c r="Y17" s="664"/>
      <c r="Z17" s="664"/>
      <c r="AA17" s="664"/>
      <c r="AB17" s="664"/>
      <c r="AC17" s="664"/>
      <c r="AD17" s="664"/>
      <c r="AE17" s="664"/>
      <c r="AF17" s="664"/>
      <c r="AG17" s="664"/>
      <c r="AH17" s="664"/>
      <c r="AI17" s="664"/>
      <c r="AJ17" s="665"/>
    </row>
    <row r="18" spans="1:36" ht="95.25" customHeight="1" thickTop="1" thickBot="1" x14ac:dyDescent="0.2">
      <c r="A18" s="70" t="s">
        <v>323</v>
      </c>
      <c r="B18" s="640" t="s">
        <v>334</v>
      </c>
      <c r="C18" s="641"/>
      <c r="D18" s="641"/>
      <c r="E18" s="641"/>
      <c r="F18" s="641"/>
      <c r="G18" s="641"/>
      <c r="H18" s="641"/>
      <c r="I18" s="641"/>
      <c r="J18" s="641"/>
      <c r="K18" s="641"/>
      <c r="L18" s="641"/>
      <c r="M18" s="641"/>
      <c r="N18" s="641"/>
      <c r="O18" s="641"/>
      <c r="P18" s="641"/>
      <c r="Q18" s="641"/>
      <c r="R18" s="641"/>
      <c r="S18" s="642"/>
      <c r="T18" s="645"/>
      <c r="U18" s="646"/>
      <c r="V18" s="637"/>
      <c r="W18" s="643"/>
      <c r="X18" s="643"/>
      <c r="Y18" s="643"/>
      <c r="Z18" s="643"/>
      <c r="AA18" s="643"/>
      <c r="AB18" s="643"/>
      <c r="AC18" s="643"/>
      <c r="AD18" s="643"/>
      <c r="AE18" s="643"/>
      <c r="AF18" s="643"/>
      <c r="AG18" s="643"/>
      <c r="AH18" s="643"/>
      <c r="AI18" s="643"/>
      <c r="AJ18" s="644"/>
    </row>
    <row r="19" spans="1:36" ht="18.75" customHeight="1" thickTop="1" thickBot="1" x14ac:dyDescent="0.2">
      <c r="A19" s="223" t="s">
        <v>283</v>
      </c>
      <c r="B19" s="222"/>
      <c r="C19" s="222"/>
      <c r="D19" s="273"/>
      <c r="E19" s="274"/>
      <c r="G19" s="226" t="s">
        <v>284</v>
      </c>
      <c r="H19" s="275"/>
      <c r="I19" s="275"/>
      <c r="J19" s="275"/>
      <c r="K19" s="275"/>
      <c r="L19" s="275"/>
      <c r="M19" s="275"/>
      <c r="N19" s="275"/>
      <c r="O19" s="275"/>
      <c r="P19" s="275"/>
      <c r="Q19" s="275"/>
      <c r="R19" s="275"/>
      <c r="S19" s="276"/>
      <c r="T19" s="224"/>
      <c r="U19" s="225"/>
      <c r="V19" s="229"/>
      <c r="W19" s="230"/>
      <c r="X19" s="230"/>
      <c r="Y19" s="230"/>
      <c r="Z19" s="230"/>
      <c r="AA19" s="230"/>
      <c r="AB19" s="230"/>
      <c r="AC19" s="230"/>
      <c r="AD19" s="230"/>
      <c r="AE19" s="230"/>
      <c r="AF19" s="230"/>
      <c r="AG19" s="230"/>
      <c r="AH19" s="230"/>
      <c r="AI19" s="230"/>
      <c r="AJ19" s="231"/>
    </row>
    <row r="20" spans="1:36" ht="122.25" customHeight="1" thickTop="1" thickBot="1" x14ac:dyDescent="0.2">
      <c r="A20" s="70" t="s">
        <v>119</v>
      </c>
      <c r="B20" s="647" t="s">
        <v>327</v>
      </c>
      <c r="C20" s="627"/>
      <c r="D20" s="627"/>
      <c r="E20" s="627"/>
      <c r="F20" s="627"/>
      <c r="G20" s="627"/>
      <c r="H20" s="627"/>
      <c r="I20" s="627"/>
      <c r="J20" s="627"/>
      <c r="K20" s="627"/>
      <c r="L20" s="627"/>
      <c r="M20" s="627"/>
      <c r="N20" s="627"/>
      <c r="O20" s="627"/>
      <c r="P20" s="627"/>
      <c r="Q20" s="627"/>
      <c r="R20" s="627"/>
      <c r="S20" s="648"/>
      <c r="T20" s="617"/>
      <c r="U20" s="618"/>
      <c r="V20" s="634"/>
      <c r="W20" s="635"/>
      <c r="X20" s="635"/>
      <c r="Y20" s="635"/>
      <c r="Z20" s="635"/>
      <c r="AA20" s="635"/>
      <c r="AB20" s="635"/>
      <c r="AC20" s="635"/>
      <c r="AD20" s="635"/>
      <c r="AE20" s="635"/>
      <c r="AF20" s="635"/>
      <c r="AG20" s="635"/>
      <c r="AH20" s="635"/>
      <c r="AI20" s="635"/>
      <c r="AJ20" s="636"/>
    </row>
    <row r="21" spans="1:36" ht="128.25" customHeight="1" thickTop="1" thickBot="1" x14ac:dyDescent="0.2">
      <c r="A21" s="278" t="s">
        <v>280</v>
      </c>
      <c r="B21" s="647" t="s">
        <v>303</v>
      </c>
      <c r="C21" s="627"/>
      <c r="D21" s="627"/>
      <c r="E21" s="627"/>
      <c r="F21" s="627"/>
      <c r="G21" s="627"/>
      <c r="H21" s="627"/>
      <c r="I21" s="627"/>
      <c r="J21" s="627"/>
      <c r="K21" s="627"/>
      <c r="L21" s="627"/>
      <c r="M21" s="627"/>
      <c r="N21" s="627"/>
      <c r="O21" s="627"/>
      <c r="P21" s="627"/>
      <c r="Q21" s="627"/>
      <c r="R21" s="627"/>
      <c r="S21" s="648"/>
      <c r="T21" s="617"/>
      <c r="U21" s="618"/>
      <c r="V21" s="637"/>
      <c r="W21" s="638"/>
      <c r="X21" s="638"/>
      <c r="Y21" s="638"/>
      <c r="Z21" s="638"/>
      <c r="AA21" s="638"/>
      <c r="AB21" s="638"/>
      <c r="AC21" s="638"/>
      <c r="AD21" s="638"/>
      <c r="AE21" s="638"/>
      <c r="AF21" s="638"/>
      <c r="AG21" s="638"/>
      <c r="AH21" s="638"/>
      <c r="AI21" s="638"/>
      <c r="AJ21" s="639"/>
    </row>
    <row r="22" spans="1:36" ht="20.25" customHeight="1" thickTop="1" thickBot="1" x14ac:dyDescent="0.2">
      <c r="A22" s="669" t="s">
        <v>281</v>
      </c>
      <c r="B22" s="671" t="s">
        <v>268</v>
      </c>
      <c r="C22" s="672"/>
      <c r="D22" s="672"/>
      <c r="E22" s="672"/>
      <c r="F22" s="672"/>
      <c r="G22" s="672"/>
      <c r="H22" s="672"/>
      <c r="I22" s="672"/>
      <c r="J22" s="672"/>
      <c r="K22" s="672"/>
      <c r="L22" s="672"/>
      <c r="M22" s="672"/>
      <c r="N22" s="672"/>
      <c r="O22" s="672"/>
      <c r="P22" s="672"/>
      <c r="Q22" s="672"/>
      <c r="R22" s="672"/>
      <c r="S22" s="673"/>
      <c r="T22" s="617"/>
      <c r="U22" s="618"/>
      <c r="V22" s="666" t="s">
        <v>275</v>
      </c>
      <c r="W22" s="667"/>
      <c r="X22" s="667"/>
      <c r="Y22" s="667"/>
      <c r="Z22" s="667"/>
      <c r="AA22" s="667"/>
      <c r="AB22" s="667"/>
      <c r="AC22" s="667"/>
      <c r="AD22" s="667"/>
      <c r="AE22" s="667"/>
      <c r="AF22" s="667"/>
      <c r="AG22" s="667"/>
      <c r="AH22" s="667"/>
      <c r="AI22" s="667"/>
      <c r="AJ22" s="668"/>
    </row>
    <row r="23" spans="1:36" ht="78" customHeight="1" thickTop="1" thickBot="1" x14ac:dyDescent="0.2">
      <c r="A23" s="670"/>
      <c r="B23" s="674"/>
      <c r="C23" s="675"/>
      <c r="D23" s="675"/>
      <c r="E23" s="675"/>
      <c r="F23" s="675"/>
      <c r="G23" s="675"/>
      <c r="H23" s="675"/>
      <c r="I23" s="675"/>
      <c r="J23" s="675"/>
      <c r="K23" s="675"/>
      <c r="L23" s="675"/>
      <c r="M23" s="675"/>
      <c r="N23" s="675"/>
      <c r="O23" s="675"/>
      <c r="P23" s="675"/>
      <c r="Q23" s="675"/>
      <c r="R23" s="675"/>
      <c r="S23" s="676"/>
      <c r="T23" s="677"/>
      <c r="U23" s="678"/>
      <c r="V23" s="637" t="s">
        <v>124</v>
      </c>
      <c r="W23" s="661"/>
      <c r="X23" s="661"/>
      <c r="Y23" s="661"/>
      <c r="Z23" s="661"/>
      <c r="AA23" s="661"/>
      <c r="AB23" s="661"/>
      <c r="AC23" s="661"/>
      <c r="AD23" s="661"/>
      <c r="AE23" s="661"/>
      <c r="AF23" s="661"/>
      <c r="AG23" s="661"/>
      <c r="AH23" s="661"/>
      <c r="AI23" s="661"/>
      <c r="AJ23" s="662"/>
    </row>
    <row r="24" spans="1:36" ht="90" customHeight="1" thickTop="1" thickBot="1" x14ac:dyDescent="0.2">
      <c r="A24" s="70" t="s">
        <v>125</v>
      </c>
      <c r="B24" s="647" t="s">
        <v>304</v>
      </c>
      <c r="C24" s="627"/>
      <c r="D24" s="627"/>
      <c r="E24" s="627"/>
      <c r="F24" s="627"/>
      <c r="G24" s="627"/>
      <c r="H24" s="627"/>
      <c r="I24" s="627"/>
      <c r="J24" s="627"/>
      <c r="K24" s="627"/>
      <c r="L24" s="627"/>
      <c r="M24" s="627"/>
      <c r="N24" s="627"/>
      <c r="O24" s="627"/>
      <c r="P24" s="627"/>
      <c r="Q24" s="627"/>
      <c r="R24" s="627"/>
      <c r="S24" s="648"/>
      <c r="T24" s="617"/>
      <c r="U24" s="618"/>
      <c r="V24" s="637" t="s">
        <v>124</v>
      </c>
      <c r="W24" s="643"/>
      <c r="X24" s="643"/>
      <c r="Y24" s="643"/>
      <c r="Z24" s="643"/>
      <c r="AA24" s="643"/>
      <c r="AB24" s="643"/>
      <c r="AC24" s="643"/>
      <c r="AD24" s="643"/>
      <c r="AE24" s="643"/>
      <c r="AF24" s="643"/>
      <c r="AG24" s="643"/>
      <c r="AH24" s="643"/>
      <c r="AI24" s="643"/>
      <c r="AJ24" s="644"/>
    </row>
    <row r="25" spans="1:36" ht="18.75" customHeight="1" thickTop="1" thickBot="1" x14ac:dyDescent="0.2">
      <c r="A25" s="223" t="s">
        <v>286</v>
      </c>
      <c r="B25" s="222"/>
      <c r="C25" s="222"/>
      <c r="D25" s="274"/>
      <c r="E25" s="251" t="s">
        <v>285</v>
      </c>
      <c r="G25" s="272"/>
      <c r="H25" s="272"/>
      <c r="I25" s="272"/>
      <c r="J25" s="272"/>
      <c r="K25" s="272"/>
      <c r="L25" s="272"/>
      <c r="M25" s="272"/>
      <c r="N25" s="272"/>
      <c r="O25" s="272"/>
      <c r="P25" s="272"/>
      <c r="Q25" s="272"/>
      <c r="R25" s="272"/>
      <c r="S25" s="277"/>
      <c r="T25" s="224"/>
      <c r="U25" s="234"/>
      <c r="V25" s="232"/>
      <c r="W25" s="232"/>
      <c r="X25" s="232"/>
      <c r="Y25" s="232"/>
      <c r="Z25" s="232"/>
      <c r="AA25" s="232"/>
      <c r="AB25" s="232"/>
      <c r="AC25" s="232"/>
      <c r="AD25" s="232"/>
      <c r="AE25" s="232"/>
      <c r="AF25" s="232"/>
      <c r="AG25" s="232"/>
      <c r="AH25" s="232"/>
      <c r="AI25" s="232"/>
      <c r="AJ25" s="233"/>
    </row>
    <row r="26" spans="1:36" ht="251.25" customHeight="1" thickTop="1" thickBot="1" x14ac:dyDescent="0.2">
      <c r="A26" s="70" t="s">
        <v>127</v>
      </c>
      <c r="B26" s="647" t="s">
        <v>335</v>
      </c>
      <c r="C26" s="627"/>
      <c r="D26" s="627"/>
      <c r="E26" s="627"/>
      <c r="F26" s="627"/>
      <c r="G26" s="627"/>
      <c r="H26" s="627"/>
      <c r="I26" s="627"/>
      <c r="J26" s="627"/>
      <c r="K26" s="627"/>
      <c r="L26" s="627"/>
      <c r="M26" s="627"/>
      <c r="N26" s="627"/>
      <c r="O26" s="627"/>
      <c r="P26" s="627"/>
      <c r="Q26" s="627"/>
      <c r="R26" s="627"/>
      <c r="S26" s="648"/>
      <c r="T26" s="645"/>
      <c r="U26" s="646"/>
      <c r="V26" s="637"/>
      <c r="W26" s="659"/>
      <c r="X26" s="659"/>
      <c r="Y26" s="659"/>
      <c r="Z26" s="659"/>
      <c r="AA26" s="659"/>
      <c r="AB26" s="659"/>
      <c r="AC26" s="659"/>
      <c r="AD26" s="659"/>
      <c r="AE26" s="659"/>
      <c r="AF26" s="659"/>
      <c r="AG26" s="659"/>
      <c r="AH26" s="659"/>
      <c r="AI26" s="659"/>
      <c r="AJ26" s="660"/>
    </row>
    <row r="27" spans="1:36" ht="12" customHeight="1" thickTop="1" x14ac:dyDescent="0.15">
      <c r="A27" s="72"/>
      <c r="B27" s="72"/>
      <c r="C27" s="280"/>
      <c r="D27" s="280"/>
      <c r="E27" s="74"/>
      <c r="F27" s="74"/>
      <c r="G27" s="74"/>
      <c r="H27" s="74"/>
      <c r="I27" s="74"/>
      <c r="J27" s="74"/>
      <c r="K27" s="74"/>
      <c r="L27" s="74"/>
      <c r="M27" s="74"/>
      <c r="N27" s="74"/>
      <c r="O27" s="74"/>
      <c r="P27" s="74"/>
      <c r="Q27" s="74"/>
      <c r="R27" s="74"/>
      <c r="S27" s="74"/>
      <c r="T27" s="280"/>
      <c r="U27" s="75"/>
      <c r="V27" s="74"/>
      <c r="W27" s="74"/>
      <c r="X27" s="74"/>
      <c r="Y27" s="74"/>
      <c r="Z27" s="74"/>
      <c r="AA27" s="74"/>
      <c r="AB27" s="74"/>
      <c r="AC27" s="74"/>
      <c r="AD27" s="74"/>
      <c r="AE27" s="74"/>
      <c r="AF27" s="74"/>
      <c r="AG27" s="74"/>
      <c r="AH27" s="74"/>
      <c r="AI27" s="74"/>
      <c r="AJ27" s="74"/>
    </row>
    <row r="28" spans="1:36" ht="14.25" customHeight="1" x14ac:dyDescent="0.15">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row>
  </sheetData>
  <sheetProtection formatCells="0" formatColumns="0" formatRows="0"/>
  <mergeCells count="52">
    <mergeCell ref="B17:S17"/>
    <mergeCell ref="V17:AJ17"/>
    <mergeCell ref="A4:N4"/>
    <mergeCell ref="O4:AJ4"/>
    <mergeCell ref="A1:AJ1"/>
    <mergeCell ref="A2:N2"/>
    <mergeCell ref="O2:AJ2"/>
    <mergeCell ref="A3:N3"/>
    <mergeCell ref="O3:AJ3"/>
    <mergeCell ref="A5:N6"/>
    <mergeCell ref="O5:S6"/>
    <mergeCell ref="V5:Z6"/>
    <mergeCell ref="AA5:AE5"/>
    <mergeCell ref="AF5:AI5"/>
    <mergeCell ref="AA6:AE6"/>
    <mergeCell ref="AF6:AI6"/>
    <mergeCell ref="A7:N8"/>
    <mergeCell ref="O7:AA8"/>
    <mergeCell ref="A9:N13"/>
    <mergeCell ref="O9:AA10"/>
    <mergeCell ref="O11:S13"/>
    <mergeCell ref="V11:AJ11"/>
    <mergeCell ref="V12:AJ12"/>
    <mergeCell ref="Y13:AJ13"/>
    <mergeCell ref="A14:S14"/>
    <mergeCell ref="T14:U14"/>
    <mergeCell ref="V14:AJ14"/>
    <mergeCell ref="A15:C15"/>
    <mergeCell ref="C16:S16"/>
    <mergeCell ref="T16:U16"/>
    <mergeCell ref="V16:AJ16"/>
    <mergeCell ref="B18:S18"/>
    <mergeCell ref="T18:U18"/>
    <mergeCell ref="V18:AJ18"/>
    <mergeCell ref="B20:S20"/>
    <mergeCell ref="T20:U20"/>
    <mergeCell ref="V20:AJ20"/>
    <mergeCell ref="B21:S21"/>
    <mergeCell ref="T21:U21"/>
    <mergeCell ref="V21:AJ21"/>
    <mergeCell ref="A22:A23"/>
    <mergeCell ref="B22:S23"/>
    <mergeCell ref="T22:U23"/>
    <mergeCell ref="V22:AJ22"/>
    <mergeCell ref="V23:AJ23"/>
    <mergeCell ref="A28:AJ28"/>
    <mergeCell ref="B24:S24"/>
    <mergeCell ref="T24:U24"/>
    <mergeCell ref="V24:AJ24"/>
    <mergeCell ref="B26:S26"/>
    <mergeCell ref="T26:U26"/>
    <mergeCell ref="V26:AJ26"/>
  </mergeCells>
  <phoneticPr fontId="10"/>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ignoredErrors>
    <ignoredError sqref="O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19</xdr:col>
                    <xdr:colOff>276225</xdr:colOff>
                    <xdr:row>23</xdr:row>
                    <xdr:rowOff>400050</xdr:rowOff>
                  </from>
                  <to>
                    <xdr:col>20</xdr:col>
                    <xdr:colOff>200025</xdr:colOff>
                    <xdr:row>23</xdr:row>
                    <xdr:rowOff>676275</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19</xdr:col>
                    <xdr:colOff>285750</xdr:colOff>
                    <xdr:row>13</xdr:row>
                    <xdr:rowOff>352425</xdr:rowOff>
                  </from>
                  <to>
                    <xdr:col>20</xdr:col>
                    <xdr:colOff>209550</xdr:colOff>
                    <xdr:row>14</xdr:row>
                    <xdr:rowOff>9525</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21</xdr:col>
                    <xdr:colOff>19050</xdr:colOff>
                    <xdr:row>22</xdr:row>
                    <xdr:rowOff>85725</xdr:rowOff>
                  </from>
                  <to>
                    <xdr:col>30</xdr:col>
                    <xdr:colOff>114300</xdr:colOff>
                    <xdr:row>22</xdr:row>
                    <xdr:rowOff>371475</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21</xdr:col>
                    <xdr:colOff>19050</xdr:colOff>
                    <xdr:row>22</xdr:row>
                    <xdr:rowOff>352425</xdr:rowOff>
                  </from>
                  <to>
                    <xdr:col>29</xdr:col>
                    <xdr:colOff>152400</xdr:colOff>
                    <xdr:row>22</xdr:row>
                    <xdr:rowOff>619125</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21</xdr:col>
                    <xdr:colOff>9525</xdr:colOff>
                    <xdr:row>22</xdr:row>
                    <xdr:rowOff>619125</xdr:rowOff>
                  </from>
                  <to>
                    <xdr:col>29</xdr:col>
                    <xdr:colOff>133350</xdr:colOff>
                    <xdr:row>22</xdr:row>
                    <xdr:rowOff>885825</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19</xdr:col>
                    <xdr:colOff>276225</xdr:colOff>
                    <xdr:row>20</xdr:row>
                    <xdr:rowOff>657225</xdr:rowOff>
                  </from>
                  <to>
                    <xdr:col>20</xdr:col>
                    <xdr:colOff>200025</xdr:colOff>
                    <xdr:row>20</xdr:row>
                    <xdr:rowOff>923925</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19</xdr:col>
                    <xdr:colOff>276225</xdr:colOff>
                    <xdr:row>17</xdr:row>
                    <xdr:rowOff>476250</xdr:rowOff>
                  </from>
                  <to>
                    <xdr:col>20</xdr:col>
                    <xdr:colOff>209550</xdr:colOff>
                    <xdr:row>17</xdr:row>
                    <xdr:rowOff>742950</xdr:rowOff>
                  </to>
                </anchor>
              </controlPr>
            </control>
          </mc:Choice>
        </mc:AlternateContent>
        <mc:AlternateContent xmlns:mc="http://schemas.openxmlformats.org/markup-compatibility/2006">
          <mc:Choice Requires="x14">
            <control shapeId="114696" r:id="rId11" name="Check Box 8">
              <controlPr defaultSize="0" autoFill="0" autoLine="0" autoPict="0">
                <anchor moveWithCells="1">
                  <from>
                    <xdr:col>19</xdr:col>
                    <xdr:colOff>171450</xdr:colOff>
                    <xdr:row>5</xdr:row>
                    <xdr:rowOff>9525</xdr:rowOff>
                  </from>
                  <to>
                    <xdr:col>21</xdr:col>
                    <xdr:colOff>114300</xdr:colOff>
                    <xdr:row>6</xdr:row>
                    <xdr:rowOff>0</xdr:rowOff>
                  </to>
                </anchor>
              </controlPr>
            </control>
          </mc:Choice>
        </mc:AlternateContent>
        <mc:AlternateContent xmlns:mc="http://schemas.openxmlformats.org/markup-compatibility/2006">
          <mc:Choice Requires="x14">
            <control shapeId="114697" r:id="rId12" name="Check Box 9">
              <controlPr defaultSize="0" autoFill="0" autoLine="0" autoPict="0">
                <anchor moveWithCells="1">
                  <from>
                    <xdr:col>19</xdr:col>
                    <xdr:colOff>171450</xdr:colOff>
                    <xdr:row>4</xdr:row>
                    <xdr:rowOff>9525</xdr:rowOff>
                  </from>
                  <to>
                    <xdr:col>21</xdr:col>
                    <xdr:colOff>114300</xdr:colOff>
                    <xdr:row>5</xdr:row>
                    <xdr:rowOff>0</xdr:rowOff>
                  </to>
                </anchor>
              </controlPr>
            </control>
          </mc:Choice>
        </mc:AlternateContent>
        <mc:AlternateContent xmlns:mc="http://schemas.openxmlformats.org/markup-compatibility/2006">
          <mc:Choice Requires="x14">
            <control shapeId="114698" r:id="rId13" name="Check Box 10">
              <controlPr defaultSize="0" autoFill="0" autoLine="0" autoPict="0">
                <anchor moveWithCells="1">
                  <from>
                    <xdr:col>19</xdr:col>
                    <xdr:colOff>266700</xdr:colOff>
                    <xdr:row>15</xdr:row>
                    <xdr:rowOff>447675</xdr:rowOff>
                  </from>
                  <to>
                    <xdr:col>20</xdr:col>
                    <xdr:colOff>200025</xdr:colOff>
                    <xdr:row>15</xdr:row>
                    <xdr:rowOff>714375</xdr:rowOff>
                  </to>
                </anchor>
              </controlPr>
            </control>
          </mc:Choice>
        </mc:AlternateContent>
        <mc:AlternateContent xmlns:mc="http://schemas.openxmlformats.org/markup-compatibility/2006">
          <mc:Choice Requires="x14">
            <control shapeId="114699" r:id="rId14" name="Check Box 11">
              <controlPr defaultSize="0" autoFill="0" autoLine="0" autoPict="0">
                <anchor moveWithCells="1">
                  <from>
                    <xdr:col>19</xdr:col>
                    <xdr:colOff>276225</xdr:colOff>
                    <xdr:row>19</xdr:row>
                    <xdr:rowOff>581025</xdr:rowOff>
                  </from>
                  <to>
                    <xdr:col>20</xdr:col>
                    <xdr:colOff>200025</xdr:colOff>
                    <xdr:row>19</xdr:row>
                    <xdr:rowOff>847725</xdr:rowOff>
                  </to>
                </anchor>
              </controlPr>
            </control>
          </mc:Choice>
        </mc:AlternateContent>
        <mc:AlternateContent xmlns:mc="http://schemas.openxmlformats.org/markup-compatibility/2006">
          <mc:Choice Requires="x14">
            <control shapeId="114700" r:id="rId15" name="Check Box 12">
              <controlPr defaultSize="0" autoFill="0" autoLine="0" autoPict="0">
                <anchor moveWithCells="1">
                  <from>
                    <xdr:col>19</xdr:col>
                    <xdr:colOff>276225</xdr:colOff>
                    <xdr:row>25</xdr:row>
                    <xdr:rowOff>1457325</xdr:rowOff>
                  </from>
                  <to>
                    <xdr:col>20</xdr:col>
                    <xdr:colOff>200025</xdr:colOff>
                    <xdr:row>25</xdr:row>
                    <xdr:rowOff>1733550</xdr:rowOff>
                  </to>
                </anchor>
              </controlPr>
            </control>
          </mc:Choice>
        </mc:AlternateContent>
        <mc:AlternateContent xmlns:mc="http://schemas.openxmlformats.org/markup-compatibility/2006">
          <mc:Choice Requires="x14">
            <control shapeId="114701" r:id="rId16" name="Check Box 13">
              <controlPr defaultSize="0" autoFill="0" autoLine="0" autoPict="0">
                <anchor moveWithCells="1">
                  <from>
                    <xdr:col>19</xdr:col>
                    <xdr:colOff>266700</xdr:colOff>
                    <xdr:row>22</xdr:row>
                    <xdr:rowOff>228600</xdr:rowOff>
                  </from>
                  <to>
                    <xdr:col>20</xdr:col>
                    <xdr:colOff>190500</xdr:colOff>
                    <xdr:row>22</xdr:row>
                    <xdr:rowOff>504825</xdr:rowOff>
                  </to>
                </anchor>
              </controlPr>
            </control>
          </mc:Choice>
        </mc:AlternateContent>
        <mc:AlternateContent xmlns:mc="http://schemas.openxmlformats.org/markup-compatibility/2006">
          <mc:Choice Requires="x14">
            <control shapeId="114702" r:id="rId17" name="Check Box 14">
              <controlPr defaultSize="0" autoFill="0" autoLine="0" autoPict="0">
                <anchor moveWithCells="1">
                  <from>
                    <xdr:col>27</xdr:col>
                    <xdr:colOff>133350</xdr:colOff>
                    <xdr:row>6</xdr:row>
                    <xdr:rowOff>9525</xdr:rowOff>
                  </from>
                  <to>
                    <xdr:col>34</xdr:col>
                    <xdr:colOff>19050</xdr:colOff>
                    <xdr:row>7</xdr:row>
                    <xdr:rowOff>0</xdr:rowOff>
                  </to>
                </anchor>
              </controlPr>
            </control>
          </mc:Choice>
        </mc:AlternateContent>
        <mc:AlternateContent xmlns:mc="http://schemas.openxmlformats.org/markup-compatibility/2006">
          <mc:Choice Requires="x14">
            <control shapeId="114703" r:id="rId18" name="Check Box 15">
              <controlPr defaultSize="0" autoFill="0" autoLine="0" autoPict="0">
                <anchor moveWithCells="1">
                  <from>
                    <xdr:col>27</xdr:col>
                    <xdr:colOff>133350</xdr:colOff>
                    <xdr:row>7</xdr:row>
                    <xdr:rowOff>0</xdr:rowOff>
                  </from>
                  <to>
                    <xdr:col>34</xdr:col>
                    <xdr:colOff>19050</xdr:colOff>
                    <xdr:row>7</xdr:row>
                    <xdr:rowOff>238125</xdr:rowOff>
                  </to>
                </anchor>
              </controlPr>
            </control>
          </mc:Choice>
        </mc:AlternateContent>
        <mc:AlternateContent xmlns:mc="http://schemas.openxmlformats.org/markup-compatibility/2006">
          <mc:Choice Requires="x14">
            <control shapeId="114704" r:id="rId19" name="Check Box 16">
              <controlPr defaultSize="0" autoFill="0" autoLine="0" autoPict="0">
                <anchor moveWithCells="1">
                  <from>
                    <xdr:col>27</xdr:col>
                    <xdr:colOff>142875</xdr:colOff>
                    <xdr:row>7</xdr:row>
                    <xdr:rowOff>247650</xdr:rowOff>
                  </from>
                  <to>
                    <xdr:col>34</xdr:col>
                    <xdr:colOff>28575</xdr:colOff>
                    <xdr:row>8</xdr:row>
                    <xdr:rowOff>238125</xdr:rowOff>
                  </to>
                </anchor>
              </controlPr>
            </control>
          </mc:Choice>
        </mc:AlternateContent>
        <mc:AlternateContent xmlns:mc="http://schemas.openxmlformats.org/markup-compatibility/2006">
          <mc:Choice Requires="x14">
            <control shapeId="114705" r:id="rId20" name="Check Box 17">
              <controlPr defaultSize="0" autoFill="0" autoLine="0" autoPict="0">
                <anchor moveWithCells="1">
                  <from>
                    <xdr:col>27</xdr:col>
                    <xdr:colOff>142875</xdr:colOff>
                    <xdr:row>8</xdr:row>
                    <xdr:rowOff>238125</xdr:rowOff>
                  </from>
                  <to>
                    <xdr:col>34</xdr:col>
                    <xdr:colOff>28575</xdr:colOff>
                    <xdr:row>9</xdr:row>
                    <xdr:rowOff>228600</xdr:rowOff>
                  </to>
                </anchor>
              </controlPr>
            </control>
          </mc:Choice>
        </mc:AlternateContent>
        <mc:AlternateContent xmlns:mc="http://schemas.openxmlformats.org/markup-compatibility/2006">
          <mc:Choice Requires="x14">
            <control shapeId="114706" r:id="rId21" name="Check Box 18">
              <controlPr defaultSize="0" autoFill="0" autoLine="0" autoPict="0">
                <anchor moveWithCells="1">
                  <from>
                    <xdr:col>19</xdr:col>
                    <xdr:colOff>38100</xdr:colOff>
                    <xdr:row>10</xdr:row>
                    <xdr:rowOff>0</xdr:rowOff>
                  </from>
                  <to>
                    <xdr:col>20</xdr:col>
                    <xdr:colOff>457200</xdr:colOff>
                    <xdr:row>10</xdr:row>
                    <xdr:rowOff>238125</xdr:rowOff>
                  </to>
                </anchor>
              </controlPr>
            </control>
          </mc:Choice>
        </mc:AlternateContent>
        <mc:AlternateContent xmlns:mc="http://schemas.openxmlformats.org/markup-compatibility/2006">
          <mc:Choice Requires="x14">
            <control shapeId="114707" r:id="rId22" name="Check Box 19">
              <controlPr defaultSize="0" autoFill="0" autoLine="0" autoPict="0">
                <anchor moveWithCells="1">
                  <from>
                    <xdr:col>19</xdr:col>
                    <xdr:colOff>28575</xdr:colOff>
                    <xdr:row>11</xdr:row>
                    <xdr:rowOff>9525</xdr:rowOff>
                  </from>
                  <to>
                    <xdr:col>20</xdr:col>
                    <xdr:colOff>457200</xdr:colOff>
                    <xdr:row>12</xdr:row>
                    <xdr:rowOff>0</xdr:rowOff>
                  </to>
                </anchor>
              </controlPr>
            </control>
          </mc:Choice>
        </mc:AlternateContent>
        <mc:AlternateContent xmlns:mc="http://schemas.openxmlformats.org/markup-compatibility/2006">
          <mc:Choice Requires="x14">
            <control shapeId="114708" r:id="rId23" name="Check Box 20">
              <controlPr defaultSize="0" autoFill="0" autoLine="0" autoPict="0">
                <anchor moveWithCells="1">
                  <from>
                    <xdr:col>19</xdr:col>
                    <xdr:colOff>28575</xdr:colOff>
                    <xdr:row>11</xdr:row>
                    <xdr:rowOff>238125</xdr:rowOff>
                  </from>
                  <to>
                    <xdr:col>20</xdr:col>
                    <xdr:colOff>457200</xdr:colOff>
                    <xdr:row>12</xdr:row>
                    <xdr:rowOff>238125</xdr:rowOff>
                  </to>
                </anchor>
              </controlPr>
            </control>
          </mc:Choice>
        </mc:AlternateContent>
        <mc:AlternateContent xmlns:mc="http://schemas.openxmlformats.org/markup-compatibility/2006">
          <mc:Choice Requires="x14">
            <control shapeId="114710" r:id="rId24" name="Check Box 22">
              <controlPr defaultSize="0" autoFill="0" autoLine="0" autoPict="0">
                <anchor moveWithCells="1">
                  <from>
                    <xdr:col>19</xdr:col>
                    <xdr:colOff>266700</xdr:colOff>
                    <xdr:row>16</xdr:row>
                    <xdr:rowOff>238125</xdr:rowOff>
                  </from>
                  <to>
                    <xdr:col>20</xdr:col>
                    <xdr:colOff>200025</xdr:colOff>
                    <xdr:row>16</xdr:row>
                    <xdr:rowOff>504825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0BB2-FE31-4B59-B759-C50F2B0EF496}">
  <sheetPr>
    <tabColor rgb="FFFF0000"/>
    <pageSetUpPr fitToPage="1"/>
  </sheetPr>
  <dimension ref="A1:AK58"/>
  <sheetViews>
    <sheetView showGridLines="0" view="pageBreakPreview" zoomScale="80" zoomScaleNormal="100" zoomScaleSheetLayoutView="80" workbookViewId="0">
      <selection activeCell="B18" sqref="B18:S18"/>
    </sheetView>
  </sheetViews>
  <sheetFormatPr defaultColWidth="2.5" defaultRowHeight="13.5" x14ac:dyDescent="0.15"/>
  <cols>
    <col min="1" max="1" width="5.375" style="67" customWidth="1"/>
    <col min="2" max="2" width="0.75" style="67" customWidth="1"/>
    <col min="3" max="18" width="2.5" style="67"/>
    <col min="19" max="19" width="16.375" style="67" customWidth="1"/>
    <col min="20" max="20" width="3.875" style="67" customWidth="1"/>
    <col min="21" max="21" width="6.25" style="67" customWidth="1"/>
    <col min="22" max="23" width="2.5" style="67"/>
    <col min="24" max="24" width="3.25" style="67" customWidth="1"/>
    <col min="25" max="26" width="2.5" style="67"/>
    <col min="27" max="27" width="6.375" style="67" customWidth="1"/>
    <col min="28" max="28" width="2.5" style="67" customWidth="1"/>
    <col min="29" max="35" width="2.5" style="67"/>
    <col min="36" max="37" width="11.875" style="67" customWidth="1"/>
    <col min="38" max="16384" width="2.5" style="67"/>
  </cols>
  <sheetData>
    <row r="1" spans="1:37" ht="27.75" customHeight="1" thickBot="1" x14ac:dyDescent="0.2">
      <c r="A1" s="649" t="s">
        <v>311</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290"/>
    </row>
    <row r="2" spans="1:37" ht="29.25" customHeight="1" x14ac:dyDescent="0.15">
      <c r="A2" s="650" t="s">
        <v>50</v>
      </c>
      <c r="B2" s="651"/>
      <c r="C2" s="652"/>
      <c r="D2" s="652"/>
      <c r="E2" s="652"/>
      <c r="F2" s="652"/>
      <c r="G2" s="652"/>
      <c r="H2" s="652"/>
      <c r="I2" s="652"/>
      <c r="J2" s="652"/>
      <c r="K2" s="652"/>
      <c r="L2" s="652"/>
      <c r="M2" s="652"/>
      <c r="N2" s="652"/>
      <c r="O2" s="689" t="s">
        <v>315</v>
      </c>
      <c r="P2" s="690"/>
      <c r="Q2" s="690"/>
      <c r="R2" s="690"/>
      <c r="S2" s="690"/>
      <c r="T2" s="690"/>
      <c r="U2" s="690"/>
      <c r="V2" s="690"/>
      <c r="W2" s="690"/>
      <c r="X2" s="690"/>
      <c r="Y2" s="690"/>
      <c r="Z2" s="690"/>
      <c r="AA2" s="690"/>
      <c r="AB2" s="690"/>
      <c r="AC2" s="690"/>
      <c r="AD2" s="690"/>
      <c r="AE2" s="690"/>
      <c r="AF2" s="690"/>
      <c r="AG2" s="690"/>
      <c r="AH2" s="690"/>
      <c r="AI2" s="690"/>
      <c r="AJ2" s="691"/>
    </row>
    <row r="3" spans="1:37" ht="30" customHeight="1" x14ac:dyDescent="0.15">
      <c r="A3" s="656" t="s">
        <v>106</v>
      </c>
      <c r="B3" s="657"/>
      <c r="C3" s="614"/>
      <c r="D3" s="614"/>
      <c r="E3" s="614"/>
      <c r="F3" s="614"/>
      <c r="G3" s="614"/>
      <c r="H3" s="614"/>
      <c r="I3" s="614"/>
      <c r="J3" s="614"/>
      <c r="K3" s="614"/>
      <c r="L3" s="614"/>
      <c r="M3" s="614"/>
      <c r="N3" s="614"/>
      <c r="O3" s="688" t="s">
        <v>314</v>
      </c>
      <c r="P3" s="615"/>
      <c r="Q3" s="615"/>
      <c r="R3" s="615"/>
      <c r="S3" s="615"/>
      <c r="T3" s="615"/>
      <c r="U3" s="615"/>
      <c r="V3" s="615"/>
      <c r="W3" s="615"/>
      <c r="X3" s="615"/>
      <c r="Y3" s="615"/>
      <c r="Z3" s="615"/>
      <c r="AA3" s="615"/>
      <c r="AB3" s="615"/>
      <c r="AC3" s="615"/>
      <c r="AD3" s="615"/>
      <c r="AE3" s="615"/>
      <c r="AF3" s="615"/>
      <c r="AG3" s="615"/>
      <c r="AH3" s="615"/>
      <c r="AI3" s="615"/>
      <c r="AJ3" s="616"/>
    </row>
    <row r="4" spans="1:37" ht="30" customHeight="1" x14ac:dyDescent="0.15">
      <c r="A4" s="612" t="s">
        <v>107</v>
      </c>
      <c r="B4" s="613"/>
      <c r="C4" s="614"/>
      <c r="D4" s="614"/>
      <c r="E4" s="614"/>
      <c r="F4" s="614"/>
      <c r="G4" s="614"/>
      <c r="H4" s="614"/>
      <c r="I4" s="614"/>
      <c r="J4" s="614"/>
      <c r="K4" s="614"/>
      <c r="L4" s="614"/>
      <c r="M4" s="614"/>
      <c r="N4" s="614"/>
      <c r="O4" s="688" t="s">
        <v>316</v>
      </c>
      <c r="P4" s="615"/>
      <c r="Q4" s="615"/>
      <c r="R4" s="615"/>
      <c r="S4" s="615"/>
      <c r="T4" s="615"/>
      <c r="U4" s="615"/>
      <c r="V4" s="615"/>
      <c r="W4" s="615"/>
      <c r="X4" s="615"/>
      <c r="Y4" s="615"/>
      <c r="Z4" s="615"/>
      <c r="AA4" s="615"/>
      <c r="AB4" s="615"/>
      <c r="AC4" s="615"/>
      <c r="AD4" s="615"/>
      <c r="AE4" s="615"/>
      <c r="AF4" s="615"/>
      <c r="AG4" s="615"/>
      <c r="AH4" s="615"/>
      <c r="AI4" s="615"/>
      <c r="AJ4" s="616"/>
    </row>
    <row r="5" spans="1:37" ht="19.5" customHeight="1" x14ac:dyDescent="0.15">
      <c r="A5" s="574" t="s">
        <v>287</v>
      </c>
      <c r="B5" s="575"/>
      <c r="C5" s="575"/>
      <c r="D5" s="575"/>
      <c r="E5" s="575"/>
      <c r="F5" s="575"/>
      <c r="G5" s="575"/>
      <c r="H5" s="575"/>
      <c r="I5" s="575"/>
      <c r="J5" s="575"/>
      <c r="K5" s="575"/>
      <c r="L5" s="575"/>
      <c r="M5" s="575"/>
      <c r="N5" s="576"/>
      <c r="O5" s="580" t="s">
        <v>288</v>
      </c>
      <c r="P5" s="581"/>
      <c r="Q5" s="581"/>
      <c r="R5" s="581"/>
      <c r="S5" s="582"/>
      <c r="T5" s="279"/>
      <c r="U5" s="235"/>
      <c r="V5" s="580" t="s">
        <v>293</v>
      </c>
      <c r="W5" s="581"/>
      <c r="X5" s="581"/>
      <c r="Y5" s="581"/>
      <c r="Z5" s="586"/>
      <c r="AA5" s="588" t="s">
        <v>289</v>
      </c>
      <c r="AB5" s="588"/>
      <c r="AC5" s="588"/>
      <c r="AD5" s="588"/>
      <c r="AE5" s="589"/>
      <c r="AF5" s="692" t="s">
        <v>317</v>
      </c>
      <c r="AG5" s="692"/>
      <c r="AH5" s="692"/>
      <c r="AI5" s="692"/>
      <c r="AJ5" s="236" t="s">
        <v>290</v>
      </c>
    </row>
    <row r="6" spans="1:37" ht="19.5" customHeight="1" x14ac:dyDescent="0.15">
      <c r="A6" s="577"/>
      <c r="B6" s="578"/>
      <c r="C6" s="578"/>
      <c r="D6" s="578"/>
      <c r="E6" s="578"/>
      <c r="F6" s="578"/>
      <c r="G6" s="578"/>
      <c r="H6" s="578"/>
      <c r="I6" s="578"/>
      <c r="J6" s="578"/>
      <c r="K6" s="578"/>
      <c r="L6" s="578"/>
      <c r="M6" s="578"/>
      <c r="N6" s="579"/>
      <c r="O6" s="583"/>
      <c r="P6" s="584"/>
      <c r="Q6" s="584"/>
      <c r="R6" s="584"/>
      <c r="S6" s="585"/>
      <c r="T6" s="258"/>
      <c r="U6" s="259"/>
      <c r="V6" s="583"/>
      <c r="W6" s="584"/>
      <c r="X6" s="584"/>
      <c r="Y6" s="584"/>
      <c r="Z6" s="587"/>
      <c r="AA6" s="590" t="s">
        <v>291</v>
      </c>
      <c r="AB6" s="590"/>
      <c r="AC6" s="590"/>
      <c r="AD6" s="590"/>
      <c r="AE6" s="591"/>
      <c r="AF6" s="693" t="s">
        <v>318</v>
      </c>
      <c r="AG6" s="693"/>
      <c r="AH6" s="693"/>
      <c r="AI6" s="693"/>
      <c r="AJ6" s="236" t="s">
        <v>19</v>
      </c>
    </row>
    <row r="7" spans="1:37" ht="19.5" customHeight="1" x14ac:dyDescent="0.15">
      <c r="A7" s="574" t="s">
        <v>310</v>
      </c>
      <c r="B7" s="575"/>
      <c r="C7" s="575"/>
      <c r="D7" s="575"/>
      <c r="E7" s="575"/>
      <c r="F7" s="575"/>
      <c r="G7" s="575"/>
      <c r="H7" s="575"/>
      <c r="I7" s="575"/>
      <c r="J7" s="575"/>
      <c r="K7" s="575"/>
      <c r="L7" s="575"/>
      <c r="M7" s="575"/>
      <c r="N7" s="576"/>
      <c r="O7" s="595" t="s">
        <v>305</v>
      </c>
      <c r="P7" s="596"/>
      <c r="Q7" s="596"/>
      <c r="R7" s="596"/>
      <c r="S7" s="596"/>
      <c r="T7" s="596"/>
      <c r="U7" s="596"/>
      <c r="V7" s="596"/>
      <c r="W7" s="596"/>
      <c r="X7" s="596"/>
      <c r="Y7" s="596"/>
      <c r="Z7" s="596"/>
      <c r="AA7" s="597"/>
      <c r="AB7" s="261"/>
      <c r="AC7" s="261"/>
      <c r="AD7" s="261"/>
      <c r="AE7" s="261"/>
      <c r="AF7" s="260"/>
      <c r="AG7" s="263"/>
      <c r="AH7" s="263"/>
      <c r="AI7" s="263"/>
      <c r="AJ7" s="265"/>
    </row>
    <row r="8" spans="1:37" ht="19.5" customHeight="1" x14ac:dyDescent="0.15">
      <c r="A8" s="592"/>
      <c r="B8" s="593"/>
      <c r="C8" s="593"/>
      <c r="D8" s="593"/>
      <c r="E8" s="593"/>
      <c r="F8" s="593"/>
      <c r="G8" s="593"/>
      <c r="H8" s="593"/>
      <c r="I8" s="593"/>
      <c r="J8" s="593"/>
      <c r="K8" s="593"/>
      <c r="L8" s="593"/>
      <c r="M8" s="593"/>
      <c r="N8" s="594"/>
      <c r="O8" s="598"/>
      <c r="P8" s="599"/>
      <c r="Q8" s="599"/>
      <c r="R8" s="599"/>
      <c r="S8" s="599"/>
      <c r="T8" s="599"/>
      <c r="U8" s="599"/>
      <c r="V8" s="599"/>
      <c r="W8" s="599"/>
      <c r="X8" s="599"/>
      <c r="Y8" s="599"/>
      <c r="Z8" s="599"/>
      <c r="AA8" s="600"/>
      <c r="AB8" s="261"/>
      <c r="AC8" s="261"/>
      <c r="AD8" s="261"/>
      <c r="AE8" s="261"/>
      <c r="AF8" s="260"/>
      <c r="AG8" s="263"/>
      <c r="AH8" s="263"/>
      <c r="AI8" s="263"/>
      <c r="AJ8" s="265"/>
    </row>
    <row r="9" spans="1:37" ht="19.5" customHeight="1" x14ac:dyDescent="0.15">
      <c r="A9" s="574" t="s">
        <v>306</v>
      </c>
      <c r="B9" s="575"/>
      <c r="C9" s="575"/>
      <c r="D9" s="575"/>
      <c r="E9" s="575"/>
      <c r="F9" s="575"/>
      <c r="G9" s="575"/>
      <c r="H9" s="575"/>
      <c r="I9" s="575"/>
      <c r="J9" s="575"/>
      <c r="K9" s="575"/>
      <c r="L9" s="575"/>
      <c r="M9" s="575"/>
      <c r="N9" s="576"/>
      <c r="O9" s="684" t="s">
        <v>320</v>
      </c>
      <c r="P9" s="684"/>
      <c r="Q9" s="684"/>
      <c r="R9" s="684"/>
      <c r="S9" s="684"/>
      <c r="T9" s="684"/>
      <c r="U9" s="684"/>
      <c r="V9" s="684"/>
      <c r="W9" s="684"/>
      <c r="X9" s="684"/>
      <c r="Y9" s="684"/>
      <c r="Z9" s="684"/>
      <c r="AA9" s="685"/>
      <c r="AB9" s="261"/>
      <c r="AC9" s="261"/>
      <c r="AD9" s="261"/>
      <c r="AE9" s="261"/>
      <c r="AF9" s="260"/>
      <c r="AG9" s="263"/>
      <c r="AH9" s="263"/>
      <c r="AI9" s="263"/>
      <c r="AJ9" s="265"/>
    </row>
    <row r="10" spans="1:37" ht="19.5" customHeight="1" x14ac:dyDescent="0.15">
      <c r="A10" s="577"/>
      <c r="B10" s="578"/>
      <c r="C10" s="578"/>
      <c r="D10" s="578"/>
      <c r="E10" s="578"/>
      <c r="F10" s="578"/>
      <c r="G10" s="578"/>
      <c r="H10" s="578"/>
      <c r="I10" s="578"/>
      <c r="J10" s="578"/>
      <c r="K10" s="578"/>
      <c r="L10" s="578"/>
      <c r="M10" s="578"/>
      <c r="N10" s="579"/>
      <c r="O10" s="686"/>
      <c r="P10" s="686"/>
      <c r="Q10" s="686"/>
      <c r="R10" s="686"/>
      <c r="S10" s="686"/>
      <c r="T10" s="686"/>
      <c r="U10" s="686"/>
      <c r="V10" s="686"/>
      <c r="W10" s="686"/>
      <c r="X10" s="686"/>
      <c r="Y10" s="686"/>
      <c r="Z10" s="686"/>
      <c r="AA10" s="687"/>
      <c r="AB10" s="281"/>
      <c r="AC10" s="281"/>
      <c r="AD10" s="281"/>
      <c r="AE10" s="281"/>
      <c r="AF10" s="282"/>
      <c r="AG10" s="283"/>
      <c r="AH10" s="283"/>
      <c r="AI10" s="283"/>
      <c r="AJ10" s="284"/>
    </row>
    <row r="11" spans="1:37" ht="19.5" customHeight="1" x14ac:dyDescent="0.15">
      <c r="A11" s="577"/>
      <c r="B11" s="578"/>
      <c r="C11" s="578"/>
      <c r="D11" s="578"/>
      <c r="E11" s="578"/>
      <c r="F11" s="578"/>
      <c r="G11" s="578"/>
      <c r="H11" s="578"/>
      <c r="I11" s="578"/>
      <c r="J11" s="578"/>
      <c r="K11" s="578"/>
      <c r="L11" s="578"/>
      <c r="M11" s="578"/>
      <c r="N11" s="579"/>
      <c r="O11" s="606" t="s">
        <v>312</v>
      </c>
      <c r="P11" s="607"/>
      <c r="Q11" s="607"/>
      <c r="R11" s="607"/>
      <c r="S11" s="607"/>
      <c r="T11" s="285"/>
      <c r="U11" s="286"/>
      <c r="V11" s="565"/>
      <c r="W11" s="566"/>
      <c r="X11" s="566"/>
      <c r="Y11" s="566"/>
      <c r="Z11" s="566"/>
      <c r="AA11" s="566"/>
      <c r="AB11" s="566"/>
      <c r="AC11" s="566"/>
      <c r="AD11" s="566"/>
      <c r="AE11" s="566"/>
      <c r="AF11" s="566"/>
      <c r="AG11" s="566"/>
      <c r="AH11" s="566"/>
      <c r="AI11" s="566"/>
      <c r="AJ11" s="567"/>
    </row>
    <row r="12" spans="1:37" ht="19.5" customHeight="1" x14ac:dyDescent="0.15">
      <c r="A12" s="577"/>
      <c r="B12" s="578"/>
      <c r="C12" s="578"/>
      <c r="D12" s="578"/>
      <c r="E12" s="578"/>
      <c r="F12" s="578"/>
      <c r="G12" s="578"/>
      <c r="H12" s="578"/>
      <c r="I12" s="578"/>
      <c r="J12" s="578"/>
      <c r="K12" s="578"/>
      <c r="L12" s="578"/>
      <c r="M12" s="578"/>
      <c r="N12" s="579"/>
      <c r="O12" s="608"/>
      <c r="P12" s="609"/>
      <c r="Q12" s="609"/>
      <c r="R12" s="609"/>
      <c r="S12" s="609"/>
      <c r="T12" s="285"/>
      <c r="U12" s="286"/>
      <c r="V12" s="565"/>
      <c r="W12" s="566"/>
      <c r="X12" s="566"/>
      <c r="Y12" s="566"/>
      <c r="Z12" s="566"/>
      <c r="AA12" s="566"/>
      <c r="AB12" s="566"/>
      <c r="AC12" s="566"/>
      <c r="AD12" s="566"/>
      <c r="AE12" s="566"/>
      <c r="AF12" s="566"/>
      <c r="AG12" s="566"/>
      <c r="AH12" s="566"/>
      <c r="AI12" s="566"/>
      <c r="AJ12" s="567"/>
    </row>
    <row r="13" spans="1:37" ht="19.5" customHeight="1" thickBot="1" x14ac:dyDescent="0.2">
      <c r="A13" s="603"/>
      <c r="B13" s="604"/>
      <c r="C13" s="604"/>
      <c r="D13" s="604"/>
      <c r="E13" s="604"/>
      <c r="F13" s="604"/>
      <c r="G13" s="604"/>
      <c r="H13" s="604"/>
      <c r="I13" s="604"/>
      <c r="J13" s="604"/>
      <c r="K13" s="604"/>
      <c r="L13" s="604"/>
      <c r="M13" s="604"/>
      <c r="N13" s="605"/>
      <c r="O13" s="610"/>
      <c r="P13" s="611"/>
      <c r="Q13" s="611"/>
      <c r="R13" s="611"/>
      <c r="S13" s="611"/>
      <c r="T13" s="287"/>
      <c r="U13" s="288"/>
      <c r="V13" s="292" t="s">
        <v>313</v>
      </c>
      <c r="W13" s="268"/>
      <c r="X13" s="289"/>
      <c r="Y13" s="568"/>
      <c r="Z13" s="568"/>
      <c r="AA13" s="568"/>
      <c r="AB13" s="568"/>
      <c r="AC13" s="568"/>
      <c r="AD13" s="568"/>
      <c r="AE13" s="568"/>
      <c r="AF13" s="568"/>
      <c r="AG13" s="568"/>
      <c r="AH13" s="568"/>
      <c r="AI13" s="568"/>
      <c r="AJ13" s="569"/>
    </row>
    <row r="14" spans="1:37" ht="48" customHeight="1" thickTop="1" thickBot="1" x14ac:dyDescent="0.2">
      <c r="A14" s="619" t="s">
        <v>110</v>
      </c>
      <c r="B14" s="620"/>
      <c r="C14" s="620"/>
      <c r="D14" s="620"/>
      <c r="E14" s="620"/>
      <c r="F14" s="620"/>
      <c r="G14" s="620"/>
      <c r="H14" s="620"/>
      <c r="I14" s="620"/>
      <c r="J14" s="620"/>
      <c r="K14" s="620"/>
      <c r="L14" s="620"/>
      <c r="M14" s="620"/>
      <c r="N14" s="620"/>
      <c r="O14" s="620"/>
      <c r="P14" s="620"/>
      <c r="Q14" s="620"/>
      <c r="R14" s="620"/>
      <c r="S14" s="621"/>
      <c r="T14" s="622" t="s">
        <v>111</v>
      </c>
      <c r="U14" s="623"/>
      <c r="V14" s="624" t="s">
        <v>112</v>
      </c>
      <c r="W14" s="625"/>
      <c r="X14" s="625"/>
      <c r="Y14" s="625"/>
      <c r="Z14" s="625"/>
      <c r="AA14" s="625"/>
      <c r="AB14" s="625"/>
      <c r="AC14" s="625"/>
      <c r="AD14" s="625"/>
      <c r="AE14" s="625"/>
      <c r="AF14" s="625"/>
      <c r="AG14" s="625"/>
      <c r="AH14" s="625"/>
      <c r="AI14" s="625"/>
      <c r="AJ14" s="626"/>
    </row>
    <row r="15" spans="1:37" ht="18.75" customHeight="1" thickTop="1" thickBot="1" x14ac:dyDescent="0.2">
      <c r="A15" s="572" t="s">
        <v>282</v>
      </c>
      <c r="B15" s="573"/>
      <c r="C15" s="573"/>
      <c r="D15" s="269"/>
      <c r="E15" s="269"/>
      <c r="F15" s="269"/>
      <c r="G15" s="269"/>
      <c r="H15" s="269"/>
      <c r="I15" s="269"/>
      <c r="J15" s="269"/>
      <c r="K15" s="269"/>
      <c r="L15" s="269"/>
      <c r="M15" s="269"/>
      <c r="N15" s="269"/>
      <c r="O15" s="269"/>
      <c r="P15" s="269"/>
      <c r="Q15" s="269"/>
      <c r="R15" s="269"/>
      <c r="S15" s="269"/>
      <c r="T15" s="219"/>
      <c r="U15" s="221"/>
      <c r="V15" s="220"/>
      <c r="W15" s="270"/>
      <c r="X15" s="270"/>
      <c r="Y15" s="270"/>
      <c r="Z15" s="270"/>
      <c r="AA15" s="270"/>
      <c r="AB15" s="270"/>
      <c r="AC15" s="270"/>
      <c r="AD15" s="270"/>
      <c r="AE15" s="270"/>
      <c r="AF15" s="270"/>
      <c r="AG15" s="270"/>
      <c r="AH15" s="270"/>
      <c r="AI15" s="270"/>
      <c r="AJ15" s="271"/>
    </row>
    <row r="16" spans="1:37" ht="90" customHeight="1" thickTop="1" thickBot="1" x14ac:dyDescent="0.2">
      <c r="A16" s="68" t="s">
        <v>113</v>
      </c>
      <c r="B16" s="69"/>
      <c r="C16" s="627" t="s">
        <v>302</v>
      </c>
      <c r="D16" s="628"/>
      <c r="E16" s="629"/>
      <c r="F16" s="629"/>
      <c r="G16" s="629"/>
      <c r="H16" s="629"/>
      <c r="I16" s="629"/>
      <c r="J16" s="629"/>
      <c r="K16" s="629"/>
      <c r="L16" s="629"/>
      <c r="M16" s="629"/>
      <c r="N16" s="629"/>
      <c r="O16" s="629"/>
      <c r="P16" s="629"/>
      <c r="Q16" s="629"/>
      <c r="R16" s="629"/>
      <c r="S16" s="630"/>
      <c r="T16" s="617"/>
      <c r="U16" s="618"/>
      <c r="V16" s="631" t="s">
        <v>115</v>
      </c>
      <c r="W16" s="632"/>
      <c r="X16" s="632"/>
      <c r="Y16" s="632"/>
      <c r="Z16" s="632"/>
      <c r="AA16" s="632"/>
      <c r="AB16" s="632"/>
      <c r="AC16" s="632"/>
      <c r="AD16" s="632"/>
      <c r="AE16" s="632"/>
      <c r="AF16" s="632"/>
      <c r="AG16" s="632"/>
      <c r="AH16" s="632"/>
      <c r="AI16" s="632"/>
      <c r="AJ16" s="633"/>
    </row>
    <row r="17" spans="1:36" ht="56.25" customHeight="1" thickTop="1" thickBot="1" x14ac:dyDescent="0.2">
      <c r="A17" s="70" t="s">
        <v>322</v>
      </c>
      <c r="B17" s="640" t="s">
        <v>321</v>
      </c>
      <c r="C17" s="641"/>
      <c r="D17" s="641"/>
      <c r="E17" s="641"/>
      <c r="F17" s="641"/>
      <c r="G17" s="641"/>
      <c r="H17" s="641"/>
      <c r="I17" s="641"/>
      <c r="J17" s="641"/>
      <c r="K17" s="641"/>
      <c r="L17" s="641"/>
      <c r="M17" s="641"/>
      <c r="N17" s="641"/>
      <c r="O17" s="641"/>
      <c r="P17" s="641"/>
      <c r="Q17" s="641"/>
      <c r="R17" s="641"/>
      <c r="S17" s="642"/>
      <c r="T17" s="293"/>
      <c r="U17" s="294"/>
      <c r="V17" s="663"/>
      <c r="W17" s="664"/>
      <c r="X17" s="664"/>
      <c r="Y17" s="664"/>
      <c r="Z17" s="664"/>
      <c r="AA17" s="664"/>
      <c r="AB17" s="664"/>
      <c r="AC17" s="664"/>
      <c r="AD17" s="664"/>
      <c r="AE17" s="664"/>
      <c r="AF17" s="664"/>
      <c r="AG17" s="664"/>
      <c r="AH17" s="664"/>
      <c r="AI17" s="664"/>
      <c r="AJ17" s="665"/>
    </row>
    <row r="18" spans="1:36" ht="103.5" customHeight="1" thickTop="1" thickBot="1" x14ac:dyDescent="0.2">
      <c r="A18" s="70" t="s">
        <v>323</v>
      </c>
      <c r="B18" s="640" t="s">
        <v>334</v>
      </c>
      <c r="C18" s="641"/>
      <c r="D18" s="641"/>
      <c r="E18" s="641"/>
      <c r="F18" s="641"/>
      <c r="G18" s="641"/>
      <c r="H18" s="641"/>
      <c r="I18" s="641"/>
      <c r="J18" s="641"/>
      <c r="K18" s="641"/>
      <c r="L18" s="641"/>
      <c r="M18" s="641"/>
      <c r="N18" s="641"/>
      <c r="O18" s="641"/>
      <c r="P18" s="641"/>
      <c r="Q18" s="641"/>
      <c r="R18" s="641"/>
      <c r="S18" s="642"/>
      <c r="T18" s="645"/>
      <c r="U18" s="646"/>
      <c r="V18" s="679" t="s">
        <v>333</v>
      </c>
      <c r="W18" s="680"/>
      <c r="X18" s="680"/>
      <c r="Y18" s="680"/>
      <c r="Z18" s="680"/>
      <c r="AA18" s="680"/>
      <c r="AB18" s="680"/>
      <c r="AC18" s="680"/>
      <c r="AD18" s="680"/>
      <c r="AE18" s="680"/>
      <c r="AF18" s="680"/>
      <c r="AG18" s="680"/>
      <c r="AH18" s="680"/>
      <c r="AI18" s="680"/>
      <c r="AJ18" s="681"/>
    </row>
    <row r="19" spans="1:36" ht="18.75" customHeight="1" thickTop="1" thickBot="1" x14ac:dyDescent="0.2">
      <c r="A19" s="223" t="s">
        <v>283</v>
      </c>
      <c r="B19" s="222"/>
      <c r="C19" s="222"/>
      <c r="D19" s="273"/>
      <c r="E19" s="274"/>
      <c r="G19" s="226" t="s">
        <v>284</v>
      </c>
      <c r="H19" s="275"/>
      <c r="I19" s="275"/>
      <c r="J19" s="275"/>
      <c r="K19" s="275"/>
      <c r="L19" s="275"/>
      <c r="M19" s="275"/>
      <c r="N19" s="275"/>
      <c r="O19" s="275"/>
      <c r="P19" s="275"/>
      <c r="Q19" s="275"/>
      <c r="R19" s="275"/>
      <c r="S19" s="276"/>
      <c r="T19" s="224"/>
      <c r="U19" s="225"/>
      <c r="V19" s="229"/>
      <c r="W19" s="230"/>
      <c r="X19" s="230"/>
      <c r="Y19" s="230"/>
      <c r="Z19" s="230"/>
      <c r="AA19" s="230"/>
      <c r="AB19" s="230"/>
      <c r="AC19" s="230"/>
      <c r="AD19" s="230"/>
      <c r="AE19" s="230"/>
      <c r="AF19" s="230"/>
      <c r="AG19" s="230"/>
      <c r="AH19" s="230"/>
      <c r="AI19" s="230"/>
      <c r="AJ19" s="231"/>
    </row>
    <row r="20" spans="1:36" ht="132.75" customHeight="1" thickTop="1" thickBot="1" x14ac:dyDescent="0.2">
      <c r="A20" s="70" t="s">
        <v>119</v>
      </c>
      <c r="B20" s="647" t="s">
        <v>326</v>
      </c>
      <c r="C20" s="627"/>
      <c r="D20" s="627"/>
      <c r="E20" s="627"/>
      <c r="F20" s="627"/>
      <c r="G20" s="627"/>
      <c r="H20" s="627"/>
      <c r="I20" s="627"/>
      <c r="J20" s="627"/>
      <c r="K20" s="627"/>
      <c r="L20" s="627"/>
      <c r="M20" s="627"/>
      <c r="N20" s="627"/>
      <c r="O20" s="627"/>
      <c r="P20" s="627"/>
      <c r="Q20" s="627"/>
      <c r="R20" s="627"/>
      <c r="S20" s="648"/>
      <c r="T20" s="617"/>
      <c r="U20" s="618"/>
      <c r="V20" s="634"/>
      <c r="W20" s="635"/>
      <c r="X20" s="635"/>
      <c r="Y20" s="635"/>
      <c r="Z20" s="635"/>
      <c r="AA20" s="635"/>
      <c r="AB20" s="635"/>
      <c r="AC20" s="635"/>
      <c r="AD20" s="635"/>
      <c r="AE20" s="635"/>
      <c r="AF20" s="635"/>
      <c r="AG20" s="635"/>
      <c r="AH20" s="635"/>
      <c r="AI20" s="635"/>
      <c r="AJ20" s="636"/>
    </row>
    <row r="21" spans="1:36" ht="115.5" customHeight="1" thickTop="1" thickBot="1" x14ac:dyDescent="0.2">
      <c r="A21" s="278" t="s">
        <v>280</v>
      </c>
      <c r="B21" s="647" t="s">
        <v>303</v>
      </c>
      <c r="C21" s="627"/>
      <c r="D21" s="627"/>
      <c r="E21" s="627"/>
      <c r="F21" s="627"/>
      <c r="G21" s="627"/>
      <c r="H21" s="627"/>
      <c r="I21" s="627"/>
      <c r="J21" s="627"/>
      <c r="K21" s="627"/>
      <c r="L21" s="627"/>
      <c r="M21" s="627"/>
      <c r="N21" s="627"/>
      <c r="O21" s="627"/>
      <c r="P21" s="627"/>
      <c r="Q21" s="627"/>
      <c r="R21" s="627"/>
      <c r="S21" s="648"/>
      <c r="T21" s="617"/>
      <c r="U21" s="618"/>
      <c r="V21" s="679" t="s">
        <v>325</v>
      </c>
      <c r="W21" s="682"/>
      <c r="X21" s="682"/>
      <c r="Y21" s="682"/>
      <c r="Z21" s="682"/>
      <c r="AA21" s="682"/>
      <c r="AB21" s="682"/>
      <c r="AC21" s="682"/>
      <c r="AD21" s="682"/>
      <c r="AE21" s="682"/>
      <c r="AF21" s="682"/>
      <c r="AG21" s="682"/>
      <c r="AH21" s="682"/>
      <c r="AI21" s="682"/>
      <c r="AJ21" s="683"/>
    </row>
    <row r="22" spans="1:36" ht="20.25" customHeight="1" thickTop="1" thickBot="1" x14ac:dyDescent="0.2">
      <c r="A22" s="669" t="s">
        <v>281</v>
      </c>
      <c r="B22" s="671" t="s">
        <v>268</v>
      </c>
      <c r="C22" s="672"/>
      <c r="D22" s="672"/>
      <c r="E22" s="672"/>
      <c r="F22" s="672"/>
      <c r="G22" s="672"/>
      <c r="H22" s="672"/>
      <c r="I22" s="672"/>
      <c r="J22" s="672"/>
      <c r="K22" s="672"/>
      <c r="L22" s="672"/>
      <c r="M22" s="672"/>
      <c r="N22" s="672"/>
      <c r="O22" s="672"/>
      <c r="P22" s="672"/>
      <c r="Q22" s="672"/>
      <c r="R22" s="672"/>
      <c r="S22" s="673"/>
      <c r="T22" s="617"/>
      <c r="U22" s="618"/>
      <c r="V22" s="666" t="s">
        <v>275</v>
      </c>
      <c r="W22" s="667"/>
      <c r="X22" s="667"/>
      <c r="Y22" s="667"/>
      <c r="Z22" s="667"/>
      <c r="AA22" s="667"/>
      <c r="AB22" s="667"/>
      <c r="AC22" s="667"/>
      <c r="AD22" s="667"/>
      <c r="AE22" s="667"/>
      <c r="AF22" s="667"/>
      <c r="AG22" s="667"/>
      <c r="AH22" s="667"/>
      <c r="AI22" s="667"/>
      <c r="AJ22" s="668"/>
    </row>
    <row r="23" spans="1:36" ht="102" customHeight="1" thickTop="1" thickBot="1" x14ac:dyDescent="0.2">
      <c r="A23" s="670"/>
      <c r="B23" s="674"/>
      <c r="C23" s="675"/>
      <c r="D23" s="675"/>
      <c r="E23" s="675"/>
      <c r="F23" s="675"/>
      <c r="G23" s="675"/>
      <c r="H23" s="675"/>
      <c r="I23" s="675"/>
      <c r="J23" s="675"/>
      <c r="K23" s="675"/>
      <c r="L23" s="675"/>
      <c r="M23" s="675"/>
      <c r="N23" s="675"/>
      <c r="O23" s="675"/>
      <c r="P23" s="675"/>
      <c r="Q23" s="675"/>
      <c r="R23" s="675"/>
      <c r="S23" s="676"/>
      <c r="T23" s="677"/>
      <c r="U23" s="678"/>
      <c r="V23" s="637" t="s">
        <v>124</v>
      </c>
      <c r="W23" s="661"/>
      <c r="X23" s="661"/>
      <c r="Y23" s="661"/>
      <c r="Z23" s="661"/>
      <c r="AA23" s="661"/>
      <c r="AB23" s="661"/>
      <c r="AC23" s="661"/>
      <c r="AD23" s="661"/>
      <c r="AE23" s="661"/>
      <c r="AF23" s="661"/>
      <c r="AG23" s="661"/>
      <c r="AH23" s="661"/>
      <c r="AI23" s="661"/>
      <c r="AJ23" s="662"/>
    </row>
    <row r="24" spans="1:36" ht="90" customHeight="1" thickTop="1" thickBot="1" x14ac:dyDescent="0.2">
      <c r="A24" s="70" t="s">
        <v>125</v>
      </c>
      <c r="B24" s="647" t="s">
        <v>304</v>
      </c>
      <c r="C24" s="627"/>
      <c r="D24" s="627"/>
      <c r="E24" s="627"/>
      <c r="F24" s="627"/>
      <c r="G24" s="627"/>
      <c r="H24" s="627"/>
      <c r="I24" s="627"/>
      <c r="J24" s="627"/>
      <c r="K24" s="627"/>
      <c r="L24" s="627"/>
      <c r="M24" s="627"/>
      <c r="N24" s="627"/>
      <c r="O24" s="627"/>
      <c r="P24" s="627"/>
      <c r="Q24" s="627"/>
      <c r="R24" s="627"/>
      <c r="S24" s="648"/>
      <c r="T24" s="617"/>
      <c r="U24" s="618"/>
      <c r="V24" s="679" t="s">
        <v>324</v>
      </c>
      <c r="W24" s="680"/>
      <c r="X24" s="680"/>
      <c r="Y24" s="680"/>
      <c r="Z24" s="680"/>
      <c r="AA24" s="680"/>
      <c r="AB24" s="680"/>
      <c r="AC24" s="680"/>
      <c r="AD24" s="680"/>
      <c r="AE24" s="680"/>
      <c r="AF24" s="680"/>
      <c r="AG24" s="680"/>
      <c r="AH24" s="680"/>
      <c r="AI24" s="680"/>
      <c r="AJ24" s="681"/>
    </row>
    <row r="25" spans="1:36" ht="18.75" customHeight="1" thickTop="1" thickBot="1" x14ac:dyDescent="0.2">
      <c r="A25" s="223" t="s">
        <v>286</v>
      </c>
      <c r="B25" s="222"/>
      <c r="C25" s="222"/>
      <c r="D25" s="274"/>
      <c r="E25" s="251" t="s">
        <v>285</v>
      </c>
      <c r="G25" s="272"/>
      <c r="H25" s="272"/>
      <c r="I25" s="272"/>
      <c r="J25" s="272"/>
      <c r="K25" s="272"/>
      <c r="L25" s="272"/>
      <c r="M25" s="272"/>
      <c r="N25" s="272"/>
      <c r="O25" s="272"/>
      <c r="P25" s="272"/>
      <c r="Q25" s="272"/>
      <c r="R25" s="272"/>
      <c r="S25" s="277"/>
      <c r="T25" s="224"/>
      <c r="U25" s="234"/>
      <c r="V25" s="232"/>
      <c r="W25" s="232"/>
      <c r="X25" s="232"/>
      <c r="Y25" s="232"/>
      <c r="Z25" s="232"/>
      <c r="AA25" s="232"/>
      <c r="AB25" s="232"/>
      <c r="AC25" s="232"/>
      <c r="AD25" s="232"/>
      <c r="AE25" s="232"/>
      <c r="AF25" s="232"/>
      <c r="AG25" s="232"/>
      <c r="AH25" s="232"/>
      <c r="AI25" s="232"/>
      <c r="AJ25" s="233"/>
    </row>
    <row r="26" spans="1:36" ht="252.75" customHeight="1" thickTop="1" thickBot="1" x14ac:dyDescent="0.2">
      <c r="A26" s="70" t="s">
        <v>127</v>
      </c>
      <c r="B26" s="647" t="s">
        <v>335</v>
      </c>
      <c r="C26" s="627"/>
      <c r="D26" s="627"/>
      <c r="E26" s="627"/>
      <c r="F26" s="627"/>
      <c r="G26" s="627"/>
      <c r="H26" s="627"/>
      <c r="I26" s="627"/>
      <c r="J26" s="627"/>
      <c r="K26" s="627"/>
      <c r="L26" s="627"/>
      <c r="M26" s="627"/>
      <c r="N26" s="627"/>
      <c r="O26" s="627"/>
      <c r="P26" s="627"/>
      <c r="Q26" s="627"/>
      <c r="R26" s="627"/>
      <c r="S26" s="648"/>
      <c r="T26" s="645"/>
      <c r="U26" s="646"/>
      <c r="V26" s="637" t="s">
        <v>332</v>
      </c>
      <c r="W26" s="659"/>
      <c r="X26" s="659"/>
      <c r="Y26" s="659"/>
      <c r="Z26" s="659"/>
      <c r="AA26" s="659"/>
      <c r="AB26" s="659"/>
      <c r="AC26" s="659"/>
      <c r="AD26" s="659"/>
      <c r="AE26" s="659"/>
      <c r="AF26" s="659"/>
      <c r="AG26" s="659"/>
      <c r="AH26" s="659"/>
      <c r="AI26" s="659"/>
      <c r="AJ26" s="660"/>
    </row>
    <row r="27" spans="1:36" ht="12" customHeight="1" thickTop="1" x14ac:dyDescent="0.15">
      <c r="A27" s="72"/>
      <c r="B27" s="72"/>
      <c r="C27" s="280"/>
      <c r="D27" s="280"/>
      <c r="E27" s="74"/>
      <c r="F27" s="74"/>
      <c r="G27" s="74"/>
      <c r="H27" s="74"/>
      <c r="I27" s="74"/>
      <c r="J27" s="74"/>
      <c r="K27" s="74"/>
      <c r="L27" s="74"/>
      <c r="M27" s="74"/>
      <c r="N27" s="74"/>
      <c r="O27" s="74"/>
      <c r="P27" s="74"/>
      <c r="Q27" s="74"/>
      <c r="R27" s="74"/>
      <c r="S27" s="74"/>
      <c r="T27" s="280"/>
      <c r="U27" s="75"/>
      <c r="V27" s="74"/>
      <c r="W27" s="74"/>
      <c r="X27" s="74"/>
      <c r="Y27" s="74"/>
      <c r="Z27" s="74"/>
      <c r="AA27" s="74"/>
      <c r="AB27" s="74"/>
      <c r="AC27" s="74"/>
      <c r="AD27" s="74"/>
      <c r="AE27" s="74"/>
      <c r="AF27" s="74"/>
      <c r="AG27" s="74"/>
      <c r="AH27" s="74"/>
      <c r="AI27" s="74"/>
      <c r="AJ27" s="74"/>
    </row>
    <row r="28" spans="1:36" ht="14.25" customHeight="1" x14ac:dyDescent="0.15">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row>
    <row r="58" spans="31:31" x14ac:dyDescent="0.15">
      <c r="AE58" s="291" t="s">
        <v>319</v>
      </c>
    </row>
  </sheetData>
  <sheetProtection formatCells="0" formatColumns="0" formatRows="0"/>
  <mergeCells count="52">
    <mergeCell ref="B17:S17"/>
    <mergeCell ref="V17:AJ17"/>
    <mergeCell ref="A4:N4"/>
    <mergeCell ref="O4:AJ4"/>
    <mergeCell ref="A1:AJ1"/>
    <mergeCell ref="A2:N2"/>
    <mergeCell ref="O2:AJ2"/>
    <mergeCell ref="A3:N3"/>
    <mergeCell ref="O3:AJ3"/>
    <mergeCell ref="A5:N6"/>
    <mergeCell ref="O5:S6"/>
    <mergeCell ref="V5:Z6"/>
    <mergeCell ref="AA5:AE5"/>
    <mergeCell ref="AF5:AI5"/>
    <mergeCell ref="AA6:AE6"/>
    <mergeCell ref="AF6:AI6"/>
    <mergeCell ref="A7:N8"/>
    <mergeCell ref="O7:AA8"/>
    <mergeCell ref="A9:N13"/>
    <mergeCell ref="O9:AA10"/>
    <mergeCell ref="O11:S13"/>
    <mergeCell ref="V11:AJ11"/>
    <mergeCell ref="V12:AJ12"/>
    <mergeCell ref="Y13:AJ13"/>
    <mergeCell ref="A14:S14"/>
    <mergeCell ref="T14:U14"/>
    <mergeCell ref="V14:AJ14"/>
    <mergeCell ref="A15:C15"/>
    <mergeCell ref="C16:S16"/>
    <mergeCell ref="T16:U16"/>
    <mergeCell ref="V16:AJ16"/>
    <mergeCell ref="B18:S18"/>
    <mergeCell ref="T18:U18"/>
    <mergeCell ref="V18:AJ18"/>
    <mergeCell ref="B20:S20"/>
    <mergeCell ref="T20:U20"/>
    <mergeCell ref="V20:AJ20"/>
    <mergeCell ref="B21:S21"/>
    <mergeCell ref="T21:U21"/>
    <mergeCell ref="V21:AJ21"/>
    <mergeCell ref="A22:A23"/>
    <mergeCell ref="B22:S23"/>
    <mergeCell ref="T22:U23"/>
    <mergeCell ref="V22:AJ22"/>
    <mergeCell ref="V23:AJ23"/>
    <mergeCell ref="A28:AJ28"/>
    <mergeCell ref="B24:S24"/>
    <mergeCell ref="T24:U24"/>
    <mergeCell ref="V24:AJ24"/>
    <mergeCell ref="B26:S26"/>
    <mergeCell ref="T26:U26"/>
    <mergeCell ref="V26:AJ26"/>
  </mergeCells>
  <phoneticPr fontId="10"/>
  <printOptions horizontalCentered="1" verticalCentered="1"/>
  <pageMargins left="0.59055118110236227" right="0.59055118110236227" top="0.31496062992125984" bottom="0.19685039370078741" header="0.15748031496062992" footer="0.19685039370078741"/>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19</xdr:col>
                    <xdr:colOff>276225</xdr:colOff>
                    <xdr:row>23</xdr:row>
                    <xdr:rowOff>400050</xdr:rowOff>
                  </from>
                  <to>
                    <xdr:col>20</xdr:col>
                    <xdr:colOff>200025</xdr:colOff>
                    <xdr:row>23</xdr:row>
                    <xdr:rowOff>676275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19</xdr:col>
                    <xdr:colOff>285750</xdr:colOff>
                    <xdr:row>13</xdr:row>
                    <xdr:rowOff>352425</xdr:rowOff>
                  </from>
                  <to>
                    <xdr:col>20</xdr:col>
                    <xdr:colOff>209550</xdr:colOff>
                    <xdr:row>14</xdr:row>
                    <xdr:rowOff>9525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21</xdr:col>
                    <xdr:colOff>19050</xdr:colOff>
                    <xdr:row>22</xdr:row>
                    <xdr:rowOff>85725</xdr:rowOff>
                  </from>
                  <to>
                    <xdr:col>31</xdr:col>
                    <xdr:colOff>114300</xdr:colOff>
                    <xdr:row>22</xdr:row>
                    <xdr:rowOff>371475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21</xdr:col>
                    <xdr:colOff>19050</xdr:colOff>
                    <xdr:row>22</xdr:row>
                    <xdr:rowOff>352425</xdr:rowOff>
                  </from>
                  <to>
                    <xdr:col>30</xdr:col>
                    <xdr:colOff>152400</xdr:colOff>
                    <xdr:row>22</xdr:row>
                    <xdr:rowOff>619125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21</xdr:col>
                    <xdr:colOff>9525</xdr:colOff>
                    <xdr:row>22</xdr:row>
                    <xdr:rowOff>619125</xdr:rowOff>
                  </from>
                  <to>
                    <xdr:col>30</xdr:col>
                    <xdr:colOff>133350</xdr:colOff>
                    <xdr:row>22</xdr:row>
                    <xdr:rowOff>885825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20</xdr:col>
                    <xdr:colOff>19050</xdr:colOff>
                    <xdr:row>20</xdr:row>
                    <xdr:rowOff>619125</xdr:rowOff>
                  </from>
                  <to>
                    <xdr:col>20</xdr:col>
                    <xdr:colOff>238125</xdr:colOff>
                    <xdr:row>20</xdr:row>
                    <xdr:rowOff>885825</xdr:rowOff>
                  </to>
                </anchor>
              </controlPr>
            </control>
          </mc:Choice>
        </mc:AlternateContent>
        <mc:AlternateContent xmlns:mc="http://schemas.openxmlformats.org/markup-compatibility/2006">
          <mc:Choice Requires="x14">
            <control shapeId="115720" r:id="rId10" name="Check Box 8">
              <controlPr defaultSize="0" autoFill="0" autoLine="0" autoPict="0">
                <anchor moveWithCells="1">
                  <from>
                    <xdr:col>19</xdr:col>
                    <xdr:colOff>171450</xdr:colOff>
                    <xdr:row>5</xdr:row>
                    <xdr:rowOff>9525</xdr:rowOff>
                  </from>
                  <to>
                    <xdr:col>21</xdr:col>
                    <xdr:colOff>114300</xdr:colOff>
                    <xdr:row>6</xdr:row>
                    <xdr:rowOff>0</xdr:rowOff>
                  </to>
                </anchor>
              </controlPr>
            </control>
          </mc:Choice>
        </mc:AlternateContent>
        <mc:AlternateContent xmlns:mc="http://schemas.openxmlformats.org/markup-compatibility/2006">
          <mc:Choice Requires="x14">
            <control shapeId="115721" r:id="rId11" name="Check Box 9">
              <controlPr defaultSize="0" autoFill="0" autoLine="0" autoPict="0">
                <anchor moveWithCells="1">
                  <from>
                    <xdr:col>19</xdr:col>
                    <xdr:colOff>171450</xdr:colOff>
                    <xdr:row>4</xdr:row>
                    <xdr:rowOff>9525</xdr:rowOff>
                  </from>
                  <to>
                    <xdr:col>21</xdr:col>
                    <xdr:colOff>114300</xdr:colOff>
                    <xdr:row>5</xdr:row>
                    <xdr:rowOff>0</xdr:rowOff>
                  </to>
                </anchor>
              </controlPr>
            </control>
          </mc:Choice>
        </mc:AlternateContent>
        <mc:AlternateContent xmlns:mc="http://schemas.openxmlformats.org/markup-compatibility/2006">
          <mc:Choice Requires="x14">
            <control shapeId="115722" r:id="rId12" name="Check Box 10">
              <controlPr defaultSize="0" autoFill="0" autoLine="0" autoPict="0">
                <anchor moveWithCells="1">
                  <from>
                    <xdr:col>19</xdr:col>
                    <xdr:colOff>266700</xdr:colOff>
                    <xdr:row>15</xdr:row>
                    <xdr:rowOff>447675</xdr:rowOff>
                  </from>
                  <to>
                    <xdr:col>20</xdr:col>
                    <xdr:colOff>200025</xdr:colOff>
                    <xdr:row>15</xdr:row>
                    <xdr:rowOff>714375</xdr:rowOff>
                  </to>
                </anchor>
              </controlPr>
            </control>
          </mc:Choice>
        </mc:AlternateContent>
        <mc:AlternateContent xmlns:mc="http://schemas.openxmlformats.org/markup-compatibility/2006">
          <mc:Choice Requires="x14">
            <control shapeId="115723" r:id="rId13" name="Check Box 11">
              <controlPr defaultSize="0" autoFill="0" autoLine="0" autoPict="0">
                <anchor moveWithCells="1">
                  <from>
                    <xdr:col>19</xdr:col>
                    <xdr:colOff>276225</xdr:colOff>
                    <xdr:row>19</xdr:row>
                    <xdr:rowOff>647700</xdr:rowOff>
                  </from>
                  <to>
                    <xdr:col>20</xdr:col>
                    <xdr:colOff>200025</xdr:colOff>
                    <xdr:row>19</xdr:row>
                    <xdr:rowOff>914400</xdr:rowOff>
                  </to>
                </anchor>
              </controlPr>
            </control>
          </mc:Choice>
        </mc:AlternateContent>
        <mc:AlternateContent xmlns:mc="http://schemas.openxmlformats.org/markup-compatibility/2006">
          <mc:Choice Requires="x14">
            <control shapeId="115724" r:id="rId14" name="Check Box 12">
              <controlPr defaultSize="0" autoFill="0" autoLine="0" autoPict="0">
                <anchor moveWithCells="1">
                  <from>
                    <xdr:col>20</xdr:col>
                    <xdr:colOff>0</xdr:colOff>
                    <xdr:row>25</xdr:row>
                    <xdr:rowOff>1266825</xdr:rowOff>
                  </from>
                  <to>
                    <xdr:col>20</xdr:col>
                    <xdr:colOff>219075</xdr:colOff>
                    <xdr:row>25</xdr:row>
                    <xdr:rowOff>1543050</xdr:rowOff>
                  </to>
                </anchor>
              </controlPr>
            </control>
          </mc:Choice>
        </mc:AlternateContent>
        <mc:AlternateContent xmlns:mc="http://schemas.openxmlformats.org/markup-compatibility/2006">
          <mc:Choice Requires="x14">
            <control shapeId="115725" r:id="rId15" name="Check Box 13">
              <controlPr defaultSize="0" autoFill="0" autoLine="0" autoPict="0">
                <anchor moveWithCells="1">
                  <from>
                    <xdr:col>19</xdr:col>
                    <xdr:colOff>285750</xdr:colOff>
                    <xdr:row>22</xdr:row>
                    <xdr:rowOff>352425</xdr:rowOff>
                  </from>
                  <to>
                    <xdr:col>20</xdr:col>
                    <xdr:colOff>209550</xdr:colOff>
                    <xdr:row>22</xdr:row>
                    <xdr:rowOff>628650</xdr:rowOff>
                  </to>
                </anchor>
              </controlPr>
            </control>
          </mc:Choice>
        </mc:AlternateContent>
        <mc:AlternateContent xmlns:mc="http://schemas.openxmlformats.org/markup-compatibility/2006">
          <mc:Choice Requires="x14">
            <control shapeId="115726" r:id="rId16" name="Check Box 14">
              <controlPr defaultSize="0" autoFill="0" autoLine="0" autoPict="0">
                <anchor moveWithCells="1">
                  <from>
                    <xdr:col>27</xdr:col>
                    <xdr:colOff>133350</xdr:colOff>
                    <xdr:row>6</xdr:row>
                    <xdr:rowOff>9525</xdr:rowOff>
                  </from>
                  <to>
                    <xdr:col>34</xdr:col>
                    <xdr:colOff>19050</xdr:colOff>
                    <xdr:row>7</xdr:row>
                    <xdr:rowOff>0</xdr:rowOff>
                  </to>
                </anchor>
              </controlPr>
            </control>
          </mc:Choice>
        </mc:AlternateContent>
        <mc:AlternateContent xmlns:mc="http://schemas.openxmlformats.org/markup-compatibility/2006">
          <mc:Choice Requires="x14">
            <control shapeId="115727" r:id="rId17" name="Check Box 15">
              <controlPr defaultSize="0" autoFill="0" autoLine="0" autoPict="0">
                <anchor moveWithCells="1">
                  <from>
                    <xdr:col>27</xdr:col>
                    <xdr:colOff>133350</xdr:colOff>
                    <xdr:row>7</xdr:row>
                    <xdr:rowOff>0</xdr:rowOff>
                  </from>
                  <to>
                    <xdr:col>34</xdr:col>
                    <xdr:colOff>19050</xdr:colOff>
                    <xdr:row>7</xdr:row>
                    <xdr:rowOff>238125</xdr:rowOff>
                  </to>
                </anchor>
              </controlPr>
            </control>
          </mc:Choice>
        </mc:AlternateContent>
        <mc:AlternateContent xmlns:mc="http://schemas.openxmlformats.org/markup-compatibility/2006">
          <mc:Choice Requires="x14">
            <control shapeId="115728" r:id="rId18" name="Check Box 16">
              <controlPr defaultSize="0" autoFill="0" autoLine="0" autoPict="0">
                <anchor moveWithCells="1">
                  <from>
                    <xdr:col>27</xdr:col>
                    <xdr:colOff>142875</xdr:colOff>
                    <xdr:row>7</xdr:row>
                    <xdr:rowOff>247650</xdr:rowOff>
                  </from>
                  <to>
                    <xdr:col>34</xdr:col>
                    <xdr:colOff>28575</xdr:colOff>
                    <xdr:row>8</xdr:row>
                    <xdr:rowOff>238125</xdr:rowOff>
                  </to>
                </anchor>
              </controlPr>
            </control>
          </mc:Choice>
        </mc:AlternateContent>
        <mc:AlternateContent xmlns:mc="http://schemas.openxmlformats.org/markup-compatibility/2006">
          <mc:Choice Requires="x14">
            <control shapeId="115729" r:id="rId19" name="Check Box 17">
              <controlPr defaultSize="0" autoFill="0" autoLine="0" autoPict="0">
                <anchor moveWithCells="1">
                  <from>
                    <xdr:col>27</xdr:col>
                    <xdr:colOff>142875</xdr:colOff>
                    <xdr:row>8</xdr:row>
                    <xdr:rowOff>238125</xdr:rowOff>
                  </from>
                  <to>
                    <xdr:col>34</xdr:col>
                    <xdr:colOff>28575</xdr:colOff>
                    <xdr:row>9</xdr:row>
                    <xdr:rowOff>228600</xdr:rowOff>
                  </to>
                </anchor>
              </controlPr>
            </control>
          </mc:Choice>
        </mc:AlternateContent>
        <mc:AlternateContent xmlns:mc="http://schemas.openxmlformats.org/markup-compatibility/2006">
          <mc:Choice Requires="x14">
            <control shapeId="115730" r:id="rId20" name="Check Box 18">
              <controlPr defaultSize="0" autoFill="0" autoLine="0" autoPict="0">
                <anchor moveWithCells="1">
                  <from>
                    <xdr:col>19</xdr:col>
                    <xdr:colOff>38100</xdr:colOff>
                    <xdr:row>10</xdr:row>
                    <xdr:rowOff>0</xdr:rowOff>
                  </from>
                  <to>
                    <xdr:col>20</xdr:col>
                    <xdr:colOff>457200</xdr:colOff>
                    <xdr:row>10</xdr:row>
                    <xdr:rowOff>238125</xdr:rowOff>
                  </to>
                </anchor>
              </controlPr>
            </control>
          </mc:Choice>
        </mc:AlternateContent>
        <mc:AlternateContent xmlns:mc="http://schemas.openxmlformats.org/markup-compatibility/2006">
          <mc:Choice Requires="x14">
            <control shapeId="115731" r:id="rId21" name="Check Box 19">
              <controlPr defaultSize="0" autoFill="0" autoLine="0" autoPict="0">
                <anchor moveWithCells="1">
                  <from>
                    <xdr:col>19</xdr:col>
                    <xdr:colOff>28575</xdr:colOff>
                    <xdr:row>11</xdr:row>
                    <xdr:rowOff>9525</xdr:rowOff>
                  </from>
                  <to>
                    <xdr:col>20</xdr:col>
                    <xdr:colOff>457200</xdr:colOff>
                    <xdr:row>12</xdr:row>
                    <xdr:rowOff>0</xdr:rowOff>
                  </to>
                </anchor>
              </controlPr>
            </control>
          </mc:Choice>
        </mc:AlternateContent>
        <mc:AlternateContent xmlns:mc="http://schemas.openxmlformats.org/markup-compatibility/2006">
          <mc:Choice Requires="x14">
            <control shapeId="115732" r:id="rId22" name="Check Box 20">
              <controlPr defaultSize="0" autoFill="0" autoLine="0" autoPict="0">
                <anchor moveWithCells="1">
                  <from>
                    <xdr:col>19</xdr:col>
                    <xdr:colOff>28575</xdr:colOff>
                    <xdr:row>11</xdr:row>
                    <xdr:rowOff>238125</xdr:rowOff>
                  </from>
                  <to>
                    <xdr:col>20</xdr:col>
                    <xdr:colOff>457200</xdr:colOff>
                    <xdr:row>12</xdr:row>
                    <xdr:rowOff>238125</xdr:rowOff>
                  </to>
                </anchor>
              </controlPr>
            </control>
          </mc:Choice>
        </mc:AlternateContent>
        <mc:AlternateContent xmlns:mc="http://schemas.openxmlformats.org/markup-compatibility/2006">
          <mc:Choice Requires="x14">
            <control shapeId="115733" r:id="rId23" name="Check Box 21">
              <controlPr defaultSize="0" autoFill="0" autoLine="0" autoPict="0">
                <anchor moveWithCells="1">
                  <from>
                    <xdr:col>19</xdr:col>
                    <xdr:colOff>276225</xdr:colOff>
                    <xdr:row>17</xdr:row>
                    <xdr:rowOff>504825</xdr:rowOff>
                  </from>
                  <to>
                    <xdr:col>20</xdr:col>
                    <xdr:colOff>209550</xdr:colOff>
                    <xdr:row>17</xdr:row>
                    <xdr:rowOff>771525</xdr:rowOff>
                  </to>
                </anchor>
              </controlPr>
            </control>
          </mc:Choice>
        </mc:AlternateContent>
        <mc:AlternateContent xmlns:mc="http://schemas.openxmlformats.org/markup-compatibility/2006">
          <mc:Choice Requires="x14">
            <control shapeId="115734" r:id="rId24" name="Check Box 22">
              <controlPr defaultSize="0" autoFill="0" autoLine="0" autoPict="0">
                <anchor moveWithCells="1">
                  <from>
                    <xdr:col>19</xdr:col>
                    <xdr:colOff>266700</xdr:colOff>
                    <xdr:row>16</xdr:row>
                    <xdr:rowOff>238125</xdr:rowOff>
                  </from>
                  <to>
                    <xdr:col>20</xdr:col>
                    <xdr:colOff>200025</xdr:colOff>
                    <xdr:row>16</xdr:row>
                    <xdr:rowOff>504825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4FD6-A96F-4D9F-BC8C-F0058588B470}">
  <sheetPr>
    <tabColor theme="5" tint="0.59999389629810485"/>
    <pageSetUpPr fitToPage="1"/>
  </sheetPr>
  <dimension ref="A1:V79"/>
  <sheetViews>
    <sheetView view="pageBreakPreview" zoomScale="80" zoomScaleNormal="93" zoomScaleSheetLayoutView="80" workbookViewId="0"/>
  </sheetViews>
  <sheetFormatPr defaultRowHeight="13.5" x14ac:dyDescent="0.15"/>
  <cols>
    <col min="1" max="1" width="30.875" style="1" customWidth="1"/>
    <col min="2" max="2" width="11.5" style="1" customWidth="1"/>
    <col min="3" max="3" width="8.25" style="1" customWidth="1"/>
    <col min="4" max="4" width="14.375" style="1" customWidth="1"/>
    <col min="5" max="5" width="12.875" style="1" customWidth="1"/>
    <col min="6" max="6" width="12.625" style="1" customWidth="1"/>
    <col min="7" max="8" width="13.125" style="1" customWidth="1"/>
    <col min="9" max="10" width="12.625" style="1" customWidth="1"/>
    <col min="11" max="11" width="15.125" style="1" customWidth="1"/>
    <col min="12" max="14" width="13.125" style="2" customWidth="1"/>
    <col min="15" max="15" width="14" style="2" customWidth="1"/>
    <col min="16" max="16384" width="9" style="2"/>
  </cols>
  <sheetData>
    <row r="1" spans="1:21" x14ac:dyDescent="0.15">
      <c r="A1" s="1" t="s">
        <v>574</v>
      </c>
    </row>
    <row r="2" spans="1:21" ht="17.25" x14ac:dyDescent="0.15">
      <c r="A2" s="536" t="s">
        <v>140</v>
      </c>
      <c r="B2" s="536"/>
      <c r="C2" s="536"/>
      <c r="D2" s="536"/>
      <c r="E2" s="536"/>
      <c r="F2" s="536"/>
      <c r="G2" s="536"/>
      <c r="H2" s="536"/>
      <c r="I2" s="536"/>
      <c r="J2" s="536"/>
      <c r="K2" s="536"/>
      <c r="L2" s="536"/>
      <c r="M2" s="536"/>
      <c r="N2" s="536"/>
    </row>
    <row r="3" spans="1:21" x14ac:dyDescent="0.15">
      <c r="A3" s="3"/>
      <c r="B3" s="3"/>
      <c r="C3" s="3"/>
      <c r="D3" s="3"/>
      <c r="E3" s="3"/>
      <c r="F3" s="3"/>
      <c r="G3" s="3"/>
      <c r="H3" s="3"/>
      <c r="I3" s="3"/>
      <c r="J3" s="3"/>
      <c r="K3" s="3"/>
    </row>
    <row r="4" spans="1:21" ht="17.25" x14ac:dyDescent="0.2">
      <c r="A4" s="5"/>
      <c r="B4" s="4"/>
      <c r="C4" s="4"/>
      <c r="D4" s="4"/>
      <c r="E4" s="4"/>
      <c r="F4" s="4"/>
      <c r="G4" s="4"/>
      <c r="H4" s="6" t="s">
        <v>50</v>
      </c>
      <c r="I4" s="707" t="str">
        <f>IF('2事業所一覧'!B7=""," ",'4ICT用(1位) '!U4)</f>
        <v xml:space="preserve"> </v>
      </c>
      <c r="J4" s="707"/>
      <c r="K4" s="707"/>
      <c r="L4" s="707"/>
      <c r="N4" s="714" t="s">
        <v>513</v>
      </c>
      <c r="O4" s="714"/>
      <c r="U4" s="403">
        <f>'2事業所一覧'!B7</f>
        <v>0</v>
      </c>
    </row>
    <row r="5" spans="1:21" ht="18.75" x14ac:dyDescent="0.2">
      <c r="A5" s="4"/>
      <c r="B5" s="4"/>
      <c r="C5" s="4"/>
      <c r="D5" s="4"/>
      <c r="E5" s="4"/>
      <c r="F5" s="4"/>
      <c r="G5" s="4"/>
      <c r="H5" s="6" t="s">
        <v>51</v>
      </c>
      <c r="I5" s="77"/>
      <c r="J5" s="8" t="s">
        <v>52</v>
      </c>
      <c r="K5" s="9"/>
      <c r="P5" s="66"/>
    </row>
    <row r="6" spans="1:21" ht="17.25" x14ac:dyDescent="0.15">
      <c r="A6" s="4"/>
      <c r="B6" s="4"/>
      <c r="C6" s="4"/>
      <c r="D6" s="4"/>
      <c r="E6" s="4"/>
      <c r="F6" s="4"/>
      <c r="G6" s="4"/>
      <c r="H6" s="6" t="s">
        <v>53</v>
      </c>
      <c r="I6" s="194">
        <v>0.8</v>
      </c>
      <c r="J6" s="10"/>
      <c r="K6" s="11"/>
    </row>
    <row r="7" spans="1:21" ht="15" thickBot="1" x14ac:dyDescent="0.2">
      <c r="A7" s="715" t="s">
        <v>54</v>
      </c>
      <c r="B7" s="715"/>
      <c r="C7" s="715"/>
      <c r="H7" s="13"/>
      <c r="I7" s="14"/>
      <c r="J7" s="15"/>
      <c r="K7" s="15"/>
      <c r="L7" s="85"/>
      <c r="M7" s="16"/>
      <c r="N7" s="16"/>
      <c r="O7" s="16"/>
    </row>
    <row r="8" spans="1:21" s="17" customFormat="1" ht="39.75" customHeight="1" x14ac:dyDescent="0.15">
      <c r="A8" s="699" t="s">
        <v>55</v>
      </c>
      <c r="B8" s="712" t="s">
        <v>67</v>
      </c>
      <c r="C8" s="710" t="s">
        <v>68</v>
      </c>
      <c r="D8" s="19" t="s">
        <v>56</v>
      </c>
      <c r="E8" s="18" t="s">
        <v>57</v>
      </c>
      <c r="F8" s="18" t="s">
        <v>58</v>
      </c>
      <c r="G8" s="19" t="s">
        <v>137</v>
      </c>
      <c r="H8" s="19" t="s">
        <v>59</v>
      </c>
      <c r="I8" s="18" t="s">
        <v>60</v>
      </c>
      <c r="J8" s="19" t="s">
        <v>61</v>
      </c>
      <c r="K8" s="20" t="s">
        <v>62</v>
      </c>
      <c r="L8" s="21" t="s">
        <v>63</v>
      </c>
      <c r="M8" s="18" t="s">
        <v>64</v>
      </c>
      <c r="N8" s="22" t="s">
        <v>65</v>
      </c>
      <c r="O8" s="23" t="s">
        <v>66</v>
      </c>
    </row>
    <row r="9" spans="1:21" x14ac:dyDescent="0.15">
      <c r="A9" s="700"/>
      <c r="B9" s="713"/>
      <c r="C9" s="711"/>
      <c r="D9" s="299" t="s">
        <v>69</v>
      </c>
      <c r="E9" s="24" t="s">
        <v>70</v>
      </c>
      <c r="F9" s="24" t="s">
        <v>71</v>
      </c>
      <c r="G9" s="25" t="s">
        <v>72</v>
      </c>
      <c r="H9" s="25" t="s">
        <v>73</v>
      </c>
      <c r="I9" s="24" t="s">
        <v>74</v>
      </c>
      <c r="J9" s="24" t="s">
        <v>75</v>
      </c>
      <c r="K9" s="26" t="s">
        <v>155</v>
      </c>
      <c r="L9" s="24" t="s">
        <v>76</v>
      </c>
      <c r="M9" s="24" t="s">
        <v>77</v>
      </c>
      <c r="N9" s="24" t="s">
        <v>78</v>
      </c>
      <c r="O9" s="27" t="s">
        <v>79</v>
      </c>
      <c r="P9" s="28"/>
    </row>
    <row r="10" spans="1:21" ht="13.5" customHeight="1" x14ac:dyDescent="0.15">
      <c r="A10" s="29"/>
      <c r="B10" s="30" t="s">
        <v>80</v>
      </c>
      <c r="C10" s="31" t="s">
        <v>81</v>
      </c>
      <c r="D10" s="412" t="s">
        <v>80</v>
      </c>
      <c r="E10" s="412" t="s">
        <v>80</v>
      </c>
      <c r="F10" s="412" t="s">
        <v>80</v>
      </c>
      <c r="G10" s="32" t="s">
        <v>80</v>
      </c>
      <c r="H10" s="30"/>
      <c r="I10" s="30" t="s">
        <v>80</v>
      </c>
      <c r="J10" s="32" t="s">
        <v>80</v>
      </c>
      <c r="K10" s="33" t="s">
        <v>80</v>
      </c>
      <c r="L10" s="34" t="s">
        <v>80</v>
      </c>
      <c r="M10" s="32" t="s">
        <v>80</v>
      </c>
      <c r="N10" s="32" t="s">
        <v>80</v>
      </c>
      <c r="O10" s="35" t="s">
        <v>80</v>
      </c>
    </row>
    <row r="11" spans="1:21" ht="27" customHeight="1" x14ac:dyDescent="0.15">
      <c r="A11" s="78"/>
      <c r="B11" s="79"/>
      <c r="C11" s="79"/>
      <c r="D11" s="36" t="str">
        <f>IF(D57=0,"",D69)</f>
        <v/>
      </c>
      <c r="E11" s="79"/>
      <c r="F11" s="36" t="str">
        <f>IF(F57=0,"",F69)</f>
        <v/>
      </c>
      <c r="G11" s="83"/>
      <c r="H11" s="37"/>
      <c r="I11" s="38"/>
      <c r="J11" s="39"/>
      <c r="K11" s="40"/>
      <c r="L11" s="41"/>
      <c r="M11" s="42"/>
      <c r="N11" s="42"/>
      <c r="O11" s="43"/>
    </row>
    <row r="12" spans="1:21" ht="34.5" customHeight="1" x14ac:dyDescent="0.15">
      <c r="A12" s="80"/>
      <c r="B12" s="81"/>
      <c r="C12" s="81"/>
      <c r="D12" s="36" t="str">
        <f t="shared" ref="D12:D20" si="0">IF(D58=0,"",D70)</f>
        <v/>
      </c>
      <c r="E12" s="81"/>
      <c r="F12" s="36" t="str">
        <f t="shared" ref="F12:F20" si="1">IF(F58=0,"",F70)</f>
        <v/>
      </c>
      <c r="G12" s="83"/>
      <c r="H12" s="44"/>
      <c r="I12" s="45"/>
      <c r="J12" s="46"/>
      <c r="K12" s="47"/>
      <c r="L12" s="41"/>
      <c r="M12" s="42"/>
      <c r="N12" s="42"/>
      <c r="O12" s="43"/>
    </row>
    <row r="13" spans="1:21" ht="34.5" customHeight="1" x14ac:dyDescent="0.15">
      <c r="A13" s="80"/>
      <c r="B13" s="81"/>
      <c r="C13" s="81"/>
      <c r="D13" s="36" t="str">
        <f t="shared" si="0"/>
        <v/>
      </c>
      <c r="E13" s="81"/>
      <c r="F13" s="36" t="str">
        <f t="shared" si="1"/>
        <v/>
      </c>
      <c r="G13" s="83"/>
      <c r="H13" s="44"/>
      <c r="I13" s="45"/>
      <c r="J13" s="46"/>
      <c r="K13" s="47"/>
      <c r="L13" s="41"/>
      <c r="M13" s="42"/>
      <c r="N13" s="42"/>
      <c r="O13" s="43"/>
    </row>
    <row r="14" spans="1:21" ht="34.5" customHeight="1" x14ac:dyDescent="0.15">
      <c r="A14" s="80"/>
      <c r="B14" s="81"/>
      <c r="C14" s="81"/>
      <c r="D14" s="36" t="str">
        <f t="shared" si="0"/>
        <v/>
      </c>
      <c r="E14" s="81"/>
      <c r="F14" s="36" t="str">
        <f t="shared" si="1"/>
        <v/>
      </c>
      <c r="G14" s="83"/>
      <c r="H14" s="44"/>
      <c r="I14" s="45"/>
      <c r="J14" s="46"/>
      <c r="K14" s="47"/>
      <c r="L14" s="41"/>
      <c r="M14" s="42"/>
      <c r="N14" s="42"/>
      <c r="O14" s="43"/>
    </row>
    <row r="15" spans="1:21" ht="34.5" customHeight="1" x14ac:dyDescent="0.15">
      <c r="A15" s="80"/>
      <c r="B15" s="81"/>
      <c r="C15" s="81"/>
      <c r="D15" s="36" t="str">
        <f t="shared" si="0"/>
        <v/>
      </c>
      <c r="E15" s="81"/>
      <c r="F15" s="36" t="str">
        <f t="shared" si="1"/>
        <v/>
      </c>
      <c r="G15" s="83"/>
      <c r="H15" s="44"/>
      <c r="I15" s="45"/>
      <c r="J15" s="46"/>
      <c r="K15" s="47"/>
      <c r="L15" s="41"/>
      <c r="M15" s="42"/>
      <c r="N15" s="42"/>
      <c r="O15" s="43"/>
    </row>
    <row r="16" spans="1:21" ht="34.5" customHeight="1" x14ac:dyDescent="0.15">
      <c r="A16" s="80"/>
      <c r="B16" s="81"/>
      <c r="C16" s="81"/>
      <c r="D16" s="36" t="str">
        <f t="shared" si="0"/>
        <v/>
      </c>
      <c r="E16" s="81"/>
      <c r="F16" s="36" t="str">
        <f t="shared" si="1"/>
        <v/>
      </c>
      <c r="G16" s="83"/>
      <c r="H16" s="44"/>
      <c r="I16" s="45"/>
      <c r="J16" s="46"/>
      <c r="K16" s="47"/>
      <c r="L16" s="41"/>
      <c r="M16" s="42"/>
      <c r="N16" s="42"/>
      <c r="O16" s="43"/>
    </row>
    <row r="17" spans="1:22" ht="34.5" customHeight="1" x14ac:dyDescent="0.15">
      <c r="A17" s="80"/>
      <c r="B17" s="81"/>
      <c r="C17" s="81"/>
      <c r="D17" s="36" t="str">
        <f t="shared" si="0"/>
        <v/>
      </c>
      <c r="E17" s="81"/>
      <c r="F17" s="36" t="str">
        <f t="shared" si="1"/>
        <v/>
      </c>
      <c r="G17" s="83"/>
      <c r="H17" s="44"/>
      <c r="I17" s="45"/>
      <c r="J17" s="46"/>
      <c r="K17" s="47"/>
      <c r="L17" s="41"/>
      <c r="M17" s="42"/>
      <c r="N17" s="42"/>
      <c r="O17" s="43"/>
    </row>
    <row r="18" spans="1:22" ht="34.5" customHeight="1" x14ac:dyDescent="0.15">
      <c r="A18" s="80"/>
      <c r="B18" s="81"/>
      <c r="C18" s="81"/>
      <c r="D18" s="36" t="str">
        <f t="shared" si="0"/>
        <v/>
      </c>
      <c r="E18" s="81"/>
      <c r="F18" s="36" t="str">
        <f t="shared" si="1"/>
        <v/>
      </c>
      <c r="G18" s="83"/>
      <c r="H18" s="44"/>
      <c r="I18" s="45"/>
      <c r="J18" s="46"/>
      <c r="K18" s="47"/>
      <c r="L18" s="41"/>
      <c r="M18" s="42"/>
      <c r="N18" s="42"/>
      <c r="O18" s="43"/>
    </row>
    <row r="19" spans="1:22" ht="34.5" customHeight="1" x14ac:dyDescent="0.15">
      <c r="A19" s="80"/>
      <c r="B19" s="81"/>
      <c r="C19" s="81"/>
      <c r="D19" s="36" t="str">
        <f t="shared" si="0"/>
        <v/>
      </c>
      <c r="E19" s="81"/>
      <c r="F19" s="36" t="str">
        <f t="shared" si="1"/>
        <v/>
      </c>
      <c r="G19" s="83"/>
      <c r="H19" s="44"/>
      <c r="I19" s="45"/>
      <c r="J19" s="46"/>
      <c r="K19" s="47"/>
      <c r="L19" s="41"/>
      <c r="M19" s="42"/>
      <c r="N19" s="42"/>
      <c r="O19" s="43"/>
    </row>
    <row r="20" spans="1:22" ht="34.5" customHeight="1" x14ac:dyDescent="0.15">
      <c r="A20" s="82"/>
      <c r="B20" s="81"/>
      <c r="C20" s="81"/>
      <c r="D20" s="36" t="str">
        <f t="shared" si="0"/>
        <v/>
      </c>
      <c r="E20" s="81"/>
      <c r="F20" s="36" t="str">
        <f t="shared" si="1"/>
        <v/>
      </c>
      <c r="G20" s="83"/>
      <c r="H20" s="44"/>
      <c r="I20" s="45"/>
      <c r="J20" s="46"/>
      <c r="K20" s="47"/>
      <c r="L20" s="41"/>
      <c r="M20" s="42"/>
      <c r="N20" s="42"/>
      <c r="O20" s="43"/>
    </row>
    <row r="21" spans="1:22" ht="50.1" customHeight="1" thickBot="1" x14ac:dyDescent="0.2">
      <c r="A21" s="48" t="s">
        <v>82</v>
      </c>
      <c r="B21" s="49"/>
      <c r="C21" s="50" t="str">
        <f>IF(C67=0,"",C79)</f>
        <v/>
      </c>
      <c r="D21" s="50" t="str">
        <f>IF(D67=0,"",D79)</f>
        <v/>
      </c>
      <c r="E21" s="50" t="str">
        <f>IF(E67=0,"",E79)</f>
        <v/>
      </c>
      <c r="F21" s="51" t="str">
        <f>IF(F67=0,"",F79)</f>
        <v/>
      </c>
      <c r="G21" s="50" t="str">
        <f>IF(G67=0,"",G79)</f>
        <v/>
      </c>
      <c r="H21" s="51" t="str">
        <f>IF(G67=0,"",H67)</f>
        <v/>
      </c>
      <c r="I21" s="50" t="str">
        <f>IF($G$21&lt;$H$21,$G$21,$H$21)</f>
        <v/>
      </c>
      <c r="J21" s="50" t="str">
        <f>IF($F$21&lt;$I$21,$F$21,$I$21)</f>
        <v/>
      </c>
      <c r="K21" s="52" t="str">
        <f>IF(K68=0,"",K79)</f>
        <v/>
      </c>
      <c r="L21" s="84"/>
      <c r="M21" s="51" t="str">
        <f>IF(L21="","",M67)</f>
        <v/>
      </c>
      <c r="N21" s="53" t="str">
        <f>IF(N68=0,"",N67)</f>
        <v/>
      </c>
      <c r="O21" s="54" t="str">
        <f>IF($K$21&lt;$N$21,$K$21,$N$21)</f>
        <v/>
      </c>
    </row>
    <row r="22" spans="1:22" ht="13.5" customHeight="1" x14ac:dyDescent="0.15">
      <c r="A22" s="55" t="s">
        <v>83</v>
      </c>
      <c r="B22" s="56"/>
      <c r="C22" s="56"/>
      <c r="D22" s="56"/>
      <c r="E22" s="56"/>
      <c r="F22" s="56"/>
      <c r="G22" s="56"/>
      <c r="H22" s="56"/>
      <c r="I22" s="56"/>
      <c r="J22" s="56"/>
      <c r="K22" s="57"/>
      <c r="L22" s="86" t="s">
        <v>135</v>
      </c>
      <c r="V22" s="2">
        <f>IF(O21=0,K21,MIN(K21,O21))</f>
        <v>0</v>
      </c>
    </row>
    <row r="23" spans="1:22" x14ac:dyDescent="0.15">
      <c r="A23" s="55" t="s">
        <v>84</v>
      </c>
      <c r="B23" s="55"/>
      <c r="C23" s="55"/>
      <c r="D23" s="55"/>
      <c r="J23" s="2"/>
      <c r="K23" s="2"/>
      <c r="L23" s="87"/>
    </row>
    <row r="24" spans="1:22" x14ac:dyDescent="0.15">
      <c r="A24" s="55" t="s">
        <v>85</v>
      </c>
      <c r="B24" s="55"/>
      <c r="C24" s="55"/>
      <c r="D24" s="55"/>
      <c r="J24" s="2"/>
      <c r="K24" s="2"/>
    </row>
    <row r="25" spans="1:22" x14ac:dyDescent="0.15">
      <c r="A25" s="55" t="s">
        <v>86</v>
      </c>
      <c r="B25" s="55"/>
      <c r="C25" s="55"/>
      <c r="D25" s="55"/>
      <c r="J25" s="7"/>
      <c r="K25" s="2"/>
    </row>
    <row r="26" spans="1:22" ht="14.25" thickBot="1" x14ac:dyDescent="0.2">
      <c r="A26" s="55" t="s">
        <v>163</v>
      </c>
      <c r="B26" s="55"/>
      <c r="C26" s="55"/>
      <c r="D26" s="55"/>
      <c r="G26" s="701" t="s">
        <v>51</v>
      </c>
      <c r="H26" s="702"/>
      <c r="I26" s="708" t="s">
        <v>87</v>
      </c>
      <c r="J26" s="705" t="s">
        <v>88</v>
      </c>
    </row>
    <row r="27" spans="1:22" ht="15" thickTop="1" thickBot="1" x14ac:dyDescent="0.2">
      <c r="A27" s="55" t="s">
        <v>89</v>
      </c>
      <c r="B27" s="55"/>
      <c r="C27" s="55"/>
      <c r="D27" s="55"/>
      <c r="G27" s="703"/>
      <c r="H27" s="704"/>
      <c r="I27" s="709"/>
      <c r="J27" s="706"/>
    </row>
    <row r="28" spans="1:22" ht="14.25" thickTop="1" x14ac:dyDescent="0.15">
      <c r="A28" s="55" t="s">
        <v>90</v>
      </c>
      <c r="B28" s="55"/>
      <c r="C28" s="55"/>
      <c r="D28" s="55"/>
      <c r="G28" s="694" t="s">
        <v>91</v>
      </c>
      <c r="H28" s="695"/>
      <c r="I28" s="58">
        <v>1250000</v>
      </c>
      <c r="J28" s="59">
        <v>1000000</v>
      </c>
    </row>
    <row r="29" spans="1:22" x14ac:dyDescent="0.15">
      <c r="A29" s="55" t="s">
        <v>92</v>
      </c>
      <c r="B29" s="55"/>
      <c r="C29" s="55"/>
      <c r="D29" s="55"/>
      <c r="E29" s="60"/>
      <c r="F29" s="60"/>
      <c r="G29" s="696" t="s">
        <v>93</v>
      </c>
      <c r="H29" s="697"/>
      <c r="I29" s="61">
        <v>2000000</v>
      </c>
      <c r="J29" s="62">
        <v>1600000</v>
      </c>
    </row>
    <row r="30" spans="1:22" x14ac:dyDescent="0.15">
      <c r="A30" s="55" t="s">
        <v>94</v>
      </c>
      <c r="B30" s="55"/>
      <c r="C30" s="55"/>
      <c r="D30" s="55"/>
      <c r="E30" s="60"/>
      <c r="F30" s="60"/>
      <c r="G30" s="696" t="s">
        <v>95</v>
      </c>
      <c r="H30" s="697"/>
      <c r="I30" s="61">
        <v>2500000</v>
      </c>
      <c r="J30" s="62">
        <v>2000000</v>
      </c>
    </row>
    <row r="31" spans="1:22" x14ac:dyDescent="0.15">
      <c r="A31" s="55" t="s">
        <v>96</v>
      </c>
      <c r="B31" s="55"/>
      <c r="C31" s="55"/>
      <c r="D31" s="55"/>
      <c r="E31" s="60"/>
      <c r="F31" s="60"/>
      <c r="G31" s="696" t="s">
        <v>97</v>
      </c>
      <c r="H31" s="697"/>
      <c r="I31" s="61">
        <v>3250000</v>
      </c>
      <c r="J31" s="62">
        <v>2600000</v>
      </c>
    </row>
    <row r="32" spans="1:22" x14ac:dyDescent="0.15">
      <c r="A32" s="55" t="s">
        <v>98</v>
      </c>
      <c r="B32" s="55"/>
      <c r="C32" s="55"/>
      <c r="D32" s="55"/>
      <c r="E32" s="698"/>
      <c r="F32" s="698"/>
      <c r="G32" s="60"/>
      <c r="H32" s="55"/>
      <c r="I32" s="55"/>
      <c r="J32" s="55"/>
    </row>
    <row r="33" spans="1:17" ht="13.5" customHeight="1" x14ac:dyDescent="0.15">
      <c r="A33" s="55" t="s">
        <v>150</v>
      </c>
      <c r="B33" s="55"/>
      <c r="C33" s="55"/>
      <c r="D33" s="55"/>
      <c r="E33" s="55"/>
      <c r="F33" s="55"/>
      <c r="G33" s="55"/>
      <c r="H33" s="55"/>
      <c r="I33" s="55"/>
      <c r="J33" s="55"/>
    </row>
    <row r="34" spans="1:17" s="63" customFormat="1" ht="13.5" customHeight="1" x14ac:dyDescent="0.15">
      <c r="A34" s="55" t="s">
        <v>99</v>
      </c>
      <c r="B34" s="55"/>
      <c r="C34" s="55"/>
      <c r="D34" s="55"/>
      <c r="E34" s="55"/>
      <c r="F34" s="55"/>
      <c r="G34" s="55"/>
      <c r="H34" s="55"/>
      <c r="I34" s="55"/>
      <c r="J34" s="55"/>
      <c r="K34" s="55"/>
    </row>
    <row r="35" spans="1:17" s="63" customFormat="1" ht="13.5" customHeight="1" x14ac:dyDescent="0.15">
      <c r="A35" s="55" t="s">
        <v>164</v>
      </c>
      <c r="B35" s="55"/>
      <c r="C35" s="55"/>
      <c r="D35" s="55"/>
      <c r="E35" s="55"/>
      <c r="F35" s="55"/>
      <c r="G35" s="55"/>
      <c r="H35" s="55"/>
      <c r="I35" s="55"/>
      <c r="J35" s="55"/>
      <c r="K35" s="55"/>
    </row>
    <row r="36" spans="1:17" s="63" customFormat="1" ht="13.5" customHeight="1" x14ac:dyDescent="0.15">
      <c r="A36" s="55" t="s">
        <v>100</v>
      </c>
      <c r="B36" s="55"/>
      <c r="C36" s="55"/>
      <c r="D36" s="55"/>
      <c r="E36" s="55"/>
      <c r="F36" s="55"/>
      <c r="G36" s="55"/>
      <c r="H36" s="55"/>
      <c r="I36" s="55"/>
      <c r="J36" s="55"/>
      <c r="K36" s="55"/>
      <c r="P36" s="65">
        <v>0.5</v>
      </c>
      <c r="Q36" s="65">
        <v>0.75</v>
      </c>
    </row>
    <row r="37" spans="1:17" x14ac:dyDescent="0.15">
      <c r="E37" s="55"/>
      <c r="F37" s="55"/>
      <c r="G37" s="55"/>
      <c r="L37" s="1"/>
    </row>
    <row r="39" spans="1:17" x14ac:dyDescent="0.15">
      <c r="H39" s="57"/>
      <c r="I39" s="57"/>
      <c r="J39" s="57"/>
      <c r="K39" s="57"/>
      <c r="L39" s="57"/>
    </row>
    <row r="40" spans="1:17" x14ac:dyDescent="0.15">
      <c r="E40" s="57"/>
      <c r="F40" s="57"/>
      <c r="G40" s="57"/>
    </row>
    <row r="41" spans="1:17" x14ac:dyDescent="0.15">
      <c r="A41" s="64"/>
      <c r="B41" s="57"/>
      <c r="C41" s="57"/>
      <c r="D41" s="57"/>
    </row>
    <row r="57" spans="3:15" x14ac:dyDescent="0.15">
      <c r="C57" s="79"/>
      <c r="D57" s="36">
        <f>$B$11*$C$11</f>
        <v>0</v>
      </c>
      <c r="E57" s="79">
        <f>E11</f>
        <v>0</v>
      </c>
      <c r="F57" s="36">
        <f>D57-E57</f>
        <v>0</v>
      </c>
      <c r="G57" s="83"/>
      <c r="H57" s="37"/>
      <c r="I57" s="38"/>
      <c r="J57" s="39"/>
      <c r="K57" s="40"/>
      <c r="L57" s="41"/>
      <c r="M57" s="42"/>
      <c r="N57" s="42"/>
      <c r="O57" s="43"/>
    </row>
    <row r="58" spans="3:15" x14ac:dyDescent="0.15">
      <c r="C58" s="81"/>
      <c r="D58" s="36">
        <f>$B$12*$C$12</f>
        <v>0</v>
      </c>
      <c r="E58" s="79">
        <f t="shared" ref="E58:E66" si="2">E12</f>
        <v>0</v>
      </c>
      <c r="F58" s="36">
        <f t="shared" ref="F58:F66" si="3">D58-E58</f>
        <v>0</v>
      </c>
      <c r="G58" s="83"/>
      <c r="H58" s="44"/>
      <c r="I58" s="45"/>
      <c r="J58" s="46"/>
      <c r="K58" s="47"/>
      <c r="L58" s="41"/>
      <c r="M58" s="42"/>
      <c r="N58" s="42"/>
      <c r="O58" s="43"/>
    </row>
    <row r="59" spans="3:15" x14ac:dyDescent="0.15">
      <c r="C59" s="81"/>
      <c r="D59" s="36">
        <f>$B$13*$C$13</f>
        <v>0</v>
      </c>
      <c r="E59" s="79">
        <f t="shared" si="2"/>
        <v>0</v>
      </c>
      <c r="F59" s="36">
        <f t="shared" si="3"/>
        <v>0</v>
      </c>
      <c r="G59" s="83"/>
      <c r="H59" s="44"/>
      <c r="I59" s="45"/>
      <c r="J59" s="46"/>
      <c r="K59" s="47"/>
      <c r="L59" s="41"/>
      <c r="M59" s="42"/>
      <c r="N59" s="42"/>
      <c r="O59" s="43"/>
    </row>
    <row r="60" spans="3:15" x14ac:dyDescent="0.15">
      <c r="C60" s="81"/>
      <c r="D60" s="36">
        <f>$B$14*$C$14</f>
        <v>0</v>
      </c>
      <c r="E60" s="79">
        <f t="shared" si="2"/>
        <v>0</v>
      </c>
      <c r="F60" s="36">
        <f t="shared" si="3"/>
        <v>0</v>
      </c>
      <c r="G60" s="83"/>
      <c r="H60" s="44"/>
      <c r="I60" s="45"/>
      <c r="J60" s="46"/>
      <c r="K60" s="47"/>
      <c r="L60" s="41"/>
      <c r="M60" s="42"/>
      <c r="N60" s="42"/>
      <c r="O60" s="43"/>
    </row>
    <row r="61" spans="3:15" x14ac:dyDescent="0.15">
      <c r="C61" s="81"/>
      <c r="D61" s="36">
        <f>$B$15*$C$15</f>
        <v>0</v>
      </c>
      <c r="E61" s="79">
        <f t="shared" si="2"/>
        <v>0</v>
      </c>
      <c r="F61" s="36">
        <f t="shared" si="3"/>
        <v>0</v>
      </c>
      <c r="G61" s="83"/>
      <c r="H61" s="44"/>
      <c r="I61" s="45"/>
      <c r="J61" s="46"/>
      <c r="K61" s="47"/>
      <c r="L61" s="41"/>
      <c r="M61" s="42"/>
      <c r="N61" s="42"/>
      <c r="O61" s="43"/>
    </row>
    <row r="62" spans="3:15" x14ac:dyDescent="0.15">
      <c r="C62" s="81"/>
      <c r="D62" s="36">
        <f>$B$16*$C$16</f>
        <v>0</v>
      </c>
      <c r="E62" s="79">
        <f t="shared" si="2"/>
        <v>0</v>
      </c>
      <c r="F62" s="36">
        <f t="shared" si="3"/>
        <v>0</v>
      </c>
      <c r="G62" s="83"/>
      <c r="H62" s="44"/>
      <c r="I62" s="45"/>
      <c r="J62" s="46"/>
      <c r="K62" s="47"/>
      <c r="L62" s="41"/>
      <c r="M62" s="42"/>
      <c r="N62" s="42"/>
      <c r="O62" s="43"/>
    </row>
    <row r="63" spans="3:15" x14ac:dyDescent="0.15">
      <c r="C63" s="81"/>
      <c r="D63" s="36">
        <f>$B$17*$C$17</f>
        <v>0</v>
      </c>
      <c r="E63" s="79">
        <f t="shared" si="2"/>
        <v>0</v>
      </c>
      <c r="F63" s="36">
        <f t="shared" si="3"/>
        <v>0</v>
      </c>
      <c r="G63" s="83"/>
      <c r="H63" s="44"/>
      <c r="I63" s="45"/>
      <c r="J63" s="46"/>
      <c r="K63" s="47"/>
      <c r="L63" s="41"/>
      <c r="M63" s="42"/>
      <c r="N63" s="42"/>
      <c r="O63" s="43"/>
    </row>
    <row r="64" spans="3:15" x14ac:dyDescent="0.15">
      <c r="C64" s="81"/>
      <c r="D64" s="36">
        <f>$B$18*$C$18</f>
        <v>0</v>
      </c>
      <c r="E64" s="79">
        <f t="shared" si="2"/>
        <v>0</v>
      </c>
      <c r="F64" s="36">
        <f t="shared" si="3"/>
        <v>0</v>
      </c>
      <c r="G64" s="83"/>
      <c r="H64" s="44"/>
      <c r="I64" s="45"/>
      <c r="J64" s="46"/>
      <c r="K64" s="47"/>
      <c r="L64" s="41"/>
      <c r="M64" s="42"/>
      <c r="N64" s="42"/>
      <c r="O64" s="43"/>
    </row>
    <row r="65" spans="3:15" x14ac:dyDescent="0.15">
      <c r="C65" s="81"/>
      <c r="D65" s="36">
        <f>$B$19*$C$19</f>
        <v>0</v>
      </c>
      <c r="E65" s="79">
        <f t="shared" si="2"/>
        <v>0</v>
      </c>
      <c r="F65" s="36">
        <f t="shared" si="3"/>
        <v>0</v>
      </c>
      <c r="G65" s="83"/>
      <c r="H65" s="44"/>
      <c r="I65" s="45"/>
      <c r="J65" s="46"/>
      <c r="K65" s="47"/>
      <c r="L65" s="41"/>
      <c r="M65" s="42"/>
      <c r="N65" s="42"/>
      <c r="O65" s="43"/>
    </row>
    <row r="66" spans="3:15" x14ac:dyDescent="0.15">
      <c r="C66" s="81"/>
      <c r="D66" s="36">
        <f>$B$20*$C$20</f>
        <v>0</v>
      </c>
      <c r="E66" s="79">
        <f t="shared" si="2"/>
        <v>0</v>
      </c>
      <c r="F66" s="36">
        <f t="shared" si="3"/>
        <v>0</v>
      </c>
      <c r="G66" s="83"/>
      <c r="H66" s="44"/>
      <c r="I66" s="45"/>
      <c r="J66" s="46"/>
      <c r="K66" s="47"/>
      <c r="L66" s="41"/>
      <c r="M66" s="42"/>
      <c r="N66" s="42"/>
      <c r="O66" s="43"/>
    </row>
    <row r="67" spans="3:15" ht="30" customHeight="1" thickBot="1" x14ac:dyDescent="0.2">
      <c r="C67" s="50">
        <f>SUM($C$11:$C$20)</f>
        <v>0</v>
      </c>
      <c r="D67" s="50">
        <f>SUM($D$11:$D$20)</f>
        <v>0</v>
      </c>
      <c r="E67" s="50">
        <f>SUM($E$11:$E$20)</f>
        <v>0</v>
      </c>
      <c r="F67" s="50">
        <f>SUM($F$11:$F$20)</f>
        <v>0</v>
      </c>
      <c r="G67" s="50">
        <f>SUM($G$11:$G$20)</f>
        <v>0</v>
      </c>
      <c r="H67" s="51" cm="1">
        <f t="array" ref="H67">_xlfn.IFS($I$5&lt;=10,$I$28,$I$5&lt;=20,$I$29,$I$5&lt;=30,$I$30,$I$5&gt;=31,$I$31)</f>
        <v>1250000</v>
      </c>
      <c r="I67" s="50" t="str">
        <f>IF($G$21&lt;$H$21,$G$21,$H$21)</f>
        <v/>
      </c>
      <c r="J67" s="50" t="str">
        <f>IF($F$21&lt;$I$21,$F$21,$I$21)</f>
        <v/>
      </c>
      <c r="K67" s="52" t="e">
        <f>ROUNDDOWN($J$21*$I$6,-3)</f>
        <v>#VALUE!</v>
      </c>
      <c r="L67" s="84"/>
      <c r="M67" s="51" cm="1">
        <f t="array" ref="M67">IF($L$21="",0,_xlfn.IFS($I$5&lt;=10,$J$28,$I$5&lt;=20,$J$29,$I$5&lt;=30,$J$30,$I$5&gt;=31,$J$31))</f>
        <v>0</v>
      </c>
      <c r="N67" s="53" t="e">
        <f>$M$21-$L$21</f>
        <v>#VALUE!</v>
      </c>
      <c r="O67" s="54" t="str">
        <f>IF($K$21&lt;$N$21,$K$21,$N$21)</f>
        <v/>
      </c>
    </row>
    <row r="68" spans="3:15" x14ac:dyDescent="0.15">
      <c r="K68" s="1">
        <f>IFERROR(K67,0)</f>
        <v>0</v>
      </c>
      <c r="N68" s="2">
        <f>IFERROR(N67,0)</f>
        <v>0</v>
      </c>
    </row>
    <row r="69" spans="3:15" x14ac:dyDescent="0.15">
      <c r="C69" s="79"/>
      <c r="D69" s="36">
        <f>$B$11*$C$11</f>
        <v>0</v>
      </c>
      <c r="E69" s="79">
        <f>E11</f>
        <v>0</v>
      </c>
      <c r="F69" s="36">
        <f>D69-E69</f>
        <v>0</v>
      </c>
      <c r="G69" s="83"/>
      <c r="H69" s="37"/>
      <c r="I69" s="38"/>
      <c r="J69" s="39"/>
      <c r="K69" s="40"/>
      <c r="L69" s="41"/>
      <c r="M69" s="42"/>
      <c r="N69" s="42"/>
      <c r="O69" s="43"/>
    </row>
    <row r="70" spans="3:15" x14ac:dyDescent="0.15">
      <c r="C70" s="81"/>
      <c r="D70" s="36">
        <f>$B$12*$C$12</f>
        <v>0</v>
      </c>
      <c r="E70" s="79">
        <f t="shared" ref="E70:E77" si="4">E12</f>
        <v>0</v>
      </c>
      <c r="F70" s="36">
        <f t="shared" ref="F70:F78" si="5">D70-E70</f>
        <v>0</v>
      </c>
      <c r="G70" s="83"/>
      <c r="H70" s="44"/>
      <c r="I70" s="45"/>
      <c r="J70" s="46"/>
      <c r="K70" s="47"/>
      <c r="L70" s="41"/>
      <c r="M70" s="42"/>
      <c r="N70" s="42"/>
      <c r="O70" s="43"/>
    </row>
    <row r="71" spans="3:15" x14ac:dyDescent="0.15">
      <c r="C71" s="81"/>
      <c r="D71" s="36">
        <f>$B$13*$C$13</f>
        <v>0</v>
      </c>
      <c r="E71" s="79">
        <f t="shared" si="4"/>
        <v>0</v>
      </c>
      <c r="F71" s="36">
        <f t="shared" si="5"/>
        <v>0</v>
      </c>
      <c r="G71" s="83"/>
      <c r="H71" s="44"/>
      <c r="I71" s="45"/>
      <c r="J71" s="46"/>
      <c r="K71" s="47"/>
      <c r="L71" s="41"/>
      <c r="M71" s="42"/>
      <c r="N71" s="42"/>
      <c r="O71" s="43"/>
    </row>
    <row r="72" spans="3:15" x14ac:dyDescent="0.15">
      <c r="C72" s="81"/>
      <c r="D72" s="36">
        <f>$B$14*$C$14</f>
        <v>0</v>
      </c>
      <c r="E72" s="79">
        <f t="shared" si="4"/>
        <v>0</v>
      </c>
      <c r="F72" s="36">
        <f t="shared" si="5"/>
        <v>0</v>
      </c>
      <c r="G72" s="83"/>
      <c r="H72" s="44"/>
      <c r="I72" s="45"/>
      <c r="J72" s="46"/>
      <c r="K72" s="47"/>
      <c r="L72" s="41"/>
      <c r="M72" s="42"/>
      <c r="N72" s="42"/>
      <c r="O72" s="43"/>
    </row>
    <row r="73" spans="3:15" x14ac:dyDescent="0.15">
      <c r="C73" s="81"/>
      <c r="D73" s="36">
        <f>$B$15*$C$15</f>
        <v>0</v>
      </c>
      <c r="E73" s="79">
        <f t="shared" si="4"/>
        <v>0</v>
      </c>
      <c r="F73" s="36">
        <f t="shared" si="5"/>
        <v>0</v>
      </c>
      <c r="G73" s="83"/>
      <c r="H73" s="44"/>
      <c r="I73" s="45"/>
      <c r="J73" s="46"/>
      <c r="K73" s="47"/>
      <c r="L73" s="41"/>
      <c r="M73" s="42"/>
      <c r="N73" s="42"/>
      <c r="O73" s="43"/>
    </row>
    <row r="74" spans="3:15" x14ac:dyDescent="0.15">
      <c r="C74" s="81"/>
      <c r="D74" s="36">
        <f>$B$16*$C$16</f>
        <v>0</v>
      </c>
      <c r="E74" s="79">
        <f t="shared" si="4"/>
        <v>0</v>
      </c>
      <c r="F74" s="36">
        <f t="shared" si="5"/>
        <v>0</v>
      </c>
      <c r="G74" s="83"/>
      <c r="H74" s="44"/>
      <c r="I74" s="45"/>
      <c r="J74" s="46"/>
      <c r="K74" s="47"/>
      <c r="L74" s="41"/>
      <c r="M74" s="42"/>
      <c r="N74" s="42"/>
      <c r="O74" s="43"/>
    </row>
    <row r="75" spans="3:15" x14ac:dyDescent="0.15">
      <c r="C75" s="81"/>
      <c r="D75" s="36">
        <f>$B$17*$C$17</f>
        <v>0</v>
      </c>
      <c r="E75" s="79">
        <f t="shared" si="4"/>
        <v>0</v>
      </c>
      <c r="F75" s="36">
        <f t="shared" si="5"/>
        <v>0</v>
      </c>
      <c r="G75" s="83"/>
      <c r="H75" s="44"/>
      <c r="I75" s="45"/>
      <c r="J75" s="46"/>
      <c r="K75" s="47"/>
      <c r="L75" s="41"/>
      <c r="M75" s="42"/>
      <c r="N75" s="42"/>
      <c r="O75" s="43"/>
    </row>
    <row r="76" spans="3:15" x14ac:dyDescent="0.15">
      <c r="C76" s="81"/>
      <c r="D76" s="36">
        <f>$B$18*$C$18</f>
        <v>0</v>
      </c>
      <c r="E76" s="79">
        <f t="shared" si="4"/>
        <v>0</v>
      </c>
      <c r="F76" s="36">
        <f t="shared" si="5"/>
        <v>0</v>
      </c>
      <c r="G76" s="83"/>
      <c r="H76" s="44"/>
      <c r="I76" s="45"/>
      <c r="J76" s="46"/>
      <c r="K76" s="47"/>
      <c r="L76" s="41"/>
      <c r="M76" s="42"/>
      <c r="N76" s="42"/>
      <c r="O76" s="43"/>
    </row>
    <row r="77" spans="3:15" x14ac:dyDescent="0.15">
      <c r="C77" s="81"/>
      <c r="D77" s="36">
        <f>$B$19*$C$19</f>
        <v>0</v>
      </c>
      <c r="E77" s="79">
        <f t="shared" si="4"/>
        <v>0</v>
      </c>
      <c r="F77" s="36">
        <f t="shared" si="5"/>
        <v>0</v>
      </c>
      <c r="G77" s="83"/>
      <c r="H77" s="44"/>
      <c r="I77" s="45"/>
      <c r="J77" s="46"/>
      <c r="K77" s="47"/>
      <c r="L77" s="41"/>
      <c r="M77" s="42"/>
      <c r="N77" s="42"/>
      <c r="O77" s="43"/>
    </row>
    <row r="78" spans="3:15" x14ac:dyDescent="0.15">
      <c r="C78" s="81"/>
      <c r="D78" s="36">
        <f>$B$20*$C$20</f>
        <v>0</v>
      </c>
      <c r="E78" s="79">
        <f>E20</f>
        <v>0</v>
      </c>
      <c r="F78" s="36">
        <f t="shared" si="5"/>
        <v>0</v>
      </c>
      <c r="G78" s="83"/>
      <c r="H78" s="44"/>
      <c r="I78" s="45"/>
      <c r="J78" s="46"/>
      <c r="K78" s="47"/>
      <c r="L78" s="41"/>
      <c r="M78" s="42"/>
      <c r="N78" s="42"/>
      <c r="O78" s="43"/>
    </row>
    <row r="79" spans="3:15" ht="32.25" customHeight="1" thickBot="1" x14ac:dyDescent="0.2">
      <c r="C79" s="50">
        <f>SUM($C$11:$C$20)</f>
        <v>0</v>
      </c>
      <c r="D79" s="50">
        <f>SUM($D$11:$D$20)</f>
        <v>0</v>
      </c>
      <c r="E79" s="50">
        <f>SUM($E$11:$E$20)</f>
        <v>0</v>
      </c>
      <c r="F79" s="50">
        <f>SUM($F$11:$F$20)</f>
        <v>0</v>
      </c>
      <c r="G79" s="50">
        <f>SUM($G$11:$G$20)</f>
        <v>0</v>
      </c>
      <c r="H79" s="51" cm="1">
        <f t="array" ref="H79">_xlfn.IFS($I$5&lt;=10,$I$28,$I$5&lt;=20,$I$29,$I$5&lt;=30,$I$30,$I$5&gt;=31,$I$31)</f>
        <v>1250000</v>
      </c>
      <c r="I79" s="50" t="str">
        <f>IF($G$21&lt;$H$21,$G$21,$H$21)</f>
        <v/>
      </c>
      <c r="J79" s="50" t="str">
        <f>IF($F$21&lt;$I$21,$F$21,$I$21)</f>
        <v/>
      </c>
      <c r="K79" s="52" t="e">
        <f>ROUNDDOWN($J$21*$I$6,-3)</f>
        <v>#VALUE!</v>
      </c>
      <c r="L79" s="84"/>
      <c r="M79" s="51" cm="1">
        <f t="array" ref="M79">IF($L$21="",0,_xlfn.IFS($I$5&lt;=10,$J$28,$I$5&lt;=20,$J$29,$I$5&lt;=30,$J$30,$I$5&gt;=31,$J$31))</f>
        <v>0</v>
      </c>
      <c r="N79" s="53" t="e">
        <f>$M$21-$L$21</f>
        <v>#VALUE!</v>
      </c>
      <c r="O79" s="54" t="str">
        <f>IF($K$21&lt;$N$21,$K$21,$N$21)</f>
        <v/>
      </c>
    </row>
  </sheetData>
  <sheetProtection formatRows="0" insertRows="0" deleteRows="0"/>
  <mergeCells count="15">
    <mergeCell ref="A2:N2"/>
    <mergeCell ref="A8:A9"/>
    <mergeCell ref="G26:H27"/>
    <mergeCell ref="J26:J27"/>
    <mergeCell ref="I4:L4"/>
    <mergeCell ref="I26:I27"/>
    <mergeCell ref="C8:C9"/>
    <mergeCell ref="B8:B9"/>
    <mergeCell ref="N4:O4"/>
    <mergeCell ref="A7:C7"/>
    <mergeCell ref="G28:H28"/>
    <mergeCell ref="G29:H29"/>
    <mergeCell ref="G30:H30"/>
    <mergeCell ref="G31:H31"/>
    <mergeCell ref="E32:F32"/>
  </mergeCells>
  <phoneticPr fontId="10"/>
  <dataValidations count="1">
    <dataValidation type="whole" allowBlank="1" showInputMessage="1" showErrorMessage="1" sqref="I5" xr:uid="{D76BFF8B-3022-41A4-A70B-F3A545C9365D}">
      <formula1>1</formula1>
      <formula2>999</formula2>
    </dataValidation>
  </dataValidations>
  <pageMargins left="0.39370078740157483" right="0.19685039370078741" top="0.59055118110236227" bottom="0.59055118110236227" header="0.51181102362204722" footer="0.51181102362204722"/>
  <pageSetup paperSize="9" scale="68" fitToHeight="0" orientation="landscape" r:id="rId1"/>
  <headerFooter alignWithMargins="0"/>
  <ignoredErrors>
    <ignoredError sqref="I4 D11:D20 F11:F20 V2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0123-9C34-40B2-B63D-6106F29E05A6}">
  <sheetPr>
    <tabColor theme="5" tint="0.59999389629810485"/>
    <pageSetUpPr fitToPage="1"/>
  </sheetPr>
  <dimension ref="A1:X76"/>
  <sheetViews>
    <sheetView view="pageBreakPreview" zoomScale="80" zoomScaleNormal="93" zoomScaleSheetLayoutView="80" workbookViewId="0"/>
  </sheetViews>
  <sheetFormatPr defaultRowHeight="13.5" x14ac:dyDescent="0.15"/>
  <cols>
    <col min="1" max="1" width="30.875" style="1" customWidth="1"/>
    <col min="2" max="2" width="11.5" style="1" customWidth="1"/>
    <col min="3" max="3" width="8.25" style="1" customWidth="1"/>
    <col min="4" max="4" width="14.375" style="1" customWidth="1"/>
    <col min="5" max="5" width="12.875" style="1" customWidth="1"/>
    <col min="6" max="6" width="12.625" style="1" customWidth="1"/>
    <col min="7" max="8" width="13.125" style="1" customWidth="1"/>
    <col min="9" max="10" width="12.625" style="1" customWidth="1"/>
    <col min="11" max="11" width="15.125" style="1" customWidth="1"/>
    <col min="12" max="14" width="13.125" style="2" customWidth="1"/>
    <col min="15" max="15" width="14" style="2" customWidth="1"/>
    <col min="16" max="16384" width="9" style="2"/>
  </cols>
  <sheetData>
    <row r="1" spans="1:21" x14ac:dyDescent="0.15">
      <c r="A1" s="1" t="s">
        <v>574</v>
      </c>
    </row>
    <row r="2" spans="1:21" ht="17.25" x14ac:dyDescent="0.15">
      <c r="A2" s="536" t="s">
        <v>140</v>
      </c>
      <c r="B2" s="536"/>
      <c r="C2" s="536"/>
      <c r="D2" s="536"/>
      <c r="E2" s="536"/>
      <c r="F2" s="536"/>
      <c r="G2" s="536"/>
      <c r="H2" s="536"/>
      <c r="I2" s="536"/>
      <c r="J2" s="536"/>
      <c r="K2" s="536"/>
      <c r="L2" s="536"/>
      <c r="M2" s="536"/>
      <c r="N2" s="536"/>
    </row>
    <row r="3" spans="1:21" x14ac:dyDescent="0.15">
      <c r="A3" s="136"/>
      <c r="B3" s="136"/>
      <c r="C3" s="136"/>
      <c r="D3" s="136"/>
      <c r="E3" s="136"/>
      <c r="F3" s="136"/>
      <c r="G3" s="136"/>
      <c r="H3" s="136"/>
      <c r="I3" s="136"/>
      <c r="J3" s="136"/>
      <c r="K3" s="136"/>
    </row>
    <row r="4" spans="1:21" ht="17.25" x14ac:dyDescent="0.2">
      <c r="A4" s="5"/>
      <c r="B4" s="137"/>
      <c r="C4" s="137"/>
      <c r="D4" s="137"/>
      <c r="E4" s="137"/>
      <c r="F4" s="137"/>
      <c r="G4" s="137"/>
      <c r="H4" s="6" t="s">
        <v>50</v>
      </c>
      <c r="I4" s="707" t="str">
        <f>IF('2事業所一覧'!B9="","",'4ICT用(2位)  '!U4)</f>
        <v/>
      </c>
      <c r="J4" s="707"/>
      <c r="K4" s="707"/>
      <c r="L4" s="707"/>
      <c r="N4" s="714" t="s">
        <v>514</v>
      </c>
      <c r="O4" s="714"/>
      <c r="U4" s="403">
        <f>'2事業所一覧'!B9</f>
        <v>0</v>
      </c>
    </row>
    <row r="5" spans="1:21" ht="18.75" x14ac:dyDescent="0.2">
      <c r="A5" s="137"/>
      <c r="B5" s="137"/>
      <c r="C5" s="137"/>
      <c r="D5" s="137"/>
      <c r="E5" s="137"/>
      <c r="F5" s="137"/>
      <c r="G5" s="137"/>
      <c r="H5" s="6" t="s">
        <v>51</v>
      </c>
      <c r="I5" s="77"/>
      <c r="J5" s="8" t="s">
        <v>52</v>
      </c>
      <c r="K5" s="9"/>
      <c r="P5" s="66"/>
    </row>
    <row r="6" spans="1:21" ht="17.25" x14ac:dyDescent="0.15">
      <c r="A6" s="137"/>
      <c r="B6" s="137"/>
      <c r="C6" s="137"/>
      <c r="D6" s="137"/>
      <c r="E6" s="137"/>
      <c r="F6" s="137"/>
      <c r="G6" s="137"/>
      <c r="H6" s="6" t="s">
        <v>53</v>
      </c>
      <c r="I6" s="194">
        <v>0.8</v>
      </c>
      <c r="J6" s="10"/>
      <c r="K6" s="11"/>
    </row>
    <row r="7" spans="1:21" ht="15" thickBot="1" x14ac:dyDescent="0.2">
      <c r="A7" s="715" t="s">
        <v>54</v>
      </c>
      <c r="B7" s="715"/>
      <c r="C7" s="715"/>
      <c r="H7" s="13"/>
      <c r="I7" s="14"/>
      <c r="J7" s="15"/>
      <c r="K7" s="15"/>
      <c r="L7" s="85"/>
      <c r="M7" s="16"/>
      <c r="N7" s="16"/>
      <c r="O7" s="16"/>
    </row>
    <row r="8" spans="1:21" s="17" customFormat="1" ht="39.75" customHeight="1" x14ac:dyDescent="0.15">
      <c r="A8" s="699" t="s">
        <v>55</v>
      </c>
      <c r="B8" s="712" t="s">
        <v>67</v>
      </c>
      <c r="C8" s="710" t="s">
        <v>68</v>
      </c>
      <c r="D8" s="298" t="s">
        <v>56</v>
      </c>
      <c r="E8" s="18" t="s">
        <v>57</v>
      </c>
      <c r="F8" s="18" t="s">
        <v>58</v>
      </c>
      <c r="G8" s="19" t="s">
        <v>137</v>
      </c>
      <c r="H8" s="19" t="s">
        <v>59</v>
      </c>
      <c r="I8" s="18" t="s">
        <v>60</v>
      </c>
      <c r="J8" s="19" t="s">
        <v>61</v>
      </c>
      <c r="K8" s="20" t="s">
        <v>62</v>
      </c>
      <c r="L8" s="21" t="s">
        <v>63</v>
      </c>
      <c r="M8" s="18" t="s">
        <v>64</v>
      </c>
      <c r="N8" s="22" t="s">
        <v>65</v>
      </c>
      <c r="O8" s="23" t="s">
        <v>66</v>
      </c>
    </row>
    <row r="9" spans="1:21" x14ac:dyDescent="0.15">
      <c r="A9" s="700"/>
      <c r="B9" s="713"/>
      <c r="C9" s="711"/>
      <c r="D9" s="299" t="s">
        <v>69</v>
      </c>
      <c r="E9" s="24" t="s">
        <v>70</v>
      </c>
      <c r="F9" s="24" t="s">
        <v>71</v>
      </c>
      <c r="G9" s="25" t="s">
        <v>72</v>
      </c>
      <c r="H9" s="25" t="s">
        <v>73</v>
      </c>
      <c r="I9" s="24" t="s">
        <v>74</v>
      </c>
      <c r="J9" s="24" t="s">
        <v>75</v>
      </c>
      <c r="K9" s="26" t="s">
        <v>155</v>
      </c>
      <c r="L9" s="24" t="s">
        <v>76</v>
      </c>
      <c r="M9" s="24" t="s">
        <v>77</v>
      </c>
      <c r="N9" s="24" t="s">
        <v>78</v>
      </c>
      <c r="O9" s="27" t="s">
        <v>79</v>
      </c>
      <c r="P9" s="28"/>
    </row>
    <row r="10" spans="1:21" ht="13.5" customHeight="1" x14ac:dyDescent="0.15">
      <c r="A10" s="29"/>
      <c r="B10" s="30" t="s">
        <v>19</v>
      </c>
      <c r="C10" s="31" t="s">
        <v>81</v>
      </c>
      <c r="D10" s="412" t="s">
        <v>19</v>
      </c>
      <c r="E10" s="412" t="s">
        <v>19</v>
      </c>
      <c r="F10" s="412" t="s">
        <v>19</v>
      </c>
      <c r="G10" s="32" t="s">
        <v>19</v>
      </c>
      <c r="H10" s="30"/>
      <c r="I10" s="30" t="s">
        <v>19</v>
      </c>
      <c r="J10" s="32" t="s">
        <v>19</v>
      </c>
      <c r="K10" s="33" t="s">
        <v>19</v>
      </c>
      <c r="L10" s="34" t="s">
        <v>19</v>
      </c>
      <c r="M10" s="32" t="s">
        <v>19</v>
      </c>
      <c r="N10" s="32" t="s">
        <v>19</v>
      </c>
      <c r="O10" s="35" t="s">
        <v>19</v>
      </c>
    </row>
    <row r="11" spans="1:21" ht="27" customHeight="1" x14ac:dyDescent="0.15">
      <c r="A11" s="78"/>
      <c r="B11" s="79"/>
      <c r="C11" s="79"/>
      <c r="D11" s="36" t="str">
        <f>IF(D54=0,"",D66)</f>
        <v/>
      </c>
      <c r="E11" s="79"/>
      <c r="F11" s="36" t="str">
        <f>IF(F54=0,"",F66)</f>
        <v/>
      </c>
      <c r="G11" s="83"/>
      <c r="H11" s="37"/>
      <c r="I11" s="38"/>
      <c r="J11" s="39"/>
      <c r="K11" s="40"/>
      <c r="L11" s="41"/>
      <c r="M11" s="42"/>
      <c r="N11" s="42"/>
      <c r="O11" s="43"/>
    </row>
    <row r="12" spans="1:21" ht="34.5" customHeight="1" x14ac:dyDescent="0.15">
      <c r="A12" s="80"/>
      <c r="B12" s="81"/>
      <c r="C12" s="81"/>
      <c r="D12" s="36" t="str">
        <f>IF(D55=0,"",D67)</f>
        <v/>
      </c>
      <c r="E12" s="81"/>
      <c r="F12" s="36" t="str">
        <f t="shared" ref="F12:F20" si="0">IF(F55=0,"",F67)</f>
        <v/>
      </c>
      <c r="G12" s="83"/>
      <c r="H12" s="44"/>
      <c r="I12" s="45"/>
      <c r="J12" s="46"/>
      <c r="K12" s="47"/>
      <c r="L12" s="41"/>
      <c r="M12" s="42"/>
      <c r="N12" s="42"/>
      <c r="O12" s="43"/>
    </row>
    <row r="13" spans="1:21" ht="34.5" customHeight="1" x14ac:dyDescent="0.15">
      <c r="A13" s="80"/>
      <c r="B13" s="81"/>
      <c r="C13" s="81"/>
      <c r="D13" s="36" t="str">
        <f t="shared" ref="D13:D20" si="1">IF(D56=0,"",D68)</f>
        <v/>
      </c>
      <c r="E13" s="81"/>
      <c r="F13" s="36" t="str">
        <f t="shared" si="0"/>
        <v/>
      </c>
      <c r="G13" s="83"/>
      <c r="H13" s="44"/>
      <c r="I13" s="45"/>
      <c r="J13" s="46"/>
      <c r="K13" s="47"/>
      <c r="L13" s="41"/>
      <c r="M13" s="42"/>
      <c r="N13" s="42"/>
      <c r="O13" s="43"/>
    </row>
    <row r="14" spans="1:21" ht="34.5" customHeight="1" x14ac:dyDescent="0.15">
      <c r="A14" s="80"/>
      <c r="B14" s="81"/>
      <c r="C14" s="81"/>
      <c r="D14" s="36" t="str">
        <f t="shared" si="1"/>
        <v/>
      </c>
      <c r="E14" s="81"/>
      <c r="F14" s="36" t="str">
        <f t="shared" si="0"/>
        <v/>
      </c>
      <c r="G14" s="83"/>
      <c r="H14" s="44"/>
      <c r="I14" s="45"/>
      <c r="J14" s="46"/>
      <c r="K14" s="47"/>
      <c r="L14" s="41"/>
      <c r="M14" s="42"/>
      <c r="N14" s="42"/>
      <c r="O14" s="43"/>
    </row>
    <row r="15" spans="1:21" ht="34.5" customHeight="1" x14ac:dyDescent="0.15">
      <c r="A15" s="80"/>
      <c r="B15" s="81"/>
      <c r="C15" s="81"/>
      <c r="D15" s="36" t="str">
        <f t="shared" si="1"/>
        <v/>
      </c>
      <c r="E15" s="81"/>
      <c r="F15" s="36" t="str">
        <f t="shared" si="0"/>
        <v/>
      </c>
      <c r="G15" s="83"/>
      <c r="H15" s="44"/>
      <c r="I15" s="45"/>
      <c r="J15" s="46"/>
      <c r="K15" s="47"/>
      <c r="L15" s="41"/>
      <c r="M15" s="42"/>
      <c r="N15" s="42"/>
      <c r="O15" s="43"/>
    </row>
    <row r="16" spans="1:21" ht="34.5" customHeight="1" x14ac:dyDescent="0.15">
      <c r="A16" s="80"/>
      <c r="B16" s="81"/>
      <c r="C16" s="81"/>
      <c r="D16" s="36" t="str">
        <f t="shared" si="1"/>
        <v/>
      </c>
      <c r="E16" s="81"/>
      <c r="F16" s="36" t="str">
        <f t="shared" si="0"/>
        <v/>
      </c>
      <c r="G16" s="83"/>
      <c r="H16" s="44"/>
      <c r="I16" s="45"/>
      <c r="J16" s="46"/>
      <c r="K16" s="47"/>
      <c r="L16" s="41"/>
      <c r="M16" s="42"/>
      <c r="N16" s="42"/>
      <c r="O16" s="43"/>
    </row>
    <row r="17" spans="1:24" ht="34.5" customHeight="1" x14ac:dyDescent="0.15">
      <c r="A17" s="80"/>
      <c r="B17" s="81"/>
      <c r="C17" s="81"/>
      <c r="D17" s="36" t="str">
        <f t="shared" si="1"/>
        <v/>
      </c>
      <c r="E17" s="81"/>
      <c r="F17" s="36" t="str">
        <f t="shared" si="0"/>
        <v/>
      </c>
      <c r="G17" s="83"/>
      <c r="H17" s="44"/>
      <c r="I17" s="45"/>
      <c r="J17" s="46"/>
      <c r="K17" s="47"/>
      <c r="L17" s="41"/>
      <c r="M17" s="42"/>
      <c r="N17" s="42"/>
      <c r="O17" s="43"/>
    </row>
    <row r="18" spans="1:24" ht="34.5" customHeight="1" x14ac:dyDescent="0.15">
      <c r="A18" s="80"/>
      <c r="B18" s="81"/>
      <c r="C18" s="81"/>
      <c r="D18" s="36" t="str">
        <f t="shared" si="1"/>
        <v/>
      </c>
      <c r="E18" s="81"/>
      <c r="F18" s="36" t="str">
        <f t="shared" si="0"/>
        <v/>
      </c>
      <c r="G18" s="83"/>
      <c r="H18" s="44"/>
      <c r="I18" s="45"/>
      <c r="J18" s="46"/>
      <c r="K18" s="47"/>
      <c r="L18" s="41"/>
      <c r="M18" s="42"/>
      <c r="N18" s="42"/>
      <c r="O18" s="43"/>
    </row>
    <row r="19" spans="1:24" ht="34.5" customHeight="1" x14ac:dyDescent="0.15">
      <c r="A19" s="80"/>
      <c r="B19" s="81"/>
      <c r="C19" s="81"/>
      <c r="D19" s="36" t="str">
        <f t="shared" si="1"/>
        <v/>
      </c>
      <c r="E19" s="81"/>
      <c r="F19" s="36" t="str">
        <f t="shared" si="0"/>
        <v/>
      </c>
      <c r="G19" s="83"/>
      <c r="H19" s="44"/>
      <c r="I19" s="45"/>
      <c r="J19" s="46"/>
      <c r="K19" s="47"/>
      <c r="L19" s="41"/>
      <c r="M19" s="42"/>
      <c r="N19" s="42"/>
      <c r="O19" s="43"/>
    </row>
    <row r="20" spans="1:24" ht="34.5" customHeight="1" x14ac:dyDescent="0.15">
      <c r="A20" s="82"/>
      <c r="B20" s="81"/>
      <c r="C20" s="81"/>
      <c r="D20" s="36" t="str">
        <f t="shared" si="1"/>
        <v/>
      </c>
      <c r="E20" s="81"/>
      <c r="F20" s="36" t="str">
        <f t="shared" si="0"/>
        <v/>
      </c>
      <c r="G20" s="83"/>
      <c r="H20" s="44"/>
      <c r="I20" s="45"/>
      <c r="J20" s="46"/>
      <c r="K20" s="47"/>
      <c r="L20" s="41"/>
      <c r="M20" s="42"/>
      <c r="N20" s="42"/>
      <c r="O20" s="43"/>
    </row>
    <row r="21" spans="1:24" ht="50.1" customHeight="1" thickBot="1" x14ac:dyDescent="0.2">
      <c r="A21" s="48" t="s">
        <v>82</v>
      </c>
      <c r="B21" s="49"/>
      <c r="C21" s="50" t="str">
        <f>IF(C64=0,"",C76)</f>
        <v/>
      </c>
      <c r="D21" s="50" t="str">
        <f>IF(D64=0,"",D76)</f>
        <v/>
      </c>
      <c r="E21" s="50" t="str">
        <f>IF(E64=0,"",E76)</f>
        <v/>
      </c>
      <c r="F21" s="50" t="str">
        <f>IF(F64=0,"",F76)</f>
        <v/>
      </c>
      <c r="G21" s="50" t="str">
        <f>IF(G64=0,"",G76)</f>
        <v/>
      </c>
      <c r="H21" s="51" t="str">
        <f>IF(G21="","",H64)</f>
        <v/>
      </c>
      <c r="I21" s="50" t="str">
        <f>IF($G$21&lt;$H$21,$G$21,$H$21)</f>
        <v/>
      </c>
      <c r="J21" s="50" t="str">
        <f>IF($F$21&lt;$I$21,$F$21,$I$21)</f>
        <v/>
      </c>
      <c r="K21" s="52" t="str">
        <f>IF(K65=0,"",K64)</f>
        <v/>
      </c>
      <c r="L21" s="84"/>
      <c r="M21" s="51" t="str">
        <f>IF(M64=0,"",M76)</f>
        <v/>
      </c>
      <c r="N21" s="53" t="str">
        <f>IF(N65=0,"",N64)</f>
        <v/>
      </c>
      <c r="O21" s="54" t="str">
        <f>IF($K$21&lt;$N$21,$K$21,$N$21)</f>
        <v/>
      </c>
    </row>
    <row r="22" spans="1:24" ht="13.5" customHeight="1" x14ac:dyDescent="0.15">
      <c r="A22" s="55" t="s">
        <v>83</v>
      </c>
      <c r="B22" s="56"/>
      <c r="C22" s="56"/>
      <c r="D22" s="56"/>
      <c r="E22" s="56"/>
      <c r="F22" s="56"/>
      <c r="G22" s="56"/>
      <c r="H22" s="56"/>
      <c r="I22" s="56"/>
      <c r="J22" s="56"/>
      <c r="K22" s="57"/>
      <c r="L22" s="86" t="s">
        <v>135</v>
      </c>
      <c r="X22" s="2">
        <f>IF(O21=0,K21,MIN(K21,O21))</f>
        <v>0</v>
      </c>
    </row>
    <row r="23" spans="1:24" x14ac:dyDescent="0.15">
      <c r="A23" s="55" t="s">
        <v>84</v>
      </c>
      <c r="B23" s="55"/>
      <c r="C23" s="55"/>
      <c r="D23" s="55"/>
      <c r="J23" s="2"/>
      <c r="K23" s="2"/>
      <c r="L23" s="87"/>
    </row>
    <row r="24" spans="1:24" x14ac:dyDescent="0.15">
      <c r="A24" s="55" t="s">
        <v>85</v>
      </c>
      <c r="B24" s="55"/>
      <c r="C24" s="55"/>
      <c r="D24" s="55"/>
      <c r="J24" s="2"/>
      <c r="K24" s="2"/>
    </row>
    <row r="25" spans="1:24" x14ac:dyDescent="0.15">
      <c r="A25" s="55" t="s">
        <v>86</v>
      </c>
      <c r="B25" s="55"/>
      <c r="C25" s="55"/>
      <c r="D25" s="55"/>
      <c r="J25" s="7"/>
      <c r="K25" s="2"/>
    </row>
    <row r="26" spans="1:24" ht="14.25" thickBot="1" x14ac:dyDescent="0.2">
      <c r="A26" s="55" t="s">
        <v>165</v>
      </c>
      <c r="B26" s="55"/>
      <c r="C26" s="55"/>
      <c r="D26" s="55"/>
      <c r="G26" s="701" t="s">
        <v>51</v>
      </c>
      <c r="H26" s="702"/>
      <c r="I26" s="708" t="s">
        <v>87</v>
      </c>
      <c r="J26" s="705" t="s">
        <v>88</v>
      </c>
    </row>
    <row r="27" spans="1:24" ht="15" thickTop="1" thickBot="1" x14ac:dyDescent="0.2">
      <c r="A27" s="55" t="s">
        <v>89</v>
      </c>
      <c r="B27" s="55"/>
      <c r="C27" s="55"/>
      <c r="D27" s="55"/>
      <c r="G27" s="703"/>
      <c r="H27" s="704"/>
      <c r="I27" s="709"/>
      <c r="J27" s="706"/>
    </row>
    <row r="28" spans="1:24" ht="14.25" thickTop="1" x14ac:dyDescent="0.15">
      <c r="A28" s="55" t="s">
        <v>90</v>
      </c>
      <c r="B28" s="55"/>
      <c r="C28" s="55"/>
      <c r="D28" s="55"/>
      <c r="G28" s="694" t="s">
        <v>91</v>
      </c>
      <c r="H28" s="695"/>
      <c r="I28" s="58">
        <v>1250000</v>
      </c>
      <c r="J28" s="59">
        <v>1000000</v>
      </c>
    </row>
    <row r="29" spans="1:24" x14ac:dyDescent="0.15">
      <c r="A29" s="55" t="s">
        <v>92</v>
      </c>
      <c r="B29" s="55"/>
      <c r="C29" s="55"/>
      <c r="D29" s="55"/>
      <c r="E29" s="135"/>
      <c r="F29" s="135"/>
      <c r="G29" s="696" t="s">
        <v>93</v>
      </c>
      <c r="H29" s="697"/>
      <c r="I29" s="61">
        <v>2000000</v>
      </c>
      <c r="J29" s="62">
        <v>1600000</v>
      </c>
    </row>
    <row r="30" spans="1:24" x14ac:dyDescent="0.15">
      <c r="A30" s="55" t="s">
        <v>94</v>
      </c>
      <c r="B30" s="55"/>
      <c r="C30" s="55"/>
      <c r="D30" s="55"/>
      <c r="E30" s="135"/>
      <c r="F30" s="135"/>
      <c r="G30" s="696" t="s">
        <v>95</v>
      </c>
      <c r="H30" s="697"/>
      <c r="I30" s="61">
        <v>2500000</v>
      </c>
      <c r="J30" s="62">
        <v>2000000</v>
      </c>
    </row>
    <row r="31" spans="1:24" x14ac:dyDescent="0.15">
      <c r="A31" s="55" t="s">
        <v>96</v>
      </c>
      <c r="B31" s="55"/>
      <c r="C31" s="55"/>
      <c r="D31" s="55"/>
      <c r="E31" s="135"/>
      <c r="F31" s="135"/>
      <c r="G31" s="696" t="s">
        <v>97</v>
      </c>
      <c r="H31" s="697"/>
      <c r="I31" s="61">
        <v>3250000</v>
      </c>
      <c r="J31" s="62">
        <v>2600000</v>
      </c>
    </row>
    <row r="32" spans="1:24" x14ac:dyDescent="0.15">
      <c r="A32" s="55" t="s">
        <v>98</v>
      </c>
      <c r="B32" s="55"/>
      <c r="C32" s="55"/>
      <c r="D32" s="55"/>
      <c r="E32" s="698"/>
      <c r="F32" s="698"/>
      <c r="G32" s="135"/>
      <c r="H32" s="55"/>
      <c r="I32" s="55"/>
      <c r="J32" s="55"/>
    </row>
    <row r="33" spans="1:17" ht="13.5" customHeight="1" x14ac:dyDescent="0.15">
      <c r="A33" s="55" t="s">
        <v>150</v>
      </c>
      <c r="B33" s="55"/>
      <c r="C33" s="55"/>
      <c r="D33" s="55"/>
      <c r="E33" s="55"/>
      <c r="F33" s="55"/>
      <c r="G33" s="55"/>
      <c r="H33" s="55"/>
      <c r="I33" s="55"/>
      <c r="J33" s="55"/>
    </row>
    <row r="34" spans="1:17" s="63" customFormat="1" ht="13.5" customHeight="1" x14ac:dyDescent="0.15">
      <c r="A34" s="55" t="s">
        <v>99</v>
      </c>
      <c r="B34" s="55"/>
      <c r="C34" s="55"/>
      <c r="D34" s="55"/>
      <c r="E34" s="55"/>
      <c r="F34" s="55"/>
      <c r="G34" s="55"/>
      <c r="H34" s="55"/>
      <c r="I34" s="55"/>
      <c r="J34" s="55"/>
      <c r="K34" s="55"/>
    </row>
    <row r="35" spans="1:17" s="63" customFormat="1" ht="13.5" customHeight="1" x14ac:dyDescent="0.15">
      <c r="A35" s="55" t="s">
        <v>164</v>
      </c>
      <c r="B35" s="55"/>
      <c r="C35" s="55"/>
      <c r="D35" s="55"/>
      <c r="E35" s="55"/>
      <c r="F35" s="55"/>
      <c r="G35" s="55"/>
      <c r="H35" s="55"/>
      <c r="I35" s="55"/>
      <c r="J35" s="55"/>
      <c r="K35" s="55"/>
    </row>
    <row r="36" spans="1:17" s="63" customFormat="1" ht="13.5" customHeight="1" x14ac:dyDescent="0.15">
      <c r="A36" s="55" t="s">
        <v>100</v>
      </c>
      <c r="B36" s="55"/>
      <c r="C36" s="55"/>
      <c r="D36" s="55"/>
      <c r="E36" s="55"/>
      <c r="F36" s="55"/>
      <c r="G36" s="55"/>
      <c r="H36" s="55"/>
      <c r="I36" s="55"/>
      <c r="J36" s="55"/>
      <c r="K36" s="55"/>
      <c r="P36" s="65">
        <v>0.5</v>
      </c>
      <c r="Q36" s="65">
        <v>0.75</v>
      </c>
    </row>
    <row r="37" spans="1:17" x14ac:dyDescent="0.15">
      <c r="E37" s="55"/>
      <c r="F37" s="55"/>
      <c r="G37" s="55"/>
      <c r="L37" s="1"/>
    </row>
    <row r="39" spans="1:17" x14ac:dyDescent="0.15">
      <c r="H39" s="57"/>
      <c r="I39" s="57"/>
      <c r="J39" s="57"/>
      <c r="K39" s="57"/>
      <c r="L39" s="57"/>
    </row>
    <row r="40" spans="1:17" x14ac:dyDescent="0.15">
      <c r="E40" s="57"/>
      <c r="F40" s="57"/>
      <c r="G40" s="57"/>
    </row>
    <row r="41" spans="1:17" x14ac:dyDescent="0.15">
      <c r="A41" s="64"/>
      <c r="B41" s="57"/>
      <c r="C41" s="57"/>
      <c r="D41" s="57"/>
    </row>
    <row r="54" spans="3:15" x14ac:dyDescent="0.15">
      <c r="C54" s="79"/>
      <c r="D54" s="36">
        <f>$B$11*$C$11</f>
        <v>0</v>
      </c>
      <c r="E54" s="79">
        <f>E11</f>
        <v>0</v>
      </c>
      <c r="F54" s="36">
        <f>D54-E54</f>
        <v>0</v>
      </c>
      <c r="G54" s="83"/>
      <c r="H54" s="37"/>
      <c r="I54" s="38"/>
      <c r="J54" s="39"/>
      <c r="K54" s="40"/>
      <c r="L54" s="41"/>
      <c r="M54" s="42"/>
      <c r="N54" s="42"/>
      <c r="O54" s="43"/>
    </row>
    <row r="55" spans="3:15" x14ac:dyDescent="0.15">
      <c r="C55" s="81"/>
      <c r="D55" s="36">
        <f>$B$12*$C$12</f>
        <v>0</v>
      </c>
      <c r="E55" s="79">
        <f t="shared" ref="E55:E63" si="2">E12</f>
        <v>0</v>
      </c>
      <c r="F55" s="36">
        <f>D55-E55</f>
        <v>0</v>
      </c>
      <c r="G55" s="83"/>
      <c r="H55" s="44"/>
      <c r="I55" s="45"/>
      <c r="J55" s="46"/>
      <c r="K55" s="47"/>
      <c r="L55" s="41"/>
      <c r="M55" s="42"/>
      <c r="N55" s="42"/>
      <c r="O55" s="43"/>
    </row>
    <row r="56" spans="3:15" x14ac:dyDescent="0.15">
      <c r="C56" s="81"/>
      <c r="D56" s="36">
        <f>$B$13*$C$13</f>
        <v>0</v>
      </c>
      <c r="E56" s="79">
        <f t="shared" si="2"/>
        <v>0</v>
      </c>
      <c r="F56" s="36">
        <f t="shared" ref="F56:F63" si="3">D56-E56</f>
        <v>0</v>
      </c>
      <c r="G56" s="83"/>
      <c r="H56" s="44"/>
      <c r="I56" s="45"/>
      <c r="J56" s="46"/>
      <c r="K56" s="47"/>
      <c r="L56" s="41"/>
      <c r="M56" s="42"/>
      <c r="N56" s="42"/>
      <c r="O56" s="43"/>
    </row>
    <row r="57" spans="3:15" x14ac:dyDescent="0.15">
      <c r="C57" s="81"/>
      <c r="D57" s="36">
        <f>$B$14*$C$14</f>
        <v>0</v>
      </c>
      <c r="E57" s="79">
        <f t="shared" si="2"/>
        <v>0</v>
      </c>
      <c r="F57" s="36">
        <f t="shared" si="3"/>
        <v>0</v>
      </c>
      <c r="G57" s="83"/>
      <c r="H57" s="44"/>
      <c r="I57" s="45"/>
      <c r="J57" s="46"/>
      <c r="K57" s="47"/>
      <c r="L57" s="41"/>
      <c r="M57" s="42"/>
      <c r="N57" s="42"/>
      <c r="O57" s="43"/>
    </row>
    <row r="58" spans="3:15" x14ac:dyDescent="0.15">
      <c r="C58" s="81"/>
      <c r="D58" s="36">
        <f>$B$15*$C$15</f>
        <v>0</v>
      </c>
      <c r="E58" s="79">
        <f t="shared" si="2"/>
        <v>0</v>
      </c>
      <c r="F58" s="36">
        <f t="shared" si="3"/>
        <v>0</v>
      </c>
      <c r="G58" s="83"/>
      <c r="H58" s="44"/>
      <c r="I58" s="45"/>
      <c r="J58" s="46"/>
      <c r="K58" s="47"/>
      <c r="L58" s="41"/>
      <c r="M58" s="42"/>
      <c r="N58" s="42"/>
      <c r="O58" s="43"/>
    </row>
    <row r="59" spans="3:15" x14ac:dyDescent="0.15">
      <c r="C59" s="81"/>
      <c r="D59" s="36">
        <f>$B$16*$C$16</f>
        <v>0</v>
      </c>
      <c r="E59" s="79">
        <f t="shared" si="2"/>
        <v>0</v>
      </c>
      <c r="F59" s="36">
        <f t="shared" si="3"/>
        <v>0</v>
      </c>
      <c r="G59" s="83"/>
      <c r="H59" s="44"/>
      <c r="I59" s="45"/>
      <c r="J59" s="46"/>
      <c r="K59" s="47"/>
      <c r="L59" s="41"/>
      <c r="M59" s="42"/>
      <c r="N59" s="42"/>
      <c r="O59" s="43"/>
    </row>
    <row r="60" spans="3:15" x14ac:dyDescent="0.15">
      <c r="C60" s="81"/>
      <c r="D60" s="36">
        <f>$B$17*$C$17</f>
        <v>0</v>
      </c>
      <c r="E60" s="79">
        <f t="shared" si="2"/>
        <v>0</v>
      </c>
      <c r="F60" s="36">
        <f t="shared" si="3"/>
        <v>0</v>
      </c>
      <c r="G60" s="83"/>
      <c r="H60" s="44"/>
      <c r="I60" s="45"/>
      <c r="J60" s="46"/>
      <c r="K60" s="47"/>
      <c r="L60" s="41"/>
      <c r="M60" s="42"/>
      <c r="N60" s="42"/>
      <c r="O60" s="43"/>
    </row>
    <row r="61" spans="3:15" x14ac:dyDescent="0.15">
      <c r="C61" s="81"/>
      <c r="D61" s="36">
        <f>$B$18*$C$18</f>
        <v>0</v>
      </c>
      <c r="E61" s="79">
        <f t="shared" si="2"/>
        <v>0</v>
      </c>
      <c r="F61" s="36">
        <f t="shared" si="3"/>
        <v>0</v>
      </c>
      <c r="G61" s="83"/>
      <c r="H61" s="44"/>
      <c r="I61" s="45"/>
      <c r="J61" s="46"/>
      <c r="K61" s="47"/>
      <c r="L61" s="41"/>
      <c r="M61" s="42"/>
      <c r="N61" s="42"/>
      <c r="O61" s="43"/>
    </row>
    <row r="62" spans="3:15" x14ac:dyDescent="0.15">
      <c r="C62" s="81"/>
      <c r="D62" s="36">
        <f>$B$19*$C$19</f>
        <v>0</v>
      </c>
      <c r="E62" s="79">
        <f t="shared" si="2"/>
        <v>0</v>
      </c>
      <c r="F62" s="36">
        <f t="shared" si="3"/>
        <v>0</v>
      </c>
      <c r="G62" s="83"/>
      <c r="H62" s="44"/>
      <c r="I62" s="45"/>
      <c r="J62" s="46"/>
      <c r="K62" s="47"/>
      <c r="L62" s="41"/>
      <c r="M62" s="42"/>
      <c r="N62" s="42"/>
      <c r="O62" s="43"/>
    </row>
    <row r="63" spans="3:15" x14ac:dyDescent="0.15">
      <c r="C63" s="81"/>
      <c r="D63" s="36">
        <f>$B$20*$C$20</f>
        <v>0</v>
      </c>
      <c r="E63" s="79">
        <f t="shared" si="2"/>
        <v>0</v>
      </c>
      <c r="F63" s="36">
        <f t="shared" si="3"/>
        <v>0</v>
      </c>
      <c r="G63" s="83"/>
      <c r="H63" s="44"/>
      <c r="I63" s="45"/>
      <c r="J63" s="46"/>
      <c r="K63" s="47"/>
      <c r="L63" s="41"/>
      <c r="M63" s="42"/>
      <c r="N63" s="42"/>
      <c r="O63" s="43"/>
    </row>
    <row r="64" spans="3:15" ht="40.5" customHeight="1" thickBot="1" x14ac:dyDescent="0.2">
      <c r="C64" s="50">
        <f>SUM($C$11:$C$20)</f>
        <v>0</v>
      </c>
      <c r="D64" s="50">
        <f>SUM($D$11:$D$20)</f>
        <v>0</v>
      </c>
      <c r="E64" s="50">
        <f>SUM($E$11:$E$20)</f>
        <v>0</v>
      </c>
      <c r="F64" s="50">
        <f>SUM($F$11:$F$20)</f>
        <v>0</v>
      </c>
      <c r="G64" s="50">
        <f>SUM($G$11:$G$20)</f>
        <v>0</v>
      </c>
      <c r="H64" s="51" cm="1">
        <f t="array" ref="H64">_xlfn.IFS($I$5&lt;=10,$I$28,$I$5&lt;=20,$I$29,$I$5&lt;=30,$I$30,$I$5&gt;=31,$I$31)</f>
        <v>1250000</v>
      </c>
      <c r="I64" s="50" t="str">
        <f>IF($G$21&lt;$H$21,$G$21,$H$21)</f>
        <v/>
      </c>
      <c r="J64" s="50" t="str">
        <f>IF($F$21&lt;$I$21,$F$21,$I$21)</f>
        <v/>
      </c>
      <c r="K64" s="52" t="e">
        <f>ROUNDDOWN($J$21*$I$6,-3)</f>
        <v>#VALUE!</v>
      </c>
      <c r="L64" s="84"/>
      <c r="M64" s="51" cm="1">
        <f t="array" ref="M64">IF($L$21="",0,_xlfn.IFS($I$5&lt;=10,$J$28,$I$5&lt;=20,$J$29,$I$5&lt;=30,$J$30,$I$5&gt;=31,$J$31))</f>
        <v>0</v>
      </c>
      <c r="N64" s="53" t="e">
        <f>$M$21-$L$21</f>
        <v>#VALUE!</v>
      </c>
      <c r="O64" s="54" t="str">
        <f>IF($K$21&lt;$N$21,$K$21,$N$21)</f>
        <v/>
      </c>
    </row>
    <row r="65" spans="3:15" x14ac:dyDescent="0.15">
      <c r="K65" s="1">
        <f>IFERROR(K64,0)</f>
        <v>0</v>
      </c>
      <c r="N65" s="2">
        <f>IFERROR(N64,0)</f>
        <v>0</v>
      </c>
    </row>
    <row r="66" spans="3:15" x14ac:dyDescent="0.15">
      <c r="C66" s="79"/>
      <c r="D66" s="36">
        <f>$B$11*$C$11</f>
        <v>0</v>
      </c>
      <c r="E66" s="79">
        <f>E11</f>
        <v>0</v>
      </c>
      <c r="F66" s="36">
        <f>D66-E66</f>
        <v>0</v>
      </c>
      <c r="G66" s="83"/>
      <c r="H66" s="37"/>
      <c r="I66" s="38"/>
      <c r="J66" s="39"/>
      <c r="K66" s="40"/>
      <c r="L66" s="41"/>
      <c r="M66" s="42"/>
      <c r="N66" s="42"/>
      <c r="O66" s="43"/>
    </row>
    <row r="67" spans="3:15" x14ac:dyDescent="0.15">
      <c r="C67" s="81"/>
      <c r="D67" s="36">
        <f>$B$12*$C$12</f>
        <v>0</v>
      </c>
      <c r="E67" s="79">
        <f t="shared" ref="E67:E75" si="4">E12</f>
        <v>0</v>
      </c>
      <c r="F67" s="36">
        <f t="shared" ref="F67:F75" si="5">D67-E67</f>
        <v>0</v>
      </c>
      <c r="G67" s="83"/>
      <c r="H67" s="44"/>
      <c r="I67" s="45"/>
      <c r="J67" s="46"/>
      <c r="K67" s="47"/>
      <c r="L67" s="41"/>
      <c r="M67" s="42"/>
      <c r="N67" s="42"/>
      <c r="O67" s="43"/>
    </row>
    <row r="68" spans="3:15" x14ac:dyDescent="0.15">
      <c r="C68" s="81"/>
      <c r="D68" s="36">
        <f>$B$13*$C$13</f>
        <v>0</v>
      </c>
      <c r="E68" s="79">
        <f t="shared" si="4"/>
        <v>0</v>
      </c>
      <c r="F68" s="36">
        <f t="shared" si="5"/>
        <v>0</v>
      </c>
      <c r="G68" s="83"/>
      <c r="H68" s="44"/>
      <c r="I68" s="45"/>
      <c r="J68" s="46"/>
      <c r="K68" s="47"/>
      <c r="L68" s="41"/>
      <c r="M68" s="42"/>
      <c r="N68" s="42"/>
      <c r="O68" s="43"/>
    </row>
    <row r="69" spans="3:15" x14ac:dyDescent="0.15">
      <c r="C69" s="81"/>
      <c r="D69" s="36">
        <f>$B$14*$C$14</f>
        <v>0</v>
      </c>
      <c r="E69" s="79">
        <f t="shared" si="4"/>
        <v>0</v>
      </c>
      <c r="F69" s="36">
        <f t="shared" si="5"/>
        <v>0</v>
      </c>
      <c r="G69" s="83"/>
      <c r="H69" s="44"/>
      <c r="I69" s="45"/>
      <c r="J69" s="46"/>
      <c r="K69" s="47"/>
      <c r="L69" s="41"/>
      <c r="M69" s="42"/>
      <c r="N69" s="42"/>
      <c r="O69" s="43"/>
    </row>
    <row r="70" spans="3:15" x14ac:dyDescent="0.15">
      <c r="C70" s="81"/>
      <c r="D70" s="36">
        <f>$B$15*$C$15</f>
        <v>0</v>
      </c>
      <c r="E70" s="79">
        <f t="shared" si="4"/>
        <v>0</v>
      </c>
      <c r="F70" s="36">
        <f t="shared" si="5"/>
        <v>0</v>
      </c>
      <c r="G70" s="83"/>
      <c r="H70" s="44"/>
      <c r="I70" s="45"/>
      <c r="J70" s="46"/>
      <c r="K70" s="47"/>
      <c r="L70" s="41"/>
      <c r="M70" s="42"/>
      <c r="N70" s="42"/>
      <c r="O70" s="43"/>
    </row>
    <row r="71" spans="3:15" x14ac:dyDescent="0.15">
      <c r="C71" s="81"/>
      <c r="D71" s="36">
        <f>$B$16*$C$16</f>
        <v>0</v>
      </c>
      <c r="E71" s="79">
        <f t="shared" si="4"/>
        <v>0</v>
      </c>
      <c r="F71" s="36">
        <f t="shared" si="5"/>
        <v>0</v>
      </c>
      <c r="G71" s="83"/>
      <c r="H71" s="44"/>
      <c r="I71" s="45"/>
      <c r="J71" s="46"/>
      <c r="K71" s="47"/>
      <c r="L71" s="41"/>
      <c r="M71" s="42"/>
      <c r="N71" s="42"/>
      <c r="O71" s="43"/>
    </row>
    <row r="72" spans="3:15" x14ac:dyDescent="0.15">
      <c r="C72" s="81"/>
      <c r="D72" s="36">
        <f>$B$17*$C$17</f>
        <v>0</v>
      </c>
      <c r="E72" s="79">
        <f t="shared" si="4"/>
        <v>0</v>
      </c>
      <c r="F72" s="36">
        <f t="shared" si="5"/>
        <v>0</v>
      </c>
      <c r="G72" s="83"/>
      <c r="H72" s="44"/>
      <c r="I72" s="45"/>
      <c r="J72" s="46"/>
      <c r="K72" s="47"/>
      <c r="L72" s="41"/>
      <c r="M72" s="42"/>
      <c r="N72" s="42"/>
      <c r="O72" s="43"/>
    </row>
    <row r="73" spans="3:15" x14ac:dyDescent="0.15">
      <c r="C73" s="81"/>
      <c r="D73" s="36">
        <f>$B$18*$C$18</f>
        <v>0</v>
      </c>
      <c r="E73" s="79">
        <f t="shared" si="4"/>
        <v>0</v>
      </c>
      <c r="F73" s="36">
        <f t="shared" si="5"/>
        <v>0</v>
      </c>
      <c r="G73" s="83"/>
      <c r="H73" s="44"/>
      <c r="I73" s="45"/>
      <c r="J73" s="46"/>
      <c r="K73" s="47"/>
      <c r="L73" s="41"/>
      <c r="M73" s="42"/>
      <c r="N73" s="42"/>
      <c r="O73" s="43"/>
    </row>
    <row r="74" spans="3:15" x14ac:dyDescent="0.15">
      <c r="C74" s="81"/>
      <c r="D74" s="36">
        <f>$B$19*$C$19</f>
        <v>0</v>
      </c>
      <c r="E74" s="79">
        <f t="shared" si="4"/>
        <v>0</v>
      </c>
      <c r="F74" s="36">
        <f t="shared" si="5"/>
        <v>0</v>
      </c>
      <c r="G74" s="83"/>
      <c r="H74" s="44"/>
      <c r="I74" s="45"/>
      <c r="J74" s="46"/>
      <c r="K74" s="47"/>
      <c r="L74" s="41"/>
      <c r="M74" s="42"/>
      <c r="N74" s="42"/>
      <c r="O74" s="43"/>
    </row>
    <row r="75" spans="3:15" x14ac:dyDescent="0.15">
      <c r="C75" s="81"/>
      <c r="D75" s="36">
        <f>$B$20*$C$20</f>
        <v>0</v>
      </c>
      <c r="E75" s="79">
        <f t="shared" si="4"/>
        <v>0</v>
      </c>
      <c r="F75" s="36">
        <f t="shared" si="5"/>
        <v>0</v>
      </c>
      <c r="G75" s="83"/>
      <c r="H75" s="44"/>
      <c r="I75" s="45"/>
      <c r="J75" s="46"/>
      <c r="K75" s="47"/>
      <c r="L75" s="41"/>
      <c r="M75" s="42"/>
      <c r="N75" s="42"/>
      <c r="O75" s="43"/>
    </row>
    <row r="76" spans="3:15" ht="39.75" customHeight="1" thickBot="1" x14ac:dyDescent="0.2">
      <c r="C76" s="50">
        <f>SUM($C$11:$C$20)</f>
        <v>0</v>
      </c>
      <c r="D76" s="50">
        <f>SUM($D$11:$D$20)</f>
        <v>0</v>
      </c>
      <c r="E76" s="50">
        <f>SUM($E$11:$E$20)</f>
        <v>0</v>
      </c>
      <c r="F76" s="50">
        <f>SUM($F$11:$F$20)</f>
        <v>0</v>
      </c>
      <c r="G76" s="50">
        <f>SUM($G$11:$G$20)</f>
        <v>0</v>
      </c>
      <c r="H76" s="51" cm="1">
        <f t="array" ref="H76">_xlfn.IFS($I$5&lt;=10,$I$28,$I$5&lt;=20,$I$29,$I$5&lt;=30,$I$30,$I$5&gt;=31,$I$31)</f>
        <v>1250000</v>
      </c>
      <c r="I76" s="50" t="str">
        <f>IF($G$21&lt;$H$21,$G$21,$H$21)</f>
        <v/>
      </c>
      <c r="J76" s="50" t="str">
        <f>IF($F$21&lt;$I$21,$F$21,$I$21)</f>
        <v/>
      </c>
      <c r="K76" s="52" t="e">
        <f>ROUNDDOWN($J$21*$I$6,-3)</f>
        <v>#VALUE!</v>
      </c>
      <c r="L76" s="84"/>
      <c r="M76" s="51" cm="1">
        <f t="array" ref="M76">IF($L$21="",0,_xlfn.IFS($I$5&lt;=10,$J$28,$I$5&lt;=20,$J$29,$I$5&lt;=30,$J$30,$I$5&gt;=31,$J$31))</f>
        <v>0</v>
      </c>
      <c r="N76" s="53" t="e">
        <f>$M$21-$L$21</f>
        <v>#VALUE!</v>
      </c>
      <c r="O76" s="54" t="str">
        <f>IF($K$21&lt;$N$21,$K$21,$N$21)</f>
        <v/>
      </c>
    </row>
  </sheetData>
  <sheetProtection formatRows="0" insertRows="0" deleteRows="0"/>
  <mergeCells count="15">
    <mergeCell ref="A2:N2"/>
    <mergeCell ref="I4:L4"/>
    <mergeCell ref="A8:A9"/>
    <mergeCell ref="G26:H27"/>
    <mergeCell ref="J26:J27"/>
    <mergeCell ref="I26:I27"/>
    <mergeCell ref="C8:C9"/>
    <mergeCell ref="B8:B9"/>
    <mergeCell ref="A7:C7"/>
    <mergeCell ref="N4:O4"/>
    <mergeCell ref="G28:H28"/>
    <mergeCell ref="G29:H29"/>
    <mergeCell ref="G30:H30"/>
    <mergeCell ref="G31:H31"/>
    <mergeCell ref="E32:F32"/>
  </mergeCells>
  <phoneticPr fontId="10"/>
  <dataValidations count="1">
    <dataValidation type="whole" allowBlank="1" showInputMessage="1" showErrorMessage="1" sqref="I5" xr:uid="{E3391CB2-23BD-4F0E-906E-E762DCD8F828}">
      <formula1>1</formula1>
      <formula2>999</formula2>
    </dataValidation>
  </dataValidations>
  <pageMargins left="0.39370078740157483" right="0.19685039370078741" top="0.59055118110236227" bottom="0.59055118110236227" header="0.51181102362204722" footer="0.51181102362204722"/>
  <pageSetup paperSize="9" scale="68" fitToHeight="0" orientation="landscape" r:id="rId1"/>
  <headerFooter alignWithMargins="0"/>
  <ignoredErrors>
    <ignoredError sqref="I4 D11:D20 F11:F20"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E06FE-BC0A-453A-943F-219C43D72E04}">
  <sheetPr>
    <tabColor theme="5" tint="0.59999389629810485"/>
    <pageSetUpPr fitToPage="1"/>
  </sheetPr>
  <dimension ref="A1:AV25"/>
  <sheetViews>
    <sheetView showGridLines="0" view="pageBreakPreview" zoomScaleNormal="100" zoomScaleSheetLayoutView="100" workbookViewId="0">
      <selection sqref="A1:AJ1"/>
    </sheetView>
  </sheetViews>
  <sheetFormatPr defaultColWidth="2.5" defaultRowHeight="13.5" x14ac:dyDescent="0.15"/>
  <cols>
    <col min="1" max="1" width="5.375" style="67" customWidth="1"/>
    <col min="2" max="2" width="0.75" style="67" customWidth="1"/>
    <col min="3" max="18" width="2.5" style="67"/>
    <col min="19" max="19" width="16.375" style="67" customWidth="1"/>
    <col min="20" max="20" width="3.875" style="67" customWidth="1"/>
    <col min="21" max="21" width="6.25" style="67" customWidth="1"/>
    <col min="22" max="22" width="2.5" style="67"/>
    <col min="23" max="23" width="5.125" style="67" customWidth="1"/>
    <col min="24" max="24" width="3.625" style="67" customWidth="1"/>
    <col min="25" max="26" width="2.5" style="67"/>
    <col min="27" max="27" width="5.875" style="67" customWidth="1"/>
    <col min="28" max="35" width="2.5" style="67"/>
    <col min="36" max="36" width="11.875" style="67" customWidth="1"/>
    <col min="37" max="37" width="11.625" style="67" customWidth="1"/>
    <col min="38" max="16384" width="2.5" style="67"/>
  </cols>
  <sheetData>
    <row r="1" spans="1:48" ht="27.75" customHeight="1" thickBot="1" x14ac:dyDescent="0.2">
      <c r="A1" s="649" t="s">
        <v>270</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362" t="s">
        <v>513</v>
      </c>
    </row>
    <row r="2" spans="1:48" ht="29.25" customHeight="1" x14ac:dyDescent="0.15">
      <c r="A2" s="650" t="s">
        <v>50</v>
      </c>
      <c r="B2" s="651"/>
      <c r="C2" s="652"/>
      <c r="D2" s="652"/>
      <c r="E2" s="652"/>
      <c r="F2" s="652"/>
      <c r="G2" s="652"/>
      <c r="H2" s="652"/>
      <c r="I2" s="652"/>
      <c r="J2" s="652"/>
      <c r="K2" s="652"/>
      <c r="L2" s="652"/>
      <c r="M2" s="652"/>
      <c r="N2" s="652"/>
      <c r="O2" s="653" t="str">
        <f>IF('2事業所一覧'!B7="","",'4-2チェックリスト(ICT用)(1位)'!AV2)</f>
        <v/>
      </c>
      <c r="P2" s="654"/>
      <c r="Q2" s="654"/>
      <c r="R2" s="654"/>
      <c r="S2" s="654"/>
      <c r="T2" s="654"/>
      <c r="U2" s="654"/>
      <c r="V2" s="654"/>
      <c r="W2" s="654"/>
      <c r="X2" s="654"/>
      <c r="Y2" s="654"/>
      <c r="Z2" s="654"/>
      <c r="AA2" s="654"/>
      <c r="AB2" s="654"/>
      <c r="AC2" s="654"/>
      <c r="AD2" s="654"/>
      <c r="AE2" s="654"/>
      <c r="AF2" s="654"/>
      <c r="AG2" s="654"/>
      <c r="AH2" s="654"/>
      <c r="AI2" s="654"/>
      <c r="AJ2" s="655"/>
      <c r="AV2" s="409">
        <f>'2事業所一覧'!B7</f>
        <v>0</v>
      </c>
    </row>
    <row r="3" spans="1:48" ht="30" customHeight="1" x14ac:dyDescent="0.15">
      <c r="A3" s="656" t="s">
        <v>106</v>
      </c>
      <c r="B3" s="657"/>
      <c r="C3" s="614"/>
      <c r="D3" s="614"/>
      <c r="E3" s="614"/>
      <c r="F3" s="614"/>
      <c r="G3" s="614"/>
      <c r="H3" s="614"/>
      <c r="I3" s="614"/>
      <c r="J3" s="614"/>
      <c r="K3" s="614"/>
      <c r="L3" s="614"/>
      <c r="M3" s="614"/>
      <c r="N3" s="614"/>
      <c r="O3" s="615"/>
      <c r="P3" s="615"/>
      <c r="Q3" s="615"/>
      <c r="R3" s="615"/>
      <c r="S3" s="615"/>
      <c r="T3" s="615"/>
      <c r="U3" s="615"/>
      <c r="V3" s="615"/>
      <c r="W3" s="615"/>
      <c r="X3" s="615"/>
      <c r="Y3" s="615"/>
      <c r="Z3" s="615"/>
      <c r="AA3" s="615"/>
      <c r="AB3" s="615"/>
      <c r="AC3" s="615"/>
      <c r="AD3" s="615"/>
      <c r="AE3" s="615"/>
      <c r="AF3" s="615"/>
      <c r="AG3" s="615"/>
      <c r="AH3" s="615"/>
      <c r="AI3" s="615"/>
      <c r="AJ3" s="616"/>
    </row>
    <row r="4" spans="1:48" ht="30" customHeight="1" x14ac:dyDescent="0.15">
      <c r="A4" s="612" t="s">
        <v>107</v>
      </c>
      <c r="B4" s="613"/>
      <c r="C4" s="614"/>
      <c r="D4" s="614"/>
      <c r="E4" s="614"/>
      <c r="F4" s="614"/>
      <c r="G4" s="614"/>
      <c r="H4" s="614"/>
      <c r="I4" s="614"/>
      <c r="J4" s="614"/>
      <c r="K4" s="614"/>
      <c r="L4" s="614"/>
      <c r="M4" s="614"/>
      <c r="N4" s="614"/>
      <c r="O4" s="615"/>
      <c r="P4" s="615"/>
      <c r="Q4" s="615"/>
      <c r="R4" s="615"/>
      <c r="S4" s="615"/>
      <c r="T4" s="615"/>
      <c r="U4" s="615"/>
      <c r="V4" s="615"/>
      <c r="W4" s="615"/>
      <c r="X4" s="615"/>
      <c r="Y4" s="615"/>
      <c r="Z4" s="615"/>
      <c r="AA4" s="615"/>
      <c r="AB4" s="615"/>
      <c r="AC4" s="615"/>
      <c r="AD4" s="615"/>
      <c r="AE4" s="615"/>
      <c r="AF4" s="615"/>
      <c r="AG4" s="615"/>
      <c r="AH4" s="615"/>
      <c r="AI4" s="615"/>
      <c r="AJ4" s="616"/>
    </row>
    <row r="5" spans="1:48" ht="74.25" customHeight="1" x14ac:dyDescent="0.15">
      <c r="A5" s="716" t="s">
        <v>108</v>
      </c>
      <c r="B5" s="717"/>
      <c r="C5" s="717"/>
      <c r="D5" s="717"/>
      <c r="E5" s="717"/>
      <c r="F5" s="717"/>
      <c r="G5" s="717"/>
      <c r="H5" s="717"/>
      <c r="I5" s="717"/>
      <c r="J5" s="717"/>
      <c r="K5" s="717"/>
      <c r="L5" s="717"/>
      <c r="M5" s="717"/>
      <c r="N5" s="718"/>
      <c r="O5" s="719" t="s">
        <v>109</v>
      </c>
      <c r="P5" s="720"/>
      <c r="Q5" s="720"/>
      <c r="R5" s="720"/>
      <c r="S5" s="720"/>
      <c r="T5" s="720"/>
      <c r="U5" s="720"/>
      <c r="V5" s="720"/>
      <c r="W5" s="720"/>
      <c r="X5" s="720"/>
      <c r="Y5" s="720"/>
      <c r="Z5" s="720"/>
      <c r="AA5" s="720"/>
      <c r="AB5" s="720"/>
      <c r="AC5" s="720"/>
      <c r="AD5" s="720"/>
      <c r="AE5" s="720"/>
      <c r="AF5" s="720"/>
      <c r="AG5" s="720"/>
      <c r="AH5" s="720"/>
      <c r="AI5" s="720"/>
      <c r="AJ5" s="721"/>
    </row>
    <row r="6" spans="1:48" ht="18" customHeight="1" x14ac:dyDescent="0.15">
      <c r="A6" s="574" t="s">
        <v>310</v>
      </c>
      <c r="B6" s="575"/>
      <c r="C6" s="575"/>
      <c r="D6" s="575"/>
      <c r="E6" s="575"/>
      <c r="F6" s="575"/>
      <c r="G6" s="575"/>
      <c r="H6" s="575"/>
      <c r="I6" s="575"/>
      <c r="J6" s="575"/>
      <c r="K6" s="575"/>
      <c r="L6" s="575"/>
      <c r="M6" s="575"/>
      <c r="N6" s="576"/>
      <c r="O6" s="595" t="s">
        <v>305</v>
      </c>
      <c r="P6" s="596"/>
      <c r="Q6" s="596"/>
      <c r="R6" s="596"/>
      <c r="S6" s="596"/>
      <c r="T6" s="596"/>
      <c r="U6" s="596"/>
      <c r="V6" s="596"/>
      <c r="W6" s="596"/>
      <c r="X6" s="596"/>
      <c r="Y6" s="596"/>
      <c r="Z6" s="596"/>
      <c r="AA6" s="597"/>
      <c r="AB6" s="261"/>
      <c r="AC6" s="261"/>
      <c r="AD6" s="261"/>
      <c r="AE6" s="261"/>
      <c r="AF6" s="260"/>
      <c r="AG6" s="263"/>
      <c r="AH6" s="263"/>
      <c r="AI6" s="263"/>
      <c r="AJ6" s="265"/>
    </row>
    <row r="7" spans="1:48" ht="18" customHeight="1" x14ac:dyDescent="0.15">
      <c r="A7" s="592"/>
      <c r="B7" s="593"/>
      <c r="C7" s="593"/>
      <c r="D7" s="593"/>
      <c r="E7" s="593"/>
      <c r="F7" s="593"/>
      <c r="G7" s="593"/>
      <c r="H7" s="593"/>
      <c r="I7" s="593"/>
      <c r="J7" s="593"/>
      <c r="K7" s="593"/>
      <c r="L7" s="593"/>
      <c r="M7" s="593"/>
      <c r="N7" s="594"/>
      <c r="O7" s="598"/>
      <c r="P7" s="599"/>
      <c r="Q7" s="599"/>
      <c r="R7" s="599"/>
      <c r="S7" s="599"/>
      <c r="T7" s="599"/>
      <c r="U7" s="599"/>
      <c r="V7" s="599"/>
      <c r="W7" s="599"/>
      <c r="X7" s="599"/>
      <c r="Y7" s="599"/>
      <c r="Z7" s="599"/>
      <c r="AA7" s="600"/>
      <c r="AB7" s="261"/>
      <c r="AC7" s="261"/>
      <c r="AD7" s="261"/>
      <c r="AE7" s="261"/>
      <c r="AF7" s="260"/>
      <c r="AG7" s="263"/>
      <c r="AH7" s="263"/>
      <c r="AI7" s="263"/>
      <c r="AJ7" s="265"/>
    </row>
    <row r="8" spans="1:48" ht="18" customHeight="1" x14ac:dyDescent="0.15">
      <c r="A8" s="575" t="s">
        <v>306</v>
      </c>
      <c r="B8" s="575"/>
      <c r="C8" s="575"/>
      <c r="D8" s="575"/>
      <c r="E8" s="575"/>
      <c r="F8" s="575"/>
      <c r="G8" s="575"/>
      <c r="H8" s="575"/>
      <c r="I8" s="575"/>
      <c r="J8" s="575"/>
      <c r="K8" s="575"/>
      <c r="L8" s="575"/>
      <c r="M8" s="575"/>
      <c r="N8" s="575"/>
      <c r="O8" s="595" t="s">
        <v>320</v>
      </c>
      <c r="P8" s="596"/>
      <c r="Q8" s="596"/>
      <c r="R8" s="596"/>
      <c r="S8" s="596"/>
      <c r="T8" s="596"/>
      <c r="U8" s="596"/>
      <c r="V8" s="596"/>
      <c r="W8" s="596"/>
      <c r="X8" s="596"/>
      <c r="Y8" s="596"/>
      <c r="Z8" s="596"/>
      <c r="AA8" s="597"/>
      <c r="AB8" s="261"/>
      <c r="AC8" s="261"/>
      <c r="AD8" s="261"/>
      <c r="AE8" s="261"/>
      <c r="AF8" s="260"/>
      <c r="AG8" s="263"/>
      <c r="AH8" s="263"/>
      <c r="AI8" s="263"/>
      <c r="AJ8" s="265"/>
    </row>
    <row r="9" spans="1:48" ht="18" customHeight="1" thickBot="1" x14ac:dyDescent="0.2">
      <c r="A9" s="578"/>
      <c r="B9" s="578"/>
      <c r="C9" s="578"/>
      <c r="D9" s="578"/>
      <c r="E9" s="578"/>
      <c r="F9" s="578"/>
      <c r="G9" s="578"/>
      <c r="H9" s="578"/>
      <c r="I9" s="578"/>
      <c r="J9" s="578"/>
      <c r="K9" s="578"/>
      <c r="L9" s="578"/>
      <c r="M9" s="578"/>
      <c r="N9" s="578"/>
      <c r="O9" s="729"/>
      <c r="P9" s="730"/>
      <c r="Q9" s="730"/>
      <c r="R9" s="730"/>
      <c r="S9" s="730"/>
      <c r="T9" s="730"/>
      <c r="U9" s="730"/>
      <c r="V9" s="730"/>
      <c r="W9" s="730"/>
      <c r="X9" s="730"/>
      <c r="Y9" s="730"/>
      <c r="Z9" s="730"/>
      <c r="AA9" s="731"/>
      <c r="AB9" s="262"/>
      <c r="AC9" s="262"/>
      <c r="AD9" s="262"/>
      <c r="AE9" s="262"/>
      <c r="AF9" s="257"/>
      <c r="AG9" s="264"/>
      <c r="AH9" s="264"/>
      <c r="AI9" s="264"/>
      <c r="AJ9" s="266"/>
    </row>
    <row r="10" spans="1:48" ht="18" customHeight="1" thickTop="1" x14ac:dyDescent="0.15">
      <c r="A10" s="578"/>
      <c r="B10" s="578"/>
      <c r="C10" s="578"/>
      <c r="D10" s="578"/>
      <c r="E10" s="578"/>
      <c r="F10" s="578"/>
      <c r="G10" s="578"/>
      <c r="H10" s="578"/>
      <c r="I10" s="578"/>
      <c r="J10" s="578"/>
      <c r="K10" s="578"/>
      <c r="L10" s="578"/>
      <c r="M10" s="578"/>
      <c r="N10" s="578"/>
      <c r="O10" s="606" t="s">
        <v>312</v>
      </c>
      <c r="P10" s="607"/>
      <c r="Q10" s="607"/>
      <c r="R10" s="607"/>
      <c r="S10" s="607"/>
      <c r="T10" s="285"/>
      <c r="U10" s="286"/>
      <c r="V10" s="565"/>
      <c r="W10" s="566"/>
      <c r="X10" s="566"/>
      <c r="Y10" s="566"/>
      <c r="Z10" s="566"/>
      <c r="AA10" s="566"/>
      <c r="AB10" s="566"/>
      <c r="AC10" s="566"/>
      <c r="AD10" s="566"/>
      <c r="AE10" s="566"/>
      <c r="AF10" s="566"/>
      <c r="AG10" s="566"/>
      <c r="AH10" s="566"/>
      <c r="AI10" s="566"/>
      <c r="AJ10" s="567"/>
    </row>
    <row r="11" spans="1:48" ht="18" customHeight="1" x14ac:dyDescent="0.15">
      <c r="A11" s="578"/>
      <c r="B11" s="578"/>
      <c r="C11" s="578"/>
      <c r="D11" s="578"/>
      <c r="E11" s="578"/>
      <c r="F11" s="578"/>
      <c r="G11" s="578"/>
      <c r="H11" s="578"/>
      <c r="I11" s="578"/>
      <c r="J11" s="578"/>
      <c r="K11" s="578"/>
      <c r="L11" s="578"/>
      <c r="M11" s="578"/>
      <c r="N11" s="578"/>
      <c r="O11" s="608"/>
      <c r="P11" s="609"/>
      <c r="Q11" s="609"/>
      <c r="R11" s="609"/>
      <c r="S11" s="609"/>
      <c r="T11" s="285"/>
      <c r="U11" s="286"/>
      <c r="V11" s="565"/>
      <c r="W11" s="566"/>
      <c r="X11" s="566"/>
      <c r="Y11" s="566"/>
      <c r="Z11" s="566"/>
      <c r="AA11" s="566"/>
      <c r="AB11" s="566"/>
      <c r="AC11" s="566"/>
      <c r="AD11" s="566"/>
      <c r="AE11" s="566"/>
      <c r="AF11" s="566"/>
      <c r="AG11" s="566"/>
      <c r="AH11" s="566"/>
      <c r="AI11" s="566"/>
      <c r="AJ11" s="567"/>
    </row>
    <row r="12" spans="1:48" ht="18" customHeight="1" thickBot="1" x14ac:dyDescent="0.2">
      <c r="A12" s="604"/>
      <c r="B12" s="604"/>
      <c r="C12" s="604"/>
      <c r="D12" s="604"/>
      <c r="E12" s="604"/>
      <c r="F12" s="604"/>
      <c r="G12" s="604"/>
      <c r="H12" s="604"/>
      <c r="I12" s="604"/>
      <c r="J12" s="604"/>
      <c r="K12" s="604"/>
      <c r="L12" s="604"/>
      <c r="M12" s="604"/>
      <c r="N12" s="604"/>
      <c r="O12" s="610"/>
      <c r="P12" s="611"/>
      <c r="Q12" s="611"/>
      <c r="R12" s="611"/>
      <c r="S12" s="611"/>
      <c r="T12" s="287"/>
      <c r="U12" s="288"/>
      <c r="V12" s="268" t="s">
        <v>313</v>
      </c>
      <c r="W12" s="268"/>
      <c r="X12" s="289"/>
      <c r="Y12" s="568"/>
      <c r="Z12" s="568"/>
      <c r="AA12" s="568"/>
      <c r="AB12" s="568"/>
      <c r="AC12" s="568"/>
      <c r="AD12" s="568"/>
      <c r="AE12" s="568"/>
      <c r="AF12" s="568"/>
      <c r="AG12" s="568"/>
      <c r="AH12" s="568"/>
      <c r="AI12" s="568"/>
      <c r="AJ12" s="569"/>
    </row>
    <row r="13" spans="1:48" ht="48" customHeight="1" thickTop="1" thickBot="1" x14ac:dyDescent="0.2">
      <c r="A13" s="572" t="s">
        <v>110</v>
      </c>
      <c r="B13" s="573"/>
      <c r="C13" s="722"/>
      <c r="D13" s="722"/>
      <c r="E13" s="722"/>
      <c r="F13" s="722"/>
      <c r="G13" s="722"/>
      <c r="H13" s="722"/>
      <c r="I13" s="722"/>
      <c r="J13" s="722"/>
      <c r="K13" s="722"/>
      <c r="L13" s="722"/>
      <c r="M13" s="722"/>
      <c r="N13" s="722"/>
      <c r="O13" s="722"/>
      <c r="P13" s="722"/>
      <c r="Q13" s="722"/>
      <c r="R13" s="722"/>
      <c r="S13" s="723"/>
      <c r="T13" s="724" t="s">
        <v>111</v>
      </c>
      <c r="U13" s="725"/>
      <c r="V13" s="726" t="s">
        <v>112</v>
      </c>
      <c r="W13" s="727"/>
      <c r="X13" s="727"/>
      <c r="Y13" s="727"/>
      <c r="Z13" s="727"/>
      <c r="AA13" s="727"/>
      <c r="AB13" s="727"/>
      <c r="AC13" s="727"/>
      <c r="AD13" s="727"/>
      <c r="AE13" s="727"/>
      <c r="AF13" s="727"/>
      <c r="AG13" s="727"/>
      <c r="AH13" s="727"/>
      <c r="AI13" s="727"/>
      <c r="AJ13" s="728"/>
    </row>
    <row r="14" spans="1:48" ht="90" customHeight="1" thickTop="1" thickBot="1" x14ac:dyDescent="0.2">
      <c r="A14" s="68" t="s">
        <v>113</v>
      </c>
      <c r="B14" s="69"/>
      <c r="C14" s="628" t="s">
        <v>114</v>
      </c>
      <c r="D14" s="628"/>
      <c r="E14" s="629"/>
      <c r="F14" s="629"/>
      <c r="G14" s="629"/>
      <c r="H14" s="629"/>
      <c r="I14" s="629"/>
      <c r="J14" s="629"/>
      <c r="K14" s="629"/>
      <c r="L14" s="629"/>
      <c r="M14" s="629"/>
      <c r="N14" s="629"/>
      <c r="O14" s="629"/>
      <c r="P14" s="629"/>
      <c r="Q14" s="629"/>
      <c r="R14" s="629"/>
      <c r="S14" s="630"/>
      <c r="T14" s="617"/>
      <c r="U14" s="618"/>
      <c r="V14" s="631" t="s">
        <v>115</v>
      </c>
      <c r="W14" s="632"/>
      <c r="X14" s="632"/>
      <c r="Y14" s="632"/>
      <c r="Z14" s="632"/>
      <c r="AA14" s="632"/>
      <c r="AB14" s="632"/>
      <c r="AC14" s="632"/>
      <c r="AD14" s="632"/>
      <c r="AE14" s="632"/>
      <c r="AF14" s="632"/>
      <c r="AG14" s="632"/>
      <c r="AH14" s="632"/>
      <c r="AI14" s="632"/>
      <c r="AJ14" s="633"/>
    </row>
    <row r="15" spans="1:48" ht="93.75" customHeight="1" thickTop="1" thickBot="1" x14ac:dyDescent="0.2">
      <c r="A15" s="70" t="s">
        <v>116</v>
      </c>
      <c r="B15" s="69"/>
      <c r="C15" s="628" t="s">
        <v>117</v>
      </c>
      <c r="D15" s="628"/>
      <c r="E15" s="629"/>
      <c r="F15" s="629"/>
      <c r="G15" s="629"/>
      <c r="H15" s="629"/>
      <c r="I15" s="629"/>
      <c r="J15" s="629"/>
      <c r="K15" s="629"/>
      <c r="L15" s="629"/>
      <c r="M15" s="629"/>
      <c r="N15" s="629"/>
      <c r="O15" s="629"/>
      <c r="P15" s="629"/>
      <c r="Q15" s="629"/>
      <c r="R15" s="629"/>
      <c r="S15" s="630"/>
      <c r="T15" s="617"/>
      <c r="U15" s="618"/>
      <c r="V15" s="735" t="s">
        <v>118</v>
      </c>
      <c r="W15" s="736"/>
      <c r="X15" s="736"/>
      <c r="Y15" s="736"/>
      <c r="Z15" s="736"/>
      <c r="AA15" s="736"/>
      <c r="AB15" s="736"/>
      <c r="AC15" s="736"/>
      <c r="AD15" s="736"/>
      <c r="AE15" s="736"/>
      <c r="AF15" s="736"/>
      <c r="AG15" s="736"/>
      <c r="AH15" s="736"/>
      <c r="AI15" s="736"/>
      <c r="AJ15" s="737"/>
    </row>
    <row r="16" spans="1:48" ht="128.25" customHeight="1" thickTop="1" thickBot="1" x14ac:dyDescent="0.2">
      <c r="A16" s="70" t="s">
        <v>119</v>
      </c>
      <c r="B16" s="71"/>
      <c r="C16" s="628" t="s">
        <v>120</v>
      </c>
      <c r="D16" s="628"/>
      <c r="E16" s="629"/>
      <c r="F16" s="629"/>
      <c r="G16" s="629"/>
      <c r="H16" s="629"/>
      <c r="I16" s="629"/>
      <c r="J16" s="629"/>
      <c r="K16" s="629"/>
      <c r="L16" s="629"/>
      <c r="M16" s="629"/>
      <c r="N16" s="629"/>
      <c r="O16" s="629"/>
      <c r="P16" s="629"/>
      <c r="Q16" s="629"/>
      <c r="R16" s="629"/>
      <c r="S16" s="630"/>
      <c r="T16" s="645"/>
      <c r="U16" s="646"/>
      <c r="V16" s="732" t="s">
        <v>121</v>
      </c>
      <c r="W16" s="733"/>
      <c r="X16" s="733"/>
      <c r="Y16" s="733"/>
      <c r="Z16" s="733"/>
      <c r="AA16" s="733"/>
      <c r="AB16" s="733"/>
      <c r="AC16" s="733"/>
      <c r="AD16" s="733"/>
      <c r="AE16" s="733"/>
      <c r="AF16" s="733"/>
      <c r="AG16" s="733"/>
      <c r="AH16" s="733"/>
      <c r="AI16" s="733"/>
      <c r="AJ16" s="734"/>
    </row>
    <row r="17" spans="1:36" ht="45" customHeight="1" thickTop="1" thickBot="1" x14ac:dyDescent="0.2">
      <c r="A17" s="70" t="s">
        <v>122</v>
      </c>
      <c r="B17" s="71"/>
      <c r="C17" s="628" t="s">
        <v>123</v>
      </c>
      <c r="D17" s="628"/>
      <c r="E17" s="629"/>
      <c r="F17" s="629"/>
      <c r="G17" s="629"/>
      <c r="H17" s="629"/>
      <c r="I17" s="629"/>
      <c r="J17" s="629"/>
      <c r="K17" s="629"/>
      <c r="L17" s="629"/>
      <c r="M17" s="629"/>
      <c r="N17" s="629"/>
      <c r="O17" s="629"/>
      <c r="P17" s="629"/>
      <c r="Q17" s="629"/>
      <c r="R17" s="629"/>
      <c r="S17" s="630"/>
      <c r="T17" s="617"/>
      <c r="U17" s="618"/>
      <c r="V17" s="631" t="s">
        <v>124</v>
      </c>
      <c r="W17" s="632"/>
      <c r="X17" s="632"/>
      <c r="Y17" s="632"/>
      <c r="Z17" s="632"/>
      <c r="AA17" s="632"/>
      <c r="AB17" s="632"/>
      <c r="AC17" s="632"/>
      <c r="AD17" s="632"/>
      <c r="AE17" s="632"/>
      <c r="AF17" s="632"/>
      <c r="AG17" s="632"/>
      <c r="AH17" s="632"/>
      <c r="AI17" s="632"/>
      <c r="AJ17" s="633"/>
    </row>
    <row r="18" spans="1:36" ht="39.75" customHeight="1" thickTop="1" thickBot="1" x14ac:dyDescent="0.2">
      <c r="A18" s="70" t="s">
        <v>125</v>
      </c>
      <c r="B18" s="71"/>
      <c r="C18" s="627" t="s">
        <v>126</v>
      </c>
      <c r="D18" s="629"/>
      <c r="E18" s="629"/>
      <c r="F18" s="629"/>
      <c r="G18" s="629"/>
      <c r="H18" s="629"/>
      <c r="I18" s="629"/>
      <c r="J18" s="629"/>
      <c r="K18" s="629"/>
      <c r="L18" s="629"/>
      <c r="M18" s="629"/>
      <c r="N18" s="629"/>
      <c r="O18" s="629"/>
      <c r="P18" s="629"/>
      <c r="Q18" s="629"/>
      <c r="R18" s="629"/>
      <c r="S18" s="630"/>
      <c r="T18" s="617"/>
      <c r="U18" s="618"/>
      <c r="V18" s="631" t="s">
        <v>124</v>
      </c>
      <c r="W18" s="742"/>
      <c r="X18" s="742"/>
      <c r="Y18" s="742"/>
      <c r="Z18" s="742"/>
      <c r="AA18" s="742"/>
      <c r="AB18" s="742"/>
      <c r="AC18" s="742"/>
      <c r="AD18" s="742"/>
      <c r="AE18" s="742"/>
      <c r="AF18" s="742"/>
      <c r="AG18" s="742"/>
      <c r="AH18" s="742"/>
      <c r="AI18" s="742"/>
      <c r="AJ18" s="743"/>
    </row>
    <row r="19" spans="1:36" ht="72.75" customHeight="1" thickTop="1" thickBot="1" x14ac:dyDescent="0.2">
      <c r="A19" s="70" t="s">
        <v>127</v>
      </c>
      <c r="B19" s="71"/>
      <c r="C19" s="627" t="s">
        <v>128</v>
      </c>
      <c r="D19" s="629"/>
      <c r="E19" s="629"/>
      <c r="F19" s="629"/>
      <c r="G19" s="629"/>
      <c r="H19" s="629"/>
      <c r="I19" s="629"/>
      <c r="J19" s="629"/>
      <c r="K19" s="629"/>
      <c r="L19" s="629"/>
      <c r="M19" s="629"/>
      <c r="N19" s="629"/>
      <c r="O19" s="629"/>
      <c r="P19" s="629"/>
      <c r="Q19" s="629"/>
      <c r="R19" s="629"/>
      <c r="S19" s="630"/>
      <c r="T19" s="645"/>
      <c r="U19" s="646"/>
      <c r="V19" s="631"/>
      <c r="W19" s="740"/>
      <c r="X19" s="740"/>
      <c r="Y19" s="740"/>
      <c r="Z19" s="740"/>
      <c r="AA19" s="740"/>
      <c r="AB19" s="740"/>
      <c r="AC19" s="740"/>
      <c r="AD19" s="740"/>
      <c r="AE19" s="740"/>
      <c r="AF19" s="740"/>
      <c r="AG19" s="740"/>
      <c r="AH19" s="740"/>
      <c r="AI19" s="740"/>
      <c r="AJ19" s="741"/>
    </row>
    <row r="20" spans="1:36" ht="102.75" customHeight="1" thickTop="1" thickBot="1" x14ac:dyDescent="0.2">
      <c r="A20" s="70" t="s">
        <v>129</v>
      </c>
      <c r="B20" s="71"/>
      <c r="C20" s="627" t="s">
        <v>344</v>
      </c>
      <c r="D20" s="629"/>
      <c r="E20" s="629"/>
      <c r="F20" s="629"/>
      <c r="G20" s="629"/>
      <c r="H20" s="629"/>
      <c r="I20" s="629"/>
      <c r="J20" s="629"/>
      <c r="K20" s="629"/>
      <c r="L20" s="629"/>
      <c r="M20" s="629"/>
      <c r="N20" s="629"/>
      <c r="O20" s="629"/>
      <c r="P20" s="629"/>
      <c r="Q20" s="629"/>
      <c r="R20" s="629"/>
      <c r="S20" s="630"/>
      <c r="T20" s="645"/>
      <c r="U20" s="646"/>
      <c r="V20" s="631"/>
      <c r="W20" s="740"/>
      <c r="X20" s="740"/>
      <c r="Y20" s="740"/>
      <c r="Z20" s="740"/>
      <c r="AA20" s="740"/>
      <c r="AB20" s="740"/>
      <c r="AC20" s="740"/>
      <c r="AD20" s="740"/>
      <c r="AE20" s="740"/>
      <c r="AF20" s="740"/>
      <c r="AG20" s="740"/>
      <c r="AH20" s="740"/>
      <c r="AI20" s="740"/>
      <c r="AJ20" s="741"/>
    </row>
    <row r="21" spans="1:36" ht="106.5" customHeight="1" thickTop="1" thickBot="1" x14ac:dyDescent="0.2">
      <c r="A21" s="70" t="s">
        <v>130</v>
      </c>
      <c r="B21" s="71"/>
      <c r="C21" s="627" t="s">
        <v>131</v>
      </c>
      <c r="D21" s="629"/>
      <c r="E21" s="629"/>
      <c r="F21" s="629"/>
      <c r="G21" s="629"/>
      <c r="H21" s="629"/>
      <c r="I21" s="629"/>
      <c r="J21" s="629"/>
      <c r="K21" s="629"/>
      <c r="L21" s="629"/>
      <c r="M21" s="629"/>
      <c r="N21" s="629"/>
      <c r="O21" s="629"/>
      <c r="P21" s="629"/>
      <c r="Q21" s="629"/>
      <c r="R21" s="629"/>
      <c r="S21" s="630"/>
      <c r="T21" s="645"/>
      <c r="U21" s="646"/>
      <c r="V21" s="631"/>
      <c r="W21" s="740"/>
      <c r="X21" s="740"/>
      <c r="Y21" s="740"/>
      <c r="Z21" s="740"/>
      <c r="AA21" s="740"/>
      <c r="AB21" s="740"/>
      <c r="AC21" s="740"/>
      <c r="AD21" s="740"/>
      <c r="AE21" s="740"/>
      <c r="AF21" s="740"/>
      <c r="AG21" s="740"/>
      <c r="AH21" s="740"/>
      <c r="AI21" s="740"/>
      <c r="AJ21" s="741"/>
    </row>
    <row r="22" spans="1:36" ht="12" customHeight="1" thickTop="1" x14ac:dyDescent="0.15">
      <c r="A22" s="72"/>
      <c r="B22" s="72"/>
      <c r="C22" s="73"/>
      <c r="D22" s="73"/>
      <c r="E22" s="74"/>
      <c r="F22" s="74"/>
      <c r="G22" s="74"/>
      <c r="H22" s="74"/>
      <c r="I22" s="74"/>
      <c r="J22" s="74"/>
      <c r="K22" s="74"/>
      <c r="L22" s="74"/>
      <c r="M22" s="74"/>
      <c r="N22" s="74"/>
      <c r="O22" s="74"/>
      <c r="P22" s="74"/>
      <c r="Q22" s="74"/>
      <c r="R22" s="74"/>
      <c r="S22" s="74"/>
      <c r="T22" s="73"/>
      <c r="U22" s="75"/>
      <c r="V22" s="74"/>
      <c r="W22" s="74"/>
      <c r="X22" s="74"/>
      <c r="Y22" s="74"/>
      <c r="Z22" s="74"/>
      <c r="AA22" s="74"/>
      <c r="AB22" s="74"/>
      <c r="AC22" s="74"/>
      <c r="AD22" s="74"/>
      <c r="AE22" s="74"/>
      <c r="AF22" s="74"/>
      <c r="AG22" s="74"/>
      <c r="AH22" s="74"/>
      <c r="AI22" s="74"/>
      <c r="AJ22" s="74"/>
    </row>
    <row r="23" spans="1:36" ht="17.25" customHeight="1" x14ac:dyDescent="0.15">
      <c r="A23" s="738" t="s">
        <v>132</v>
      </c>
      <c r="B23" s="738"/>
      <c r="C23" s="738"/>
      <c r="D23" s="73"/>
      <c r="E23" s="76"/>
      <c r="F23" s="76"/>
      <c r="G23" s="76"/>
      <c r="H23" s="76"/>
      <c r="I23" s="76"/>
      <c r="J23" s="76"/>
      <c r="K23" s="76"/>
      <c r="L23" s="76"/>
      <c r="M23" s="76"/>
      <c r="N23" s="76"/>
      <c r="O23" s="76"/>
      <c r="P23" s="76"/>
      <c r="Q23" s="76"/>
      <c r="R23" s="76"/>
      <c r="S23" s="76"/>
      <c r="T23" s="75"/>
      <c r="U23" s="75"/>
      <c r="V23" s="74"/>
      <c r="W23" s="74"/>
      <c r="X23" s="74"/>
      <c r="Y23" s="74"/>
      <c r="Z23" s="74"/>
      <c r="AA23" s="74"/>
      <c r="AB23" s="74"/>
      <c r="AC23" s="74"/>
      <c r="AD23" s="74"/>
      <c r="AE23" s="74"/>
      <c r="AF23" s="74"/>
      <c r="AG23" s="74"/>
      <c r="AH23" s="74"/>
      <c r="AI23" s="74"/>
      <c r="AJ23" s="74"/>
    </row>
    <row r="24" spans="1:36" ht="18.75" customHeight="1" x14ac:dyDescent="0.15">
      <c r="A24" s="739" t="s">
        <v>133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row>
    <row r="25" spans="1:36" ht="14.25" customHeight="1" x14ac:dyDescent="0.15">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row>
  </sheetData>
  <sheetProtection formatCells="0" formatColumns="0" formatRows="0"/>
  <mergeCells count="46">
    <mergeCell ref="C17:S17"/>
    <mergeCell ref="T17:U17"/>
    <mergeCell ref="V17:AJ17"/>
    <mergeCell ref="C18:S18"/>
    <mergeCell ref="T18:U18"/>
    <mergeCell ref="V18:AJ18"/>
    <mergeCell ref="A23:C23"/>
    <mergeCell ref="A24:AJ25"/>
    <mergeCell ref="C19:S19"/>
    <mergeCell ref="T19:U19"/>
    <mergeCell ref="V19:AJ19"/>
    <mergeCell ref="C20:S20"/>
    <mergeCell ref="T20:U20"/>
    <mergeCell ref="V20:AJ20"/>
    <mergeCell ref="C21:S21"/>
    <mergeCell ref="T21:U21"/>
    <mergeCell ref="V21:AJ21"/>
    <mergeCell ref="T16:U16"/>
    <mergeCell ref="V16:AJ16"/>
    <mergeCell ref="C14:S14"/>
    <mergeCell ref="T14:U14"/>
    <mergeCell ref="V14:AJ14"/>
    <mergeCell ref="C15:S15"/>
    <mergeCell ref="T15:U15"/>
    <mergeCell ref="V15:AJ15"/>
    <mergeCell ref="C16:S16"/>
    <mergeCell ref="A1:AJ1"/>
    <mergeCell ref="A2:N2"/>
    <mergeCell ref="O2:AJ2"/>
    <mergeCell ref="A3:N3"/>
    <mergeCell ref="O3:AJ3"/>
    <mergeCell ref="A4:N4"/>
    <mergeCell ref="O4:AJ4"/>
    <mergeCell ref="A5:N5"/>
    <mergeCell ref="O5:AJ5"/>
    <mergeCell ref="A13:S13"/>
    <mergeCell ref="T13:U13"/>
    <mergeCell ref="V13:AJ13"/>
    <mergeCell ref="A6:N7"/>
    <mergeCell ref="O6:AA7"/>
    <mergeCell ref="O8:AA9"/>
    <mergeCell ref="A8:N12"/>
    <mergeCell ref="O10:S12"/>
    <mergeCell ref="V10:AJ10"/>
    <mergeCell ref="V11:AJ11"/>
    <mergeCell ref="Y12:AJ12"/>
  </mergeCells>
  <phoneticPr fontId="10"/>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ignoredErrors>
    <ignoredError sqref="O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285750</xdr:colOff>
                    <xdr:row>16</xdr:row>
                    <xdr:rowOff>171450</xdr:rowOff>
                  </from>
                  <to>
                    <xdr:col>20</xdr:col>
                    <xdr:colOff>209550</xdr:colOff>
                    <xdr:row>16</xdr:row>
                    <xdr:rowOff>438150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276225</xdr:colOff>
                    <xdr:row>17</xdr:row>
                    <xdr:rowOff>133350</xdr:rowOff>
                  </from>
                  <to>
                    <xdr:col>20</xdr:col>
                    <xdr:colOff>200025</xdr:colOff>
                    <xdr:row>17</xdr:row>
                    <xdr:rowOff>409575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20</xdr:col>
                    <xdr:colOff>0</xdr:colOff>
                    <xdr:row>14</xdr:row>
                    <xdr:rowOff>485775</xdr:rowOff>
                  </from>
                  <to>
                    <xdr:col>20</xdr:col>
                    <xdr:colOff>219075</xdr:colOff>
                    <xdr:row>14</xdr:row>
                    <xdr:rowOff>752475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20</xdr:col>
                    <xdr:colOff>0</xdr:colOff>
                    <xdr:row>15</xdr:row>
                    <xdr:rowOff>714375</xdr:rowOff>
                  </from>
                  <to>
                    <xdr:col>20</xdr:col>
                    <xdr:colOff>361950</xdr:colOff>
                    <xdr:row>15</xdr:row>
                    <xdr:rowOff>981075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285750</xdr:colOff>
                    <xdr:row>12</xdr:row>
                    <xdr:rowOff>352425</xdr:rowOff>
                  </from>
                  <to>
                    <xdr:col>20</xdr:col>
                    <xdr:colOff>209550</xdr:colOff>
                    <xdr:row>13</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276225</xdr:colOff>
                    <xdr:row>20</xdr:row>
                    <xdr:rowOff>600075</xdr:rowOff>
                  </from>
                  <to>
                    <xdr:col>20</xdr:col>
                    <xdr:colOff>200025</xdr:colOff>
                    <xdr:row>20</xdr:row>
                    <xdr:rowOff>866775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266700</xdr:colOff>
                    <xdr:row>18</xdr:row>
                    <xdr:rowOff>390525</xdr:rowOff>
                  </from>
                  <to>
                    <xdr:col>20</xdr:col>
                    <xdr:colOff>190500</xdr:colOff>
                    <xdr:row>18</xdr:row>
                    <xdr:rowOff>657225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20</xdr:col>
                    <xdr:colOff>0</xdr:colOff>
                    <xdr:row>13</xdr:row>
                    <xdr:rowOff>485775</xdr:rowOff>
                  </from>
                  <to>
                    <xdr:col>20</xdr:col>
                    <xdr:colOff>219075</xdr:colOff>
                    <xdr:row>13</xdr:row>
                    <xdr:rowOff>752475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19</xdr:col>
                    <xdr:colOff>266700</xdr:colOff>
                    <xdr:row>19</xdr:row>
                    <xdr:rowOff>485775</xdr:rowOff>
                  </from>
                  <to>
                    <xdr:col>20</xdr:col>
                    <xdr:colOff>190500</xdr:colOff>
                    <xdr:row>19</xdr:row>
                    <xdr:rowOff>752475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27</xdr:col>
                    <xdr:colOff>133350</xdr:colOff>
                    <xdr:row>5</xdr:row>
                    <xdr:rowOff>9525</xdr:rowOff>
                  </from>
                  <to>
                    <xdr:col>34</xdr:col>
                    <xdr:colOff>19050</xdr:colOff>
                    <xdr:row>6</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27</xdr:col>
                    <xdr:colOff>142875</xdr:colOff>
                    <xdr:row>6</xdr:row>
                    <xdr:rowOff>9525</xdr:rowOff>
                  </from>
                  <to>
                    <xdr:col>34</xdr:col>
                    <xdr:colOff>28575</xdr:colOff>
                    <xdr:row>7</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27</xdr:col>
                    <xdr:colOff>142875</xdr:colOff>
                    <xdr:row>7</xdr:row>
                    <xdr:rowOff>19050</xdr:rowOff>
                  </from>
                  <to>
                    <xdr:col>34</xdr:col>
                    <xdr:colOff>28575</xdr:colOff>
                    <xdr:row>8</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27</xdr:col>
                    <xdr:colOff>142875</xdr:colOff>
                    <xdr:row>8</xdr:row>
                    <xdr:rowOff>9525</xdr:rowOff>
                  </from>
                  <to>
                    <xdr:col>34</xdr:col>
                    <xdr:colOff>28575</xdr:colOff>
                    <xdr:row>9</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38100</xdr:colOff>
                    <xdr:row>9</xdr:row>
                    <xdr:rowOff>0</xdr:rowOff>
                  </from>
                  <to>
                    <xdr:col>20</xdr:col>
                    <xdr:colOff>457200</xdr:colOff>
                    <xdr:row>10</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19</xdr:col>
                    <xdr:colOff>28575</xdr:colOff>
                    <xdr:row>10</xdr:row>
                    <xdr:rowOff>9525</xdr:rowOff>
                  </from>
                  <to>
                    <xdr:col>20</xdr:col>
                    <xdr:colOff>457200</xdr:colOff>
                    <xdr:row>11</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19</xdr:col>
                    <xdr:colOff>28575</xdr:colOff>
                    <xdr:row>10</xdr:row>
                    <xdr:rowOff>238125</xdr:rowOff>
                  </from>
                  <to>
                    <xdr:col>20</xdr:col>
                    <xdr:colOff>457200</xdr:colOff>
                    <xdr:row>12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8020-12DA-4F9C-862F-EEAE03609F9B}">
  <sheetPr>
    <tabColor theme="5" tint="0.59999389629810485"/>
    <pageSetUpPr fitToPage="1"/>
  </sheetPr>
  <dimension ref="A1:AR25"/>
  <sheetViews>
    <sheetView showGridLines="0" view="pageBreakPreview" zoomScaleNormal="100" zoomScaleSheetLayoutView="100" workbookViewId="0">
      <selection sqref="A1:AJ1"/>
    </sheetView>
  </sheetViews>
  <sheetFormatPr defaultColWidth="2.5" defaultRowHeight="13.5" x14ac:dyDescent="0.15"/>
  <cols>
    <col min="1" max="1" width="5.375" style="67" customWidth="1"/>
    <col min="2" max="2" width="0.75" style="67" customWidth="1"/>
    <col min="3" max="18" width="2.5" style="67"/>
    <col min="19" max="19" width="16.375" style="67" customWidth="1"/>
    <col min="20" max="20" width="3.875" style="67" customWidth="1"/>
    <col min="21" max="21" width="6.25" style="67" customWidth="1"/>
    <col min="22" max="22" width="2.5" style="67"/>
    <col min="23" max="23" width="5.125" style="67" customWidth="1"/>
    <col min="24" max="24" width="3.625" style="67" customWidth="1"/>
    <col min="25" max="26" width="2.5" style="67"/>
    <col min="27" max="27" width="5.875" style="67" customWidth="1"/>
    <col min="28" max="35" width="2.5" style="67"/>
    <col min="36" max="36" width="11.875" style="67" customWidth="1"/>
    <col min="37" max="37" width="11.625" style="67" customWidth="1"/>
    <col min="38" max="16384" width="2.5" style="67"/>
  </cols>
  <sheetData>
    <row r="1" spans="1:44" ht="27.75" customHeight="1" thickBot="1" x14ac:dyDescent="0.2">
      <c r="A1" s="744" t="s">
        <v>270</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362" t="s">
        <v>514</v>
      </c>
    </row>
    <row r="2" spans="1:44" ht="29.25" customHeight="1" x14ac:dyDescent="0.15">
      <c r="A2" s="745" t="s">
        <v>50</v>
      </c>
      <c r="B2" s="746"/>
      <c r="C2" s="746"/>
      <c r="D2" s="746"/>
      <c r="E2" s="746"/>
      <c r="F2" s="746"/>
      <c r="G2" s="746"/>
      <c r="H2" s="746"/>
      <c r="I2" s="746"/>
      <c r="J2" s="746"/>
      <c r="K2" s="746"/>
      <c r="L2" s="746"/>
      <c r="M2" s="746"/>
      <c r="N2" s="651"/>
      <c r="O2" s="653" t="str">
        <f>IF('2事業所一覧'!B9="","",'4-2チェックリスト(ICT用)(2位)'!AR2)</f>
        <v/>
      </c>
      <c r="P2" s="654"/>
      <c r="Q2" s="654"/>
      <c r="R2" s="654"/>
      <c r="S2" s="654"/>
      <c r="T2" s="654"/>
      <c r="U2" s="654"/>
      <c r="V2" s="654"/>
      <c r="W2" s="654"/>
      <c r="X2" s="654"/>
      <c r="Y2" s="654"/>
      <c r="Z2" s="654"/>
      <c r="AA2" s="654"/>
      <c r="AB2" s="654"/>
      <c r="AC2" s="654"/>
      <c r="AD2" s="654"/>
      <c r="AE2" s="654"/>
      <c r="AF2" s="654"/>
      <c r="AG2" s="654"/>
      <c r="AH2" s="654"/>
      <c r="AI2" s="654"/>
      <c r="AJ2" s="655"/>
      <c r="AR2" s="408">
        <f>'2事業所一覧'!B9</f>
        <v>0</v>
      </c>
    </row>
    <row r="3" spans="1:44" ht="30" customHeight="1" x14ac:dyDescent="0.15">
      <c r="A3" s="656" t="s">
        <v>106</v>
      </c>
      <c r="B3" s="657"/>
      <c r="C3" s="614"/>
      <c r="D3" s="614"/>
      <c r="E3" s="614"/>
      <c r="F3" s="614"/>
      <c r="G3" s="614"/>
      <c r="H3" s="614"/>
      <c r="I3" s="614"/>
      <c r="J3" s="614"/>
      <c r="K3" s="614"/>
      <c r="L3" s="614"/>
      <c r="M3" s="614"/>
      <c r="N3" s="614"/>
      <c r="O3" s="615"/>
      <c r="P3" s="615"/>
      <c r="Q3" s="615"/>
      <c r="R3" s="615"/>
      <c r="S3" s="615"/>
      <c r="T3" s="615"/>
      <c r="U3" s="615"/>
      <c r="V3" s="615"/>
      <c r="W3" s="615"/>
      <c r="X3" s="615"/>
      <c r="Y3" s="615"/>
      <c r="Z3" s="615"/>
      <c r="AA3" s="615"/>
      <c r="AB3" s="615"/>
      <c r="AC3" s="615"/>
      <c r="AD3" s="615"/>
      <c r="AE3" s="615"/>
      <c r="AF3" s="615"/>
      <c r="AG3" s="615"/>
      <c r="AH3" s="615"/>
      <c r="AI3" s="615"/>
      <c r="AJ3" s="616"/>
    </row>
    <row r="4" spans="1:44" ht="30" customHeight="1" x14ac:dyDescent="0.15">
      <c r="A4" s="612" t="s">
        <v>107</v>
      </c>
      <c r="B4" s="613"/>
      <c r="C4" s="614"/>
      <c r="D4" s="614"/>
      <c r="E4" s="614"/>
      <c r="F4" s="614"/>
      <c r="G4" s="614"/>
      <c r="H4" s="614"/>
      <c r="I4" s="614"/>
      <c r="J4" s="614"/>
      <c r="K4" s="614"/>
      <c r="L4" s="614"/>
      <c r="M4" s="614"/>
      <c r="N4" s="614"/>
      <c r="O4" s="615"/>
      <c r="P4" s="615"/>
      <c r="Q4" s="615"/>
      <c r="R4" s="615"/>
      <c r="S4" s="615"/>
      <c r="T4" s="615"/>
      <c r="U4" s="615"/>
      <c r="V4" s="615"/>
      <c r="W4" s="615"/>
      <c r="X4" s="615"/>
      <c r="Y4" s="615"/>
      <c r="Z4" s="615"/>
      <c r="AA4" s="615"/>
      <c r="AB4" s="615"/>
      <c r="AC4" s="615"/>
      <c r="AD4" s="615"/>
      <c r="AE4" s="615"/>
      <c r="AF4" s="615"/>
      <c r="AG4" s="615"/>
      <c r="AH4" s="615"/>
      <c r="AI4" s="615"/>
      <c r="AJ4" s="616"/>
    </row>
    <row r="5" spans="1:44" ht="74.25" customHeight="1" x14ac:dyDescent="0.15">
      <c r="A5" s="716" t="s">
        <v>108</v>
      </c>
      <c r="B5" s="717"/>
      <c r="C5" s="717"/>
      <c r="D5" s="717"/>
      <c r="E5" s="717"/>
      <c r="F5" s="717"/>
      <c r="G5" s="717"/>
      <c r="H5" s="717"/>
      <c r="I5" s="717"/>
      <c r="J5" s="717"/>
      <c r="K5" s="717"/>
      <c r="L5" s="717"/>
      <c r="M5" s="717"/>
      <c r="N5" s="718"/>
      <c r="O5" s="719" t="s">
        <v>109</v>
      </c>
      <c r="P5" s="720"/>
      <c r="Q5" s="720"/>
      <c r="R5" s="720"/>
      <c r="S5" s="720"/>
      <c r="T5" s="720"/>
      <c r="U5" s="720"/>
      <c r="V5" s="720"/>
      <c r="W5" s="720"/>
      <c r="X5" s="720"/>
      <c r="Y5" s="720"/>
      <c r="Z5" s="720"/>
      <c r="AA5" s="720"/>
      <c r="AB5" s="720"/>
      <c r="AC5" s="720"/>
      <c r="AD5" s="720"/>
      <c r="AE5" s="720"/>
      <c r="AF5" s="720"/>
      <c r="AG5" s="720"/>
      <c r="AH5" s="720"/>
      <c r="AI5" s="720"/>
      <c r="AJ5" s="721"/>
    </row>
    <row r="6" spans="1:44" ht="18" customHeight="1" x14ac:dyDescent="0.15">
      <c r="A6" s="574" t="s">
        <v>310</v>
      </c>
      <c r="B6" s="575"/>
      <c r="C6" s="575"/>
      <c r="D6" s="575"/>
      <c r="E6" s="575"/>
      <c r="F6" s="575"/>
      <c r="G6" s="575"/>
      <c r="H6" s="575"/>
      <c r="I6" s="575"/>
      <c r="J6" s="575"/>
      <c r="K6" s="575"/>
      <c r="L6" s="575"/>
      <c r="M6" s="575"/>
      <c r="N6" s="576"/>
      <c r="O6" s="595" t="s">
        <v>305</v>
      </c>
      <c r="P6" s="596"/>
      <c r="Q6" s="596"/>
      <c r="R6" s="596"/>
      <c r="S6" s="596"/>
      <c r="T6" s="596"/>
      <c r="U6" s="596"/>
      <c r="V6" s="596"/>
      <c r="W6" s="596"/>
      <c r="X6" s="596"/>
      <c r="Y6" s="596"/>
      <c r="Z6" s="596"/>
      <c r="AA6" s="597"/>
      <c r="AB6" s="261"/>
      <c r="AC6" s="261"/>
      <c r="AD6" s="261"/>
      <c r="AE6" s="261"/>
      <c r="AF6" s="260"/>
      <c r="AG6" s="263"/>
      <c r="AH6" s="263"/>
      <c r="AI6" s="263"/>
      <c r="AJ6" s="265"/>
    </row>
    <row r="7" spans="1:44" ht="18" customHeight="1" x14ac:dyDescent="0.15">
      <c r="A7" s="592"/>
      <c r="B7" s="593"/>
      <c r="C7" s="593"/>
      <c r="D7" s="593"/>
      <c r="E7" s="593"/>
      <c r="F7" s="593"/>
      <c r="G7" s="593"/>
      <c r="H7" s="593"/>
      <c r="I7" s="593"/>
      <c r="J7" s="593"/>
      <c r="K7" s="593"/>
      <c r="L7" s="593"/>
      <c r="M7" s="593"/>
      <c r="N7" s="594"/>
      <c r="O7" s="598"/>
      <c r="P7" s="599"/>
      <c r="Q7" s="599"/>
      <c r="R7" s="599"/>
      <c r="S7" s="599"/>
      <c r="T7" s="599"/>
      <c r="U7" s="599"/>
      <c r="V7" s="599"/>
      <c r="W7" s="599"/>
      <c r="X7" s="599"/>
      <c r="Y7" s="599"/>
      <c r="Z7" s="599"/>
      <c r="AA7" s="600"/>
      <c r="AB7" s="261"/>
      <c r="AC7" s="261"/>
      <c r="AD7" s="261"/>
      <c r="AE7" s="261"/>
      <c r="AF7" s="260"/>
      <c r="AG7" s="263"/>
      <c r="AH7" s="263"/>
      <c r="AI7" s="263"/>
      <c r="AJ7" s="265"/>
    </row>
    <row r="8" spans="1:44" ht="18" customHeight="1" x14ac:dyDescent="0.15">
      <c r="A8" s="575" t="s">
        <v>306</v>
      </c>
      <c r="B8" s="575"/>
      <c r="C8" s="575"/>
      <c r="D8" s="575"/>
      <c r="E8" s="575"/>
      <c r="F8" s="575"/>
      <c r="G8" s="575"/>
      <c r="H8" s="575"/>
      <c r="I8" s="575"/>
      <c r="J8" s="575"/>
      <c r="K8" s="575"/>
      <c r="L8" s="575"/>
      <c r="M8" s="575"/>
      <c r="N8" s="575"/>
      <c r="O8" s="595" t="s">
        <v>320</v>
      </c>
      <c r="P8" s="596"/>
      <c r="Q8" s="596"/>
      <c r="R8" s="596"/>
      <c r="S8" s="596"/>
      <c r="T8" s="596"/>
      <c r="U8" s="596"/>
      <c r="V8" s="596"/>
      <c r="W8" s="596"/>
      <c r="X8" s="596"/>
      <c r="Y8" s="596"/>
      <c r="Z8" s="596"/>
      <c r="AA8" s="597"/>
      <c r="AB8" s="261"/>
      <c r="AC8" s="261"/>
      <c r="AD8" s="261"/>
      <c r="AE8" s="261"/>
      <c r="AF8" s="260"/>
      <c r="AG8" s="263"/>
      <c r="AH8" s="263"/>
      <c r="AI8" s="263"/>
      <c r="AJ8" s="265"/>
    </row>
    <row r="9" spans="1:44" ht="18" customHeight="1" thickBot="1" x14ac:dyDescent="0.2">
      <c r="A9" s="578"/>
      <c r="B9" s="578"/>
      <c r="C9" s="578"/>
      <c r="D9" s="578"/>
      <c r="E9" s="578"/>
      <c r="F9" s="578"/>
      <c r="G9" s="578"/>
      <c r="H9" s="578"/>
      <c r="I9" s="578"/>
      <c r="J9" s="578"/>
      <c r="K9" s="578"/>
      <c r="L9" s="578"/>
      <c r="M9" s="578"/>
      <c r="N9" s="578"/>
      <c r="O9" s="729"/>
      <c r="P9" s="730"/>
      <c r="Q9" s="730"/>
      <c r="R9" s="730"/>
      <c r="S9" s="730"/>
      <c r="T9" s="730"/>
      <c r="U9" s="730"/>
      <c r="V9" s="730"/>
      <c r="W9" s="730"/>
      <c r="X9" s="730"/>
      <c r="Y9" s="730"/>
      <c r="Z9" s="730"/>
      <c r="AA9" s="731"/>
      <c r="AB9" s="262"/>
      <c r="AC9" s="262"/>
      <c r="AD9" s="262"/>
      <c r="AE9" s="262"/>
      <c r="AF9" s="257"/>
      <c r="AG9" s="264"/>
      <c r="AH9" s="264"/>
      <c r="AI9" s="264"/>
      <c r="AJ9" s="266"/>
    </row>
    <row r="10" spans="1:44" ht="18" customHeight="1" thickTop="1" x14ac:dyDescent="0.15">
      <c r="A10" s="578"/>
      <c r="B10" s="578"/>
      <c r="C10" s="578"/>
      <c r="D10" s="578"/>
      <c r="E10" s="578"/>
      <c r="F10" s="578"/>
      <c r="G10" s="578"/>
      <c r="H10" s="578"/>
      <c r="I10" s="578"/>
      <c r="J10" s="578"/>
      <c r="K10" s="578"/>
      <c r="L10" s="578"/>
      <c r="M10" s="578"/>
      <c r="N10" s="578"/>
      <c r="O10" s="606" t="s">
        <v>312</v>
      </c>
      <c r="P10" s="607"/>
      <c r="Q10" s="607"/>
      <c r="R10" s="607"/>
      <c r="S10" s="607"/>
      <c r="T10" s="285"/>
      <c r="U10" s="286"/>
      <c r="V10" s="565"/>
      <c r="W10" s="566"/>
      <c r="X10" s="566"/>
      <c r="Y10" s="566"/>
      <c r="Z10" s="566"/>
      <c r="AA10" s="566"/>
      <c r="AB10" s="566"/>
      <c r="AC10" s="566"/>
      <c r="AD10" s="566"/>
      <c r="AE10" s="566"/>
      <c r="AF10" s="566"/>
      <c r="AG10" s="566"/>
      <c r="AH10" s="566"/>
      <c r="AI10" s="566"/>
      <c r="AJ10" s="567"/>
    </row>
    <row r="11" spans="1:44" ht="18" customHeight="1" x14ac:dyDescent="0.15">
      <c r="A11" s="578"/>
      <c r="B11" s="578"/>
      <c r="C11" s="578"/>
      <c r="D11" s="578"/>
      <c r="E11" s="578"/>
      <c r="F11" s="578"/>
      <c r="G11" s="578"/>
      <c r="H11" s="578"/>
      <c r="I11" s="578"/>
      <c r="J11" s="578"/>
      <c r="K11" s="578"/>
      <c r="L11" s="578"/>
      <c r="M11" s="578"/>
      <c r="N11" s="578"/>
      <c r="O11" s="608"/>
      <c r="P11" s="609"/>
      <c r="Q11" s="609"/>
      <c r="R11" s="609"/>
      <c r="S11" s="609"/>
      <c r="T11" s="285"/>
      <c r="U11" s="286"/>
      <c r="V11" s="565"/>
      <c r="W11" s="566"/>
      <c r="X11" s="566"/>
      <c r="Y11" s="566"/>
      <c r="Z11" s="566"/>
      <c r="AA11" s="566"/>
      <c r="AB11" s="566"/>
      <c r="AC11" s="566"/>
      <c r="AD11" s="566"/>
      <c r="AE11" s="566"/>
      <c r="AF11" s="566"/>
      <c r="AG11" s="566"/>
      <c r="AH11" s="566"/>
      <c r="AI11" s="566"/>
      <c r="AJ11" s="567"/>
    </row>
    <row r="12" spans="1:44" ht="18" customHeight="1" thickBot="1" x14ac:dyDescent="0.2">
      <c r="A12" s="604"/>
      <c r="B12" s="604"/>
      <c r="C12" s="604"/>
      <c r="D12" s="604"/>
      <c r="E12" s="604"/>
      <c r="F12" s="604"/>
      <c r="G12" s="604"/>
      <c r="H12" s="604"/>
      <c r="I12" s="604"/>
      <c r="J12" s="604"/>
      <c r="K12" s="604"/>
      <c r="L12" s="604"/>
      <c r="M12" s="604"/>
      <c r="N12" s="604"/>
      <c r="O12" s="610"/>
      <c r="P12" s="611"/>
      <c r="Q12" s="611"/>
      <c r="R12" s="611"/>
      <c r="S12" s="611"/>
      <c r="T12" s="287"/>
      <c r="U12" s="288"/>
      <c r="V12" s="268" t="s">
        <v>313</v>
      </c>
      <c r="W12" s="268"/>
      <c r="X12" s="289"/>
      <c r="Y12" s="568"/>
      <c r="Z12" s="568"/>
      <c r="AA12" s="568"/>
      <c r="AB12" s="568"/>
      <c r="AC12" s="568"/>
      <c r="AD12" s="568"/>
      <c r="AE12" s="568"/>
      <c r="AF12" s="568"/>
      <c r="AG12" s="568"/>
      <c r="AH12" s="568"/>
      <c r="AI12" s="568"/>
      <c r="AJ12" s="569"/>
    </row>
    <row r="13" spans="1:44" ht="48" customHeight="1" thickTop="1" thickBot="1" x14ac:dyDescent="0.2">
      <c r="A13" s="572" t="s">
        <v>110</v>
      </c>
      <c r="B13" s="573"/>
      <c r="C13" s="722"/>
      <c r="D13" s="722"/>
      <c r="E13" s="722"/>
      <c r="F13" s="722"/>
      <c r="G13" s="722"/>
      <c r="H13" s="722"/>
      <c r="I13" s="722"/>
      <c r="J13" s="722"/>
      <c r="K13" s="722"/>
      <c r="L13" s="722"/>
      <c r="M13" s="722"/>
      <c r="N13" s="722"/>
      <c r="O13" s="722"/>
      <c r="P13" s="722"/>
      <c r="Q13" s="722"/>
      <c r="R13" s="722"/>
      <c r="S13" s="723"/>
      <c r="T13" s="724" t="s">
        <v>111</v>
      </c>
      <c r="U13" s="725"/>
      <c r="V13" s="726" t="s">
        <v>112</v>
      </c>
      <c r="W13" s="727"/>
      <c r="X13" s="727"/>
      <c r="Y13" s="727"/>
      <c r="Z13" s="727"/>
      <c r="AA13" s="727"/>
      <c r="AB13" s="727"/>
      <c r="AC13" s="727"/>
      <c r="AD13" s="727"/>
      <c r="AE13" s="727"/>
      <c r="AF13" s="727"/>
      <c r="AG13" s="727"/>
      <c r="AH13" s="727"/>
      <c r="AI13" s="727"/>
      <c r="AJ13" s="728"/>
    </row>
    <row r="14" spans="1:44" ht="90" customHeight="1" thickTop="1" thickBot="1" x14ac:dyDescent="0.2">
      <c r="A14" s="68" t="s">
        <v>113</v>
      </c>
      <c r="B14" s="69"/>
      <c r="C14" s="628" t="s">
        <v>114</v>
      </c>
      <c r="D14" s="628"/>
      <c r="E14" s="629"/>
      <c r="F14" s="629"/>
      <c r="G14" s="629"/>
      <c r="H14" s="629"/>
      <c r="I14" s="629"/>
      <c r="J14" s="629"/>
      <c r="K14" s="629"/>
      <c r="L14" s="629"/>
      <c r="M14" s="629"/>
      <c r="N14" s="629"/>
      <c r="O14" s="629"/>
      <c r="P14" s="629"/>
      <c r="Q14" s="629"/>
      <c r="R14" s="629"/>
      <c r="S14" s="630"/>
      <c r="T14" s="617"/>
      <c r="U14" s="618"/>
      <c r="V14" s="631" t="s">
        <v>115</v>
      </c>
      <c r="W14" s="632"/>
      <c r="X14" s="632"/>
      <c r="Y14" s="632"/>
      <c r="Z14" s="632"/>
      <c r="AA14" s="632"/>
      <c r="AB14" s="632"/>
      <c r="AC14" s="632"/>
      <c r="AD14" s="632"/>
      <c r="AE14" s="632"/>
      <c r="AF14" s="632"/>
      <c r="AG14" s="632"/>
      <c r="AH14" s="632"/>
      <c r="AI14" s="632"/>
      <c r="AJ14" s="633"/>
    </row>
    <row r="15" spans="1:44" ht="93.75" customHeight="1" thickTop="1" thickBot="1" x14ac:dyDescent="0.2">
      <c r="A15" s="70" t="s">
        <v>116</v>
      </c>
      <c r="B15" s="69"/>
      <c r="C15" s="628" t="s">
        <v>117</v>
      </c>
      <c r="D15" s="628"/>
      <c r="E15" s="629"/>
      <c r="F15" s="629"/>
      <c r="G15" s="629"/>
      <c r="H15" s="629"/>
      <c r="I15" s="629"/>
      <c r="J15" s="629"/>
      <c r="K15" s="629"/>
      <c r="L15" s="629"/>
      <c r="M15" s="629"/>
      <c r="N15" s="629"/>
      <c r="O15" s="629"/>
      <c r="P15" s="629"/>
      <c r="Q15" s="629"/>
      <c r="R15" s="629"/>
      <c r="S15" s="630"/>
      <c r="T15" s="617"/>
      <c r="U15" s="618"/>
      <c r="V15" s="735" t="s">
        <v>118</v>
      </c>
      <c r="W15" s="736"/>
      <c r="X15" s="736"/>
      <c r="Y15" s="736"/>
      <c r="Z15" s="736"/>
      <c r="AA15" s="736"/>
      <c r="AB15" s="736"/>
      <c r="AC15" s="736"/>
      <c r="AD15" s="736"/>
      <c r="AE15" s="736"/>
      <c r="AF15" s="736"/>
      <c r="AG15" s="736"/>
      <c r="AH15" s="736"/>
      <c r="AI15" s="736"/>
      <c r="AJ15" s="737"/>
    </row>
    <row r="16" spans="1:44" ht="128.25" customHeight="1" thickTop="1" thickBot="1" x14ac:dyDescent="0.2">
      <c r="A16" s="70" t="s">
        <v>119</v>
      </c>
      <c r="B16" s="71"/>
      <c r="C16" s="628" t="s">
        <v>120</v>
      </c>
      <c r="D16" s="628"/>
      <c r="E16" s="629"/>
      <c r="F16" s="629"/>
      <c r="G16" s="629"/>
      <c r="H16" s="629"/>
      <c r="I16" s="629"/>
      <c r="J16" s="629"/>
      <c r="K16" s="629"/>
      <c r="L16" s="629"/>
      <c r="M16" s="629"/>
      <c r="N16" s="629"/>
      <c r="O16" s="629"/>
      <c r="P16" s="629"/>
      <c r="Q16" s="629"/>
      <c r="R16" s="629"/>
      <c r="S16" s="630"/>
      <c r="T16" s="645"/>
      <c r="U16" s="646"/>
      <c r="V16" s="732" t="s">
        <v>121</v>
      </c>
      <c r="W16" s="733"/>
      <c r="X16" s="733"/>
      <c r="Y16" s="733"/>
      <c r="Z16" s="733"/>
      <c r="AA16" s="733"/>
      <c r="AB16" s="733"/>
      <c r="AC16" s="733"/>
      <c r="AD16" s="733"/>
      <c r="AE16" s="733"/>
      <c r="AF16" s="733"/>
      <c r="AG16" s="733"/>
      <c r="AH16" s="733"/>
      <c r="AI16" s="733"/>
      <c r="AJ16" s="734"/>
    </row>
    <row r="17" spans="1:36" ht="45" customHeight="1" thickTop="1" thickBot="1" x14ac:dyDescent="0.2">
      <c r="A17" s="70" t="s">
        <v>122</v>
      </c>
      <c r="B17" s="71"/>
      <c r="C17" s="628" t="s">
        <v>123</v>
      </c>
      <c r="D17" s="628"/>
      <c r="E17" s="629"/>
      <c r="F17" s="629"/>
      <c r="G17" s="629"/>
      <c r="H17" s="629"/>
      <c r="I17" s="629"/>
      <c r="J17" s="629"/>
      <c r="K17" s="629"/>
      <c r="L17" s="629"/>
      <c r="M17" s="629"/>
      <c r="N17" s="629"/>
      <c r="O17" s="629"/>
      <c r="P17" s="629"/>
      <c r="Q17" s="629"/>
      <c r="R17" s="629"/>
      <c r="S17" s="630"/>
      <c r="T17" s="617"/>
      <c r="U17" s="618"/>
      <c r="V17" s="631" t="s">
        <v>124</v>
      </c>
      <c r="W17" s="632"/>
      <c r="X17" s="632"/>
      <c r="Y17" s="632"/>
      <c r="Z17" s="632"/>
      <c r="AA17" s="632"/>
      <c r="AB17" s="632"/>
      <c r="AC17" s="632"/>
      <c r="AD17" s="632"/>
      <c r="AE17" s="632"/>
      <c r="AF17" s="632"/>
      <c r="AG17" s="632"/>
      <c r="AH17" s="632"/>
      <c r="AI17" s="632"/>
      <c r="AJ17" s="633"/>
    </row>
    <row r="18" spans="1:36" ht="39.75" customHeight="1" thickTop="1" thickBot="1" x14ac:dyDescent="0.2">
      <c r="A18" s="70" t="s">
        <v>125</v>
      </c>
      <c r="B18" s="71"/>
      <c r="C18" s="627" t="s">
        <v>126</v>
      </c>
      <c r="D18" s="629"/>
      <c r="E18" s="629"/>
      <c r="F18" s="629"/>
      <c r="G18" s="629"/>
      <c r="H18" s="629"/>
      <c r="I18" s="629"/>
      <c r="J18" s="629"/>
      <c r="K18" s="629"/>
      <c r="L18" s="629"/>
      <c r="M18" s="629"/>
      <c r="N18" s="629"/>
      <c r="O18" s="629"/>
      <c r="P18" s="629"/>
      <c r="Q18" s="629"/>
      <c r="R18" s="629"/>
      <c r="S18" s="630"/>
      <c r="T18" s="617"/>
      <c r="U18" s="618"/>
      <c r="V18" s="631" t="s">
        <v>124</v>
      </c>
      <c r="W18" s="742"/>
      <c r="X18" s="742"/>
      <c r="Y18" s="742"/>
      <c r="Z18" s="742"/>
      <c r="AA18" s="742"/>
      <c r="AB18" s="742"/>
      <c r="AC18" s="742"/>
      <c r="AD18" s="742"/>
      <c r="AE18" s="742"/>
      <c r="AF18" s="742"/>
      <c r="AG18" s="742"/>
      <c r="AH18" s="742"/>
      <c r="AI18" s="742"/>
      <c r="AJ18" s="743"/>
    </row>
    <row r="19" spans="1:36" ht="72.75" customHeight="1" thickTop="1" thickBot="1" x14ac:dyDescent="0.2">
      <c r="A19" s="70" t="s">
        <v>127</v>
      </c>
      <c r="B19" s="71"/>
      <c r="C19" s="627" t="s">
        <v>128</v>
      </c>
      <c r="D19" s="629"/>
      <c r="E19" s="629"/>
      <c r="F19" s="629"/>
      <c r="G19" s="629"/>
      <c r="H19" s="629"/>
      <c r="I19" s="629"/>
      <c r="J19" s="629"/>
      <c r="K19" s="629"/>
      <c r="L19" s="629"/>
      <c r="M19" s="629"/>
      <c r="N19" s="629"/>
      <c r="O19" s="629"/>
      <c r="P19" s="629"/>
      <c r="Q19" s="629"/>
      <c r="R19" s="629"/>
      <c r="S19" s="630"/>
      <c r="T19" s="645"/>
      <c r="U19" s="646"/>
      <c r="V19" s="631"/>
      <c r="W19" s="740"/>
      <c r="X19" s="740"/>
      <c r="Y19" s="740"/>
      <c r="Z19" s="740"/>
      <c r="AA19" s="740"/>
      <c r="AB19" s="740"/>
      <c r="AC19" s="740"/>
      <c r="AD19" s="740"/>
      <c r="AE19" s="740"/>
      <c r="AF19" s="740"/>
      <c r="AG19" s="740"/>
      <c r="AH19" s="740"/>
      <c r="AI19" s="740"/>
      <c r="AJ19" s="741"/>
    </row>
    <row r="20" spans="1:36" ht="102.75" customHeight="1" thickTop="1" thickBot="1" x14ac:dyDescent="0.2">
      <c r="A20" s="70" t="s">
        <v>129</v>
      </c>
      <c r="B20" s="71"/>
      <c r="C20" s="627" t="s">
        <v>344</v>
      </c>
      <c r="D20" s="629"/>
      <c r="E20" s="629"/>
      <c r="F20" s="629"/>
      <c r="G20" s="629"/>
      <c r="H20" s="629"/>
      <c r="I20" s="629"/>
      <c r="J20" s="629"/>
      <c r="K20" s="629"/>
      <c r="L20" s="629"/>
      <c r="M20" s="629"/>
      <c r="N20" s="629"/>
      <c r="O20" s="629"/>
      <c r="P20" s="629"/>
      <c r="Q20" s="629"/>
      <c r="R20" s="629"/>
      <c r="S20" s="630"/>
      <c r="T20" s="645"/>
      <c r="U20" s="646"/>
      <c r="V20" s="631"/>
      <c r="W20" s="740"/>
      <c r="X20" s="740"/>
      <c r="Y20" s="740"/>
      <c r="Z20" s="740"/>
      <c r="AA20" s="740"/>
      <c r="AB20" s="740"/>
      <c r="AC20" s="740"/>
      <c r="AD20" s="740"/>
      <c r="AE20" s="740"/>
      <c r="AF20" s="740"/>
      <c r="AG20" s="740"/>
      <c r="AH20" s="740"/>
      <c r="AI20" s="740"/>
      <c r="AJ20" s="741"/>
    </row>
    <row r="21" spans="1:36" ht="106.5" customHeight="1" thickTop="1" thickBot="1" x14ac:dyDescent="0.2">
      <c r="A21" s="70" t="s">
        <v>130</v>
      </c>
      <c r="B21" s="71"/>
      <c r="C21" s="627" t="s">
        <v>131</v>
      </c>
      <c r="D21" s="629"/>
      <c r="E21" s="629"/>
      <c r="F21" s="629"/>
      <c r="G21" s="629"/>
      <c r="H21" s="629"/>
      <c r="I21" s="629"/>
      <c r="J21" s="629"/>
      <c r="K21" s="629"/>
      <c r="L21" s="629"/>
      <c r="M21" s="629"/>
      <c r="N21" s="629"/>
      <c r="O21" s="629"/>
      <c r="P21" s="629"/>
      <c r="Q21" s="629"/>
      <c r="R21" s="629"/>
      <c r="S21" s="630"/>
      <c r="T21" s="645"/>
      <c r="U21" s="646"/>
      <c r="V21" s="631"/>
      <c r="W21" s="740"/>
      <c r="X21" s="740"/>
      <c r="Y21" s="740"/>
      <c r="Z21" s="740"/>
      <c r="AA21" s="740"/>
      <c r="AB21" s="740"/>
      <c r="AC21" s="740"/>
      <c r="AD21" s="740"/>
      <c r="AE21" s="740"/>
      <c r="AF21" s="740"/>
      <c r="AG21" s="740"/>
      <c r="AH21" s="740"/>
      <c r="AI21" s="740"/>
      <c r="AJ21" s="741"/>
    </row>
    <row r="22" spans="1:36" ht="12" customHeight="1" thickTop="1" x14ac:dyDescent="0.15">
      <c r="A22" s="72"/>
      <c r="B22" s="72"/>
      <c r="C22" s="252"/>
      <c r="D22" s="252"/>
      <c r="E22" s="74"/>
      <c r="F22" s="74"/>
      <c r="G22" s="74"/>
      <c r="H22" s="74"/>
      <c r="I22" s="74"/>
      <c r="J22" s="74"/>
      <c r="K22" s="74"/>
      <c r="L22" s="74"/>
      <c r="M22" s="74"/>
      <c r="N22" s="74"/>
      <c r="O22" s="74"/>
      <c r="P22" s="74"/>
      <c r="Q22" s="74"/>
      <c r="R22" s="74"/>
      <c r="S22" s="74"/>
      <c r="T22" s="252"/>
      <c r="U22" s="75"/>
      <c r="V22" s="74"/>
      <c r="W22" s="74"/>
      <c r="X22" s="74"/>
      <c r="Y22" s="74"/>
      <c r="Z22" s="74"/>
      <c r="AA22" s="74"/>
      <c r="AB22" s="74"/>
      <c r="AC22" s="74"/>
      <c r="AD22" s="74"/>
      <c r="AE22" s="74"/>
      <c r="AF22" s="74"/>
      <c r="AG22" s="74"/>
      <c r="AH22" s="74"/>
      <c r="AI22" s="74"/>
      <c r="AJ22" s="74"/>
    </row>
    <row r="23" spans="1:36" ht="17.25" customHeight="1" x14ac:dyDescent="0.15">
      <c r="A23" s="738" t="s">
        <v>132</v>
      </c>
      <c r="B23" s="738"/>
      <c r="C23" s="738"/>
      <c r="D23" s="252"/>
      <c r="E23" s="76"/>
      <c r="F23" s="76"/>
      <c r="G23" s="76"/>
      <c r="H23" s="76"/>
      <c r="I23" s="76"/>
      <c r="J23" s="76"/>
      <c r="K23" s="76"/>
      <c r="L23" s="76"/>
      <c r="M23" s="76"/>
      <c r="N23" s="76"/>
      <c r="O23" s="76"/>
      <c r="P23" s="76"/>
      <c r="Q23" s="76"/>
      <c r="R23" s="76"/>
      <c r="S23" s="76"/>
      <c r="T23" s="75"/>
      <c r="U23" s="75"/>
      <c r="V23" s="74"/>
      <c r="W23" s="74"/>
      <c r="X23" s="74"/>
      <c r="Y23" s="74"/>
      <c r="Z23" s="74"/>
      <c r="AA23" s="74"/>
      <c r="AB23" s="74"/>
      <c r="AC23" s="74"/>
      <c r="AD23" s="74"/>
      <c r="AE23" s="74"/>
      <c r="AF23" s="74"/>
      <c r="AG23" s="74"/>
      <c r="AH23" s="74"/>
      <c r="AI23" s="74"/>
      <c r="AJ23" s="74"/>
    </row>
    <row r="24" spans="1:36" ht="18.75" customHeight="1" x14ac:dyDescent="0.15">
      <c r="A24" s="739" t="s">
        <v>133</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row>
    <row r="25" spans="1:36" ht="14.25" customHeight="1" x14ac:dyDescent="0.15">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row>
  </sheetData>
  <sheetProtection formatCells="0" formatColumns="0" formatRows="0"/>
  <mergeCells count="46">
    <mergeCell ref="C21:S21"/>
    <mergeCell ref="T21:U21"/>
    <mergeCell ref="V21:AJ21"/>
    <mergeCell ref="A23:C23"/>
    <mergeCell ref="A24:AJ25"/>
    <mergeCell ref="C19:S19"/>
    <mergeCell ref="T19:U19"/>
    <mergeCell ref="V19:AJ19"/>
    <mergeCell ref="C20:S20"/>
    <mergeCell ref="T20:U20"/>
    <mergeCell ref="V20:AJ20"/>
    <mergeCell ref="C17:S17"/>
    <mergeCell ref="T17:U17"/>
    <mergeCell ref="V17:AJ17"/>
    <mergeCell ref="C18:S18"/>
    <mergeCell ref="T18:U18"/>
    <mergeCell ref="V18:AJ18"/>
    <mergeCell ref="C15:S15"/>
    <mergeCell ref="T15:U15"/>
    <mergeCell ref="V15:AJ15"/>
    <mergeCell ref="C16:S16"/>
    <mergeCell ref="T16:U16"/>
    <mergeCell ref="V16:AJ16"/>
    <mergeCell ref="A13:S13"/>
    <mergeCell ref="T13:U13"/>
    <mergeCell ref="V13:AJ13"/>
    <mergeCell ref="C14:S14"/>
    <mergeCell ref="T14:U14"/>
    <mergeCell ref="V14:AJ14"/>
    <mergeCell ref="A5:N5"/>
    <mergeCell ref="O5:AJ5"/>
    <mergeCell ref="A6:N7"/>
    <mergeCell ref="O6:AA7"/>
    <mergeCell ref="O8:AA9"/>
    <mergeCell ref="A8:N12"/>
    <mergeCell ref="O10:S12"/>
    <mergeCell ref="V10:AJ10"/>
    <mergeCell ref="V11:AJ11"/>
    <mergeCell ref="Y12:AJ12"/>
    <mergeCell ref="A4:N4"/>
    <mergeCell ref="O4:AJ4"/>
    <mergeCell ref="A1:AJ1"/>
    <mergeCell ref="A2:N2"/>
    <mergeCell ref="O2:AJ2"/>
    <mergeCell ref="A3:N3"/>
    <mergeCell ref="O3:AJ3"/>
  </mergeCells>
  <phoneticPr fontId="10"/>
  <printOptions horizontalCentered="1" verticalCentered="1"/>
  <pageMargins left="0.59055118110236227" right="0.59055118110236227" top="0.31496062992125984" bottom="0.19685039370078741" header="0.15748031496062992" footer="0.19685039370078741"/>
  <pageSetup paperSize="9" scale="66" orientation="portrait" r:id="rId1"/>
  <headerFooter alignWithMargins="0"/>
  <ignoredErrors>
    <ignoredError sqref="O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19</xdr:col>
                    <xdr:colOff>285750</xdr:colOff>
                    <xdr:row>16</xdr:row>
                    <xdr:rowOff>171450</xdr:rowOff>
                  </from>
                  <to>
                    <xdr:col>20</xdr:col>
                    <xdr:colOff>209550</xdr:colOff>
                    <xdr:row>16</xdr:row>
                    <xdr:rowOff>438150</xdr:rowOff>
                  </to>
                </anchor>
              </controlPr>
            </control>
          </mc:Choice>
        </mc:AlternateContent>
        <mc:AlternateContent xmlns:mc="http://schemas.openxmlformats.org/markup-compatibility/2006">
          <mc:Choice Requires="x14">
            <control shapeId="100354" r:id="rId5" name="Check Box 2">
              <controlPr defaultSize="0" autoFill="0" autoLine="0" autoPict="0">
                <anchor moveWithCells="1">
                  <from>
                    <xdr:col>19</xdr:col>
                    <xdr:colOff>276225</xdr:colOff>
                    <xdr:row>17</xdr:row>
                    <xdr:rowOff>133350</xdr:rowOff>
                  </from>
                  <to>
                    <xdr:col>20</xdr:col>
                    <xdr:colOff>200025</xdr:colOff>
                    <xdr:row>17</xdr:row>
                    <xdr:rowOff>409575</xdr:rowOff>
                  </to>
                </anchor>
              </controlPr>
            </control>
          </mc:Choice>
        </mc:AlternateContent>
        <mc:AlternateContent xmlns:mc="http://schemas.openxmlformats.org/markup-compatibility/2006">
          <mc:Choice Requires="x14">
            <control shapeId="100355" r:id="rId6" name="Check Box 3">
              <controlPr defaultSize="0" autoFill="0" autoLine="0" autoPict="0">
                <anchor moveWithCells="1">
                  <from>
                    <xdr:col>20</xdr:col>
                    <xdr:colOff>0</xdr:colOff>
                    <xdr:row>14</xdr:row>
                    <xdr:rowOff>485775</xdr:rowOff>
                  </from>
                  <to>
                    <xdr:col>20</xdr:col>
                    <xdr:colOff>219075</xdr:colOff>
                    <xdr:row>14</xdr:row>
                    <xdr:rowOff>752475</xdr:rowOff>
                  </to>
                </anchor>
              </controlPr>
            </control>
          </mc:Choice>
        </mc:AlternateContent>
        <mc:AlternateContent xmlns:mc="http://schemas.openxmlformats.org/markup-compatibility/2006">
          <mc:Choice Requires="x14">
            <control shapeId="100356" r:id="rId7" name="Check Box 4">
              <controlPr defaultSize="0" autoFill="0" autoLine="0" autoPict="0">
                <anchor moveWithCells="1">
                  <from>
                    <xdr:col>20</xdr:col>
                    <xdr:colOff>0</xdr:colOff>
                    <xdr:row>15</xdr:row>
                    <xdr:rowOff>714375</xdr:rowOff>
                  </from>
                  <to>
                    <xdr:col>20</xdr:col>
                    <xdr:colOff>361950</xdr:colOff>
                    <xdr:row>15</xdr:row>
                    <xdr:rowOff>981075</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19</xdr:col>
                    <xdr:colOff>285750</xdr:colOff>
                    <xdr:row>12</xdr:row>
                    <xdr:rowOff>352425</xdr:rowOff>
                  </from>
                  <to>
                    <xdr:col>20</xdr:col>
                    <xdr:colOff>209550</xdr:colOff>
                    <xdr:row>13</xdr:row>
                    <xdr:rowOff>9525</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19</xdr:col>
                    <xdr:colOff>276225</xdr:colOff>
                    <xdr:row>20</xdr:row>
                    <xdr:rowOff>600075</xdr:rowOff>
                  </from>
                  <to>
                    <xdr:col>20</xdr:col>
                    <xdr:colOff>200025</xdr:colOff>
                    <xdr:row>20</xdr:row>
                    <xdr:rowOff>866775</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19</xdr:col>
                    <xdr:colOff>266700</xdr:colOff>
                    <xdr:row>18</xdr:row>
                    <xdr:rowOff>390525</xdr:rowOff>
                  </from>
                  <to>
                    <xdr:col>20</xdr:col>
                    <xdr:colOff>190500</xdr:colOff>
                    <xdr:row>18</xdr:row>
                    <xdr:rowOff>657225</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20</xdr:col>
                    <xdr:colOff>0</xdr:colOff>
                    <xdr:row>13</xdr:row>
                    <xdr:rowOff>485775</xdr:rowOff>
                  </from>
                  <to>
                    <xdr:col>20</xdr:col>
                    <xdr:colOff>219075</xdr:colOff>
                    <xdr:row>13</xdr:row>
                    <xdr:rowOff>752475</xdr:rowOff>
                  </to>
                </anchor>
              </controlPr>
            </control>
          </mc:Choice>
        </mc:AlternateContent>
        <mc:AlternateContent xmlns:mc="http://schemas.openxmlformats.org/markup-compatibility/2006">
          <mc:Choice Requires="x14">
            <control shapeId="100361" r:id="rId12" name="Check Box 9">
              <controlPr defaultSize="0" autoFill="0" autoLine="0" autoPict="0">
                <anchor moveWithCells="1">
                  <from>
                    <xdr:col>19</xdr:col>
                    <xdr:colOff>276225</xdr:colOff>
                    <xdr:row>19</xdr:row>
                    <xdr:rowOff>533400</xdr:rowOff>
                  </from>
                  <to>
                    <xdr:col>20</xdr:col>
                    <xdr:colOff>200025</xdr:colOff>
                    <xdr:row>19</xdr:row>
                    <xdr:rowOff>800100</xdr:rowOff>
                  </to>
                </anchor>
              </controlPr>
            </control>
          </mc:Choice>
        </mc:AlternateContent>
        <mc:AlternateContent xmlns:mc="http://schemas.openxmlformats.org/markup-compatibility/2006">
          <mc:Choice Requires="x14">
            <control shapeId="100362" r:id="rId13" name="Check Box 10">
              <controlPr defaultSize="0" autoFill="0" autoLine="0" autoPict="0">
                <anchor moveWithCells="1">
                  <from>
                    <xdr:col>27</xdr:col>
                    <xdr:colOff>133350</xdr:colOff>
                    <xdr:row>5</xdr:row>
                    <xdr:rowOff>9525</xdr:rowOff>
                  </from>
                  <to>
                    <xdr:col>34</xdr:col>
                    <xdr:colOff>19050</xdr:colOff>
                    <xdr:row>6</xdr:row>
                    <xdr:rowOff>9525</xdr:rowOff>
                  </to>
                </anchor>
              </controlPr>
            </control>
          </mc:Choice>
        </mc:AlternateContent>
        <mc:AlternateContent xmlns:mc="http://schemas.openxmlformats.org/markup-compatibility/2006">
          <mc:Choice Requires="x14">
            <control shapeId="100363" r:id="rId14" name="Check Box 11">
              <controlPr defaultSize="0" autoFill="0" autoLine="0" autoPict="0">
                <anchor moveWithCells="1">
                  <from>
                    <xdr:col>27</xdr:col>
                    <xdr:colOff>142875</xdr:colOff>
                    <xdr:row>6</xdr:row>
                    <xdr:rowOff>9525</xdr:rowOff>
                  </from>
                  <to>
                    <xdr:col>34</xdr:col>
                    <xdr:colOff>28575</xdr:colOff>
                    <xdr:row>7</xdr:row>
                    <xdr:rowOff>0</xdr:rowOff>
                  </to>
                </anchor>
              </controlPr>
            </control>
          </mc:Choice>
        </mc:AlternateContent>
        <mc:AlternateContent xmlns:mc="http://schemas.openxmlformats.org/markup-compatibility/2006">
          <mc:Choice Requires="x14">
            <control shapeId="100364" r:id="rId15" name="Check Box 12">
              <controlPr defaultSize="0" autoFill="0" autoLine="0" autoPict="0">
                <anchor moveWithCells="1">
                  <from>
                    <xdr:col>27</xdr:col>
                    <xdr:colOff>142875</xdr:colOff>
                    <xdr:row>7</xdr:row>
                    <xdr:rowOff>19050</xdr:rowOff>
                  </from>
                  <to>
                    <xdr:col>34</xdr:col>
                    <xdr:colOff>28575</xdr:colOff>
                    <xdr:row>8</xdr:row>
                    <xdr:rowOff>9525</xdr:rowOff>
                  </to>
                </anchor>
              </controlPr>
            </control>
          </mc:Choice>
        </mc:AlternateContent>
        <mc:AlternateContent xmlns:mc="http://schemas.openxmlformats.org/markup-compatibility/2006">
          <mc:Choice Requires="x14">
            <control shapeId="100365" r:id="rId16" name="Check Box 13">
              <controlPr defaultSize="0" autoFill="0" autoLine="0" autoPict="0">
                <anchor moveWithCells="1">
                  <from>
                    <xdr:col>27</xdr:col>
                    <xdr:colOff>142875</xdr:colOff>
                    <xdr:row>8</xdr:row>
                    <xdr:rowOff>9525</xdr:rowOff>
                  </from>
                  <to>
                    <xdr:col>34</xdr:col>
                    <xdr:colOff>28575</xdr:colOff>
                    <xdr:row>9</xdr:row>
                    <xdr:rowOff>9525</xdr:rowOff>
                  </to>
                </anchor>
              </controlPr>
            </control>
          </mc:Choice>
        </mc:AlternateContent>
        <mc:AlternateContent xmlns:mc="http://schemas.openxmlformats.org/markup-compatibility/2006">
          <mc:Choice Requires="x14">
            <control shapeId="100367" r:id="rId17" name="Check Box 15">
              <controlPr defaultSize="0" autoFill="0" autoLine="0" autoPict="0">
                <anchor moveWithCells="1">
                  <from>
                    <xdr:col>19</xdr:col>
                    <xdr:colOff>38100</xdr:colOff>
                    <xdr:row>9</xdr:row>
                    <xdr:rowOff>0</xdr:rowOff>
                  </from>
                  <to>
                    <xdr:col>20</xdr:col>
                    <xdr:colOff>457200</xdr:colOff>
                    <xdr:row>10</xdr:row>
                    <xdr:rowOff>9525</xdr:rowOff>
                  </to>
                </anchor>
              </controlPr>
            </control>
          </mc:Choice>
        </mc:AlternateContent>
        <mc:AlternateContent xmlns:mc="http://schemas.openxmlformats.org/markup-compatibility/2006">
          <mc:Choice Requires="x14">
            <control shapeId="100368" r:id="rId18" name="Check Box 16">
              <controlPr defaultSize="0" autoFill="0" autoLine="0" autoPict="0">
                <anchor moveWithCells="1">
                  <from>
                    <xdr:col>19</xdr:col>
                    <xdr:colOff>28575</xdr:colOff>
                    <xdr:row>10</xdr:row>
                    <xdr:rowOff>9525</xdr:rowOff>
                  </from>
                  <to>
                    <xdr:col>20</xdr:col>
                    <xdr:colOff>457200</xdr:colOff>
                    <xdr:row>11</xdr:row>
                    <xdr:rowOff>19050</xdr:rowOff>
                  </to>
                </anchor>
              </controlPr>
            </control>
          </mc:Choice>
        </mc:AlternateContent>
        <mc:AlternateContent xmlns:mc="http://schemas.openxmlformats.org/markup-compatibility/2006">
          <mc:Choice Requires="x14">
            <control shapeId="100369" r:id="rId19" name="Check Box 17">
              <controlPr defaultSize="0" autoFill="0" autoLine="0" autoPict="0">
                <anchor moveWithCells="1">
                  <from>
                    <xdr:col>19</xdr:col>
                    <xdr:colOff>28575</xdr:colOff>
                    <xdr:row>10</xdr:row>
                    <xdr:rowOff>238125</xdr:rowOff>
                  </from>
                  <to>
                    <xdr:col>20</xdr:col>
                    <xdr:colOff>457200</xdr:colOff>
                    <xdr:row>12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5C1AC-46AA-4A72-B982-2F2668B6BAE0}">
  <sheetPr>
    <tabColor rgb="FF92D050"/>
    <pageSetUpPr fitToPage="1"/>
  </sheetPr>
  <dimension ref="A1:U80"/>
  <sheetViews>
    <sheetView view="pageBreakPreview" zoomScale="80" zoomScaleNormal="93" zoomScaleSheetLayoutView="80" workbookViewId="0"/>
  </sheetViews>
  <sheetFormatPr defaultRowHeight="13.5" x14ac:dyDescent="0.15"/>
  <cols>
    <col min="1" max="1" width="22" style="1" customWidth="1"/>
    <col min="2" max="2" width="36" style="1" customWidth="1"/>
    <col min="3" max="3" width="24.75" style="1" customWidth="1"/>
    <col min="4" max="4" width="11.5" style="1" customWidth="1"/>
    <col min="5" max="5" width="8.25" style="1" customWidth="1"/>
    <col min="6" max="6" width="14.375" style="1" customWidth="1"/>
    <col min="7" max="7" width="12.875" style="1" customWidth="1"/>
    <col min="8" max="8" width="12.625" style="1" customWidth="1"/>
    <col min="9" max="10" width="13.125" style="1" customWidth="1"/>
    <col min="11" max="12" width="12.625" style="1" customWidth="1"/>
    <col min="13" max="13" width="15.125" style="1" customWidth="1"/>
    <col min="14" max="14" width="9" style="2"/>
    <col min="15" max="15" width="10.875" style="2" customWidth="1"/>
    <col min="16" max="16" width="9" style="2"/>
    <col min="17" max="17" width="11" style="2" bestFit="1" customWidth="1"/>
    <col min="18" max="16384" width="9" style="2"/>
  </cols>
  <sheetData>
    <row r="1" spans="1:21" x14ac:dyDescent="0.15">
      <c r="A1" s="1" t="s">
        <v>575</v>
      </c>
    </row>
    <row r="2" spans="1:21" ht="17.25" x14ac:dyDescent="0.15">
      <c r="A2" s="536" t="s">
        <v>140</v>
      </c>
      <c r="B2" s="536"/>
      <c r="C2" s="536"/>
      <c r="D2" s="536"/>
      <c r="E2" s="536"/>
      <c r="F2" s="536"/>
      <c r="G2" s="536"/>
      <c r="H2" s="536"/>
      <c r="I2" s="536"/>
      <c r="J2" s="536"/>
      <c r="K2" s="536"/>
      <c r="L2" s="536"/>
      <c r="M2" s="536"/>
      <c r="N2" s="536"/>
    </row>
    <row r="3" spans="1:21" x14ac:dyDescent="0.15">
      <c r="A3" s="136"/>
      <c r="B3" s="136"/>
      <c r="C3" s="136"/>
      <c r="D3" s="136"/>
      <c r="E3" s="136"/>
      <c r="F3" s="136"/>
      <c r="G3" s="136"/>
      <c r="H3" s="136"/>
      <c r="I3" s="136"/>
      <c r="J3" s="136"/>
      <c r="K3" s="136"/>
    </row>
    <row r="4" spans="1:21" ht="17.25" x14ac:dyDescent="0.2">
      <c r="A4" s="137"/>
      <c r="B4" s="5"/>
      <c r="C4" s="5"/>
      <c r="D4" s="137"/>
      <c r="E4" s="137"/>
      <c r="F4" s="137"/>
      <c r="G4" s="137"/>
      <c r="H4" s="137"/>
      <c r="I4" s="137"/>
      <c r="J4" s="6" t="s">
        <v>50</v>
      </c>
      <c r="K4" s="707" t="str">
        <f>IF('2事業所一覧'!B7="","",'5パッケージ用(1位）'!U4)</f>
        <v/>
      </c>
      <c r="L4" s="707"/>
      <c r="M4" s="707"/>
      <c r="N4" s="714" t="s">
        <v>513</v>
      </c>
      <c r="O4" s="714"/>
      <c r="U4" s="403">
        <f>'2事業所一覧'!B7</f>
        <v>0</v>
      </c>
    </row>
    <row r="5" spans="1:21" ht="17.25" x14ac:dyDescent="0.15">
      <c r="A5" s="137"/>
      <c r="B5" s="137"/>
      <c r="C5" s="137"/>
      <c r="D5" s="137"/>
      <c r="E5" s="137"/>
      <c r="F5" s="137"/>
      <c r="G5" s="137"/>
      <c r="H5" s="137"/>
      <c r="I5" s="137"/>
      <c r="J5" s="6" t="s">
        <v>53</v>
      </c>
      <c r="K5" s="194">
        <v>0.8</v>
      </c>
      <c r="L5" s="10"/>
      <c r="M5" s="11"/>
    </row>
    <row r="6" spans="1:21" ht="14.25" thickBot="1" x14ac:dyDescent="0.2">
      <c r="A6" s="715" t="s">
        <v>54</v>
      </c>
      <c r="B6" s="715"/>
      <c r="C6" s="249"/>
      <c r="D6" s="249"/>
      <c r="J6" s="13"/>
      <c r="K6" s="14"/>
      <c r="L6" s="15"/>
      <c r="M6" s="15"/>
    </row>
    <row r="7" spans="1:21" s="17" customFormat="1" ht="39.75" customHeight="1" x14ac:dyDescent="0.15">
      <c r="A7" s="753" t="s">
        <v>294</v>
      </c>
      <c r="B7" s="754" t="s">
        <v>295</v>
      </c>
      <c r="C7" s="756" t="s">
        <v>299</v>
      </c>
      <c r="D7" s="712" t="s">
        <v>67</v>
      </c>
      <c r="E7" s="710" t="s">
        <v>68</v>
      </c>
      <c r="F7" s="19" t="s">
        <v>56</v>
      </c>
      <c r="G7" s="18" t="s">
        <v>57</v>
      </c>
      <c r="H7" s="18" t="s">
        <v>58</v>
      </c>
      <c r="I7" s="19" t="s">
        <v>137</v>
      </c>
      <c r="J7" s="19" t="s">
        <v>59</v>
      </c>
      <c r="K7" s="18" t="s">
        <v>60</v>
      </c>
      <c r="L7" s="19" t="s">
        <v>61</v>
      </c>
      <c r="M7" s="20" t="s">
        <v>62</v>
      </c>
    </row>
    <row r="8" spans="1:21" x14ac:dyDescent="0.15">
      <c r="A8" s="700"/>
      <c r="B8" s="755"/>
      <c r="C8" s="757"/>
      <c r="D8" s="713"/>
      <c r="E8" s="711"/>
      <c r="F8" s="299" t="s">
        <v>69</v>
      </c>
      <c r="G8" s="24" t="s">
        <v>70</v>
      </c>
      <c r="H8" s="24" t="s">
        <v>71</v>
      </c>
      <c r="I8" s="25" t="s">
        <v>72</v>
      </c>
      <c r="J8" s="25" t="s">
        <v>73</v>
      </c>
      <c r="K8" s="24" t="s">
        <v>74</v>
      </c>
      <c r="L8" s="24" t="s">
        <v>75</v>
      </c>
      <c r="M8" s="26" t="s">
        <v>155</v>
      </c>
      <c r="N8" s="28"/>
    </row>
    <row r="9" spans="1:21" ht="13.5" customHeight="1" x14ac:dyDescent="0.15">
      <c r="A9" s="29"/>
      <c r="B9" s="241"/>
      <c r="C9" s="241"/>
      <c r="D9" s="30" t="s">
        <v>19</v>
      </c>
      <c r="E9" s="31" t="s">
        <v>81</v>
      </c>
      <c r="F9" s="412" t="s">
        <v>19</v>
      </c>
      <c r="G9" s="412" t="s">
        <v>19</v>
      </c>
      <c r="H9" s="412" t="s">
        <v>19</v>
      </c>
      <c r="I9" s="32" t="s">
        <v>19</v>
      </c>
      <c r="J9" s="30"/>
      <c r="K9" s="30" t="s">
        <v>19</v>
      </c>
      <c r="L9" s="32" t="s">
        <v>19</v>
      </c>
      <c r="M9" s="33" t="s">
        <v>19</v>
      </c>
    </row>
    <row r="10" spans="1:21" ht="27" customHeight="1" x14ac:dyDescent="0.15">
      <c r="A10" s="78"/>
      <c r="B10" s="242"/>
      <c r="C10" s="250"/>
      <c r="D10" s="79"/>
      <c r="E10" s="79"/>
      <c r="F10" s="36" t="str">
        <f>IF(F57=0,"",F69)</f>
        <v/>
      </c>
      <c r="G10" s="79"/>
      <c r="H10" s="36" t="str">
        <f>IF(H57=0,"",H69)</f>
        <v/>
      </c>
      <c r="I10" s="83"/>
      <c r="J10" s="37"/>
      <c r="K10" s="38"/>
      <c r="L10" s="39"/>
      <c r="M10" s="40"/>
    </row>
    <row r="11" spans="1:21" ht="34.5" customHeight="1" x14ac:dyDescent="0.15">
      <c r="A11" s="80"/>
      <c r="B11" s="243"/>
      <c r="C11" s="250"/>
      <c r="D11" s="81"/>
      <c r="E11" s="81"/>
      <c r="F11" s="36" t="str">
        <f t="shared" ref="F11:F19" si="0">IF(F58=0,"",F70)</f>
        <v/>
      </c>
      <c r="G11" s="81"/>
      <c r="H11" s="36" t="str">
        <f t="shared" ref="H11:H19" si="1">IF(H58=0,"",H70)</f>
        <v/>
      </c>
      <c r="I11" s="83"/>
      <c r="J11" s="44"/>
      <c r="K11" s="45"/>
      <c r="L11" s="46"/>
      <c r="M11" s="47"/>
    </row>
    <row r="12" spans="1:21" ht="34.5" customHeight="1" x14ac:dyDescent="0.15">
      <c r="A12" s="80"/>
      <c r="B12" s="243"/>
      <c r="C12" s="250"/>
      <c r="D12" s="81"/>
      <c r="E12" s="81"/>
      <c r="F12" s="36" t="str">
        <f t="shared" si="0"/>
        <v/>
      </c>
      <c r="G12" s="81"/>
      <c r="H12" s="36" t="str">
        <f t="shared" si="1"/>
        <v/>
      </c>
      <c r="I12" s="83"/>
      <c r="J12" s="44"/>
      <c r="K12" s="45"/>
      <c r="L12" s="46"/>
      <c r="M12" s="47"/>
    </row>
    <row r="13" spans="1:21" ht="34.5" customHeight="1" x14ac:dyDescent="0.15">
      <c r="A13" s="80"/>
      <c r="B13" s="243"/>
      <c r="C13" s="250"/>
      <c r="D13" s="81"/>
      <c r="E13" s="81"/>
      <c r="F13" s="36" t="str">
        <f t="shared" si="0"/>
        <v/>
      </c>
      <c r="G13" s="81"/>
      <c r="H13" s="36" t="str">
        <f t="shared" si="1"/>
        <v/>
      </c>
      <c r="I13" s="83"/>
      <c r="J13" s="44"/>
      <c r="K13" s="45"/>
      <c r="L13" s="46"/>
      <c r="M13" s="47"/>
    </row>
    <row r="14" spans="1:21" ht="34.5" customHeight="1" x14ac:dyDescent="0.15">
      <c r="A14" s="80"/>
      <c r="B14" s="243"/>
      <c r="C14" s="250"/>
      <c r="D14" s="81"/>
      <c r="E14" s="81"/>
      <c r="F14" s="36" t="str">
        <f t="shared" si="0"/>
        <v/>
      </c>
      <c r="G14" s="81"/>
      <c r="H14" s="36" t="str">
        <f t="shared" si="1"/>
        <v/>
      </c>
      <c r="I14" s="83"/>
      <c r="J14" s="44"/>
      <c r="K14" s="45"/>
      <c r="L14" s="46"/>
      <c r="M14" s="47"/>
    </row>
    <row r="15" spans="1:21" ht="34.5" customHeight="1" x14ac:dyDescent="0.15">
      <c r="A15" s="80"/>
      <c r="B15" s="243"/>
      <c r="C15" s="250"/>
      <c r="D15" s="81"/>
      <c r="E15" s="81"/>
      <c r="F15" s="36" t="str">
        <f t="shared" si="0"/>
        <v/>
      </c>
      <c r="G15" s="81"/>
      <c r="H15" s="36" t="str">
        <f t="shared" si="1"/>
        <v/>
      </c>
      <c r="I15" s="83"/>
      <c r="J15" s="44"/>
      <c r="K15" s="45"/>
      <c r="L15" s="46"/>
      <c r="M15" s="47"/>
    </row>
    <row r="16" spans="1:21" ht="34.5" customHeight="1" x14ac:dyDescent="0.15">
      <c r="A16" s="80"/>
      <c r="B16" s="243"/>
      <c r="C16" s="250"/>
      <c r="D16" s="81"/>
      <c r="E16" s="81"/>
      <c r="F16" s="36" t="str">
        <f t="shared" si="0"/>
        <v/>
      </c>
      <c r="G16" s="81"/>
      <c r="H16" s="36" t="str">
        <f t="shared" si="1"/>
        <v/>
      </c>
      <c r="I16" s="83"/>
      <c r="J16" s="44"/>
      <c r="K16" s="45"/>
      <c r="L16" s="46"/>
      <c r="M16" s="47"/>
    </row>
    <row r="17" spans="1:17" ht="34.5" customHeight="1" x14ac:dyDescent="0.15">
      <c r="A17" s="80"/>
      <c r="B17" s="243"/>
      <c r="C17" s="250"/>
      <c r="D17" s="81"/>
      <c r="E17" s="81"/>
      <c r="F17" s="36" t="str">
        <f t="shared" si="0"/>
        <v/>
      </c>
      <c r="G17" s="81"/>
      <c r="H17" s="36" t="str">
        <f t="shared" si="1"/>
        <v/>
      </c>
      <c r="I17" s="83"/>
      <c r="J17" s="44"/>
      <c r="K17" s="45"/>
      <c r="L17" s="46"/>
      <c r="M17" s="47"/>
    </row>
    <row r="18" spans="1:17" ht="34.5" customHeight="1" x14ac:dyDescent="0.15">
      <c r="A18" s="80"/>
      <c r="B18" s="243"/>
      <c r="C18" s="250"/>
      <c r="D18" s="81"/>
      <c r="E18" s="81"/>
      <c r="F18" s="36" t="str">
        <f t="shared" si="0"/>
        <v/>
      </c>
      <c r="G18" s="81"/>
      <c r="H18" s="36" t="str">
        <f t="shared" si="1"/>
        <v/>
      </c>
      <c r="I18" s="83"/>
      <c r="J18" s="44"/>
      <c r="K18" s="45"/>
      <c r="L18" s="46"/>
      <c r="M18" s="47"/>
    </row>
    <row r="19" spans="1:17" ht="34.5" customHeight="1" x14ac:dyDescent="0.15">
      <c r="A19" s="237"/>
      <c r="B19" s="237"/>
      <c r="C19" s="250"/>
      <c r="D19" s="81"/>
      <c r="E19" s="81"/>
      <c r="F19" s="36" t="str">
        <f t="shared" si="0"/>
        <v/>
      </c>
      <c r="G19" s="81"/>
      <c r="H19" s="36" t="str">
        <f t="shared" si="1"/>
        <v/>
      </c>
      <c r="I19" s="83"/>
      <c r="J19" s="44"/>
      <c r="K19" s="45"/>
      <c r="L19" s="46"/>
      <c r="M19" s="47"/>
    </row>
    <row r="20" spans="1:17" ht="50.1" customHeight="1" thickBot="1" x14ac:dyDescent="0.2">
      <c r="A20" s="747" t="s">
        <v>82</v>
      </c>
      <c r="B20" s="748"/>
      <c r="C20" s="749"/>
      <c r="D20" s="49"/>
      <c r="E20" s="50" t="str">
        <f>IF(E67=0,"",E79)</f>
        <v/>
      </c>
      <c r="F20" s="50" t="str">
        <f>IF(F67=0,"",F79)</f>
        <v/>
      </c>
      <c r="G20" s="50" t="str">
        <f>IF(G67=0,"",G79)</f>
        <v/>
      </c>
      <c r="H20" s="50" t="str">
        <f>IF(H67=0,"",H79)</f>
        <v/>
      </c>
      <c r="I20" s="50" t="str">
        <f>IF(I67=0,"",I79)</f>
        <v/>
      </c>
      <c r="J20" s="51" t="str">
        <f>IF(I20="","",J67)</f>
        <v/>
      </c>
      <c r="K20" s="50" t="str">
        <f>IF($I$20&lt;$J$20,$I$20,$J$20)</f>
        <v/>
      </c>
      <c r="L20" s="50" t="str">
        <f>IF($H$20&lt;$K$20,$H$20,$K$20)</f>
        <v/>
      </c>
      <c r="M20" s="52" t="str">
        <f>IF(M68=0,"",M79)</f>
        <v/>
      </c>
      <c r="Q20" s="414" t="str">
        <f>M20</f>
        <v/>
      </c>
    </row>
    <row r="21" spans="1:17" ht="13.5" customHeight="1" thickBot="1" x14ac:dyDescent="0.2">
      <c r="A21" s="55" t="s">
        <v>83</v>
      </c>
      <c r="B21" s="2"/>
      <c r="C21" s="2"/>
      <c r="D21" s="56"/>
      <c r="E21" s="56"/>
      <c r="F21" s="56"/>
      <c r="G21" s="56"/>
      <c r="H21" s="56"/>
      <c r="I21" s="56"/>
      <c r="J21" s="56"/>
      <c r="K21" s="56"/>
      <c r="L21" s="56"/>
      <c r="M21" s="57"/>
    </row>
    <row r="22" spans="1:17" ht="14.25" thickBot="1" x14ac:dyDescent="0.2">
      <c r="A22" s="55" t="s">
        <v>296</v>
      </c>
      <c r="B22" s="2"/>
      <c r="C22" s="2"/>
      <c r="D22" s="55"/>
      <c r="E22" s="55"/>
      <c r="F22" s="55"/>
      <c r="H22" s="244" t="s">
        <v>151</v>
      </c>
      <c r="I22" s="245" t="s">
        <v>87</v>
      </c>
      <c r="L22" s="2"/>
      <c r="M22" s="2"/>
    </row>
    <row r="23" spans="1:17" ht="14.25" thickTop="1" x14ac:dyDescent="0.15">
      <c r="A23" s="55" t="s">
        <v>300</v>
      </c>
      <c r="C23" s="2"/>
      <c r="D23" s="55"/>
      <c r="E23" s="55"/>
      <c r="F23" s="55"/>
      <c r="H23" s="246" t="s">
        <v>297</v>
      </c>
      <c r="I23" s="750" t="s">
        <v>308</v>
      </c>
      <c r="L23" s="87"/>
      <c r="M23" s="2"/>
    </row>
    <row r="24" spans="1:17" x14ac:dyDescent="0.15">
      <c r="A24" s="55" t="s">
        <v>301</v>
      </c>
      <c r="B24" s="2"/>
      <c r="C24" s="2"/>
      <c r="D24" s="55"/>
      <c r="E24" s="55"/>
      <c r="F24" s="55"/>
      <c r="G24" s="217"/>
      <c r="H24" s="247" t="s">
        <v>298</v>
      </c>
      <c r="I24" s="751"/>
      <c r="J24" s="193"/>
      <c r="K24" s="238"/>
      <c r="L24" s="239"/>
      <c r="M24" s="240"/>
    </row>
    <row r="25" spans="1:17" ht="14.25" thickBot="1" x14ac:dyDescent="0.2">
      <c r="A25" s="55" t="s">
        <v>96</v>
      </c>
      <c r="B25" s="2"/>
      <c r="C25" s="2"/>
      <c r="D25" s="55"/>
      <c r="E25" s="55"/>
      <c r="F25" s="55"/>
      <c r="G25" s="55"/>
      <c r="H25" s="248" t="s">
        <v>152</v>
      </c>
      <c r="I25" s="752"/>
      <c r="J25" s="55"/>
      <c r="K25" s="55"/>
      <c r="L25" s="55"/>
    </row>
    <row r="26" spans="1:17" ht="13.5" customHeight="1" x14ac:dyDescent="0.15">
      <c r="A26" s="55" t="s">
        <v>98</v>
      </c>
      <c r="B26" s="2"/>
      <c r="C26" s="2"/>
      <c r="D26" s="55"/>
      <c r="E26" s="55"/>
      <c r="F26" s="55"/>
      <c r="G26" s="55"/>
      <c r="H26" s="55"/>
      <c r="I26" s="55"/>
      <c r="J26" s="55"/>
      <c r="K26" s="55"/>
      <c r="L26" s="55"/>
    </row>
    <row r="27" spans="1:17" s="63" customFormat="1" ht="13.5" customHeight="1" x14ac:dyDescent="0.15">
      <c r="A27" s="55" t="s">
        <v>150</v>
      </c>
      <c r="B27" s="2"/>
      <c r="D27" s="55"/>
      <c r="E27" s="55"/>
      <c r="F27" s="55"/>
      <c r="G27" s="55"/>
      <c r="H27" s="55"/>
      <c r="I27" s="55"/>
      <c r="J27" s="55"/>
      <c r="K27" s="55"/>
      <c r="L27" s="55"/>
      <c r="M27" s="55"/>
      <c r="N27" s="65"/>
      <c r="O27" s="65"/>
    </row>
    <row r="29" spans="1:17" x14ac:dyDescent="0.15">
      <c r="J29" s="57"/>
      <c r="K29" s="57"/>
      <c r="L29" s="57"/>
      <c r="M29" s="57"/>
    </row>
    <row r="30" spans="1:17" x14ac:dyDescent="0.15">
      <c r="G30" s="57"/>
      <c r="H30" s="57"/>
      <c r="I30" s="57"/>
    </row>
    <row r="31" spans="1:17" x14ac:dyDescent="0.15">
      <c r="B31" s="64"/>
      <c r="C31" s="64"/>
      <c r="D31" s="57"/>
      <c r="E31" s="57"/>
      <c r="F31" s="57"/>
    </row>
    <row r="57" spans="5:13" x14ac:dyDescent="0.15">
      <c r="E57" s="79"/>
      <c r="F57" s="36">
        <f>$D$10*$E$10</f>
        <v>0</v>
      </c>
      <c r="G57" s="79">
        <f>G10</f>
        <v>0</v>
      </c>
      <c r="H57" s="36">
        <f>F57-G57</f>
        <v>0</v>
      </c>
      <c r="I57" s="83"/>
      <c r="J57" s="37"/>
      <c r="K57" s="38"/>
      <c r="L57" s="39"/>
      <c r="M57" s="40"/>
    </row>
    <row r="58" spans="5:13" x14ac:dyDescent="0.15">
      <c r="E58" s="81"/>
      <c r="F58" s="36">
        <f>$D$11*$E$11</f>
        <v>0</v>
      </c>
      <c r="G58" s="79">
        <f>G11</f>
        <v>0</v>
      </c>
      <c r="H58" s="36">
        <f t="shared" ref="H58:H66" si="2">F58-G58</f>
        <v>0</v>
      </c>
      <c r="I58" s="83"/>
      <c r="J58" s="44"/>
      <c r="K58" s="45"/>
      <c r="L58" s="46"/>
      <c r="M58" s="47"/>
    </row>
    <row r="59" spans="5:13" x14ac:dyDescent="0.15">
      <c r="E59" s="81"/>
      <c r="F59" s="36">
        <f>$D$12*$E$12</f>
        <v>0</v>
      </c>
      <c r="G59" s="79">
        <f t="shared" ref="G59:G66" si="3">G12</f>
        <v>0</v>
      </c>
      <c r="H59" s="36">
        <f t="shared" si="2"/>
        <v>0</v>
      </c>
      <c r="I59" s="83"/>
      <c r="J59" s="44"/>
      <c r="K59" s="45"/>
      <c r="L59" s="46"/>
      <c r="M59" s="47"/>
    </row>
    <row r="60" spans="5:13" x14ac:dyDescent="0.15">
      <c r="E60" s="81"/>
      <c r="F60" s="36">
        <f>$D$13*$E$13</f>
        <v>0</v>
      </c>
      <c r="G60" s="79">
        <f t="shared" si="3"/>
        <v>0</v>
      </c>
      <c r="H60" s="36">
        <f t="shared" si="2"/>
        <v>0</v>
      </c>
      <c r="I60" s="83"/>
      <c r="J60" s="44"/>
      <c r="K60" s="45"/>
      <c r="L60" s="46"/>
      <c r="M60" s="47"/>
    </row>
    <row r="61" spans="5:13" x14ac:dyDescent="0.15">
      <c r="E61" s="81"/>
      <c r="F61" s="36">
        <f>$D$14*$E$14</f>
        <v>0</v>
      </c>
      <c r="G61" s="79">
        <f t="shared" si="3"/>
        <v>0</v>
      </c>
      <c r="H61" s="36">
        <f t="shared" si="2"/>
        <v>0</v>
      </c>
      <c r="I61" s="83"/>
      <c r="J61" s="44"/>
      <c r="K61" s="45"/>
      <c r="L61" s="46"/>
      <c r="M61" s="47"/>
    </row>
    <row r="62" spans="5:13" x14ac:dyDescent="0.15">
      <c r="E62" s="81"/>
      <c r="F62" s="36">
        <f>$D$15*$E$15</f>
        <v>0</v>
      </c>
      <c r="G62" s="79">
        <f t="shared" si="3"/>
        <v>0</v>
      </c>
      <c r="H62" s="36">
        <f t="shared" si="2"/>
        <v>0</v>
      </c>
      <c r="I62" s="83"/>
      <c r="J62" s="44"/>
      <c r="K62" s="45"/>
      <c r="L62" s="46"/>
      <c r="M62" s="47"/>
    </row>
    <row r="63" spans="5:13" x14ac:dyDescent="0.15">
      <c r="E63" s="81"/>
      <c r="F63" s="36">
        <f>$D$16*$E$16</f>
        <v>0</v>
      </c>
      <c r="G63" s="79">
        <f t="shared" si="3"/>
        <v>0</v>
      </c>
      <c r="H63" s="36">
        <f t="shared" si="2"/>
        <v>0</v>
      </c>
      <c r="I63" s="83"/>
      <c r="J63" s="44"/>
      <c r="K63" s="45"/>
      <c r="L63" s="46"/>
      <c r="M63" s="47"/>
    </row>
    <row r="64" spans="5:13" x14ac:dyDescent="0.15">
      <c r="E64" s="81"/>
      <c r="F64" s="36">
        <f>$D$17*$E$17</f>
        <v>0</v>
      </c>
      <c r="G64" s="79">
        <f t="shared" si="3"/>
        <v>0</v>
      </c>
      <c r="H64" s="36">
        <f t="shared" si="2"/>
        <v>0</v>
      </c>
      <c r="I64" s="83"/>
      <c r="J64" s="44"/>
      <c r="K64" s="45"/>
      <c r="L64" s="46"/>
      <c r="M64" s="47"/>
    </row>
    <row r="65" spans="5:13" x14ac:dyDescent="0.15">
      <c r="E65" s="81"/>
      <c r="F65" s="36">
        <f>$D$18*$E$18</f>
        <v>0</v>
      </c>
      <c r="G65" s="79">
        <f t="shared" si="3"/>
        <v>0</v>
      </c>
      <c r="H65" s="36">
        <f t="shared" si="2"/>
        <v>0</v>
      </c>
      <c r="I65" s="83"/>
      <c r="J65" s="44"/>
      <c r="K65" s="45"/>
      <c r="L65" s="46"/>
      <c r="M65" s="47"/>
    </row>
    <row r="66" spans="5:13" x14ac:dyDescent="0.15">
      <c r="E66" s="81"/>
      <c r="F66" s="36">
        <f>$D$19*$E$19</f>
        <v>0</v>
      </c>
      <c r="G66" s="79">
        <f t="shared" si="3"/>
        <v>0</v>
      </c>
      <c r="H66" s="36">
        <f t="shared" si="2"/>
        <v>0</v>
      </c>
      <c r="I66" s="83"/>
      <c r="J66" s="44"/>
      <c r="K66" s="45"/>
      <c r="L66" s="46"/>
      <c r="M66" s="47"/>
    </row>
    <row r="67" spans="5:13" ht="35.25" customHeight="1" thickBot="1" x14ac:dyDescent="0.2">
      <c r="E67" s="50">
        <f>SUM($E$10:$E$19)</f>
        <v>0</v>
      </c>
      <c r="F67" s="50">
        <f>SUM($F$10:$F$19)</f>
        <v>0</v>
      </c>
      <c r="G67" s="50">
        <f>SUM($G$10:$G$19)</f>
        <v>0</v>
      </c>
      <c r="H67" s="50">
        <f>SUM($H$10:$H$19)</f>
        <v>0</v>
      </c>
      <c r="I67" s="50">
        <f>SUM($I$10:$I$19)</f>
        <v>0</v>
      </c>
      <c r="J67" s="51">
        <v>12500000</v>
      </c>
      <c r="K67" s="50" t="str">
        <f>IF($I$20&lt;$J$20,$I$20,$J$20)</f>
        <v/>
      </c>
      <c r="L67" s="50" t="str">
        <f>IF($H$20&lt;$K$20,$H$20,$K$20)</f>
        <v/>
      </c>
      <c r="M67" s="52" t="e">
        <f>ROUNDDOWN($L$20*$K$5,-3)</f>
        <v>#VALUE!</v>
      </c>
    </row>
    <row r="68" spans="5:13" ht="24.75" customHeight="1" x14ac:dyDescent="0.15">
      <c r="M68" s="1">
        <f>IFERROR(M67,0)</f>
        <v>0</v>
      </c>
    </row>
    <row r="69" spans="5:13" x14ac:dyDescent="0.15">
      <c r="E69" s="79"/>
      <c r="F69" s="36">
        <f>$D$10*$E$10</f>
        <v>0</v>
      </c>
      <c r="G69" s="79">
        <f>G10</f>
        <v>0</v>
      </c>
      <c r="H69" s="36">
        <f>F69-G69</f>
        <v>0</v>
      </c>
      <c r="I69" s="83"/>
      <c r="J69" s="37"/>
      <c r="K69" s="38"/>
      <c r="L69" s="39"/>
      <c r="M69" s="40"/>
    </row>
    <row r="70" spans="5:13" x14ac:dyDescent="0.15">
      <c r="E70" s="81"/>
      <c r="F70" s="36">
        <f>$D$11*$E$11</f>
        <v>0</v>
      </c>
      <c r="G70" s="79">
        <f t="shared" ref="G70:G78" si="4">G11</f>
        <v>0</v>
      </c>
      <c r="H70" s="36">
        <f t="shared" ref="H70:H78" si="5">F70-G70</f>
        <v>0</v>
      </c>
      <c r="I70" s="83"/>
      <c r="J70" s="44"/>
      <c r="K70" s="45"/>
      <c r="L70" s="46"/>
      <c r="M70" s="47"/>
    </row>
    <row r="71" spans="5:13" x14ac:dyDescent="0.15">
      <c r="E71" s="81"/>
      <c r="F71" s="36">
        <f>$D$12*$E$12</f>
        <v>0</v>
      </c>
      <c r="G71" s="79">
        <f t="shared" si="4"/>
        <v>0</v>
      </c>
      <c r="H71" s="36">
        <f t="shared" si="5"/>
        <v>0</v>
      </c>
      <c r="I71" s="83"/>
      <c r="J71" s="44"/>
      <c r="K71" s="45"/>
      <c r="L71" s="46"/>
      <c r="M71" s="47"/>
    </row>
    <row r="72" spans="5:13" x14ac:dyDescent="0.15">
      <c r="E72" s="81"/>
      <c r="F72" s="36">
        <f>$D$13*$E$13</f>
        <v>0</v>
      </c>
      <c r="G72" s="79">
        <f t="shared" si="4"/>
        <v>0</v>
      </c>
      <c r="H72" s="36">
        <f t="shared" si="5"/>
        <v>0</v>
      </c>
      <c r="I72" s="83"/>
      <c r="J72" s="44"/>
      <c r="K72" s="45"/>
      <c r="L72" s="46"/>
      <c r="M72" s="47"/>
    </row>
    <row r="73" spans="5:13" x14ac:dyDescent="0.15">
      <c r="E73" s="81"/>
      <c r="F73" s="36">
        <f>$D$14*$E$14</f>
        <v>0</v>
      </c>
      <c r="G73" s="79">
        <f t="shared" si="4"/>
        <v>0</v>
      </c>
      <c r="H73" s="36">
        <f t="shared" si="5"/>
        <v>0</v>
      </c>
      <c r="I73" s="83"/>
      <c r="J73" s="44"/>
      <c r="K73" s="45"/>
      <c r="L73" s="46"/>
      <c r="M73" s="47"/>
    </row>
    <row r="74" spans="5:13" x14ac:dyDescent="0.15">
      <c r="E74" s="81"/>
      <c r="F74" s="36">
        <f>$D$15*$E$15</f>
        <v>0</v>
      </c>
      <c r="G74" s="79">
        <f t="shared" si="4"/>
        <v>0</v>
      </c>
      <c r="H74" s="36">
        <f t="shared" si="5"/>
        <v>0</v>
      </c>
      <c r="I74" s="83"/>
      <c r="J74" s="44"/>
      <c r="K74" s="45"/>
      <c r="L74" s="46"/>
      <c r="M74" s="47"/>
    </row>
    <row r="75" spans="5:13" x14ac:dyDescent="0.15">
      <c r="E75" s="81"/>
      <c r="F75" s="36">
        <f>$D$16*$E$16</f>
        <v>0</v>
      </c>
      <c r="G75" s="79">
        <f t="shared" si="4"/>
        <v>0</v>
      </c>
      <c r="H75" s="36">
        <f t="shared" si="5"/>
        <v>0</v>
      </c>
      <c r="I75" s="83"/>
      <c r="J75" s="44"/>
      <c r="K75" s="45"/>
      <c r="L75" s="46"/>
      <c r="M75" s="47"/>
    </row>
    <row r="76" spans="5:13" x14ac:dyDescent="0.15">
      <c r="E76" s="81"/>
      <c r="F76" s="36">
        <f>$D$17*$E$17</f>
        <v>0</v>
      </c>
      <c r="G76" s="79">
        <f t="shared" si="4"/>
        <v>0</v>
      </c>
      <c r="H76" s="36">
        <f t="shared" si="5"/>
        <v>0</v>
      </c>
      <c r="I76" s="83"/>
      <c r="J76" s="44"/>
      <c r="K76" s="45"/>
      <c r="L76" s="46"/>
      <c r="M76" s="47"/>
    </row>
    <row r="77" spans="5:13" x14ac:dyDescent="0.15">
      <c r="E77" s="81"/>
      <c r="F77" s="36">
        <f>$D$18*$E$18</f>
        <v>0</v>
      </c>
      <c r="G77" s="79">
        <f t="shared" si="4"/>
        <v>0</v>
      </c>
      <c r="H77" s="36">
        <f t="shared" si="5"/>
        <v>0</v>
      </c>
      <c r="I77" s="83"/>
      <c r="J77" s="44"/>
      <c r="K77" s="45"/>
      <c r="L77" s="46"/>
      <c r="M77" s="47"/>
    </row>
    <row r="78" spans="5:13" x14ac:dyDescent="0.15">
      <c r="E78" s="81"/>
      <c r="F78" s="36">
        <f>$D$19*$E$19</f>
        <v>0</v>
      </c>
      <c r="G78" s="79">
        <f t="shared" si="4"/>
        <v>0</v>
      </c>
      <c r="H78" s="36">
        <f t="shared" si="5"/>
        <v>0</v>
      </c>
      <c r="I78" s="83"/>
      <c r="J78" s="44"/>
      <c r="K78" s="45"/>
      <c r="L78" s="46"/>
      <c r="M78" s="47"/>
    </row>
    <row r="79" spans="5:13" ht="35.25" customHeight="1" thickBot="1" x14ac:dyDescent="0.2">
      <c r="E79" s="50">
        <f>SUM($E$10:$E$19)</f>
        <v>0</v>
      </c>
      <c r="F79" s="50">
        <f>SUM($F$10:$F$19)</f>
        <v>0</v>
      </c>
      <c r="G79" s="50">
        <f>SUM($G$10:$G$19)</f>
        <v>0</v>
      </c>
      <c r="H79" s="50">
        <f>SUM($H$10:$H$19)</f>
        <v>0</v>
      </c>
      <c r="I79" s="50">
        <f>SUM($I$10:$I$19)</f>
        <v>0</v>
      </c>
      <c r="J79" s="51">
        <v>12500000</v>
      </c>
      <c r="K79" s="50" t="str">
        <f>IF($I$20&lt;$J$20,$I$20,$J$20)</f>
        <v/>
      </c>
      <c r="L79" s="50" t="str">
        <f>IF($H$20&lt;$K$20,$H$20,$K$20)</f>
        <v/>
      </c>
      <c r="M79" s="52" t="e">
        <f>ROUNDDOWN($L$20*$K$5,-3)</f>
        <v>#VALUE!</v>
      </c>
    </row>
    <row r="80" spans="5:13" ht="25.5" customHeight="1" x14ac:dyDescent="0.15"/>
  </sheetData>
  <sheetProtection formatRows="0" insertRows="0" deleteRows="0"/>
  <mergeCells count="11">
    <mergeCell ref="A2:N2"/>
    <mergeCell ref="A20:C20"/>
    <mergeCell ref="I23:I25"/>
    <mergeCell ref="K4:M4"/>
    <mergeCell ref="N4:O4"/>
    <mergeCell ref="A7:A8"/>
    <mergeCell ref="B7:B8"/>
    <mergeCell ref="C7:C8"/>
    <mergeCell ref="D7:D8"/>
    <mergeCell ref="E7:E8"/>
    <mergeCell ref="A6:B6"/>
  </mergeCells>
  <phoneticPr fontId="10"/>
  <dataValidations count="2">
    <dataValidation type="list" allowBlank="1" showInputMessage="1" showErrorMessage="1" sqref="A10:A19" xr:uid="{56044DA9-4A22-4A36-83F6-ECA6C452D190}">
      <formula1>"介護ロボット,ICT,通信環境整備"</formula1>
    </dataValidation>
    <dataValidation type="list" allowBlank="1" showInputMessage="1" showErrorMessage="1" sqref="C10:C19" xr:uid="{E8261823-349D-4B24-A7DB-9BECDE93305D}">
      <formula1>"移乗介護,移動支援,排泄支援,見守り・コミュニケーション,入浴支援,介護業務支援,その他 "</formula1>
    </dataValidation>
  </dataValidations>
  <pageMargins left="0.39370078740157483" right="0.19685039370078741" top="0.59055118110236227" bottom="0.59055118110236227" header="0.51181102362204722" footer="0.51181102362204722"/>
  <pageSetup paperSize="9" scale="63" fitToHeight="0" orientation="landscape" r:id="rId1"/>
  <headerFooter alignWithMargins="0"/>
  <ignoredErrors>
    <ignoredError sqref="K4 Q20 F10:F19 H10:H1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219C-4A3D-4068-8740-5F87E344110B}">
  <sheetPr>
    <tabColor rgb="FF92D050"/>
    <pageSetUpPr fitToPage="1"/>
  </sheetPr>
  <dimension ref="A1:T73"/>
  <sheetViews>
    <sheetView view="pageBreakPreview" zoomScale="80" zoomScaleNormal="93" zoomScaleSheetLayoutView="80" workbookViewId="0"/>
  </sheetViews>
  <sheetFormatPr defaultRowHeight="13.5" x14ac:dyDescent="0.15"/>
  <cols>
    <col min="1" max="1" width="22" style="1" customWidth="1"/>
    <col min="2" max="2" width="36" style="1" customWidth="1"/>
    <col min="3" max="3" width="24.875" style="1" customWidth="1"/>
    <col min="4" max="4" width="11.5" style="1" customWidth="1"/>
    <col min="5" max="5" width="8.25" style="1" customWidth="1"/>
    <col min="6" max="6" width="14.375" style="1" customWidth="1"/>
    <col min="7" max="7" width="12.875" style="1" customWidth="1"/>
    <col min="8" max="8" width="12.625" style="1" customWidth="1"/>
    <col min="9" max="10" width="13.125" style="1" customWidth="1"/>
    <col min="11" max="12" width="12.625" style="1" customWidth="1"/>
    <col min="13" max="13" width="15.125" style="1" customWidth="1"/>
    <col min="14" max="14" width="9" style="2"/>
    <col min="15" max="15" width="10.875" style="2" customWidth="1"/>
    <col min="16" max="16384" width="9" style="2"/>
  </cols>
  <sheetData>
    <row r="1" spans="1:19" x14ac:dyDescent="0.15">
      <c r="A1" s="1" t="s">
        <v>575</v>
      </c>
    </row>
    <row r="2" spans="1:19" ht="17.25" x14ac:dyDescent="0.15">
      <c r="A2" s="536" t="s">
        <v>140</v>
      </c>
      <c r="B2" s="536"/>
      <c r="C2" s="536"/>
      <c r="D2" s="536"/>
      <c r="E2" s="536"/>
      <c r="F2" s="536"/>
      <c r="G2" s="536"/>
      <c r="H2" s="536"/>
      <c r="I2" s="536"/>
      <c r="J2" s="536"/>
      <c r="K2" s="536"/>
      <c r="L2" s="536"/>
      <c r="M2" s="536"/>
      <c r="N2" s="536"/>
    </row>
    <row r="3" spans="1:19" x14ac:dyDescent="0.15">
      <c r="A3" s="136"/>
      <c r="B3" s="136"/>
      <c r="C3" s="136"/>
      <c r="D3" s="136"/>
      <c r="E3" s="136"/>
      <c r="F3" s="136"/>
      <c r="G3" s="136"/>
      <c r="H3" s="136"/>
      <c r="I3" s="136"/>
      <c r="J3" s="136"/>
      <c r="K3" s="136"/>
    </row>
    <row r="4" spans="1:19" ht="17.25" x14ac:dyDescent="0.2">
      <c r="A4" s="137"/>
      <c r="B4" s="5"/>
      <c r="C4" s="5"/>
      <c r="D4" s="137"/>
      <c r="E4" s="137"/>
      <c r="F4" s="137"/>
      <c r="G4" s="137"/>
      <c r="H4" s="137"/>
      <c r="I4" s="137"/>
      <c r="J4" s="6" t="s">
        <v>50</v>
      </c>
      <c r="K4" s="707" t="str">
        <f>IF('2事業所一覧'!B9="","",'5パッケージ用(2位)'!S4)</f>
        <v/>
      </c>
      <c r="L4" s="707"/>
      <c r="M4" s="707"/>
      <c r="N4" s="714" t="s">
        <v>514</v>
      </c>
      <c r="O4" s="714"/>
      <c r="S4" s="403">
        <f>'2事業所一覧'!B9</f>
        <v>0</v>
      </c>
    </row>
    <row r="5" spans="1:19" ht="17.25" x14ac:dyDescent="0.15">
      <c r="A5" s="137"/>
      <c r="B5" s="137"/>
      <c r="C5" s="137"/>
      <c r="D5" s="137"/>
      <c r="E5" s="137"/>
      <c r="F5" s="137"/>
      <c r="G5" s="137"/>
      <c r="H5" s="137"/>
      <c r="I5" s="137"/>
      <c r="J5" s="6" t="s">
        <v>53</v>
      </c>
      <c r="K5" s="194">
        <v>0.8</v>
      </c>
      <c r="L5" s="10"/>
      <c r="M5" s="11"/>
    </row>
    <row r="6" spans="1:19" ht="14.25" thickBot="1" x14ac:dyDescent="0.2">
      <c r="A6" s="715" t="s">
        <v>54</v>
      </c>
      <c r="B6" s="715"/>
      <c r="C6" s="249"/>
      <c r="D6" s="249"/>
      <c r="J6" s="13"/>
      <c r="K6" s="14"/>
      <c r="L6" s="15"/>
      <c r="M6" s="15"/>
    </row>
    <row r="7" spans="1:19" s="17" customFormat="1" ht="39.75" customHeight="1" x14ac:dyDescent="0.15">
      <c r="A7" s="753" t="s">
        <v>294</v>
      </c>
      <c r="B7" s="754" t="s">
        <v>295</v>
      </c>
      <c r="C7" s="756" t="s">
        <v>299</v>
      </c>
      <c r="D7" s="712" t="s">
        <v>67</v>
      </c>
      <c r="E7" s="710" t="s">
        <v>68</v>
      </c>
      <c r="F7" s="19" t="s">
        <v>56</v>
      </c>
      <c r="G7" s="18" t="s">
        <v>57</v>
      </c>
      <c r="H7" s="18" t="s">
        <v>58</v>
      </c>
      <c r="I7" s="19" t="s">
        <v>137</v>
      </c>
      <c r="J7" s="19" t="s">
        <v>59</v>
      </c>
      <c r="K7" s="18" t="s">
        <v>60</v>
      </c>
      <c r="L7" s="19" t="s">
        <v>61</v>
      </c>
      <c r="M7" s="20" t="s">
        <v>62</v>
      </c>
    </row>
    <row r="8" spans="1:19" x14ac:dyDescent="0.15">
      <c r="A8" s="700"/>
      <c r="B8" s="755"/>
      <c r="C8" s="757"/>
      <c r="D8" s="713"/>
      <c r="E8" s="711"/>
      <c r="F8" s="299" t="s">
        <v>69</v>
      </c>
      <c r="G8" s="24" t="s">
        <v>70</v>
      </c>
      <c r="H8" s="24" t="s">
        <v>71</v>
      </c>
      <c r="I8" s="25" t="s">
        <v>72</v>
      </c>
      <c r="J8" s="25" t="s">
        <v>73</v>
      </c>
      <c r="K8" s="24" t="s">
        <v>74</v>
      </c>
      <c r="L8" s="24" t="s">
        <v>75</v>
      </c>
      <c r="M8" s="26" t="s">
        <v>155</v>
      </c>
      <c r="N8" s="28"/>
    </row>
    <row r="9" spans="1:19" ht="13.5" customHeight="1" x14ac:dyDescent="0.15">
      <c r="A9" s="29"/>
      <c r="B9" s="241"/>
      <c r="C9" s="241"/>
      <c r="D9" s="30" t="s">
        <v>19</v>
      </c>
      <c r="E9" s="31" t="s">
        <v>81</v>
      </c>
      <c r="F9" s="412" t="s">
        <v>19</v>
      </c>
      <c r="G9" s="412" t="s">
        <v>19</v>
      </c>
      <c r="H9" s="412" t="s">
        <v>19</v>
      </c>
      <c r="I9" s="32" t="s">
        <v>19</v>
      </c>
      <c r="J9" s="30"/>
      <c r="K9" s="30" t="s">
        <v>19</v>
      </c>
      <c r="L9" s="32" t="s">
        <v>19</v>
      </c>
      <c r="M9" s="33" t="s">
        <v>19</v>
      </c>
    </row>
    <row r="10" spans="1:19" ht="27" customHeight="1" x14ac:dyDescent="0.15">
      <c r="A10" s="78"/>
      <c r="B10" s="242"/>
      <c r="C10" s="250"/>
      <c r="D10" s="79"/>
      <c r="E10" s="79"/>
      <c r="F10" s="36" t="str">
        <f>IF(F51=0,"",F63)</f>
        <v/>
      </c>
      <c r="G10" s="79"/>
      <c r="H10" s="36" t="str">
        <f>IF(H51=0,"",H63)</f>
        <v/>
      </c>
      <c r="I10" s="83"/>
      <c r="J10" s="37"/>
      <c r="K10" s="38"/>
      <c r="L10" s="39"/>
      <c r="M10" s="40"/>
    </row>
    <row r="11" spans="1:19" ht="34.5" customHeight="1" x14ac:dyDescent="0.15">
      <c r="A11" s="80"/>
      <c r="B11" s="243"/>
      <c r="C11" s="250"/>
      <c r="D11" s="81"/>
      <c r="E11" s="81"/>
      <c r="F11" s="36" t="str">
        <f t="shared" ref="F11:F19" si="0">IF(F52=0,"",F64)</f>
        <v/>
      </c>
      <c r="G11" s="81"/>
      <c r="H11" s="36" t="str">
        <f t="shared" ref="H11:H19" si="1">IF(H52=0,"",H64)</f>
        <v/>
      </c>
      <c r="I11" s="83"/>
      <c r="J11" s="44"/>
      <c r="K11" s="45"/>
      <c r="L11" s="46"/>
      <c r="M11" s="47"/>
    </row>
    <row r="12" spans="1:19" ht="34.5" customHeight="1" x14ac:dyDescent="0.15">
      <c r="A12" s="80"/>
      <c r="B12" s="243"/>
      <c r="C12" s="250"/>
      <c r="D12" s="81"/>
      <c r="E12" s="81"/>
      <c r="F12" s="36" t="str">
        <f t="shared" si="0"/>
        <v/>
      </c>
      <c r="G12" s="81"/>
      <c r="H12" s="36" t="str">
        <f t="shared" si="1"/>
        <v/>
      </c>
      <c r="I12" s="83"/>
      <c r="J12" s="44"/>
      <c r="K12" s="45"/>
      <c r="L12" s="46"/>
      <c r="M12" s="47"/>
    </row>
    <row r="13" spans="1:19" ht="34.5" customHeight="1" x14ac:dyDescent="0.15">
      <c r="A13" s="80"/>
      <c r="B13" s="243"/>
      <c r="C13" s="250"/>
      <c r="D13" s="81"/>
      <c r="E13" s="81"/>
      <c r="F13" s="36" t="str">
        <f t="shared" si="0"/>
        <v/>
      </c>
      <c r="G13" s="81"/>
      <c r="H13" s="36" t="str">
        <f t="shared" si="1"/>
        <v/>
      </c>
      <c r="I13" s="83"/>
      <c r="J13" s="44"/>
      <c r="K13" s="45"/>
      <c r="L13" s="46"/>
      <c r="M13" s="47"/>
    </row>
    <row r="14" spans="1:19" ht="34.5" customHeight="1" x14ac:dyDescent="0.15">
      <c r="A14" s="80"/>
      <c r="B14" s="243"/>
      <c r="C14" s="250"/>
      <c r="D14" s="81"/>
      <c r="E14" s="81"/>
      <c r="F14" s="36" t="str">
        <f t="shared" si="0"/>
        <v/>
      </c>
      <c r="G14" s="81"/>
      <c r="H14" s="36" t="str">
        <f t="shared" si="1"/>
        <v/>
      </c>
      <c r="I14" s="83"/>
      <c r="J14" s="44"/>
      <c r="K14" s="45"/>
      <c r="L14" s="46"/>
      <c r="M14" s="47"/>
    </row>
    <row r="15" spans="1:19" ht="34.5" customHeight="1" x14ac:dyDescent="0.15">
      <c r="A15" s="80"/>
      <c r="B15" s="243"/>
      <c r="C15" s="250"/>
      <c r="D15" s="81"/>
      <c r="E15" s="81"/>
      <c r="F15" s="36" t="str">
        <f t="shared" si="0"/>
        <v/>
      </c>
      <c r="G15" s="81"/>
      <c r="H15" s="36" t="str">
        <f t="shared" si="1"/>
        <v/>
      </c>
      <c r="I15" s="83"/>
      <c r="J15" s="44"/>
      <c r="K15" s="45"/>
      <c r="L15" s="46"/>
      <c r="M15" s="47"/>
    </row>
    <row r="16" spans="1:19" ht="34.5" customHeight="1" x14ac:dyDescent="0.15">
      <c r="A16" s="80"/>
      <c r="B16" s="243"/>
      <c r="C16" s="250"/>
      <c r="D16" s="81"/>
      <c r="E16" s="81"/>
      <c r="F16" s="36" t="str">
        <f t="shared" si="0"/>
        <v/>
      </c>
      <c r="G16" s="81"/>
      <c r="H16" s="36" t="str">
        <f t="shared" si="1"/>
        <v/>
      </c>
      <c r="I16" s="83"/>
      <c r="J16" s="44"/>
      <c r="K16" s="45"/>
      <c r="L16" s="46"/>
      <c r="M16" s="47"/>
    </row>
    <row r="17" spans="1:20" ht="34.5" customHeight="1" x14ac:dyDescent="0.15">
      <c r="A17" s="80"/>
      <c r="B17" s="243"/>
      <c r="C17" s="250"/>
      <c r="D17" s="81"/>
      <c r="E17" s="81"/>
      <c r="F17" s="36" t="str">
        <f t="shared" si="0"/>
        <v/>
      </c>
      <c r="G17" s="81"/>
      <c r="H17" s="36" t="str">
        <f t="shared" si="1"/>
        <v/>
      </c>
      <c r="I17" s="83"/>
      <c r="J17" s="44"/>
      <c r="K17" s="45"/>
      <c r="L17" s="46"/>
      <c r="M17" s="47"/>
    </row>
    <row r="18" spans="1:20" ht="34.5" customHeight="1" x14ac:dyDescent="0.15">
      <c r="A18" s="80"/>
      <c r="B18" s="243"/>
      <c r="C18" s="250"/>
      <c r="D18" s="81"/>
      <c r="E18" s="81"/>
      <c r="F18" s="36" t="str">
        <f t="shared" si="0"/>
        <v/>
      </c>
      <c r="G18" s="81"/>
      <c r="H18" s="36" t="str">
        <f t="shared" si="1"/>
        <v/>
      </c>
      <c r="I18" s="83"/>
      <c r="J18" s="44"/>
      <c r="K18" s="45"/>
      <c r="L18" s="46"/>
      <c r="M18" s="47"/>
    </row>
    <row r="19" spans="1:20" ht="34.5" customHeight="1" x14ac:dyDescent="0.15">
      <c r="A19" s="237"/>
      <c r="B19" s="237"/>
      <c r="C19" s="250"/>
      <c r="D19" s="81"/>
      <c r="E19" s="81"/>
      <c r="F19" s="36" t="str">
        <f t="shared" si="0"/>
        <v/>
      </c>
      <c r="G19" s="81"/>
      <c r="H19" s="36" t="str">
        <f t="shared" si="1"/>
        <v/>
      </c>
      <c r="I19" s="83"/>
      <c r="J19" s="44"/>
      <c r="K19" s="45"/>
      <c r="L19" s="46"/>
      <c r="M19" s="47"/>
    </row>
    <row r="20" spans="1:20" ht="50.1" customHeight="1" thickBot="1" x14ac:dyDescent="0.2">
      <c r="A20" s="747" t="s">
        <v>82</v>
      </c>
      <c r="B20" s="748"/>
      <c r="C20" s="749"/>
      <c r="D20" s="49"/>
      <c r="E20" s="50" t="str">
        <f>IF(E61=0,"",E73)</f>
        <v/>
      </c>
      <c r="F20" s="50" t="str">
        <f>IF(F61=0,"",F73)</f>
        <v/>
      </c>
      <c r="G20" s="50" t="str">
        <f>IF(G61=0,"",G73)</f>
        <v/>
      </c>
      <c r="H20" s="50" t="str">
        <f>IF(H61=0,"",H73)</f>
        <v/>
      </c>
      <c r="I20" s="50" t="str">
        <f>IF(I61=0,"",I73)</f>
        <v/>
      </c>
      <c r="J20" s="51" t="str">
        <f>IF(I20="","",J61)</f>
        <v/>
      </c>
      <c r="K20" s="50" t="str">
        <f>IF($I$20&lt;$J$20,$I$20,$J$20)</f>
        <v/>
      </c>
      <c r="L20" s="50" t="str">
        <f>IF($H$20&lt;$K$20,$H$20,$K$20)</f>
        <v/>
      </c>
      <c r="M20" s="52" t="str">
        <f>IF(M62=0,"",M73)</f>
        <v/>
      </c>
    </row>
    <row r="21" spans="1:20" ht="13.5" customHeight="1" thickBot="1" x14ac:dyDescent="0.2">
      <c r="A21" s="55" t="s">
        <v>83</v>
      </c>
      <c r="B21" s="2"/>
      <c r="C21" s="2"/>
      <c r="D21" s="56"/>
      <c r="E21" s="56"/>
      <c r="F21" s="56"/>
      <c r="G21" s="56"/>
      <c r="H21" s="56"/>
      <c r="I21" s="56"/>
      <c r="J21" s="56"/>
      <c r="K21" s="56"/>
      <c r="L21" s="56"/>
      <c r="M21" s="57"/>
      <c r="T21" s="2" t="e">
        <f>IF(#REF!=0,M20,MIN(M20,#REF!))</f>
        <v>#REF!</v>
      </c>
    </row>
    <row r="22" spans="1:20" ht="14.25" thickBot="1" x14ac:dyDescent="0.2">
      <c r="A22" s="55" t="s">
        <v>296</v>
      </c>
      <c r="B22" s="2"/>
      <c r="C22" s="2"/>
      <c r="D22" s="55"/>
      <c r="E22" s="55"/>
      <c r="F22" s="55"/>
      <c r="H22" s="244" t="s">
        <v>151</v>
      </c>
      <c r="I22" s="245" t="s">
        <v>87</v>
      </c>
      <c r="L22" s="2"/>
      <c r="M22" s="2"/>
    </row>
    <row r="23" spans="1:20" ht="14.25" thickTop="1" x14ac:dyDescent="0.15">
      <c r="A23" s="55" t="s">
        <v>300</v>
      </c>
      <c r="B23" s="2"/>
      <c r="C23" s="2"/>
      <c r="D23" s="55"/>
      <c r="E23" s="55"/>
      <c r="F23" s="55"/>
      <c r="H23" s="246" t="s">
        <v>297</v>
      </c>
      <c r="I23" s="750" t="s">
        <v>307</v>
      </c>
      <c r="L23" s="87"/>
      <c r="M23" s="2"/>
    </row>
    <row r="24" spans="1:20" x14ac:dyDescent="0.15">
      <c r="A24" s="55" t="s">
        <v>301</v>
      </c>
      <c r="B24" s="2"/>
      <c r="C24" s="2"/>
      <c r="D24" s="55"/>
      <c r="E24" s="55"/>
      <c r="F24" s="55"/>
      <c r="G24" s="217"/>
      <c r="H24" s="247" t="s">
        <v>298</v>
      </c>
      <c r="I24" s="751"/>
      <c r="J24" s="193"/>
      <c r="K24" s="238"/>
      <c r="L24" s="239"/>
      <c r="M24" s="240"/>
    </row>
    <row r="25" spans="1:20" ht="14.25" thickBot="1" x14ac:dyDescent="0.2">
      <c r="A25" s="55" t="s">
        <v>96</v>
      </c>
      <c r="B25" s="2"/>
      <c r="C25" s="2"/>
      <c r="D25" s="55"/>
      <c r="E25" s="55"/>
      <c r="F25" s="55"/>
      <c r="G25" s="55"/>
      <c r="H25" s="248" t="s">
        <v>152</v>
      </c>
      <c r="I25" s="752"/>
      <c r="J25" s="55"/>
      <c r="K25" s="55"/>
      <c r="L25" s="55"/>
    </row>
    <row r="26" spans="1:20" ht="13.5" customHeight="1" x14ac:dyDescent="0.15">
      <c r="A26" s="55" t="s">
        <v>98</v>
      </c>
      <c r="B26" s="2"/>
      <c r="C26" s="2"/>
      <c r="D26" s="55"/>
      <c r="E26" s="55"/>
      <c r="F26" s="55"/>
      <c r="G26" s="55"/>
      <c r="H26" s="55"/>
      <c r="I26" s="55"/>
      <c r="J26" s="55"/>
      <c r="K26" s="55"/>
      <c r="L26" s="55"/>
    </row>
    <row r="27" spans="1:20" s="63" customFormat="1" ht="13.5" customHeight="1" x14ac:dyDescent="0.15">
      <c r="A27" s="55" t="s">
        <v>150</v>
      </c>
      <c r="D27" s="55"/>
      <c r="E27" s="55"/>
      <c r="F27" s="55"/>
      <c r="G27" s="55"/>
      <c r="H27" s="55"/>
      <c r="I27" s="55"/>
      <c r="J27" s="55"/>
      <c r="K27" s="55"/>
      <c r="L27" s="55"/>
      <c r="M27" s="55"/>
      <c r="N27" s="65"/>
      <c r="O27" s="65"/>
    </row>
    <row r="29" spans="1:20" x14ac:dyDescent="0.15">
      <c r="J29" s="57"/>
      <c r="K29" s="57"/>
      <c r="L29" s="57"/>
      <c r="M29" s="57"/>
    </row>
    <row r="30" spans="1:20" x14ac:dyDescent="0.15">
      <c r="G30" s="57"/>
      <c r="H30" s="57"/>
      <c r="I30" s="57"/>
    </row>
    <row r="31" spans="1:20" x14ac:dyDescent="0.15">
      <c r="B31" s="64"/>
      <c r="C31" s="64"/>
      <c r="D31" s="57"/>
      <c r="E31" s="57"/>
      <c r="F31" s="57"/>
    </row>
    <row r="51" spans="5:13" x14ac:dyDescent="0.15">
      <c r="E51" s="79"/>
      <c r="F51" s="36">
        <f>$D$10*$E$10</f>
        <v>0</v>
      </c>
      <c r="G51" s="79">
        <f>G10</f>
        <v>0</v>
      </c>
      <c r="H51" s="36">
        <f>F51-G51</f>
        <v>0</v>
      </c>
      <c r="I51" s="83"/>
      <c r="J51" s="37"/>
      <c r="K51" s="38"/>
      <c r="L51" s="39"/>
      <c r="M51" s="40"/>
    </row>
    <row r="52" spans="5:13" x14ac:dyDescent="0.15">
      <c r="E52" s="81"/>
      <c r="F52" s="36">
        <f>$D$11*$E$11</f>
        <v>0</v>
      </c>
      <c r="G52" s="79">
        <f t="shared" ref="G52:G60" si="2">G11</f>
        <v>0</v>
      </c>
      <c r="H52" s="36">
        <f t="shared" ref="H52:H60" si="3">F52-G52</f>
        <v>0</v>
      </c>
      <c r="I52" s="83"/>
      <c r="J52" s="44"/>
      <c r="K52" s="45"/>
      <c r="L52" s="46"/>
      <c r="M52" s="47"/>
    </row>
    <row r="53" spans="5:13" x14ac:dyDescent="0.15">
      <c r="E53" s="81"/>
      <c r="F53" s="36">
        <f>$D$12*$E$12</f>
        <v>0</v>
      </c>
      <c r="G53" s="79">
        <f t="shared" si="2"/>
        <v>0</v>
      </c>
      <c r="H53" s="36">
        <f t="shared" si="3"/>
        <v>0</v>
      </c>
      <c r="I53" s="83"/>
      <c r="J53" s="44"/>
      <c r="K53" s="45"/>
      <c r="L53" s="46"/>
      <c r="M53" s="47"/>
    </row>
    <row r="54" spans="5:13" x14ac:dyDescent="0.15">
      <c r="E54" s="81"/>
      <c r="F54" s="36">
        <f>$D$13*$E$13</f>
        <v>0</v>
      </c>
      <c r="G54" s="79">
        <f t="shared" si="2"/>
        <v>0</v>
      </c>
      <c r="H54" s="36">
        <f t="shared" si="3"/>
        <v>0</v>
      </c>
      <c r="I54" s="83"/>
      <c r="J54" s="44"/>
      <c r="K54" s="45"/>
      <c r="L54" s="46"/>
      <c r="M54" s="47"/>
    </row>
    <row r="55" spans="5:13" x14ac:dyDescent="0.15">
      <c r="E55" s="81"/>
      <c r="F55" s="36">
        <f>$D$14*$E$14</f>
        <v>0</v>
      </c>
      <c r="G55" s="79">
        <f t="shared" si="2"/>
        <v>0</v>
      </c>
      <c r="H55" s="36">
        <f t="shared" si="3"/>
        <v>0</v>
      </c>
      <c r="I55" s="83"/>
      <c r="J55" s="44"/>
      <c r="K55" s="45"/>
      <c r="L55" s="46"/>
      <c r="M55" s="47"/>
    </row>
    <row r="56" spans="5:13" x14ac:dyDescent="0.15">
      <c r="E56" s="81"/>
      <c r="F56" s="36">
        <f>$D$15*$E$15</f>
        <v>0</v>
      </c>
      <c r="G56" s="79">
        <f t="shared" si="2"/>
        <v>0</v>
      </c>
      <c r="H56" s="36">
        <f t="shared" si="3"/>
        <v>0</v>
      </c>
      <c r="I56" s="83"/>
      <c r="J56" s="44"/>
      <c r="K56" s="45"/>
      <c r="L56" s="46"/>
      <c r="M56" s="47"/>
    </row>
    <row r="57" spans="5:13" x14ac:dyDescent="0.15">
      <c r="E57" s="81"/>
      <c r="F57" s="36">
        <f>$D$16*$E$16</f>
        <v>0</v>
      </c>
      <c r="G57" s="79">
        <f t="shared" si="2"/>
        <v>0</v>
      </c>
      <c r="H57" s="36">
        <f t="shared" si="3"/>
        <v>0</v>
      </c>
      <c r="I57" s="83"/>
      <c r="J57" s="44"/>
      <c r="K57" s="45"/>
      <c r="L57" s="46"/>
      <c r="M57" s="47"/>
    </row>
    <row r="58" spans="5:13" x14ac:dyDescent="0.15">
      <c r="E58" s="81"/>
      <c r="F58" s="36">
        <f>$D$17*$E$17</f>
        <v>0</v>
      </c>
      <c r="G58" s="79">
        <f t="shared" si="2"/>
        <v>0</v>
      </c>
      <c r="H58" s="36">
        <f t="shared" si="3"/>
        <v>0</v>
      </c>
      <c r="I58" s="83"/>
      <c r="J58" s="44"/>
      <c r="K58" s="45"/>
      <c r="L58" s="46"/>
      <c r="M58" s="47"/>
    </row>
    <row r="59" spans="5:13" x14ac:dyDescent="0.15">
      <c r="E59" s="81"/>
      <c r="F59" s="36">
        <f>$D$18*$E$18</f>
        <v>0</v>
      </c>
      <c r="G59" s="79">
        <f t="shared" si="2"/>
        <v>0</v>
      </c>
      <c r="H59" s="36">
        <f t="shared" si="3"/>
        <v>0</v>
      </c>
      <c r="I59" s="83"/>
      <c r="J59" s="44"/>
      <c r="K59" s="45"/>
      <c r="L59" s="46"/>
      <c r="M59" s="47"/>
    </row>
    <row r="60" spans="5:13" x14ac:dyDescent="0.15">
      <c r="E60" s="81"/>
      <c r="F60" s="36">
        <f>$D$19*$E$19</f>
        <v>0</v>
      </c>
      <c r="G60" s="79">
        <f t="shared" si="2"/>
        <v>0</v>
      </c>
      <c r="H60" s="36">
        <f t="shared" si="3"/>
        <v>0</v>
      </c>
      <c r="I60" s="83"/>
      <c r="J60" s="44"/>
      <c r="K60" s="45"/>
      <c r="L60" s="46"/>
      <c r="M60" s="47"/>
    </row>
    <row r="61" spans="5:13" ht="50.25" customHeight="1" thickBot="1" x14ac:dyDescent="0.2">
      <c r="E61" s="50">
        <f>SUM($E$10:$E$19)</f>
        <v>0</v>
      </c>
      <c r="F61" s="50">
        <f>SUM($F$10:$F$19)</f>
        <v>0</v>
      </c>
      <c r="G61" s="50">
        <f>SUM($G$10:$G$19)</f>
        <v>0</v>
      </c>
      <c r="H61" s="50">
        <f>SUM($H$10:$H$19)</f>
        <v>0</v>
      </c>
      <c r="I61" s="50">
        <f>SUM($I$10:$I$19)</f>
        <v>0</v>
      </c>
      <c r="J61" s="51">
        <v>12500000</v>
      </c>
      <c r="K61" s="50" t="str">
        <f>IF($I$20&lt;$J$20,$I$20,$J$20)</f>
        <v/>
      </c>
      <c r="L61" s="50" t="str">
        <f>IF($H$20&lt;$K$20,$H$20,$K$20)</f>
        <v/>
      </c>
      <c r="M61" s="52" t="e">
        <f>ROUNDDOWN($L$20*$K$5,-3)</f>
        <v>#VALUE!</v>
      </c>
    </row>
    <row r="62" spans="5:13" x14ac:dyDescent="0.15">
      <c r="M62" s="1">
        <f>IFERROR(M61,0)</f>
        <v>0</v>
      </c>
    </row>
    <row r="63" spans="5:13" x14ac:dyDescent="0.15">
      <c r="E63" s="79"/>
      <c r="F63" s="36">
        <f>$D$10*$E$10</f>
        <v>0</v>
      </c>
      <c r="G63" s="79">
        <f>G10</f>
        <v>0</v>
      </c>
      <c r="H63" s="36">
        <f>F63-G63</f>
        <v>0</v>
      </c>
      <c r="I63" s="83"/>
      <c r="J63" s="37"/>
      <c r="K63" s="38"/>
      <c r="L63" s="39"/>
      <c r="M63" s="40"/>
    </row>
    <row r="64" spans="5:13" x14ac:dyDescent="0.15">
      <c r="E64" s="81"/>
      <c r="F64" s="36">
        <f>$D$11*$E$11</f>
        <v>0</v>
      </c>
      <c r="G64" s="79">
        <f t="shared" ref="G64:G72" si="4">G11</f>
        <v>0</v>
      </c>
      <c r="H64" s="36">
        <f t="shared" ref="H64:H72" si="5">F64-G64</f>
        <v>0</v>
      </c>
      <c r="I64" s="83"/>
      <c r="J64" s="44"/>
      <c r="K64" s="45"/>
      <c r="L64" s="46"/>
      <c r="M64" s="47"/>
    </row>
    <row r="65" spans="5:13" x14ac:dyDescent="0.15">
      <c r="E65" s="81"/>
      <c r="F65" s="36">
        <f>$D$12*$E$12</f>
        <v>0</v>
      </c>
      <c r="G65" s="79">
        <f t="shared" si="4"/>
        <v>0</v>
      </c>
      <c r="H65" s="36">
        <f t="shared" si="5"/>
        <v>0</v>
      </c>
      <c r="I65" s="83"/>
      <c r="J65" s="44"/>
      <c r="K65" s="45"/>
      <c r="L65" s="46"/>
      <c r="M65" s="47"/>
    </row>
    <row r="66" spans="5:13" x14ac:dyDescent="0.15">
      <c r="E66" s="81"/>
      <c r="F66" s="36">
        <f>$D$13*$E$13</f>
        <v>0</v>
      </c>
      <c r="G66" s="79">
        <f t="shared" si="4"/>
        <v>0</v>
      </c>
      <c r="H66" s="36">
        <f t="shared" si="5"/>
        <v>0</v>
      </c>
      <c r="I66" s="83"/>
      <c r="J66" s="44"/>
      <c r="K66" s="45"/>
      <c r="L66" s="46"/>
      <c r="M66" s="47"/>
    </row>
    <row r="67" spans="5:13" x14ac:dyDescent="0.15">
      <c r="E67" s="81"/>
      <c r="F67" s="36">
        <f>$D$14*$E$14</f>
        <v>0</v>
      </c>
      <c r="G67" s="79">
        <f t="shared" si="4"/>
        <v>0</v>
      </c>
      <c r="H67" s="36">
        <f t="shared" si="5"/>
        <v>0</v>
      </c>
      <c r="I67" s="83"/>
      <c r="J67" s="44"/>
      <c r="K67" s="45"/>
      <c r="L67" s="46"/>
      <c r="M67" s="47"/>
    </row>
    <row r="68" spans="5:13" x14ac:dyDescent="0.15">
      <c r="E68" s="81"/>
      <c r="F68" s="36">
        <f>$D$15*$E$15</f>
        <v>0</v>
      </c>
      <c r="G68" s="79">
        <f t="shared" si="4"/>
        <v>0</v>
      </c>
      <c r="H68" s="36">
        <f t="shared" si="5"/>
        <v>0</v>
      </c>
      <c r="I68" s="83"/>
      <c r="J68" s="44"/>
      <c r="K68" s="45"/>
      <c r="L68" s="46"/>
      <c r="M68" s="47"/>
    </row>
    <row r="69" spans="5:13" x14ac:dyDescent="0.15">
      <c r="E69" s="81"/>
      <c r="F69" s="36">
        <f>$D$16*$E$16</f>
        <v>0</v>
      </c>
      <c r="G69" s="79">
        <f t="shared" si="4"/>
        <v>0</v>
      </c>
      <c r="H69" s="36">
        <f t="shared" si="5"/>
        <v>0</v>
      </c>
      <c r="I69" s="83"/>
      <c r="J69" s="44"/>
      <c r="K69" s="45"/>
      <c r="L69" s="46"/>
      <c r="M69" s="47"/>
    </row>
    <row r="70" spans="5:13" x14ac:dyDescent="0.15">
      <c r="E70" s="81"/>
      <c r="F70" s="36">
        <f>$D$17*$E$17</f>
        <v>0</v>
      </c>
      <c r="G70" s="79">
        <f t="shared" si="4"/>
        <v>0</v>
      </c>
      <c r="H70" s="36">
        <f t="shared" si="5"/>
        <v>0</v>
      </c>
      <c r="I70" s="83"/>
      <c r="J70" s="44"/>
      <c r="K70" s="45"/>
      <c r="L70" s="46"/>
      <c r="M70" s="47"/>
    </row>
    <row r="71" spans="5:13" x14ac:dyDescent="0.15">
      <c r="E71" s="81"/>
      <c r="F71" s="36">
        <f>$D$18*$E$18</f>
        <v>0</v>
      </c>
      <c r="G71" s="79">
        <f t="shared" si="4"/>
        <v>0</v>
      </c>
      <c r="H71" s="36">
        <f t="shared" si="5"/>
        <v>0</v>
      </c>
      <c r="I71" s="83"/>
      <c r="J71" s="44"/>
      <c r="K71" s="45"/>
      <c r="L71" s="46"/>
      <c r="M71" s="47"/>
    </row>
    <row r="72" spans="5:13" x14ac:dyDescent="0.15">
      <c r="E72" s="81"/>
      <c r="F72" s="36">
        <f>$D$19*$E$19</f>
        <v>0</v>
      </c>
      <c r="G72" s="79">
        <f t="shared" si="4"/>
        <v>0</v>
      </c>
      <c r="H72" s="36">
        <f t="shared" si="5"/>
        <v>0</v>
      </c>
      <c r="I72" s="83"/>
      <c r="J72" s="44"/>
      <c r="K72" s="45"/>
      <c r="L72" s="46"/>
      <c r="M72" s="47"/>
    </row>
    <row r="73" spans="5:13" ht="50.25" customHeight="1" thickBot="1" x14ac:dyDescent="0.2">
      <c r="E73" s="50">
        <f>SUM($E$10:$E$19)</f>
        <v>0</v>
      </c>
      <c r="F73" s="50">
        <f>SUM($F$10:$F$19)</f>
        <v>0</v>
      </c>
      <c r="G73" s="50">
        <f>SUM($G$10:$G$19)</f>
        <v>0</v>
      </c>
      <c r="H73" s="50">
        <f>SUM($H$10:$H$19)</f>
        <v>0</v>
      </c>
      <c r="I73" s="50">
        <f>SUM($I$10:$I$19)</f>
        <v>0</v>
      </c>
      <c r="J73" s="51">
        <v>12500000</v>
      </c>
      <c r="K73" s="50" t="str">
        <f>IF($I$20&lt;$J$20,$I$20,$J$20)</f>
        <v/>
      </c>
      <c r="L73" s="50" t="str">
        <f>IF($H$20&lt;$K$20,$H$20,$K$20)</f>
        <v/>
      </c>
      <c r="M73" s="52" t="e">
        <f>ROUNDDOWN($L$20*$K$5,-3)</f>
        <v>#VALUE!</v>
      </c>
    </row>
  </sheetData>
  <sheetProtection formatRows="0" insertRows="0" deleteRows="0"/>
  <mergeCells count="11">
    <mergeCell ref="A2:N2"/>
    <mergeCell ref="A20:C20"/>
    <mergeCell ref="I23:I25"/>
    <mergeCell ref="K4:M4"/>
    <mergeCell ref="N4:O4"/>
    <mergeCell ref="A7:A8"/>
    <mergeCell ref="B7:B8"/>
    <mergeCell ref="C7:C8"/>
    <mergeCell ref="E7:E8"/>
    <mergeCell ref="D7:D8"/>
    <mergeCell ref="A6:B6"/>
  </mergeCells>
  <phoneticPr fontId="10"/>
  <dataValidations count="2">
    <dataValidation type="list" allowBlank="1" showInputMessage="1" showErrorMessage="1" sqref="A10:A19" xr:uid="{EF73F5DF-B3CA-404B-AB03-6AFEA8CFA44B}">
      <formula1>"介護ロボット,ICT,通信環境整備"</formula1>
    </dataValidation>
    <dataValidation type="list" allowBlank="1" showInputMessage="1" showErrorMessage="1" sqref="C10:C19" xr:uid="{075CC599-E190-4675-B455-2998B9D873AA}">
      <formula1>"移乗介護,移動支援,排泄支援,見守り・コミュニケーション,入浴支援,介護業務支援,その他"</formula1>
    </dataValidation>
  </dataValidations>
  <pageMargins left="0.39370078740157483" right="0.19685039370078741" top="0.59055118110236227" bottom="0.59055118110236227" header="0.51181102362204722" footer="0.51181102362204722"/>
  <pageSetup paperSize="9" scale="63" fitToHeight="0" orientation="landscape" r:id="rId1"/>
  <headerFooter alignWithMargins="0"/>
  <ignoredErrors>
    <ignoredError sqref="K4 F10:F19 H10:H1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ED18-8E47-48D8-921C-0000E0A5051F}">
  <sheetPr>
    <pageSetUpPr fitToPage="1"/>
  </sheetPr>
  <dimension ref="A1:N165"/>
  <sheetViews>
    <sheetView showGridLines="0" view="pageBreakPreview" zoomScaleNormal="100" zoomScaleSheetLayoutView="100" workbookViewId="0"/>
  </sheetViews>
  <sheetFormatPr defaultColWidth="8.75" defaultRowHeight="14.25" x14ac:dyDescent="0.15"/>
  <cols>
    <col min="1" max="1" width="8.75" style="305"/>
    <col min="2" max="2" width="34" style="305" customWidth="1"/>
    <col min="3" max="3" width="6.125" style="305" customWidth="1"/>
    <col min="4" max="4" width="33.875" style="305" customWidth="1"/>
    <col min="5" max="5" width="4.875" style="305" customWidth="1"/>
    <col min="6" max="6" width="42.625" style="305" customWidth="1"/>
    <col min="7" max="16384" width="8.75" style="305"/>
  </cols>
  <sheetData>
    <row r="1" spans="1:6" ht="16.5" x14ac:dyDescent="0.15">
      <c r="A1" s="200"/>
      <c r="B1" s="201" t="s">
        <v>166</v>
      </c>
      <c r="C1" s="302"/>
      <c r="D1" s="303"/>
      <c r="E1" s="304"/>
    </row>
    <row r="2" spans="1:6" ht="16.5" x14ac:dyDescent="0.15">
      <c r="A2" s="202"/>
      <c r="B2" s="201" t="s">
        <v>167</v>
      </c>
      <c r="C2" s="302"/>
      <c r="D2" s="303"/>
      <c r="E2" s="304"/>
    </row>
    <row r="3" spans="1:6" ht="16.5" x14ac:dyDescent="0.15">
      <c r="A3" s="203"/>
      <c r="B3" s="201" t="s">
        <v>168</v>
      </c>
      <c r="C3" s="302"/>
      <c r="D3" s="303"/>
      <c r="E3" s="304"/>
    </row>
    <row r="4" spans="1:6" ht="13.5" customHeight="1" x14ac:dyDescent="0.15">
      <c r="A4" s="306"/>
      <c r="B4" s="304"/>
      <c r="C4" s="304"/>
      <c r="E4" s="304"/>
    </row>
    <row r="5" spans="1:6" ht="22.5" customHeight="1" x14ac:dyDescent="0.15">
      <c r="A5" s="345" t="s">
        <v>339</v>
      </c>
      <c r="B5" s="307" t="s">
        <v>243</v>
      </c>
      <c r="C5" s="308"/>
      <c r="D5" s="761" t="s">
        <v>244</v>
      </c>
      <c r="E5" s="304"/>
    </row>
    <row r="6" spans="1:6" ht="22.5" customHeight="1" x14ac:dyDescent="0.15">
      <c r="A6" s="345" t="s">
        <v>340</v>
      </c>
      <c r="B6" s="307" t="s">
        <v>246</v>
      </c>
      <c r="C6" s="308"/>
      <c r="D6" s="761"/>
      <c r="E6" s="304"/>
    </row>
    <row r="7" spans="1:6" x14ac:dyDescent="0.15">
      <c r="A7" s="304"/>
      <c r="B7" s="304"/>
      <c r="C7" s="304"/>
      <c r="E7" s="304"/>
    </row>
    <row r="8" spans="1:6" x14ac:dyDescent="0.15">
      <c r="A8" s="762" t="s">
        <v>169</v>
      </c>
      <c r="B8" s="763"/>
      <c r="C8" s="763"/>
      <c r="D8" s="763"/>
      <c r="E8" s="309"/>
      <c r="F8" s="310"/>
    </row>
    <row r="9" spans="1:6" x14ac:dyDescent="0.15">
      <c r="A9" s="311"/>
      <c r="B9" s="311"/>
      <c r="C9" s="311"/>
      <c r="D9" s="311"/>
      <c r="E9" s="311"/>
      <c r="F9" s="311"/>
    </row>
    <row r="10" spans="1:6" x14ac:dyDescent="0.15">
      <c r="A10" s="312" t="s">
        <v>170</v>
      </c>
      <c r="B10" s="313" t="s">
        <v>171</v>
      </c>
      <c r="C10" s="764"/>
      <c r="D10" s="765"/>
      <c r="E10" s="765"/>
      <c r="F10" s="766"/>
    </row>
    <row r="11" spans="1:6" x14ac:dyDescent="0.15">
      <c r="A11" s="312" t="s">
        <v>172</v>
      </c>
      <c r="B11" s="313" t="s">
        <v>173</v>
      </c>
      <c r="C11" s="758"/>
      <c r="D11" s="759"/>
      <c r="E11" s="759"/>
      <c r="F11" s="760"/>
    </row>
    <row r="12" spans="1:6" x14ac:dyDescent="0.15">
      <c r="A12" s="312" t="s">
        <v>174</v>
      </c>
      <c r="B12" s="313" t="s">
        <v>175</v>
      </c>
      <c r="C12" s="758"/>
      <c r="D12" s="759"/>
      <c r="E12" s="759"/>
      <c r="F12" s="760"/>
    </row>
    <row r="13" spans="1:6" x14ac:dyDescent="0.15">
      <c r="A13" s="312" t="s">
        <v>176</v>
      </c>
      <c r="B13" s="314" t="s">
        <v>177</v>
      </c>
      <c r="C13" s="758"/>
      <c r="D13" s="759"/>
      <c r="E13" s="759"/>
      <c r="F13" s="760"/>
    </row>
    <row r="14" spans="1:6" x14ac:dyDescent="0.15">
      <c r="A14" s="312" t="s">
        <v>178</v>
      </c>
      <c r="B14" s="314" t="s">
        <v>25</v>
      </c>
      <c r="C14" s="770"/>
      <c r="D14" s="771"/>
      <c r="E14" s="771"/>
      <c r="F14" s="772"/>
    </row>
    <row r="15" spans="1:6" x14ac:dyDescent="0.15">
      <c r="A15" s="312" t="s">
        <v>179</v>
      </c>
      <c r="B15" s="314" t="s">
        <v>180</v>
      </c>
      <c r="C15" s="770"/>
      <c r="D15" s="771"/>
      <c r="E15" s="771"/>
      <c r="F15" s="772"/>
    </row>
    <row r="16" spans="1:6" x14ac:dyDescent="0.15">
      <c r="A16" s="312" t="s">
        <v>181</v>
      </c>
      <c r="B16" s="314" t="s">
        <v>182</v>
      </c>
      <c r="C16" s="770"/>
      <c r="D16" s="771"/>
      <c r="E16" s="771"/>
      <c r="F16" s="772"/>
    </row>
    <row r="17" spans="1:9" x14ac:dyDescent="0.15">
      <c r="A17" s="315"/>
      <c r="B17" s="315"/>
      <c r="C17" s="315"/>
      <c r="D17" s="315"/>
      <c r="E17" s="315"/>
      <c r="F17" s="315"/>
    </row>
    <row r="18" spans="1:9" x14ac:dyDescent="0.15">
      <c r="A18" s="762" t="s">
        <v>183</v>
      </c>
      <c r="B18" s="763"/>
      <c r="C18" s="763"/>
      <c r="D18" s="763"/>
      <c r="E18" s="309"/>
      <c r="F18" s="310"/>
    </row>
    <row r="19" spans="1:9" x14ac:dyDescent="0.15">
      <c r="A19" s="316" t="s">
        <v>184</v>
      </c>
      <c r="B19" s="316"/>
      <c r="C19" s="316"/>
      <c r="D19" s="316"/>
      <c r="E19" s="317"/>
      <c r="F19" s="317"/>
    </row>
    <row r="20" spans="1:9" x14ac:dyDescent="0.15">
      <c r="A20" s="316"/>
      <c r="B20" s="318" t="s">
        <v>185</v>
      </c>
      <c r="C20" s="319"/>
      <c r="D20" s="320" t="s">
        <v>186</v>
      </c>
      <c r="E20" s="321"/>
      <c r="F20" s="322" t="s">
        <v>187</v>
      </c>
    </row>
    <row r="21" spans="1:9" x14ac:dyDescent="0.15">
      <c r="A21" s="316"/>
      <c r="B21" s="323"/>
      <c r="C21" s="319"/>
      <c r="D21" s="320" t="s">
        <v>188</v>
      </c>
      <c r="E21" s="321"/>
      <c r="F21" s="322" t="s">
        <v>189</v>
      </c>
    </row>
    <row r="22" spans="1:9" x14ac:dyDescent="0.15">
      <c r="A22" s="316"/>
      <c r="B22" s="323"/>
      <c r="C22" s="319"/>
      <c r="D22" s="320" t="s">
        <v>190</v>
      </c>
      <c r="E22" s="321"/>
      <c r="F22" s="322" t="s">
        <v>191</v>
      </c>
    </row>
    <row r="23" spans="1:9" x14ac:dyDescent="0.15">
      <c r="A23" s="316"/>
      <c r="B23" s="323"/>
      <c r="C23" s="319"/>
      <c r="D23" s="320" t="s">
        <v>192</v>
      </c>
      <c r="E23" s="321"/>
      <c r="F23" s="322"/>
    </row>
    <row r="24" spans="1:9" x14ac:dyDescent="0.15">
      <c r="A24" s="316"/>
      <c r="B24" s="323"/>
      <c r="C24" s="319"/>
      <c r="D24" s="320" t="s">
        <v>193</v>
      </c>
      <c r="E24" s="773" t="s">
        <v>194</v>
      </c>
      <c r="F24" s="774"/>
    </row>
    <row r="25" spans="1:9" x14ac:dyDescent="0.15">
      <c r="A25" s="316" t="s">
        <v>195</v>
      </c>
      <c r="B25" s="316"/>
      <c r="C25" s="324"/>
      <c r="D25" s="317"/>
      <c r="E25" s="316"/>
      <c r="F25" s="317"/>
    </row>
    <row r="26" spans="1:9" x14ac:dyDescent="0.15">
      <c r="B26" s="318" t="s">
        <v>185</v>
      </c>
      <c r="C26" s="319"/>
      <c r="D26" s="325" t="s">
        <v>196</v>
      </c>
      <c r="E26" s="326"/>
      <c r="F26" s="322" t="s">
        <v>197</v>
      </c>
      <c r="I26" s="327"/>
    </row>
    <row r="27" spans="1:9" ht="14.25" customHeight="1" x14ac:dyDescent="0.15">
      <c r="A27" s="775" t="s">
        <v>198</v>
      </c>
      <c r="B27" s="776"/>
      <c r="C27" s="319"/>
      <c r="D27" s="325" t="s">
        <v>199</v>
      </c>
      <c r="E27" s="326"/>
      <c r="F27" s="322" t="s">
        <v>200</v>
      </c>
    </row>
    <row r="28" spans="1:9" x14ac:dyDescent="0.15">
      <c r="A28" s="775"/>
      <c r="B28" s="776"/>
      <c r="C28" s="319"/>
      <c r="D28" s="328" t="s">
        <v>201</v>
      </c>
      <c r="E28" s="326"/>
      <c r="F28" s="322" t="s">
        <v>202</v>
      </c>
    </row>
    <row r="29" spans="1:9" x14ac:dyDescent="0.15">
      <c r="A29" s="316"/>
      <c r="B29" s="318"/>
      <c r="C29" s="319"/>
      <c r="D29" s="325" t="s">
        <v>203</v>
      </c>
      <c r="E29" s="326"/>
      <c r="F29" s="322" t="s">
        <v>204</v>
      </c>
    </row>
    <row r="30" spans="1:9" x14ac:dyDescent="0.15">
      <c r="A30" s="316"/>
      <c r="B30" s="318"/>
      <c r="C30" s="321"/>
      <c r="D30" s="322" t="s">
        <v>193</v>
      </c>
      <c r="E30" s="777" t="s">
        <v>194</v>
      </c>
      <c r="F30" s="778"/>
    </row>
    <row r="31" spans="1:9" x14ac:dyDescent="0.15">
      <c r="A31" s="316" t="s">
        <v>205</v>
      </c>
      <c r="B31" s="316"/>
      <c r="C31" s="324"/>
      <c r="D31" s="317"/>
      <c r="E31" s="316"/>
      <c r="F31" s="317"/>
    </row>
    <row r="32" spans="1:9" x14ac:dyDescent="0.15">
      <c r="A32" s="316"/>
      <c r="B32" s="318" t="s">
        <v>185</v>
      </c>
      <c r="C32" s="319"/>
      <c r="D32" s="767" t="s">
        <v>206</v>
      </c>
      <c r="E32" s="768"/>
      <c r="F32" s="769"/>
    </row>
    <row r="33" spans="1:6" x14ac:dyDescent="0.15">
      <c r="A33" s="316"/>
      <c r="B33" s="318"/>
      <c r="C33" s="319"/>
      <c r="D33" s="767" t="s">
        <v>207</v>
      </c>
      <c r="E33" s="768"/>
      <c r="F33" s="769"/>
    </row>
    <row r="34" spans="1:6" x14ac:dyDescent="0.15">
      <c r="A34" s="316"/>
      <c r="B34" s="318"/>
      <c r="C34" s="319"/>
      <c r="D34" s="767" t="s">
        <v>208</v>
      </c>
      <c r="E34" s="768"/>
      <c r="F34" s="769"/>
    </row>
    <row r="35" spans="1:6" x14ac:dyDescent="0.15">
      <c r="A35" s="316"/>
      <c r="B35" s="318"/>
      <c r="C35" s="319"/>
      <c r="D35" s="767" t="s">
        <v>209</v>
      </c>
      <c r="E35" s="768"/>
      <c r="F35" s="769"/>
    </row>
    <row r="36" spans="1:6" x14ac:dyDescent="0.15">
      <c r="A36" s="316"/>
      <c r="B36" s="318"/>
      <c r="C36" s="319"/>
      <c r="D36" s="767" t="s">
        <v>210</v>
      </c>
      <c r="E36" s="768"/>
      <c r="F36" s="769"/>
    </row>
    <row r="37" spans="1:6" x14ac:dyDescent="0.15">
      <c r="A37" s="316"/>
      <c r="B37" s="318"/>
      <c r="C37" s="319"/>
      <c r="D37" s="767" t="s">
        <v>211</v>
      </c>
      <c r="E37" s="768"/>
      <c r="F37" s="769"/>
    </row>
    <row r="38" spans="1:6" x14ac:dyDescent="0.15">
      <c r="A38" s="316"/>
      <c r="B38" s="323"/>
      <c r="C38" s="329"/>
      <c r="D38" s="322" t="s">
        <v>193</v>
      </c>
      <c r="E38" s="777" t="s">
        <v>194</v>
      </c>
      <c r="F38" s="778"/>
    </row>
    <row r="39" spans="1:6" x14ac:dyDescent="0.15">
      <c r="A39" s="316" t="s">
        <v>212</v>
      </c>
      <c r="B39" s="316"/>
      <c r="C39" s="324"/>
      <c r="D39" s="317"/>
      <c r="E39" s="316"/>
      <c r="F39" s="317"/>
    </row>
    <row r="40" spans="1:6" ht="30" customHeight="1" x14ac:dyDescent="0.15">
      <c r="A40" s="316"/>
      <c r="B40" s="318" t="s">
        <v>185</v>
      </c>
      <c r="C40" s="321"/>
      <c r="D40" s="767" t="s">
        <v>213</v>
      </c>
      <c r="E40" s="768"/>
      <c r="F40" s="769"/>
    </row>
    <row r="41" spans="1:6" ht="26.25" customHeight="1" x14ac:dyDescent="0.15">
      <c r="A41" s="316"/>
      <c r="B41" s="318"/>
      <c r="C41" s="319"/>
      <c r="D41" s="767" t="s">
        <v>214</v>
      </c>
      <c r="E41" s="768"/>
      <c r="F41" s="769"/>
    </row>
    <row r="42" spans="1:6" x14ac:dyDescent="0.15">
      <c r="A42" s="316"/>
      <c r="B42" s="318"/>
      <c r="C42" s="321"/>
      <c r="D42" s="767" t="s">
        <v>215</v>
      </c>
      <c r="E42" s="768"/>
      <c r="F42" s="769"/>
    </row>
    <row r="43" spans="1:6" x14ac:dyDescent="0.15">
      <c r="A43" s="316"/>
      <c r="B43" s="323"/>
      <c r="C43" s="329"/>
      <c r="D43" s="322" t="s">
        <v>193</v>
      </c>
      <c r="E43" s="777" t="s">
        <v>194</v>
      </c>
      <c r="F43" s="778"/>
    </row>
    <row r="44" spans="1:6" x14ac:dyDescent="0.15">
      <c r="A44" s="316" t="s">
        <v>216</v>
      </c>
      <c r="B44" s="316"/>
      <c r="C44" s="324"/>
      <c r="D44" s="316"/>
      <c r="E44" s="317"/>
      <c r="F44" s="316"/>
    </row>
    <row r="45" spans="1:6" x14ac:dyDescent="0.15">
      <c r="A45" s="316"/>
      <c r="B45" s="318" t="s">
        <v>185</v>
      </c>
      <c r="C45" s="319"/>
      <c r="D45" s="767" t="s">
        <v>217</v>
      </c>
      <c r="E45" s="768"/>
      <c r="F45" s="769"/>
    </row>
    <row r="46" spans="1:6" x14ac:dyDescent="0.15">
      <c r="A46" s="316"/>
      <c r="B46" s="323"/>
      <c r="C46" s="319"/>
      <c r="D46" s="767" t="s">
        <v>218</v>
      </c>
      <c r="E46" s="768"/>
      <c r="F46" s="769"/>
    </row>
    <row r="47" spans="1:6" x14ac:dyDescent="0.15">
      <c r="A47" s="316"/>
      <c r="B47" s="323"/>
      <c r="C47" s="319"/>
      <c r="D47" s="767" t="s">
        <v>219</v>
      </c>
      <c r="E47" s="768"/>
      <c r="F47" s="769"/>
    </row>
    <row r="48" spans="1:6" x14ac:dyDescent="0.15">
      <c r="A48" s="316"/>
      <c r="B48" s="323"/>
      <c r="C48" s="319"/>
      <c r="D48" s="767" t="s">
        <v>220</v>
      </c>
      <c r="E48" s="768"/>
      <c r="F48" s="769"/>
    </row>
    <row r="49" spans="1:6" x14ac:dyDescent="0.15">
      <c r="A49" s="316"/>
      <c r="B49" s="323"/>
      <c r="C49" s="319"/>
      <c r="D49" s="767" t="s">
        <v>221</v>
      </c>
      <c r="E49" s="768"/>
      <c r="F49" s="769"/>
    </row>
    <row r="50" spans="1:6" x14ac:dyDescent="0.15">
      <c r="B50" s="330"/>
      <c r="C50" s="319"/>
      <c r="D50" s="779" t="s">
        <v>222</v>
      </c>
      <c r="E50" s="780"/>
      <c r="F50" s="781"/>
    </row>
    <row r="51" spans="1:6" x14ac:dyDescent="0.15">
      <c r="B51" s="330"/>
      <c r="C51" s="319"/>
      <c r="D51" s="779" t="s">
        <v>223</v>
      </c>
      <c r="E51" s="780"/>
      <c r="F51" s="781"/>
    </row>
    <row r="52" spans="1:6" x14ac:dyDescent="0.15">
      <c r="B52" s="331"/>
      <c r="C52" s="332"/>
      <c r="D52" s="333" t="s">
        <v>193</v>
      </c>
      <c r="E52" s="787" t="s">
        <v>194</v>
      </c>
      <c r="F52" s="788"/>
    </row>
    <row r="53" spans="1:6" x14ac:dyDescent="0.15">
      <c r="A53" s="305" t="s">
        <v>224</v>
      </c>
      <c r="C53" s="334"/>
      <c r="D53" s="311"/>
      <c r="F53" s="311"/>
    </row>
    <row r="54" spans="1:6" x14ac:dyDescent="0.15">
      <c r="B54" s="335" t="s">
        <v>185</v>
      </c>
      <c r="C54" s="319"/>
      <c r="D54" s="789" t="s">
        <v>225</v>
      </c>
      <c r="E54" s="790"/>
      <c r="F54" s="791"/>
    </row>
    <row r="55" spans="1:6" x14ac:dyDescent="0.15">
      <c r="B55" s="330"/>
      <c r="C55" s="319"/>
      <c r="D55" s="779" t="s">
        <v>226</v>
      </c>
      <c r="E55" s="780"/>
      <c r="F55" s="781"/>
    </row>
    <row r="56" spans="1:6" x14ac:dyDescent="0.15">
      <c r="B56" s="330"/>
      <c r="C56" s="319"/>
      <c r="D56" s="779" t="s">
        <v>227</v>
      </c>
      <c r="E56" s="780"/>
      <c r="F56" s="781"/>
    </row>
    <row r="57" spans="1:6" x14ac:dyDescent="0.15">
      <c r="B57" s="330"/>
      <c r="C57" s="319"/>
      <c r="D57" s="779" t="s">
        <v>228</v>
      </c>
      <c r="E57" s="780"/>
      <c r="F57" s="781"/>
    </row>
    <row r="58" spans="1:6" ht="14.25" customHeight="1" x14ac:dyDescent="0.15">
      <c r="C58" s="336"/>
      <c r="D58" s="333" t="s">
        <v>193</v>
      </c>
      <c r="E58" s="787" t="s">
        <v>194</v>
      </c>
      <c r="F58" s="788"/>
    </row>
    <row r="59" spans="1:6" ht="14.25" customHeight="1" x14ac:dyDescent="0.15">
      <c r="B59" s="337" t="s">
        <v>229</v>
      </c>
      <c r="C59" s="792"/>
      <c r="D59" s="793"/>
      <c r="E59" s="793"/>
      <c r="F59" s="794"/>
    </row>
    <row r="60" spans="1:6" x14ac:dyDescent="0.15">
      <c r="A60" s="305" t="s">
        <v>230</v>
      </c>
    </row>
    <row r="61" spans="1:6" x14ac:dyDescent="0.15">
      <c r="B61" s="338" t="s">
        <v>231</v>
      </c>
      <c r="C61" s="795"/>
      <c r="D61" s="796"/>
      <c r="E61" s="796"/>
      <c r="F61" s="797"/>
    </row>
    <row r="62" spans="1:6" x14ac:dyDescent="0.15">
      <c r="A62" s="782" t="s">
        <v>232</v>
      </c>
      <c r="B62" s="783"/>
      <c r="C62" s="798"/>
      <c r="D62" s="799"/>
      <c r="E62" s="799"/>
      <c r="F62" s="800"/>
    </row>
    <row r="63" spans="1:6" x14ac:dyDescent="0.15">
      <c r="A63" s="782" t="s">
        <v>233</v>
      </c>
      <c r="B63" s="783"/>
      <c r="C63" s="784" t="s">
        <v>234</v>
      </c>
      <c r="D63" s="785"/>
      <c r="E63" s="785"/>
      <c r="F63" s="786"/>
    </row>
    <row r="64" spans="1:6" ht="13.15" customHeight="1" x14ac:dyDescent="0.15">
      <c r="A64" s="305" t="s">
        <v>235</v>
      </c>
      <c r="D64" s="311"/>
      <c r="F64" s="311"/>
    </row>
    <row r="65" spans="1:6" x14ac:dyDescent="0.15">
      <c r="B65" s="338" t="s">
        <v>236</v>
      </c>
      <c r="C65" s="795"/>
      <c r="D65" s="796"/>
      <c r="E65" s="796"/>
      <c r="F65" s="797"/>
    </row>
    <row r="66" spans="1:6" ht="12.75" customHeight="1" x14ac:dyDescent="0.15">
      <c r="A66" s="801" t="s">
        <v>237</v>
      </c>
      <c r="B66" s="801"/>
      <c r="C66" s="339"/>
      <c r="D66" s="340" t="s">
        <v>238</v>
      </c>
      <c r="E66" s="341"/>
      <c r="F66" s="333" t="s">
        <v>239</v>
      </c>
    </row>
    <row r="67" spans="1:6" ht="13.5" customHeight="1" x14ac:dyDescent="0.15">
      <c r="A67" s="342" t="s">
        <v>240</v>
      </c>
    </row>
    <row r="68" spans="1:6" ht="18.75" customHeight="1" x14ac:dyDescent="0.15">
      <c r="A68" s="802" t="s">
        <v>241</v>
      </c>
      <c r="B68" s="803"/>
      <c r="C68" s="795"/>
      <c r="D68" s="796"/>
      <c r="E68" s="796"/>
      <c r="F68" s="797"/>
    </row>
    <row r="69" spans="1:6" x14ac:dyDescent="0.15">
      <c r="A69" s="804" t="s">
        <v>242</v>
      </c>
      <c r="B69" s="804"/>
      <c r="C69" s="795"/>
      <c r="D69" s="796"/>
      <c r="E69" s="796"/>
      <c r="F69" s="797"/>
    </row>
    <row r="118" spans="2:14" x14ac:dyDescent="0.15">
      <c r="B118" s="352" t="s">
        <v>251</v>
      </c>
      <c r="C118" s="352" t="s">
        <v>253</v>
      </c>
      <c r="D118" s="352" t="s">
        <v>253</v>
      </c>
      <c r="E118" s="352" t="s">
        <v>258</v>
      </c>
      <c r="F118" s="353" t="s">
        <v>262</v>
      </c>
      <c r="G118" s="353"/>
      <c r="H118" s="353"/>
      <c r="I118" s="353"/>
      <c r="J118" s="353"/>
      <c r="K118" s="353"/>
      <c r="L118" s="353" t="s">
        <v>261</v>
      </c>
      <c r="M118" s="353"/>
      <c r="N118" s="353"/>
    </row>
    <row r="119" spans="2:14" x14ac:dyDescent="0.15">
      <c r="B119" s="352" t="s">
        <v>345</v>
      </c>
      <c r="C119" s="352" t="s">
        <v>346</v>
      </c>
      <c r="D119" s="352" t="s">
        <v>346</v>
      </c>
      <c r="E119" s="352" t="s">
        <v>347</v>
      </c>
      <c r="F119" s="352" t="s">
        <v>348</v>
      </c>
      <c r="G119" s="353"/>
      <c r="H119" s="353"/>
      <c r="I119" s="353"/>
      <c r="J119" s="353"/>
      <c r="K119" s="353"/>
      <c r="L119" s="353" t="s">
        <v>349</v>
      </c>
      <c r="M119" s="353"/>
      <c r="N119" s="353"/>
    </row>
    <row r="120" spans="2:14" x14ac:dyDescent="0.15">
      <c r="B120" s="352" t="s">
        <v>350</v>
      </c>
      <c r="C120" s="352" t="s">
        <v>351</v>
      </c>
      <c r="D120" s="352" t="s">
        <v>351</v>
      </c>
      <c r="E120" s="352" t="s">
        <v>352</v>
      </c>
      <c r="F120" s="353"/>
      <c r="G120" s="353"/>
      <c r="H120" s="352" t="s">
        <v>263</v>
      </c>
      <c r="I120" s="353"/>
      <c r="J120" s="353"/>
      <c r="K120" s="353"/>
      <c r="L120" s="353"/>
      <c r="M120" s="353"/>
      <c r="N120" s="353"/>
    </row>
    <row r="121" spans="2:14" x14ac:dyDescent="0.15">
      <c r="B121" s="352" t="s">
        <v>353</v>
      </c>
      <c r="C121" s="352" t="s">
        <v>354</v>
      </c>
      <c r="D121" s="352" t="s">
        <v>355</v>
      </c>
      <c r="E121" s="352"/>
      <c r="F121" s="353"/>
      <c r="G121" s="353"/>
      <c r="H121" s="353" t="s">
        <v>263</v>
      </c>
      <c r="I121" s="353"/>
      <c r="J121" s="353"/>
      <c r="K121" s="353"/>
      <c r="L121" s="353"/>
      <c r="M121" s="353"/>
      <c r="N121" s="353"/>
    </row>
    <row r="122" spans="2:14" x14ac:dyDescent="0.15">
      <c r="B122" s="352" t="s">
        <v>356</v>
      </c>
      <c r="C122" s="353"/>
      <c r="D122" s="352" t="s">
        <v>357</v>
      </c>
      <c r="E122" s="353"/>
      <c r="F122" s="352" t="s">
        <v>358</v>
      </c>
      <c r="G122" s="353"/>
      <c r="H122" s="353"/>
      <c r="I122" s="353"/>
      <c r="J122" s="353"/>
      <c r="K122" s="353"/>
      <c r="L122" s="353"/>
      <c r="M122" s="353" t="s">
        <v>359</v>
      </c>
      <c r="N122" s="353"/>
    </row>
    <row r="123" spans="2:14" x14ac:dyDescent="0.15">
      <c r="B123" s="352" t="s">
        <v>360</v>
      </c>
      <c r="C123" s="353"/>
      <c r="D123" s="352" t="s">
        <v>361</v>
      </c>
      <c r="E123" s="353"/>
      <c r="F123" s="352" t="s">
        <v>362</v>
      </c>
      <c r="G123" s="353"/>
      <c r="H123" s="353"/>
      <c r="I123" s="353"/>
      <c r="J123" s="353"/>
      <c r="K123" s="353"/>
      <c r="L123" s="353"/>
      <c r="M123" s="353" t="s">
        <v>363</v>
      </c>
      <c r="N123" s="353"/>
    </row>
    <row r="124" spans="2:14" x14ac:dyDescent="0.15">
      <c r="B124" s="352" t="s">
        <v>364</v>
      </c>
      <c r="C124" s="353"/>
      <c r="D124" s="352" t="s">
        <v>365</v>
      </c>
      <c r="E124" s="353"/>
      <c r="F124" s="353"/>
      <c r="G124" s="353"/>
      <c r="H124" s="353"/>
      <c r="I124" s="353"/>
      <c r="J124" s="353"/>
      <c r="K124" s="353"/>
      <c r="L124" s="353"/>
      <c r="M124" s="353" t="s">
        <v>366</v>
      </c>
      <c r="N124" s="353"/>
    </row>
    <row r="125" spans="2:14" x14ac:dyDescent="0.15">
      <c r="B125" s="352" t="s">
        <v>367</v>
      </c>
      <c r="C125" s="353"/>
      <c r="D125" s="352" t="s">
        <v>368</v>
      </c>
      <c r="E125" s="353"/>
      <c r="F125" s="353" t="s">
        <v>369</v>
      </c>
      <c r="G125" s="353"/>
      <c r="H125" s="353"/>
      <c r="I125" s="353"/>
      <c r="J125" s="353"/>
      <c r="K125" s="353"/>
      <c r="L125" s="353"/>
      <c r="M125" s="353" t="s">
        <v>370</v>
      </c>
      <c r="N125" s="353"/>
    </row>
    <row r="126" spans="2:14" x14ac:dyDescent="0.15">
      <c r="B126" s="352" t="s">
        <v>371</v>
      </c>
      <c r="C126" s="353"/>
      <c r="D126" s="352" t="s">
        <v>372</v>
      </c>
      <c r="E126" s="353"/>
      <c r="F126" s="353" t="s">
        <v>373</v>
      </c>
      <c r="G126" s="353"/>
      <c r="H126" s="353"/>
      <c r="I126" s="353"/>
      <c r="J126" s="353"/>
      <c r="K126" s="353"/>
      <c r="L126" s="353"/>
      <c r="M126" s="353" t="s">
        <v>374</v>
      </c>
      <c r="N126" s="353"/>
    </row>
    <row r="127" spans="2:14" x14ac:dyDescent="0.15">
      <c r="B127" s="352" t="s">
        <v>375</v>
      </c>
      <c r="C127" s="353"/>
      <c r="D127" s="352" t="s">
        <v>376</v>
      </c>
      <c r="E127" s="353"/>
      <c r="F127" s="353" t="s">
        <v>259</v>
      </c>
      <c r="G127" s="353"/>
      <c r="H127" s="353"/>
      <c r="I127" s="353"/>
      <c r="J127" s="353"/>
      <c r="K127" s="353"/>
      <c r="L127" s="353"/>
      <c r="M127" s="353" t="s">
        <v>377</v>
      </c>
      <c r="N127" s="353"/>
    </row>
    <row r="128" spans="2:14" x14ac:dyDescent="0.15">
      <c r="B128" s="352" t="s">
        <v>378</v>
      </c>
      <c r="C128" s="353"/>
      <c r="D128" s="352" t="s">
        <v>379</v>
      </c>
      <c r="E128" s="353"/>
      <c r="F128" s="353"/>
      <c r="G128" s="353"/>
      <c r="H128" s="353"/>
      <c r="I128" s="353"/>
      <c r="J128" s="353"/>
      <c r="K128" s="353"/>
      <c r="L128" s="353"/>
      <c r="M128" s="353" t="s">
        <v>380</v>
      </c>
      <c r="N128" s="353"/>
    </row>
    <row r="129" spans="2:14" x14ac:dyDescent="0.15">
      <c r="B129" s="352" t="s">
        <v>381</v>
      </c>
      <c r="C129" s="353"/>
      <c r="D129" s="353"/>
      <c r="E129" s="353"/>
      <c r="F129" s="353"/>
      <c r="G129" s="353"/>
      <c r="H129" s="353"/>
      <c r="I129" s="353"/>
      <c r="J129" s="353"/>
      <c r="K129" s="353"/>
      <c r="L129" s="353"/>
      <c r="M129" s="353" t="s">
        <v>382</v>
      </c>
      <c r="N129" s="353"/>
    </row>
    <row r="130" spans="2:14" x14ac:dyDescent="0.15">
      <c r="B130" s="352" t="s">
        <v>383</v>
      </c>
      <c r="C130" s="353"/>
      <c r="D130" s="353"/>
      <c r="E130" s="353"/>
      <c r="F130" s="353"/>
      <c r="G130" s="353"/>
      <c r="H130" s="353"/>
      <c r="I130" s="353"/>
      <c r="J130" s="353"/>
      <c r="K130" s="353"/>
      <c r="L130" s="353"/>
      <c r="M130" s="353" t="s">
        <v>384</v>
      </c>
      <c r="N130" s="353"/>
    </row>
    <row r="131" spans="2:14" x14ac:dyDescent="0.15">
      <c r="B131" s="352" t="s">
        <v>385</v>
      </c>
      <c r="C131" s="353"/>
      <c r="D131" s="353"/>
      <c r="E131" s="353"/>
      <c r="F131" s="353"/>
      <c r="G131" s="353"/>
      <c r="H131" s="353"/>
      <c r="I131" s="353"/>
      <c r="J131" s="353"/>
      <c r="K131" s="353"/>
      <c r="L131" s="353"/>
      <c r="M131" s="353" t="s">
        <v>386</v>
      </c>
      <c r="N131" s="353"/>
    </row>
    <row r="132" spans="2:14" x14ac:dyDescent="0.15">
      <c r="B132" s="352" t="s">
        <v>387</v>
      </c>
      <c r="C132" s="353"/>
      <c r="D132" s="353"/>
      <c r="E132" s="353"/>
      <c r="F132" s="353"/>
      <c r="G132" s="353"/>
      <c r="H132" s="353"/>
      <c r="I132" s="353"/>
      <c r="J132" s="353"/>
      <c r="K132" s="353"/>
      <c r="L132" s="353"/>
      <c r="M132" s="353" t="s">
        <v>388</v>
      </c>
      <c r="N132" s="353"/>
    </row>
    <row r="133" spans="2:14" x14ac:dyDescent="0.15">
      <c r="B133" s="352" t="s">
        <v>389</v>
      </c>
      <c r="C133" s="353"/>
      <c r="D133" s="353"/>
      <c r="E133" s="353"/>
      <c r="F133" s="353"/>
      <c r="G133" s="353"/>
      <c r="H133" s="353"/>
      <c r="I133" s="353"/>
      <c r="J133" s="353"/>
      <c r="K133" s="353"/>
      <c r="L133" s="353"/>
      <c r="M133" s="353"/>
      <c r="N133" s="353"/>
    </row>
    <row r="134" spans="2:14" x14ac:dyDescent="0.15">
      <c r="B134" s="352" t="s">
        <v>390</v>
      </c>
      <c r="C134" s="353"/>
      <c r="D134" s="353"/>
      <c r="E134" s="353"/>
      <c r="F134" s="353"/>
      <c r="G134" s="353"/>
      <c r="H134" s="353"/>
      <c r="I134" s="353"/>
      <c r="J134" s="353"/>
      <c r="K134" s="353"/>
      <c r="L134" s="353"/>
      <c r="M134" s="353"/>
      <c r="N134" s="353"/>
    </row>
    <row r="135" spans="2:14" x14ac:dyDescent="0.15">
      <c r="B135" s="352" t="s">
        <v>391</v>
      </c>
      <c r="C135" s="353"/>
      <c r="D135" s="353"/>
      <c r="E135" s="353"/>
      <c r="F135" s="353"/>
      <c r="G135" s="353"/>
      <c r="H135" s="353"/>
      <c r="I135" s="353"/>
      <c r="J135" s="353"/>
      <c r="K135" s="353"/>
      <c r="L135" s="353"/>
      <c r="M135" s="353"/>
      <c r="N135" s="353"/>
    </row>
    <row r="136" spans="2:14" x14ac:dyDescent="0.15">
      <c r="B136" s="352" t="s">
        <v>392</v>
      </c>
      <c r="C136" s="353"/>
      <c r="D136" s="353"/>
      <c r="E136" s="353"/>
      <c r="F136" s="353"/>
      <c r="G136" s="353"/>
      <c r="H136" s="353"/>
      <c r="I136" s="353"/>
      <c r="J136" s="353"/>
      <c r="K136" s="353"/>
      <c r="L136" s="353"/>
      <c r="M136" s="353"/>
      <c r="N136" s="353"/>
    </row>
    <row r="137" spans="2:14" x14ac:dyDescent="0.15">
      <c r="B137" s="352" t="s">
        <v>393</v>
      </c>
      <c r="C137" s="353"/>
      <c r="D137" s="353"/>
      <c r="E137" s="353"/>
      <c r="F137" s="353"/>
      <c r="G137" s="353"/>
      <c r="H137" s="353"/>
      <c r="I137" s="353"/>
      <c r="J137" s="353"/>
      <c r="K137" s="353"/>
      <c r="L137" s="353"/>
      <c r="M137" s="353"/>
      <c r="N137" s="353"/>
    </row>
    <row r="138" spans="2:14" x14ac:dyDescent="0.15">
      <c r="B138" s="352" t="s">
        <v>394</v>
      </c>
      <c r="C138" s="353"/>
      <c r="D138" s="353"/>
      <c r="E138" s="353"/>
      <c r="F138" s="353"/>
      <c r="G138" s="353"/>
      <c r="H138" s="353"/>
      <c r="I138" s="353"/>
      <c r="J138" s="353"/>
      <c r="K138" s="353"/>
      <c r="L138" s="353"/>
      <c r="M138" s="353"/>
      <c r="N138" s="353"/>
    </row>
    <row r="139" spans="2:14" x14ac:dyDescent="0.15">
      <c r="B139" s="352" t="s">
        <v>395</v>
      </c>
      <c r="C139" s="353"/>
      <c r="D139" s="353"/>
      <c r="E139" s="353"/>
      <c r="F139" s="353"/>
      <c r="G139" s="353"/>
      <c r="H139" s="353"/>
      <c r="I139" s="353"/>
      <c r="J139" s="353"/>
      <c r="K139" s="353"/>
      <c r="L139" s="353"/>
      <c r="M139" s="353"/>
      <c r="N139" s="353"/>
    </row>
    <row r="140" spans="2:14" x14ac:dyDescent="0.15">
      <c r="B140" s="352" t="s">
        <v>396</v>
      </c>
      <c r="C140" s="353"/>
      <c r="D140" s="353"/>
      <c r="E140" s="353"/>
      <c r="F140" s="353"/>
      <c r="G140" s="353"/>
      <c r="H140" s="353"/>
      <c r="I140" s="353"/>
      <c r="J140" s="353"/>
      <c r="K140" s="353"/>
      <c r="L140" s="353"/>
      <c r="M140" s="353"/>
      <c r="N140" s="353"/>
    </row>
    <row r="141" spans="2:14" x14ac:dyDescent="0.15">
      <c r="B141" s="352" t="s">
        <v>397</v>
      </c>
      <c r="C141" s="353"/>
      <c r="D141" s="353"/>
      <c r="E141" s="353"/>
      <c r="F141" s="353"/>
      <c r="G141" s="353"/>
      <c r="H141" s="353"/>
      <c r="I141" s="353"/>
      <c r="J141" s="353"/>
      <c r="K141" s="353"/>
      <c r="L141" s="353"/>
      <c r="M141" s="353"/>
      <c r="N141" s="353"/>
    </row>
    <row r="142" spans="2:14" x14ac:dyDescent="0.15">
      <c r="B142" s="352" t="s">
        <v>398</v>
      </c>
      <c r="C142" s="353"/>
      <c r="D142" s="353"/>
      <c r="E142" s="353"/>
      <c r="F142" s="353"/>
      <c r="G142" s="353"/>
      <c r="H142" s="353"/>
      <c r="I142" s="353"/>
      <c r="J142" s="353"/>
      <c r="K142" s="353"/>
      <c r="L142" s="353"/>
      <c r="M142" s="353"/>
      <c r="N142" s="353"/>
    </row>
    <row r="143" spans="2:14" x14ac:dyDescent="0.15">
      <c r="B143" s="352" t="s">
        <v>399</v>
      </c>
      <c r="C143" s="353"/>
      <c r="D143" s="353"/>
      <c r="E143" s="353"/>
      <c r="F143" s="353"/>
      <c r="G143" s="353"/>
      <c r="H143" s="353"/>
      <c r="I143" s="353"/>
      <c r="J143" s="353"/>
      <c r="K143" s="353"/>
      <c r="L143" s="353"/>
      <c r="M143" s="353"/>
      <c r="N143" s="353"/>
    </row>
    <row r="144" spans="2:14" x14ac:dyDescent="0.15">
      <c r="B144" s="352" t="s">
        <v>400</v>
      </c>
      <c r="C144" s="353"/>
      <c r="D144" s="353"/>
      <c r="E144" s="353"/>
      <c r="F144" s="353"/>
      <c r="G144" s="353"/>
      <c r="H144" s="353"/>
      <c r="I144" s="353"/>
      <c r="J144" s="353"/>
      <c r="K144" s="353"/>
      <c r="L144" s="353"/>
      <c r="M144" s="353"/>
      <c r="N144" s="353"/>
    </row>
    <row r="145" spans="2:14" x14ac:dyDescent="0.15">
      <c r="B145" s="352" t="s">
        <v>401</v>
      </c>
      <c r="C145" s="353"/>
      <c r="D145" s="353"/>
      <c r="E145" s="353"/>
      <c r="F145" s="353"/>
      <c r="G145" s="353"/>
      <c r="H145" s="353"/>
      <c r="I145" s="353"/>
      <c r="J145" s="353"/>
      <c r="K145" s="353"/>
      <c r="L145" s="353"/>
      <c r="M145" s="353"/>
      <c r="N145" s="353"/>
    </row>
    <row r="146" spans="2:14" x14ac:dyDescent="0.15">
      <c r="B146" s="352" t="s">
        <v>402</v>
      </c>
      <c r="C146" s="353"/>
      <c r="D146" s="353"/>
      <c r="E146" s="353"/>
      <c r="F146" s="353"/>
      <c r="G146" s="353"/>
      <c r="H146" s="353"/>
      <c r="I146" s="353"/>
      <c r="J146" s="353"/>
      <c r="K146" s="353"/>
      <c r="L146" s="353"/>
      <c r="M146" s="353"/>
      <c r="N146" s="353"/>
    </row>
    <row r="147" spans="2:14" x14ac:dyDescent="0.15">
      <c r="B147" s="352" t="s">
        <v>403</v>
      </c>
      <c r="C147" s="353"/>
      <c r="D147" s="353"/>
      <c r="E147" s="353"/>
      <c r="F147" s="353"/>
      <c r="G147" s="353"/>
      <c r="H147" s="353"/>
      <c r="I147" s="353"/>
      <c r="J147" s="353"/>
      <c r="K147" s="353"/>
      <c r="L147" s="353"/>
      <c r="M147" s="353"/>
      <c r="N147" s="353"/>
    </row>
    <row r="148" spans="2:14" x14ac:dyDescent="0.15">
      <c r="B148" s="352" t="s">
        <v>404</v>
      </c>
      <c r="C148" s="353"/>
      <c r="D148" s="353"/>
      <c r="E148" s="353"/>
      <c r="F148" s="353"/>
      <c r="G148" s="353"/>
      <c r="H148" s="353"/>
      <c r="I148" s="353"/>
      <c r="J148" s="353"/>
      <c r="K148" s="353"/>
      <c r="L148" s="353"/>
      <c r="M148" s="353"/>
      <c r="N148" s="353"/>
    </row>
    <row r="149" spans="2:14" x14ac:dyDescent="0.15">
      <c r="B149" s="352" t="s">
        <v>405</v>
      </c>
      <c r="C149" s="353"/>
      <c r="D149" s="353"/>
      <c r="E149" s="353"/>
      <c r="F149" s="353"/>
      <c r="G149" s="353"/>
      <c r="H149" s="353"/>
      <c r="I149" s="353"/>
      <c r="J149" s="353"/>
      <c r="K149" s="353"/>
      <c r="L149" s="353"/>
      <c r="M149" s="353"/>
      <c r="N149" s="353"/>
    </row>
    <row r="150" spans="2:14" x14ac:dyDescent="0.15">
      <c r="B150" s="352" t="s">
        <v>406</v>
      </c>
      <c r="C150" s="353"/>
      <c r="D150" s="353"/>
      <c r="E150" s="353"/>
      <c r="F150" s="353"/>
      <c r="G150" s="353"/>
      <c r="H150" s="353"/>
      <c r="I150" s="353"/>
      <c r="J150" s="353"/>
      <c r="K150" s="353"/>
      <c r="L150" s="353"/>
      <c r="M150" s="353"/>
      <c r="N150" s="353"/>
    </row>
    <row r="151" spans="2:14" x14ac:dyDescent="0.15">
      <c r="B151" s="352" t="s">
        <v>407</v>
      </c>
      <c r="C151" s="353"/>
      <c r="D151" s="353"/>
      <c r="E151" s="353"/>
      <c r="F151" s="353"/>
      <c r="G151" s="353"/>
      <c r="H151" s="353"/>
      <c r="I151" s="353"/>
      <c r="J151" s="353"/>
      <c r="K151" s="353"/>
      <c r="L151" s="353"/>
      <c r="M151" s="353"/>
      <c r="N151" s="353"/>
    </row>
    <row r="152" spans="2:14" x14ac:dyDescent="0.15">
      <c r="B152" s="352" t="s">
        <v>408</v>
      </c>
      <c r="C152" s="353"/>
      <c r="D152" s="353"/>
      <c r="E152" s="353"/>
      <c r="F152" s="353"/>
      <c r="G152" s="353"/>
      <c r="H152" s="353"/>
      <c r="I152" s="353"/>
      <c r="J152" s="353"/>
      <c r="K152" s="353"/>
      <c r="L152" s="353"/>
      <c r="M152" s="353"/>
      <c r="N152" s="353"/>
    </row>
    <row r="155" spans="2:14" x14ac:dyDescent="0.15">
      <c r="B155" s="353" t="s">
        <v>359</v>
      </c>
      <c r="C155" s="353" t="s">
        <v>261</v>
      </c>
    </row>
    <row r="156" spans="2:14" x14ac:dyDescent="0.15">
      <c r="B156" s="353" t="s">
        <v>363</v>
      </c>
      <c r="C156" s="353" t="s">
        <v>349</v>
      </c>
    </row>
    <row r="157" spans="2:14" x14ac:dyDescent="0.15">
      <c r="B157" s="353" t="s">
        <v>366</v>
      </c>
    </row>
    <row r="158" spans="2:14" x14ac:dyDescent="0.15">
      <c r="B158" s="353" t="s">
        <v>370</v>
      </c>
    </row>
    <row r="159" spans="2:14" x14ac:dyDescent="0.15">
      <c r="B159" s="353" t="s">
        <v>374</v>
      </c>
    </row>
    <row r="160" spans="2:14" x14ac:dyDescent="0.15">
      <c r="B160" s="353" t="s">
        <v>377</v>
      </c>
    </row>
    <row r="161" spans="2:2" x14ac:dyDescent="0.15">
      <c r="B161" s="353" t="s">
        <v>380</v>
      </c>
    </row>
    <row r="162" spans="2:2" x14ac:dyDescent="0.15">
      <c r="B162" s="353" t="s">
        <v>382</v>
      </c>
    </row>
    <row r="163" spans="2:2" x14ac:dyDescent="0.15">
      <c r="B163" s="353" t="s">
        <v>384</v>
      </c>
    </row>
    <row r="164" spans="2:2" x14ac:dyDescent="0.15">
      <c r="B164" s="353" t="s">
        <v>386</v>
      </c>
    </row>
    <row r="165" spans="2:2" x14ac:dyDescent="0.15">
      <c r="B165" s="353" t="s">
        <v>388</v>
      </c>
    </row>
  </sheetData>
  <mergeCells count="49">
    <mergeCell ref="C65:F65"/>
    <mergeCell ref="A66:B66"/>
    <mergeCell ref="A68:B68"/>
    <mergeCell ref="C68:F68"/>
    <mergeCell ref="A69:B69"/>
    <mergeCell ref="C69:F69"/>
    <mergeCell ref="A63:B63"/>
    <mergeCell ref="C63:F63"/>
    <mergeCell ref="D51:F51"/>
    <mergeCell ref="E52:F52"/>
    <mergeCell ref="D54:F54"/>
    <mergeCell ref="D55:F55"/>
    <mergeCell ref="D56:F56"/>
    <mergeCell ref="D57:F57"/>
    <mergeCell ref="E58:F58"/>
    <mergeCell ref="C59:F59"/>
    <mergeCell ref="C61:F61"/>
    <mergeCell ref="A62:B62"/>
    <mergeCell ref="C62:F62"/>
    <mergeCell ref="D50:F50"/>
    <mergeCell ref="D37:F37"/>
    <mergeCell ref="E38:F38"/>
    <mergeCell ref="D40:F40"/>
    <mergeCell ref="D41:F41"/>
    <mergeCell ref="D42:F42"/>
    <mergeCell ref="E43:F43"/>
    <mergeCell ref="D45:F45"/>
    <mergeCell ref="D46:F46"/>
    <mergeCell ref="D47:F47"/>
    <mergeCell ref="D48:F48"/>
    <mergeCell ref="D49:F49"/>
    <mergeCell ref="D36:F36"/>
    <mergeCell ref="C14:F14"/>
    <mergeCell ref="C15:F15"/>
    <mergeCell ref="C16:F16"/>
    <mergeCell ref="A18:D18"/>
    <mergeCell ref="E24:F24"/>
    <mergeCell ref="A27:B28"/>
    <mergeCell ref="E30:F30"/>
    <mergeCell ref="D32:F32"/>
    <mergeCell ref="D33:F33"/>
    <mergeCell ref="D34:F34"/>
    <mergeCell ref="D35:F35"/>
    <mergeCell ref="C13:F13"/>
    <mergeCell ref="D5:D6"/>
    <mergeCell ref="A8:D8"/>
    <mergeCell ref="C10:F10"/>
    <mergeCell ref="C11:F11"/>
    <mergeCell ref="C12:F12"/>
  </mergeCells>
  <phoneticPr fontId="10"/>
  <dataValidations count="9">
    <dataValidation type="list" allowBlank="1" showInputMessage="1" showErrorMessage="1" sqref="C14:F14" xr:uid="{671897B9-5F9B-4AE9-A6D9-EF480CFA5BB6}">
      <formula1>$B$118:$B$152</formula1>
    </dataValidation>
    <dataValidation type="list" allowBlank="1" showInputMessage="1" showErrorMessage="1" sqref="C15:F15" xr:uid="{616B5043-A6A4-4FC9-9A04-1B6A1A8075CE}">
      <formula1>$C$118:$C$121</formula1>
    </dataValidation>
    <dataValidation type="list" allowBlank="1" showInputMessage="1" showErrorMessage="1" sqref="C16:F16" xr:uid="{BC7D3326-E330-4E2D-8B25-755083E4BA44}">
      <formula1>$D$118:$D$128</formula1>
    </dataValidation>
    <dataValidation type="list" allowBlank="1" showInputMessage="1" showErrorMessage="1" sqref="C59:F59" xr:uid="{5EEFC83C-9EBF-4E7D-AE1D-7CE018310854}">
      <formula1>$B$155:$B$165</formula1>
    </dataValidation>
    <dataValidation type="list" allowBlank="1" showInputMessage="1" showErrorMessage="1" sqref="C61:F61" xr:uid="{49FD5F37-9A9D-47A4-8962-A0775DA93D06}">
      <formula1>$E$118:$E$120</formula1>
    </dataValidation>
    <dataValidation type="list" allowBlank="1" showInputMessage="1" showErrorMessage="1" sqref="C62:F62" xr:uid="{C0A155F3-902F-4BE3-9E2A-66D794AF225D}">
      <formula1>$F$125:$F$127</formula1>
    </dataValidation>
    <dataValidation type="list" allowBlank="1" showInputMessage="1" showErrorMessage="1" sqref="C65:F65" xr:uid="{7F866A40-B489-4302-A682-56B008DFF88E}">
      <formula1>$C$155:$C$156</formula1>
    </dataValidation>
    <dataValidation type="list" allowBlank="1" showInputMessage="1" showErrorMessage="1" sqref="C68:F68" xr:uid="{CF3B3E9C-DC86-4B33-B9C1-A1220DFA78A2}">
      <formula1>$F$118:$F$119</formula1>
    </dataValidation>
    <dataValidation type="list" allowBlank="1" showInputMessage="1" showErrorMessage="1" sqref="C69:F69" xr:uid="{81CCB071-ADC1-4D56-A7DC-294507EB4C41}">
      <formula1>$H$120</formula1>
    </dataValidation>
  </dataValidations>
  <pageMargins left="0" right="0" top="0" bottom="0" header="0.31496062992125984" footer="0.31496062992125984"/>
  <pageSetup paperSize="9"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EA57-E1CD-4306-B7C9-D030529A7847}">
  <sheetPr>
    <pageSetUpPr fitToPage="1"/>
  </sheetPr>
  <dimension ref="A1:N165"/>
  <sheetViews>
    <sheetView showGridLines="0" view="pageBreakPreview" zoomScaleNormal="100" zoomScaleSheetLayoutView="100" workbookViewId="0"/>
  </sheetViews>
  <sheetFormatPr defaultColWidth="8.75" defaultRowHeight="14.25" x14ac:dyDescent="0.15"/>
  <cols>
    <col min="1" max="1" width="8.75" style="305"/>
    <col min="2" max="2" width="34" style="305" customWidth="1"/>
    <col min="3" max="3" width="6.125" style="305" customWidth="1"/>
    <col min="4" max="4" width="33.875" style="305" customWidth="1"/>
    <col min="5" max="5" width="4.875" style="305" customWidth="1"/>
    <col min="6" max="6" width="42.625" style="305" customWidth="1"/>
    <col min="7" max="16384" width="8.75" style="305"/>
  </cols>
  <sheetData>
    <row r="1" spans="1:6" ht="16.5" x14ac:dyDescent="0.15">
      <c r="A1" s="200"/>
      <c r="B1" s="201" t="s">
        <v>166</v>
      </c>
      <c r="C1" s="302"/>
      <c r="D1" s="303"/>
      <c r="E1" s="304"/>
    </row>
    <row r="2" spans="1:6" ht="16.5" x14ac:dyDescent="0.15">
      <c r="A2" s="202"/>
      <c r="B2" s="201" t="s">
        <v>167</v>
      </c>
      <c r="C2" s="302"/>
      <c r="D2" s="303"/>
      <c r="E2" s="304"/>
    </row>
    <row r="3" spans="1:6" ht="16.5" x14ac:dyDescent="0.15">
      <c r="A3" s="203"/>
      <c r="B3" s="201" t="s">
        <v>168</v>
      </c>
      <c r="C3" s="302"/>
      <c r="D3" s="303"/>
      <c r="E3" s="304"/>
    </row>
    <row r="4" spans="1:6" ht="13.5" customHeight="1" x14ac:dyDescent="0.15">
      <c r="A4" s="306"/>
      <c r="B4" s="304"/>
      <c r="C4" s="304"/>
      <c r="E4" s="304"/>
    </row>
    <row r="5" spans="1:6" ht="22.5" customHeight="1" x14ac:dyDescent="0.15">
      <c r="A5" s="345" t="s">
        <v>339</v>
      </c>
      <c r="B5" s="307" t="s">
        <v>243</v>
      </c>
      <c r="C5" s="308"/>
      <c r="D5" s="761" t="s">
        <v>244</v>
      </c>
      <c r="E5" s="304"/>
    </row>
    <row r="6" spans="1:6" ht="22.5" customHeight="1" x14ac:dyDescent="0.15">
      <c r="A6" s="345" t="s">
        <v>340</v>
      </c>
      <c r="B6" s="307" t="s">
        <v>246</v>
      </c>
      <c r="C6" s="308"/>
      <c r="D6" s="761"/>
      <c r="E6" s="304"/>
    </row>
    <row r="7" spans="1:6" x14ac:dyDescent="0.15">
      <c r="A7" s="304"/>
      <c r="B7" s="304"/>
      <c r="C7" s="304"/>
      <c r="E7" s="304"/>
    </row>
    <row r="8" spans="1:6" x14ac:dyDescent="0.15">
      <c r="A8" s="762" t="s">
        <v>169</v>
      </c>
      <c r="B8" s="763"/>
      <c r="C8" s="763"/>
      <c r="D8" s="763"/>
      <c r="E8" s="348"/>
      <c r="F8" s="310"/>
    </row>
    <row r="9" spans="1:6" x14ac:dyDescent="0.15">
      <c r="A9" s="311"/>
      <c r="B9" s="311"/>
      <c r="C9" s="311"/>
      <c r="D9" s="311"/>
      <c r="E9" s="311"/>
      <c r="F9" s="311"/>
    </row>
    <row r="10" spans="1:6" x14ac:dyDescent="0.15">
      <c r="A10" s="312" t="s">
        <v>170</v>
      </c>
      <c r="B10" s="313" t="s">
        <v>171</v>
      </c>
      <c r="C10" s="764"/>
      <c r="D10" s="765"/>
      <c r="E10" s="765"/>
      <c r="F10" s="766"/>
    </row>
    <row r="11" spans="1:6" x14ac:dyDescent="0.15">
      <c r="A11" s="312" t="s">
        <v>172</v>
      </c>
      <c r="B11" s="313" t="s">
        <v>173</v>
      </c>
      <c r="C11" s="758"/>
      <c r="D11" s="759"/>
      <c r="E11" s="759"/>
      <c r="F11" s="760"/>
    </row>
    <row r="12" spans="1:6" x14ac:dyDescent="0.15">
      <c r="A12" s="312" t="s">
        <v>174</v>
      </c>
      <c r="B12" s="313" t="s">
        <v>175</v>
      </c>
      <c r="C12" s="758"/>
      <c r="D12" s="759"/>
      <c r="E12" s="759"/>
      <c r="F12" s="760"/>
    </row>
    <row r="13" spans="1:6" x14ac:dyDescent="0.15">
      <c r="A13" s="312" t="s">
        <v>176</v>
      </c>
      <c r="B13" s="314" t="s">
        <v>177</v>
      </c>
      <c r="C13" s="758"/>
      <c r="D13" s="759"/>
      <c r="E13" s="759"/>
      <c r="F13" s="760"/>
    </row>
    <row r="14" spans="1:6" x14ac:dyDescent="0.15">
      <c r="A14" s="312" t="s">
        <v>178</v>
      </c>
      <c r="B14" s="314" t="s">
        <v>25</v>
      </c>
      <c r="C14" s="770"/>
      <c r="D14" s="771"/>
      <c r="E14" s="771"/>
      <c r="F14" s="772"/>
    </row>
    <row r="15" spans="1:6" x14ac:dyDescent="0.15">
      <c r="A15" s="312" t="s">
        <v>179</v>
      </c>
      <c r="B15" s="314" t="s">
        <v>180</v>
      </c>
      <c r="C15" s="770"/>
      <c r="D15" s="771"/>
      <c r="E15" s="771"/>
      <c r="F15" s="772"/>
    </row>
    <row r="16" spans="1:6" x14ac:dyDescent="0.15">
      <c r="A16" s="312" t="s">
        <v>181</v>
      </c>
      <c r="B16" s="314" t="s">
        <v>182</v>
      </c>
      <c r="C16" s="770"/>
      <c r="D16" s="771"/>
      <c r="E16" s="771"/>
      <c r="F16" s="772"/>
    </row>
    <row r="17" spans="1:9" x14ac:dyDescent="0.15">
      <c r="A17" s="315"/>
      <c r="B17" s="315"/>
      <c r="C17" s="315"/>
      <c r="D17" s="315"/>
      <c r="E17" s="315"/>
      <c r="F17" s="315"/>
    </row>
    <row r="18" spans="1:9" x14ac:dyDescent="0.15">
      <c r="A18" s="762" t="s">
        <v>183</v>
      </c>
      <c r="B18" s="763"/>
      <c r="C18" s="763"/>
      <c r="D18" s="763"/>
      <c r="E18" s="348"/>
      <c r="F18" s="310"/>
    </row>
    <row r="19" spans="1:9" x14ac:dyDescent="0.15">
      <c r="A19" s="316" t="s">
        <v>184</v>
      </c>
      <c r="B19" s="316"/>
      <c r="C19" s="316"/>
      <c r="D19" s="316"/>
      <c r="E19" s="317"/>
      <c r="F19" s="317"/>
    </row>
    <row r="20" spans="1:9" x14ac:dyDescent="0.15">
      <c r="A20" s="316"/>
      <c r="B20" s="318" t="s">
        <v>185</v>
      </c>
      <c r="C20" s="319"/>
      <c r="D20" s="320" t="s">
        <v>186</v>
      </c>
      <c r="E20" s="321"/>
      <c r="F20" s="322" t="s">
        <v>187</v>
      </c>
    </row>
    <row r="21" spans="1:9" x14ac:dyDescent="0.15">
      <c r="A21" s="316"/>
      <c r="B21" s="323"/>
      <c r="C21" s="319"/>
      <c r="D21" s="320" t="s">
        <v>188</v>
      </c>
      <c r="E21" s="321"/>
      <c r="F21" s="322" t="s">
        <v>189</v>
      </c>
    </row>
    <row r="22" spans="1:9" x14ac:dyDescent="0.15">
      <c r="A22" s="316"/>
      <c r="B22" s="323"/>
      <c r="C22" s="319"/>
      <c r="D22" s="320" t="s">
        <v>190</v>
      </c>
      <c r="E22" s="321"/>
      <c r="F22" s="322" t="s">
        <v>191</v>
      </c>
    </row>
    <row r="23" spans="1:9" x14ac:dyDescent="0.15">
      <c r="A23" s="316"/>
      <c r="B23" s="323"/>
      <c r="C23" s="319"/>
      <c r="D23" s="320" t="s">
        <v>192</v>
      </c>
      <c r="E23" s="321"/>
      <c r="F23" s="322"/>
    </row>
    <row r="24" spans="1:9" x14ac:dyDescent="0.15">
      <c r="A24" s="316"/>
      <c r="B24" s="323"/>
      <c r="C24" s="319"/>
      <c r="D24" s="320" t="s">
        <v>193</v>
      </c>
      <c r="E24" s="773" t="s">
        <v>194</v>
      </c>
      <c r="F24" s="774"/>
    </row>
    <row r="25" spans="1:9" x14ac:dyDescent="0.15">
      <c r="A25" s="316" t="s">
        <v>195</v>
      </c>
      <c r="B25" s="316"/>
      <c r="C25" s="324"/>
      <c r="D25" s="317"/>
      <c r="E25" s="316"/>
      <c r="F25" s="317"/>
    </row>
    <row r="26" spans="1:9" x14ac:dyDescent="0.15">
      <c r="B26" s="318" t="s">
        <v>185</v>
      </c>
      <c r="C26" s="319"/>
      <c r="D26" s="325" t="s">
        <v>196</v>
      </c>
      <c r="E26" s="326"/>
      <c r="F26" s="322" t="s">
        <v>197</v>
      </c>
      <c r="I26" s="327"/>
    </row>
    <row r="27" spans="1:9" ht="14.25" customHeight="1" x14ac:dyDescent="0.15">
      <c r="A27" s="775" t="s">
        <v>198</v>
      </c>
      <c r="B27" s="776"/>
      <c r="C27" s="319"/>
      <c r="D27" s="325" t="s">
        <v>199</v>
      </c>
      <c r="E27" s="326"/>
      <c r="F27" s="322" t="s">
        <v>200</v>
      </c>
    </row>
    <row r="28" spans="1:9" x14ac:dyDescent="0.15">
      <c r="A28" s="775"/>
      <c r="B28" s="776"/>
      <c r="C28" s="319"/>
      <c r="D28" s="328" t="s">
        <v>201</v>
      </c>
      <c r="E28" s="326"/>
      <c r="F28" s="322" t="s">
        <v>202</v>
      </c>
    </row>
    <row r="29" spans="1:9" x14ac:dyDescent="0.15">
      <c r="A29" s="316"/>
      <c r="B29" s="318"/>
      <c r="C29" s="319"/>
      <c r="D29" s="325" t="s">
        <v>203</v>
      </c>
      <c r="E29" s="326"/>
      <c r="F29" s="322" t="s">
        <v>204</v>
      </c>
    </row>
    <row r="30" spans="1:9" x14ac:dyDescent="0.15">
      <c r="A30" s="316"/>
      <c r="B30" s="318"/>
      <c r="C30" s="321"/>
      <c r="D30" s="322" t="s">
        <v>193</v>
      </c>
      <c r="E30" s="777" t="s">
        <v>194</v>
      </c>
      <c r="F30" s="778"/>
    </row>
    <row r="31" spans="1:9" x14ac:dyDescent="0.15">
      <c r="A31" s="316" t="s">
        <v>205</v>
      </c>
      <c r="B31" s="316"/>
      <c r="C31" s="324"/>
      <c r="D31" s="317"/>
      <c r="E31" s="316"/>
      <c r="F31" s="317"/>
    </row>
    <row r="32" spans="1:9" x14ac:dyDescent="0.15">
      <c r="A32" s="316"/>
      <c r="B32" s="318" t="s">
        <v>185</v>
      </c>
      <c r="C32" s="319"/>
      <c r="D32" s="767" t="s">
        <v>206</v>
      </c>
      <c r="E32" s="768"/>
      <c r="F32" s="769"/>
    </row>
    <row r="33" spans="1:6" x14ac:dyDescent="0.15">
      <c r="A33" s="316"/>
      <c r="B33" s="318"/>
      <c r="C33" s="319"/>
      <c r="D33" s="767" t="s">
        <v>207</v>
      </c>
      <c r="E33" s="768"/>
      <c r="F33" s="769"/>
    </row>
    <row r="34" spans="1:6" x14ac:dyDescent="0.15">
      <c r="A34" s="316"/>
      <c r="B34" s="318"/>
      <c r="C34" s="319"/>
      <c r="D34" s="767" t="s">
        <v>208</v>
      </c>
      <c r="E34" s="768"/>
      <c r="F34" s="769"/>
    </row>
    <row r="35" spans="1:6" x14ac:dyDescent="0.15">
      <c r="A35" s="316"/>
      <c r="B35" s="318"/>
      <c r="C35" s="319"/>
      <c r="D35" s="767" t="s">
        <v>209</v>
      </c>
      <c r="E35" s="768"/>
      <c r="F35" s="769"/>
    </row>
    <row r="36" spans="1:6" x14ac:dyDescent="0.15">
      <c r="A36" s="316"/>
      <c r="B36" s="318"/>
      <c r="C36" s="319"/>
      <c r="D36" s="767" t="s">
        <v>210</v>
      </c>
      <c r="E36" s="768"/>
      <c r="F36" s="769"/>
    </row>
    <row r="37" spans="1:6" x14ac:dyDescent="0.15">
      <c r="A37" s="316"/>
      <c r="B37" s="318"/>
      <c r="C37" s="319"/>
      <c r="D37" s="767" t="s">
        <v>211</v>
      </c>
      <c r="E37" s="768"/>
      <c r="F37" s="769"/>
    </row>
    <row r="38" spans="1:6" x14ac:dyDescent="0.15">
      <c r="A38" s="316"/>
      <c r="B38" s="323"/>
      <c r="C38" s="329"/>
      <c r="D38" s="322" t="s">
        <v>193</v>
      </c>
      <c r="E38" s="777" t="s">
        <v>194</v>
      </c>
      <c r="F38" s="778"/>
    </row>
    <row r="39" spans="1:6" x14ac:dyDescent="0.15">
      <c r="A39" s="316" t="s">
        <v>212</v>
      </c>
      <c r="B39" s="316"/>
      <c r="C39" s="324"/>
      <c r="D39" s="317"/>
      <c r="E39" s="316"/>
      <c r="F39" s="317"/>
    </row>
    <row r="40" spans="1:6" ht="30" customHeight="1" x14ac:dyDescent="0.15">
      <c r="A40" s="316"/>
      <c r="B40" s="318" t="s">
        <v>185</v>
      </c>
      <c r="C40" s="321"/>
      <c r="D40" s="767" t="s">
        <v>213</v>
      </c>
      <c r="E40" s="768"/>
      <c r="F40" s="769"/>
    </row>
    <row r="41" spans="1:6" ht="26.25" customHeight="1" x14ac:dyDescent="0.15">
      <c r="A41" s="316"/>
      <c r="B41" s="318"/>
      <c r="C41" s="319"/>
      <c r="D41" s="767" t="s">
        <v>214</v>
      </c>
      <c r="E41" s="768"/>
      <c r="F41" s="769"/>
    </row>
    <row r="42" spans="1:6" x14ac:dyDescent="0.15">
      <c r="A42" s="316"/>
      <c r="B42" s="318"/>
      <c r="C42" s="321"/>
      <c r="D42" s="767" t="s">
        <v>215</v>
      </c>
      <c r="E42" s="768"/>
      <c r="F42" s="769"/>
    </row>
    <row r="43" spans="1:6" x14ac:dyDescent="0.15">
      <c r="A43" s="316"/>
      <c r="B43" s="323"/>
      <c r="C43" s="329"/>
      <c r="D43" s="322" t="s">
        <v>193</v>
      </c>
      <c r="E43" s="777" t="s">
        <v>194</v>
      </c>
      <c r="F43" s="778"/>
    </row>
    <row r="44" spans="1:6" x14ac:dyDescent="0.15">
      <c r="A44" s="316" t="s">
        <v>216</v>
      </c>
      <c r="B44" s="316"/>
      <c r="C44" s="324"/>
      <c r="D44" s="316"/>
      <c r="E44" s="317"/>
      <c r="F44" s="316"/>
    </row>
    <row r="45" spans="1:6" x14ac:dyDescent="0.15">
      <c r="A45" s="316"/>
      <c r="B45" s="318" t="s">
        <v>185</v>
      </c>
      <c r="C45" s="319"/>
      <c r="D45" s="767" t="s">
        <v>217</v>
      </c>
      <c r="E45" s="768"/>
      <c r="F45" s="769"/>
    </row>
    <row r="46" spans="1:6" x14ac:dyDescent="0.15">
      <c r="A46" s="316"/>
      <c r="B46" s="323"/>
      <c r="C46" s="319"/>
      <c r="D46" s="767" t="s">
        <v>218</v>
      </c>
      <c r="E46" s="768"/>
      <c r="F46" s="769"/>
    </row>
    <row r="47" spans="1:6" x14ac:dyDescent="0.15">
      <c r="A47" s="316"/>
      <c r="B47" s="323"/>
      <c r="C47" s="319"/>
      <c r="D47" s="767" t="s">
        <v>219</v>
      </c>
      <c r="E47" s="768"/>
      <c r="F47" s="769"/>
    </row>
    <row r="48" spans="1:6" x14ac:dyDescent="0.15">
      <c r="A48" s="316"/>
      <c r="B48" s="323"/>
      <c r="C48" s="319"/>
      <c r="D48" s="767" t="s">
        <v>220</v>
      </c>
      <c r="E48" s="768"/>
      <c r="F48" s="769"/>
    </row>
    <row r="49" spans="1:6" x14ac:dyDescent="0.15">
      <c r="A49" s="316"/>
      <c r="B49" s="323"/>
      <c r="C49" s="319"/>
      <c r="D49" s="767" t="s">
        <v>221</v>
      </c>
      <c r="E49" s="768"/>
      <c r="F49" s="769"/>
    </row>
    <row r="50" spans="1:6" x14ac:dyDescent="0.15">
      <c r="B50" s="330"/>
      <c r="C50" s="319"/>
      <c r="D50" s="779" t="s">
        <v>222</v>
      </c>
      <c r="E50" s="780"/>
      <c r="F50" s="781"/>
    </row>
    <row r="51" spans="1:6" x14ac:dyDescent="0.15">
      <c r="B51" s="330"/>
      <c r="C51" s="319"/>
      <c r="D51" s="779" t="s">
        <v>223</v>
      </c>
      <c r="E51" s="780"/>
      <c r="F51" s="781"/>
    </row>
    <row r="52" spans="1:6" x14ac:dyDescent="0.15">
      <c r="B52" s="331"/>
      <c r="C52" s="332"/>
      <c r="D52" s="333" t="s">
        <v>193</v>
      </c>
      <c r="E52" s="787" t="s">
        <v>194</v>
      </c>
      <c r="F52" s="788"/>
    </row>
    <row r="53" spans="1:6" x14ac:dyDescent="0.15">
      <c r="A53" s="305" t="s">
        <v>224</v>
      </c>
      <c r="C53" s="334"/>
      <c r="D53" s="311"/>
      <c r="F53" s="311"/>
    </row>
    <row r="54" spans="1:6" x14ac:dyDescent="0.15">
      <c r="B54" s="350" t="s">
        <v>185</v>
      </c>
      <c r="C54" s="319"/>
      <c r="D54" s="789" t="s">
        <v>225</v>
      </c>
      <c r="E54" s="790"/>
      <c r="F54" s="791"/>
    </row>
    <row r="55" spans="1:6" x14ac:dyDescent="0.15">
      <c r="B55" s="330"/>
      <c r="C55" s="319"/>
      <c r="D55" s="779" t="s">
        <v>226</v>
      </c>
      <c r="E55" s="780"/>
      <c r="F55" s="781"/>
    </row>
    <row r="56" spans="1:6" x14ac:dyDescent="0.15">
      <c r="B56" s="330"/>
      <c r="C56" s="319"/>
      <c r="D56" s="779" t="s">
        <v>227</v>
      </c>
      <c r="E56" s="780"/>
      <c r="F56" s="781"/>
    </row>
    <row r="57" spans="1:6" x14ac:dyDescent="0.15">
      <c r="B57" s="330"/>
      <c r="C57" s="319"/>
      <c r="D57" s="779" t="s">
        <v>228</v>
      </c>
      <c r="E57" s="780"/>
      <c r="F57" s="781"/>
    </row>
    <row r="58" spans="1:6" ht="14.25" customHeight="1" x14ac:dyDescent="0.15">
      <c r="C58" s="336"/>
      <c r="D58" s="333" t="s">
        <v>193</v>
      </c>
      <c r="E58" s="787" t="s">
        <v>194</v>
      </c>
      <c r="F58" s="788"/>
    </row>
    <row r="59" spans="1:6" ht="14.25" customHeight="1" x14ac:dyDescent="0.15">
      <c r="B59" s="351" t="s">
        <v>229</v>
      </c>
      <c r="C59" s="792"/>
      <c r="D59" s="793"/>
      <c r="E59" s="793"/>
      <c r="F59" s="794"/>
    </row>
    <row r="60" spans="1:6" x14ac:dyDescent="0.15">
      <c r="A60" s="305" t="s">
        <v>230</v>
      </c>
    </row>
    <row r="61" spans="1:6" x14ac:dyDescent="0.15">
      <c r="B61" s="349" t="s">
        <v>231</v>
      </c>
      <c r="C61" s="795"/>
      <c r="D61" s="796"/>
      <c r="E61" s="796"/>
      <c r="F61" s="797"/>
    </row>
    <row r="62" spans="1:6" x14ac:dyDescent="0.15">
      <c r="A62" s="782" t="s">
        <v>232</v>
      </c>
      <c r="B62" s="783"/>
      <c r="C62" s="798"/>
      <c r="D62" s="799"/>
      <c r="E62" s="799"/>
      <c r="F62" s="800"/>
    </row>
    <row r="63" spans="1:6" x14ac:dyDescent="0.15">
      <c r="A63" s="782" t="s">
        <v>233</v>
      </c>
      <c r="B63" s="783"/>
      <c r="C63" s="784" t="s">
        <v>234</v>
      </c>
      <c r="D63" s="785"/>
      <c r="E63" s="785"/>
      <c r="F63" s="786"/>
    </row>
    <row r="64" spans="1:6" ht="13.15" customHeight="1" x14ac:dyDescent="0.15">
      <c r="A64" s="305" t="s">
        <v>235</v>
      </c>
      <c r="D64" s="311"/>
      <c r="F64" s="311"/>
    </row>
    <row r="65" spans="1:6" x14ac:dyDescent="0.15">
      <c r="B65" s="349" t="s">
        <v>236</v>
      </c>
      <c r="C65" s="795"/>
      <c r="D65" s="796"/>
      <c r="E65" s="796"/>
      <c r="F65" s="797"/>
    </row>
    <row r="66" spans="1:6" ht="12.75" customHeight="1" x14ac:dyDescent="0.15">
      <c r="A66" s="801" t="s">
        <v>237</v>
      </c>
      <c r="B66" s="801"/>
      <c r="C66" s="339"/>
      <c r="D66" s="340" t="s">
        <v>238</v>
      </c>
      <c r="E66" s="341"/>
      <c r="F66" s="333" t="s">
        <v>239</v>
      </c>
    </row>
    <row r="67" spans="1:6" ht="13.5" customHeight="1" x14ac:dyDescent="0.15">
      <c r="A67" s="342" t="s">
        <v>240</v>
      </c>
    </row>
    <row r="68" spans="1:6" ht="18.75" customHeight="1" x14ac:dyDescent="0.15">
      <c r="A68" s="802" t="s">
        <v>241</v>
      </c>
      <c r="B68" s="803"/>
      <c r="C68" s="795"/>
      <c r="D68" s="796"/>
      <c r="E68" s="796"/>
      <c r="F68" s="797"/>
    </row>
    <row r="69" spans="1:6" x14ac:dyDescent="0.15">
      <c r="A69" s="804" t="s">
        <v>242</v>
      </c>
      <c r="B69" s="804"/>
      <c r="C69" s="795"/>
      <c r="D69" s="796"/>
      <c r="E69" s="796"/>
      <c r="F69" s="797"/>
    </row>
    <row r="118" spans="2:14" x14ac:dyDescent="0.15">
      <c r="B118" s="352" t="s">
        <v>251</v>
      </c>
      <c r="C118" s="352" t="s">
        <v>253</v>
      </c>
      <c r="D118" s="352" t="s">
        <v>253</v>
      </c>
      <c r="E118" s="352" t="s">
        <v>258</v>
      </c>
      <c r="F118" s="353" t="s">
        <v>262</v>
      </c>
      <c r="G118" s="353"/>
      <c r="H118" s="353"/>
      <c r="I118" s="353"/>
      <c r="J118" s="353"/>
      <c r="K118" s="353"/>
      <c r="L118" s="353" t="s">
        <v>261</v>
      </c>
      <c r="M118" s="353"/>
      <c r="N118" s="353"/>
    </row>
    <row r="119" spans="2:14" x14ac:dyDescent="0.15">
      <c r="B119" s="352" t="s">
        <v>345</v>
      </c>
      <c r="C119" s="352" t="s">
        <v>346</v>
      </c>
      <c r="D119" s="352" t="s">
        <v>346</v>
      </c>
      <c r="E119" s="352" t="s">
        <v>347</v>
      </c>
      <c r="F119" s="352" t="s">
        <v>348</v>
      </c>
      <c r="G119" s="353"/>
      <c r="H119" s="353"/>
      <c r="I119" s="353"/>
      <c r="J119" s="353"/>
      <c r="K119" s="353"/>
      <c r="L119" s="353" t="s">
        <v>349</v>
      </c>
      <c r="M119" s="353"/>
      <c r="N119" s="353"/>
    </row>
    <row r="120" spans="2:14" x14ac:dyDescent="0.15">
      <c r="B120" s="352" t="s">
        <v>350</v>
      </c>
      <c r="C120" s="352" t="s">
        <v>351</v>
      </c>
      <c r="D120" s="352" t="s">
        <v>351</v>
      </c>
      <c r="E120" s="352" t="s">
        <v>352</v>
      </c>
      <c r="F120" s="353"/>
      <c r="G120" s="353"/>
      <c r="H120" s="352" t="s">
        <v>263</v>
      </c>
      <c r="I120" s="353"/>
      <c r="J120" s="353"/>
      <c r="K120" s="353"/>
      <c r="L120" s="353"/>
      <c r="M120" s="353"/>
      <c r="N120" s="353"/>
    </row>
    <row r="121" spans="2:14" x14ac:dyDescent="0.15">
      <c r="B121" s="352" t="s">
        <v>353</v>
      </c>
      <c r="C121" s="352" t="s">
        <v>354</v>
      </c>
      <c r="D121" s="352" t="s">
        <v>355</v>
      </c>
      <c r="E121" s="352"/>
      <c r="F121" s="353"/>
      <c r="G121" s="353"/>
      <c r="H121" s="353" t="s">
        <v>263</v>
      </c>
      <c r="I121" s="353"/>
      <c r="J121" s="353"/>
      <c r="K121" s="353"/>
      <c r="L121" s="353"/>
      <c r="M121" s="353"/>
      <c r="N121" s="353"/>
    </row>
    <row r="122" spans="2:14" x14ac:dyDescent="0.15">
      <c r="B122" s="352" t="s">
        <v>356</v>
      </c>
      <c r="C122" s="353"/>
      <c r="D122" s="352" t="s">
        <v>357</v>
      </c>
      <c r="E122" s="353"/>
      <c r="F122" s="352" t="s">
        <v>358</v>
      </c>
      <c r="G122" s="353"/>
      <c r="H122" s="353"/>
      <c r="I122" s="353"/>
      <c r="J122" s="353"/>
      <c r="K122" s="353"/>
      <c r="L122" s="353"/>
      <c r="M122" s="353" t="s">
        <v>359</v>
      </c>
      <c r="N122" s="353"/>
    </row>
    <row r="123" spans="2:14" x14ac:dyDescent="0.15">
      <c r="B123" s="352" t="s">
        <v>360</v>
      </c>
      <c r="C123" s="353"/>
      <c r="D123" s="352" t="s">
        <v>361</v>
      </c>
      <c r="E123" s="353"/>
      <c r="F123" s="352" t="s">
        <v>362</v>
      </c>
      <c r="G123" s="353"/>
      <c r="H123" s="353"/>
      <c r="I123" s="353"/>
      <c r="J123" s="353"/>
      <c r="K123" s="353"/>
      <c r="L123" s="353"/>
      <c r="M123" s="353" t="s">
        <v>363</v>
      </c>
      <c r="N123" s="353"/>
    </row>
    <row r="124" spans="2:14" x14ac:dyDescent="0.15">
      <c r="B124" s="352" t="s">
        <v>364</v>
      </c>
      <c r="C124" s="353"/>
      <c r="D124" s="352" t="s">
        <v>365</v>
      </c>
      <c r="E124" s="353"/>
      <c r="F124" s="353"/>
      <c r="G124" s="353"/>
      <c r="H124" s="353"/>
      <c r="I124" s="353"/>
      <c r="J124" s="353"/>
      <c r="K124" s="353"/>
      <c r="L124" s="353"/>
      <c r="M124" s="353" t="s">
        <v>366</v>
      </c>
      <c r="N124" s="353"/>
    </row>
    <row r="125" spans="2:14" x14ac:dyDescent="0.15">
      <c r="B125" s="352" t="s">
        <v>367</v>
      </c>
      <c r="C125" s="353"/>
      <c r="D125" s="352" t="s">
        <v>368</v>
      </c>
      <c r="E125" s="353"/>
      <c r="F125" s="353" t="s">
        <v>369</v>
      </c>
      <c r="G125" s="353"/>
      <c r="H125" s="353"/>
      <c r="I125" s="353"/>
      <c r="J125" s="353"/>
      <c r="K125" s="353"/>
      <c r="L125" s="353"/>
      <c r="M125" s="353" t="s">
        <v>370</v>
      </c>
      <c r="N125" s="353"/>
    </row>
    <row r="126" spans="2:14" x14ac:dyDescent="0.15">
      <c r="B126" s="352" t="s">
        <v>371</v>
      </c>
      <c r="C126" s="353"/>
      <c r="D126" s="352" t="s">
        <v>372</v>
      </c>
      <c r="E126" s="353"/>
      <c r="F126" s="353" t="s">
        <v>373</v>
      </c>
      <c r="G126" s="353"/>
      <c r="H126" s="353"/>
      <c r="I126" s="353"/>
      <c r="J126" s="353"/>
      <c r="K126" s="353"/>
      <c r="L126" s="353"/>
      <c r="M126" s="353" t="s">
        <v>374</v>
      </c>
      <c r="N126" s="353"/>
    </row>
    <row r="127" spans="2:14" x14ac:dyDescent="0.15">
      <c r="B127" s="352" t="s">
        <v>375</v>
      </c>
      <c r="C127" s="353"/>
      <c r="D127" s="352" t="s">
        <v>376</v>
      </c>
      <c r="E127" s="353"/>
      <c r="F127" s="353" t="s">
        <v>259</v>
      </c>
      <c r="G127" s="353"/>
      <c r="H127" s="353"/>
      <c r="I127" s="353"/>
      <c r="J127" s="353"/>
      <c r="K127" s="353"/>
      <c r="L127" s="353"/>
      <c r="M127" s="353" t="s">
        <v>377</v>
      </c>
      <c r="N127" s="353"/>
    </row>
    <row r="128" spans="2:14" x14ac:dyDescent="0.15">
      <c r="B128" s="352" t="s">
        <v>378</v>
      </c>
      <c r="C128" s="353"/>
      <c r="D128" s="352" t="s">
        <v>379</v>
      </c>
      <c r="E128" s="353"/>
      <c r="F128" s="353"/>
      <c r="G128" s="353"/>
      <c r="H128" s="353"/>
      <c r="I128" s="353"/>
      <c r="J128" s="353"/>
      <c r="K128" s="353"/>
      <c r="L128" s="353"/>
      <c r="M128" s="353" t="s">
        <v>380</v>
      </c>
      <c r="N128" s="353"/>
    </row>
    <row r="129" spans="2:14" x14ac:dyDescent="0.15">
      <c r="B129" s="352" t="s">
        <v>381</v>
      </c>
      <c r="C129" s="353"/>
      <c r="D129" s="353"/>
      <c r="E129" s="353"/>
      <c r="F129" s="353"/>
      <c r="G129" s="353"/>
      <c r="H129" s="353"/>
      <c r="I129" s="353"/>
      <c r="J129" s="353"/>
      <c r="K129" s="353"/>
      <c r="L129" s="353"/>
      <c r="M129" s="353" t="s">
        <v>382</v>
      </c>
      <c r="N129" s="353"/>
    </row>
    <row r="130" spans="2:14" x14ac:dyDescent="0.15">
      <c r="B130" s="352" t="s">
        <v>383</v>
      </c>
      <c r="C130" s="353"/>
      <c r="D130" s="353"/>
      <c r="E130" s="353"/>
      <c r="F130" s="353"/>
      <c r="G130" s="353"/>
      <c r="H130" s="353"/>
      <c r="I130" s="353"/>
      <c r="J130" s="353"/>
      <c r="K130" s="353"/>
      <c r="L130" s="353"/>
      <c r="M130" s="353" t="s">
        <v>384</v>
      </c>
      <c r="N130" s="353"/>
    </row>
    <row r="131" spans="2:14" x14ac:dyDescent="0.15">
      <c r="B131" s="352" t="s">
        <v>385</v>
      </c>
      <c r="C131" s="353"/>
      <c r="D131" s="353"/>
      <c r="E131" s="353"/>
      <c r="F131" s="353"/>
      <c r="G131" s="353"/>
      <c r="H131" s="353"/>
      <c r="I131" s="353"/>
      <c r="J131" s="353"/>
      <c r="K131" s="353"/>
      <c r="L131" s="353"/>
      <c r="M131" s="353" t="s">
        <v>386</v>
      </c>
      <c r="N131" s="353"/>
    </row>
    <row r="132" spans="2:14" x14ac:dyDescent="0.15">
      <c r="B132" s="352" t="s">
        <v>387</v>
      </c>
      <c r="C132" s="353"/>
      <c r="D132" s="353"/>
      <c r="E132" s="353"/>
      <c r="F132" s="353"/>
      <c r="G132" s="353"/>
      <c r="H132" s="353"/>
      <c r="I132" s="353"/>
      <c r="J132" s="353"/>
      <c r="K132" s="353"/>
      <c r="L132" s="353"/>
      <c r="M132" s="353" t="s">
        <v>388</v>
      </c>
      <c r="N132" s="353"/>
    </row>
    <row r="133" spans="2:14" x14ac:dyDescent="0.15">
      <c r="B133" s="352" t="s">
        <v>389</v>
      </c>
      <c r="C133" s="353"/>
      <c r="D133" s="353"/>
      <c r="E133" s="353"/>
      <c r="F133" s="353"/>
      <c r="G133" s="353"/>
      <c r="H133" s="353"/>
      <c r="I133" s="353"/>
      <c r="J133" s="353"/>
      <c r="K133" s="353"/>
      <c r="L133" s="353"/>
      <c r="M133" s="353"/>
      <c r="N133" s="353"/>
    </row>
    <row r="134" spans="2:14" x14ac:dyDescent="0.15">
      <c r="B134" s="352" t="s">
        <v>390</v>
      </c>
      <c r="C134" s="353"/>
      <c r="D134" s="353"/>
      <c r="E134" s="353"/>
      <c r="F134" s="353"/>
      <c r="G134" s="353"/>
      <c r="H134" s="353"/>
      <c r="I134" s="353"/>
      <c r="J134" s="353"/>
      <c r="K134" s="353"/>
      <c r="L134" s="353"/>
      <c r="M134" s="353"/>
      <c r="N134" s="353"/>
    </row>
    <row r="135" spans="2:14" x14ac:dyDescent="0.15">
      <c r="B135" s="352" t="s">
        <v>391</v>
      </c>
      <c r="C135" s="353"/>
      <c r="D135" s="353"/>
      <c r="E135" s="353"/>
      <c r="F135" s="353"/>
      <c r="G135" s="353"/>
      <c r="H135" s="353"/>
      <c r="I135" s="353"/>
      <c r="J135" s="353"/>
      <c r="K135" s="353"/>
      <c r="L135" s="353"/>
      <c r="M135" s="353"/>
      <c r="N135" s="353"/>
    </row>
    <row r="136" spans="2:14" x14ac:dyDescent="0.15">
      <c r="B136" s="352" t="s">
        <v>392</v>
      </c>
      <c r="C136" s="353"/>
      <c r="D136" s="353"/>
      <c r="E136" s="353"/>
      <c r="F136" s="353"/>
      <c r="G136" s="353"/>
      <c r="H136" s="353"/>
      <c r="I136" s="353"/>
      <c r="J136" s="353"/>
      <c r="K136" s="353"/>
      <c r="L136" s="353"/>
      <c r="M136" s="353"/>
      <c r="N136" s="353"/>
    </row>
    <row r="137" spans="2:14" x14ac:dyDescent="0.15">
      <c r="B137" s="352" t="s">
        <v>393</v>
      </c>
      <c r="C137" s="353"/>
      <c r="D137" s="353"/>
      <c r="E137" s="353"/>
      <c r="F137" s="353"/>
      <c r="G137" s="353"/>
      <c r="H137" s="353"/>
      <c r="I137" s="353"/>
      <c r="J137" s="353"/>
      <c r="K137" s="353"/>
      <c r="L137" s="353"/>
      <c r="M137" s="353"/>
      <c r="N137" s="353"/>
    </row>
    <row r="138" spans="2:14" x14ac:dyDescent="0.15">
      <c r="B138" s="352" t="s">
        <v>394</v>
      </c>
      <c r="C138" s="353"/>
      <c r="D138" s="353"/>
      <c r="E138" s="353"/>
      <c r="F138" s="353"/>
      <c r="G138" s="353"/>
      <c r="H138" s="353"/>
      <c r="I138" s="353"/>
      <c r="J138" s="353"/>
      <c r="K138" s="353"/>
      <c r="L138" s="353"/>
      <c r="M138" s="353"/>
      <c r="N138" s="353"/>
    </row>
    <row r="139" spans="2:14" x14ac:dyDescent="0.15">
      <c r="B139" s="352" t="s">
        <v>395</v>
      </c>
      <c r="C139" s="353"/>
      <c r="D139" s="353"/>
      <c r="E139" s="353"/>
      <c r="F139" s="353"/>
      <c r="G139" s="353"/>
      <c r="H139" s="353"/>
      <c r="I139" s="353"/>
      <c r="J139" s="353"/>
      <c r="K139" s="353"/>
      <c r="L139" s="353"/>
      <c r="M139" s="353"/>
      <c r="N139" s="353"/>
    </row>
    <row r="140" spans="2:14" x14ac:dyDescent="0.15">
      <c r="B140" s="352" t="s">
        <v>396</v>
      </c>
      <c r="C140" s="353"/>
      <c r="D140" s="353"/>
      <c r="E140" s="353"/>
      <c r="F140" s="353"/>
      <c r="G140" s="353"/>
      <c r="H140" s="353"/>
      <c r="I140" s="353"/>
      <c r="J140" s="353"/>
      <c r="K140" s="353"/>
      <c r="L140" s="353"/>
      <c r="M140" s="353"/>
      <c r="N140" s="353"/>
    </row>
    <row r="141" spans="2:14" x14ac:dyDescent="0.15">
      <c r="B141" s="352" t="s">
        <v>397</v>
      </c>
      <c r="C141" s="353"/>
      <c r="D141" s="353"/>
      <c r="E141" s="353"/>
      <c r="F141" s="353"/>
      <c r="G141" s="353"/>
      <c r="H141" s="353"/>
      <c r="I141" s="353"/>
      <c r="J141" s="353"/>
      <c r="K141" s="353"/>
      <c r="L141" s="353"/>
      <c r="M141" s="353"/>
      <c r="N141" s="353"/>
    </row>
    <row r="142" spans="2:14" x14ac:dyDescent="0.15">
      <c r="B142" s="352" t="s">
        <v>398</v>
      </c>
      <c r="C142" s="353"/>
      <c r="D142" s="353"/>
      <c r="E142" s="353"/>
      <c r="F142" s="353"/>
      <c r="G142" s="353"/>
      <c r="H142" s="353"/>
      <c r="I142" s="353"/>
      <c r="J142" s="353"/>
      <c r="K142" s="353"/>
      <c r="L142" s="353"/>
      <c r="M142" s="353"/>
      <c r="N142" s="353"/>
    </row>
    <row r="143" spans="2:14" x14ac:dyDescent="0.15">
      <c r="B143" s="352" t="s">
        <v>399</v>
      </c>
      <c r="C143" s="353"/>
      <c r="D143" s="353"/>
      <c r="E143" s="353"/>
      <c r="F143" s="353"/>
      <c r="G143" s="353"/>
      <c r="H143" s="353"/>
      <c r="I143" s="353"/>
      <c r="J143" s="353"/>
      <c r="K143" s="353"/>
      <c r="L143" s="353"/>
      <c r="M143" s="353"/>
      <c r="N143" s="353"/>
    </row>
    <row r="144" spans="2:14" x14ac:dyDescent="0.15">
      <c r="B144" s="352" t="s">
        <v>400</v>
      </c>
      <c r="C144" s="353"/>
      <c r="D144" s="353"/>
      <c r="E144" s="353"/>
      <c r="F144" s="353"/>
      <c r="G144" s="353"/>
      <c r="H144" s="353"/>
      <c r="I144" s="353"/>
      <c r="J144" s="353"/>
      <c r="K144" s="353"/>
      <c r="L144" s="353"/>
      <c r="M144" s="353"/>
      <c r="N144" s="353"/>
    </row>
    <row r="145" spans="2:14" x14ac:dyDescent="0.15">
      <c r="B145" s="352" t="s">
        <v>401</v>
      </c>
      <c r="C145" s="353"/>
      <c r="D145" s="353"/>
      <c r="E145" s="353"/>
      <c r="F145" s="353"/>
      <c r="G145" s="353"/>
      <c r="H145" s="353"/>
      <c r="I145" s="353"/>
      <c r="J145" s="353"/>
      <c r="K145" s="353"/>
      <c r="L145" s="353"/>
      <c r="M145" s="353"/>
      <c r="N145" s="353"/>
    </row>
    <row r="146" spans="2:14" x14ac:dyDescent="0.15">
      <c r="B146" s="352" t="s">
        <v>402</v>
      </c>
      <c r="C146" s="353"/>
      <c r="D146" s="353"/>
      <c r="E146" s="353"/>
      <c r="F146" s="353"/>
      <c r="G146" s="353"/>
      <c r="H146" s="353"/>
      <c r="I146" s="353"/>
      <c r="J146" s="353"/>
      <c r="K146" s="353"/>
      <c r="L146" s="353"/>
      <c r="M146" s="353"/>
      <c r="N146" s="353"/>
    </row>
    <row r="147" spans="2:14" x14ac:dyDescent="0.15">
      <c r="B147" s="352" t="s">
        <v>403</v>
      </c>
      <c r="C147" s="353"/>
      <c r="D147" s="353"/>
      <c r="E147" s="353"/>
      <c r="F147" s="353"/>
      <c r="G147" s="353"/>
      <c r="H147" s="353"/>
      <c r="I147" s="353"/>
      <c r="J147" s="353"/>
      <c r="K147" s="353"/>
      <c r="L147" s="353"/>
      <c r="M147" s="353"/>
      <c r="N147" s="353"/>
    </row>
    <row r="148" spans="2:14" x14ac:dyDescent="0.15">
      <c r="B148" s="352" t="s">
        <v>404</v>
      </c>
      <c r="C148" s="353"/>
      <c r="D148" s="353"/>
      <c r="E148" s="353"/>
      <c r="F148" s="353"/>
      <c r="G148" s="353"/>
      <c r="H148" s="353"/>
      <c r="I148" s="353"/>
      <c r="J148" s="353"/>
      <c r="K148" s="353"/>
      <c r="L148" s="353"/>
      <c r="M148" s="353"/>
      <c r="N148" s="353"/>
    </row>
    <row r="149" spans="2:14" x14ac:dyDescent="0.15">
      <c r="B149" s="352" t="s">
        <v>405</v>
      </c>
      <c r="C149" s="353"/>
      <c r="D149" s="353"/>
      <c r="E149" s="353"/>
      <c r="F149" s="353"/>
      <c r="G149" s="353"/>
      <c r="H149" s="353"/>
      <c r="I149" s="353"/>
      <c r="J149" s="353"/>
      <c r="K149" s="353"/>
      <c r="L149" s="353"/>
      <c r="M149" s="353"/>
      <c r="N149" s="353"/>
    </row>
    <row r="150" spans="2:14" x14ac:dyDescent="0.15">
      <c r="B150" s="352" t="s">
        <v>406</v>
      </c>
      <c r="C150" s="353"/>
      <c r="D150" s="353"/>
      <c r="E150" s="353"/>
      <c r="F150" s="353"/>
      <c r="G150" s="353"/>
      <c r="H150" s="353"/>
      <c r="I150" s="353"/>
      <c r="J150" s="353"/>
      <c r="K150" s="353"/>
      <c r="L150" s="353"/>
      <c r="M150" s="353"/>
      <c r="N150" s="353"/>
    </row>
    <row r="151" spans="2:14" x14ac:dyDescent="0.15">
      <c r="B151" s="352" t="s">
        <v>407</v>
      </c>
      <c r="C151" s="353"/>
      <c r="D151" s="353"/>
      <c r="E151" s="353"/>
      <c r="F151" s="353"/>
      <c r="G151" s="353"/>
      <c r="H151" s="353"/>
      <c r="I151" s="353"/>
      <c r="J151" s="353"/>
      <c r="K151" s="353"/>
      <c r="L151" s="353"/>
      <c r="M151" s="353"/>
      <c r="N151" s="353"/>
    </row>
    <row r="152" spans="2:14" x14ac:dyDescent="0.15">
      <c r="B152" s="352" t="s">
        <v>408</v>
      </c>
      <c r="C152" s="353"/>
      <c r="D152" s="353"/>
      <c r="E152" s="353"/>
      <c r="F152" s="353"/>
      <c r="G152" s="353"/>
      <c r="H152" s="353"/>
      <c r="I152" s="353"/>
      <c r="J152" s="353"/>
      <c r="K152" s="353"/>
      <c r="L152" s="353"/>
      <c r="M152" s="353"/>
      <c r="N152" s="353"/>
    </row>
    <row r="155" spans="2:14" x14ac:dyDescent="0.15">
      <c r="B155" s="353" t="s">
        <v>359</v>
      </c>
      <c r="C155" s="353" t="s">
        <v>261</v>
      </c>
    </row>
    <row r="156" spans="2:14" x14ac:dyDescent="0.15">
      <c r="B156" s="353" t="s">
        <v>363</v>
      </c>
      <c r="C156" s="353" t="s">
        <v>349</v>
      </c>
    </row>
    <row r="157" spans="2:14" x14ac:dyDescent="0.15">
      <c r="B157" s="353" t="s">
        <v>366</v>
      </c>
    </row>
    <row r="158" spans="2:14" x14ac:dyDescent="0.15">
      <c r="B158" s="353" t="s">
        <v>370</v>
      </c>
    </row>
    <row r="159" spans="2:14" x14ac:dyDescent="0.15">
      <c r="B159" s="353" t="s">
        <v>374</v>
      </c>
    </row>
    <row r="160" spans="2:14" x14ac:dyDescent="0.15">
      <c r="B160" s="353" t="s">
        <v>377</v>
      </c>
    </row>
    <row r="161" spans="2:2" x14ac:dyDescent="0.15">
      <c r="B161" s="353" t="s">
        <v>380</v>
      </c>
    </row>
    <row r="162" spans="2:2" x14ac:dyDescent="0.15">
      <c r="B162" s="353" t="s">
        <v>382</v>
      </c>
    </row>
    <row r="163" spans="2:2" x14ac:dyDescent="0.15">
      <c r="B163" s="353" t="s">
        <v>384</v>
      </c>
    </row>
    <row r="164" spans="2:2" x14ac:dyDescent="0.15">
      <c r="B164" s="353" t="s">
        <v>386</v>
      </c>
    </row>
    <row r="165" spans="2:2" x14ac:dyDescent="0.15">
      <c r="B165" s="353" t="s">
        <v>388</v>
      </c>
    </row>
  </sheetData>
  <mergeCells count="49">
    <mergeCell ref="C13:F13"/>
    <mergeCell ref="D5:D6"/>
    <mergeCell ref="A8:D8"/>
    <mergeCell ref="C10:F10"/>
    <mergeCell ref="C11:F11"/>
    <mergeCell ref="C12:F12"/>
    <mergeCell ref="D36:F36"/>
    <mergeCell ref="C14:F14"/>
    <mergeCell ref="C15:F15"/>
    <mergeCell ref="C16:F16"/>
    <mergeCell ref="A18:D18"/>
    <mergeCell ref="E24:F24"/>
    <mergeCell ref="A27:B28"/>
    <mergeCell ref="E30:F30"/>
    <mergeCell ref="D32:F32"/>
    <mergeCell ref="D33:F33"/>
    <mergeCell ref="D34:F34"/>
    <mergeCell ref="D35:F35"/>
    <mergeCell ref="D50:F50"/>
    <mergeCell ref="D37:F37"/>
    <mergeCell ref="E38:F38"/>
    <mergeCell ref="D40:F40"/>
    <mergeCell ref="D41:F41"/>
    <mergeCell ref="D42:F42"/>
    <mergeCell ref="E43:F43"/>
    <mergeCell ref="D45:F45"/>
    <mergeCell ref="D46:F46"/>
    <mergeCell ref="D47:F47"/>
    <mergeCell ref="D48:F48"/>
    <mergeCell ref="D49:F49"/>
    <mergeCell ref="A63:B63"/>
    <mergeCell ref="C63:F63"/>
    <mergeCell ref="D51:F51"/>
    <mergeCell ref="E52:F52"/>
    <mergeCell ref="D54:F54"/>
    <mergeCell ref="D55:F55"/>
    <mergeCell ref="D56:F56"/>
    <mergeCell ref="D57:F57"/>
    <mergeCell ref="E58:F58"/>
    <mergeCell ref="C59:F59"/>
    <mergeCell ref="C61:F61"/>
    <mergeCell ref="A62:B62"/>
    <mergeCell ref="C62:F62"/>
    <mergeCell ref="C65:F65"/>
    <mergeCell ref="A66:B66"/>
    <mergeCell ref="A68:B68"/>
    <mergeCell ref="C68:F68"/>
    <mergeCell ref="A69:B69"/>
    <mergeCell ref="C69:F69"/>
  </mergeCells>
  <phoneticPr fontId="10"/>
  <dataValidations count="9">
    <dataValidation type="list" allowBlank="1" showInputMessage="1" showErrorMessage="1" sqref="C69:F69" xr:uid="{F6332AD5-DE0A-4D95-9399-970C1EF75884}">
      <formula1>$H$120</formula1>
    </dataValidation>
    <dataValidation type="list" allowBlank="1" showInputMessage="1" showErrorMessage="1" sqref="C68:F68" xr:uid="{F04FD7F1-A64A-4DA8-A031-D91E6FFC4286}">
      <formula1>$F$118:$F$119</formula1>
    </dataValidation>
    <dataValidation type="list" allowBlank="1" showInputMessage="1" showErrorMessage="1" sqref="C65:F65" xr:uid="{4A21B4AD-96EB-47E6-B6EC-58682A2B1AB6}">
      <formula1>$C$155:$C$156</formula1>
    </dataValidation>
    <dataValidation type="list" allowBlank="1" showInputMessage="1" showErrorMessage="1" sqref="C62:F62" xr:uid="{95637467-C5D7-4FCD-A424-D4D3731175EE}">
      <formula1>$F$125:$F$127</formula1>
    </dataValidation>
    <dataValidation type="list" allowBlank="1" showInputMessage="1" showErrorMessage="1" sqref="C61:F61" xr:uid="{C632F4EA-B685-4BBB-8AB9-3B8807FEA57F}">
      <formula1>$E$118:$E$120</formula1>
    </dataValidation>
    <dataValidation type="list" allowBlank="1" showInputMessage="1" showErrorMessage="1" sqref="C59:F59" xr:uid="{2FC3D5B1-C2F1-4341-8B04-6A4115792C62}">
      <formula1>$B$155:$B$165</formula1>
    </dataValidation>
    <dataValidation type="list" allowBlank="1" showInputMessage="1" showErrorMessage="1" sqref="C16:F16" xr:uid="{CAD08773-1839-41D5-8A38-C30B9C6F81FC}">
      <formula1>$D$118:$D$128</formula1>
    </dataValidation>
    <dataValidation type="list" allowBlank="1" showInputMessage="1" showErrorMessage="1" sqref="C15:F15" xr:uid="{C02BC946-984A-4A88-B26F-059454C5BD83}">
      <formula1>$C$118:$C$121</formula1>
    </dataValidation>
    <dataValidation type="list" allowBlank="1" showInputMessage="1" showErrorMessage="1" sqref="C14:F14" xr:uid="{48F2770F-6287-4859-B173-2C00A6B84763}">
      <formula1>$B$118:$B$152</formula1>
    </dataValidation>
  </dataValidations>
  <pageMargins left="0" right="0" top="0" bottom="0" header="0.31496062992125984" footer="0.31496062992125984"/>
  <pageSetup paperSize="9" scale="7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925F-5A0C-4017-B298-0C5C419980A6}">
  <sheetPr>
    <tabColor rgb="FFFF0000"/>
    <pageSetUpPr fitToPage="1"/>
  </sheetPr>
  <dimension ref="A1:F69"/>
  <sheetViews>
    <sheetView showGridLines="0" view="pageBreakPreview" zoomScaleNormal="100" zoomScaleSheetLayoutView="100" workbookViewId="0">
      <selection activeCell="C14" sqref="C14:F14"/>
    </sheetView>
  </sheetViews>
  <sheetFormatPr defaultColWidth="8.75" defaultRowHeight="14.25" x14ac:dyDescent="0.15"/>
  <cols>
    <col min="1" max="1" width="8.75" style="305"/>
    <col min="2" max="2" width="34" style="305" customWidth="1"/>
    <col min="3" max="3" width="6.125" style="305" customWidth="1"/>
    <col min="4" max="4" width="33.875" style="305" customWidth="1"/>
    <col min="5" max="5" width="4.875" style="305" customWidth="1"/>
    <col min="6" max="6" width="42.625" style="305" customWidth="1"/>
    <col min="7" max="16384" width="8.75" style="305"/>
  </cols>
  <sheetData>
    <row r="1" spans="1:6" ht="16.5" x14ac:dyDescent="0.15">
      <c r="A1" s="200"/>
      <c r="B1" s="201" t="s">
        <v>166</v>
      </c>
      <c r="C1" s="302"/>
      <c r="D1" s="303"/>
      <c r="E1" s="304"/>
    </row>
    <row r="2" spans="1:6" ht="16.5" x14ac:dyDescent="0.15">
      <c r="A2" s="202"/>
      <c r="B2" s="201" t="s">
        <v>167</v>
      </c>
      <c r="C2" s="302"/>
      <c r="D2" s="303"/>
      <c r="E2" s="304"/>
    </row>
    <row r="3" spans="1:6" ht="16.5" x14ac:dyDescent="0.15">
      <c r="A3" s="203"/>
      <c r="B3" s="201" t="s">
        <v>168</v>
      </c>
      <c r="C3" s="302"/>
      <c r="D3" s="303"/>
      <c r="E3" s="304"/>
    </row>
    <row r="4" spans="1:6" ht="13.5" customHeight="1" x14ac:dyDescent="0.15">
      <c r="A4" s="343"/>
      <c r="B4" s="304"/>
      <c r="C4" s="304"/>
      <c r="E4" s="304"/>
    </row>
    <row r="5" spans="1:6" ht="25.5" customHeight="1" x14ac:dyDescent="0.15">
      <c r="A5" s="345" t="s">
        <v>339</v>
      </c>
      <c r="B5" s="307" t="s">
        <v>243</v>
      </c>
      <c r="C5" s="308"/>
      <c r="D5" s="761" t="s">
        <v>244</v>
      </c>
      <c r="E5" s="304"/>
    </row>
    <row r="6" spans="1:6" ht="25.5" customHeight="1" x14ac:dyDescent="0.15">
      <c r="A6" s="345" t="s">
        <v>245</v>
      </c>
      <c r="B6" s="307" t="s">
        <v>246</v>
      </c>
      <c r="C6" s="308"/>
      <c r="D6" s="761"/>
      <c r="E6" s="304"/>
    </row>
    <row r="7" spans="1:6" ht="8.25" customHeight="1" x14ac:dyDescent="0.15">
      <c r="A7" s="308"/>
      <c r="B7" s="304"/>
      <c r="C7" s="344"/>
      <c r="D7" s="344"/>
      <c r="E7" s="304"/>
    </row>
    <row r="8" spans="1:6" x14ac:dyDescent="0.15">
      <c r="A8" s="762" t="s">
        <v>169</v>
      </c>
      <c r="B8" s="763"/>
      <c r="C8" s="763"/>
      <c r="D8" s="763"/>
      <c r="E8" s="309"/>
      <c r="F8" s="310"/>
    </row>
    <row r="9" spans="1:6" x14ac:dyDescent="0.15">
      <c r="A9" s="311"/>
      <c r="B9" s="311"/>
      <c r="C9" s="311"/>
      <c r="D9" s="311"/>
      <c r="E9" s="311"/>
      <c r="F9" s="311"/>
    </row>
    <row r="10" spans="1:6" x14ac:dyDescent="0.15">
      <c r="A10" s="312" t="s">
        <v>170</v>
      </c>
      <c r="B10" s="313" t="s">
        <v>171</v>
      </c>
      <c r="C10" s="764" t="s">
        <v>247</v>
      </c>
      <c r="D10" s="765"/>
      <c r="E10" s="765"/>
      <c r="F10" s="766"/>
    </row>
    <row r="11" spans="1:6" x14ac:dyDescent="0.15">
      <c r="A11" s="312" t="s">
        <v>172</v>
      </c>
      <c r="B11" s="313" t="s">
        <v>173</v>
      </c>
      <c r="C11" s="764" t="s">
        <v>248</v>
      </c>
      <c r="D11" s="765"/>
      <c r="E11" s="765"/>
      <c r="F11" s="766"/>
    </row>
    <row r="12" spans="1:6" x14ac:dyDescent="0.15">
      <c r="A12" s="312" t="s">
        <v>174</v>
      </c>
      <c r="B12" s="313" t="s">
        <v>175</v>
      </c>
      <c r="C12" s="764" t="s">
        <v>249</v>
      </c>
      <c r="D12" s="765"/>
      <c r="E12" s="765"/>
      <c r="F12" s="766"/>
    </row>
    <row r="13" spans="1:6" x14ac:dyDescent="0.15">
      <c r="A13" s="312" t="s">
        <v>176</v>
      </c>
      <c r="B13" s="314" t="s">
        <v>177</v>
      </c>
      <c r="C13" s="764" t="s">
        <v>250</v>
      </c>
      <c r="D13" s="765"/>
      <c r="E13" s="765"/>
      <c r="F13" s="766"/>
    </row>
    <row r="14" spans="1:6" x14ac:dyDescent="0.15">
      <c r="A14" s="312" t="s">
        <v>178</v>
      </c>
      <c r="B14" s="314" t="s">
        <v>25</v>
      </c>
      <c r="C14" s="795" t="s">
        <v>251</v>
      </c>
      <c r="D14" s="796"/>
      <c r="E14" s="796"/>
      <c r="F14" s="797"/>
    </row>
    <row r="15" spans="1:6" x14ac:dyDescent="0.15">
      <c r="A15" s="312" t="s">
        <v>179</v>
      </c>
      <c r="B15" s="314" t="s">
        <v>180</v>
      </c>
      <c r="C15" s="795" t="s">
        <v>252</v>
      </c>
      <c r="D15" s="796"/>
      <c r="E15" s="796"/>
      <c r="F15" s="797"/>
    </row>
    <row r="16" spans="1:6" x14ac:dyDescent="0.15">
      <c r="A16" s="312" t="s">
        <v>181</v>
      </c>
      <c r="B16" s="314" t="s">
        <v>182</v>
      </c>
      <c r="C16" s="795" t="s">
        <v>253</v>
      </c>
      <c r="D16" s="796"/>
      <c r="E16" s="796"/>
      <c r="F16" s="797"/>
    </row>
    <row r="17" spans="1:6" x14ac:dyDescent="0.15">
      <c r="A17" s="315"/>
      <c r="B17" s="315"/>
      <c r="C17" s="315"/>
      <c r="D17" s="315"/>
      <c r="E17" s="315"/>
      <c r="F17" s="315"/>
    </row>
    <row r="18" spans="1:6" x14ac:dyDescent="0.15">
      <c r="A18" s="762" t="s">
        <v>183</v>
      </c>
      <c r="B18" s="763"/>
      <c r="C18" s="763"/>
      <c r="D18" s="763"/>
      <c r="E18" s="309"/>
      <c r="F18" s="310"/>
    </row>
    <row r="19" spans="1:6" x14ac:dyDescent="0.15">
      <c r="A19" s="316" t="s">
        <v>184</v>
      </c>
      <c r="B19" s="316"/>
      <c r="C19" s="316"/>
      <c r="D19" s="316"/>
      <c r="E19" s="317"/>
      <c r="F19" s="317"/>
    </row>
    <row r="20" spans="1:6" x14ac:dyDescent="0.15">
      <c r="A20" s="316"/>
      <c r="B20" s="318" t="s">
        <v>185</v>
      </c>
      <c r="C20" s="319" t="s">
        <v>245</v>
      </c>
      <c r="D20" s="320" t="s">
        <v>186</v>
      </c>
      <c r="E20" s="321"/>
      <c r="F20" s="322" t="s">
        <v>187</v>
      </c>
    </row>
    <row r="21" spans="1:6" x14ac:dyDescent="0.15">
      <c r="A21" s="316"/>
      <c r="B21" s="323"/>
      <c r="C21" s="319"/>
      <c r="D21" s="320" t="s">
        <v>188</v>
      </c>
      <c r="E21" s="321"/>
      <c r="F21" s="322" t="s">
        <v>189</v>
      </c>
    </row>
    <row r="22" spans="1:6" x14ac:dyDescent="0.15">
      <c r="A22" s="316"/>
      <c r="B22" s="323"/>
      <c r="C22" s="319"/>
      <c r="D22" s="320" t="s">
        <v>190</v>
      </c>
      <c r="E22" s="321"/>
      <c r="F22" s="322" t="s">
        <v>191</v>
      </c>
    </row>
    <row r="23" spans="1:6" x14ac:dyDescent="0.15">
      <c r="A23" s="316"/>
      <c r="B23" s="323"/>
      <c r="C23" s="319" t="s">
        <v>245</v>
      </c>
      <c r="D23" s="320" t="s">
        <v>192</v>
      </c>
      <c r="E23" s="321"/>
      <c r="F23" s="322"/>
    </row>
    <row r="24" spans="1:6" x14ac:dyDescent="0.15">
      <c r="A24" s="316"/>
      <c r="B24" s="323"/>
      <c r="C24" s="319"/>
      <c r="D24" s="320" t="s">
        <v>193</v>
      </c>
      <c r="E24" s="773" t="s">
        <v>194</v>
      </c>
      <c r="F24" s="774"/>
    </row>
    <row r="25" spans="1:6" x14ac:dyDescent="0.15">
      <c r="A25" s="316" t="s">
        <v>195</v>
      </c>
      <c r="B25" s="316"/>
      <c r="C25" s="324"/>
      <c r="D25" s="317"/>
      <c r="E25" s="316"/>
      <c r="F25" s="317"/>
    </row>
    <row r="26" spans="1:6" x14ac:dyDescent="0.15">
      <c r="A26" s="316"/>
      <c r="B26" s="318" t="s">
        <v>185</v>
      </c>
      <c r="C26" s="319" t="s">
        <v>245</v>
      </c>
      <c r="D26" s="325" t="s">
        <v>196</v>
      </c>
      <c r="E26" s="319"/>
      <c r="F26" s="322" t="s">
        <v>197</v>
      </c>
    </row>
    <row r="27" spans="1:6" x14ac:dyDescent="0.15">
      <c r="A27" s="775" t="s">
        <v>198</v>
      </c>
      <c r="B27" s="776"/>
      <c r="C27" s="319" t="s">
        <v>245</v>
      </c>
      <c r="D27" s="325" t="s">
        <v>199</v>
      </c>
      <c r="E27" s="319"/>
      <c r="F27" s="322" t="s">
        <v>200</v>
      </c>
    </row>
    <row r="28" spans="1:6" x14ac:dyDescent="0.15">
      <c r="A28" s="775"/>
      <c r="B28" s="776"/>
      <c r="C28" s="319" t="s">
        <v>245</v>
      </c>
      <c r="D28" s="328" t="s">
        <v>201</v>
      </c>
      <c r="E28" s="319"/>
      <c r="F28" s="322" t="s">
        <v>202</v>
      </c>
    </row>
    <row r="29" spans="1:6" x14ac:dyDescent="0.15">
      <c r="A29" s="316"/>
      <c r="B29" s="318"/>
      <c r="C29" s="319"/>
      <c r="D29" s="325" t="s">
        <v>203</v>
      </c>
      <c r="E29" s="319" t="s">
        <v>254</v>
      </c>
      <c r="F29" s="322" t="s">
        <v>204</v>
      </c>
    </row>
    <row r="30" spans="1:6" x14ac:dyDescent="0.15">
      <c r="A30" s="316"/>
      <c r="B30" s="318"/>
      <c r="C30" s="319" t="s">
        <v>245</v>
      </c>
      <c r="D30" s="322" t="s">
        <v>193</v>
      </c>
      <c r="E30" s="777" t="s">
        <v>255</v>
      </c>
      <c r="F30" s="778"/>
    </row>
    <row r="31" spans="1:6" x14ac:dyDescent="0.15">
      <c r="A31" s="316" t="s">
        <v>205</v>
      </c>
      <c r="B31" s="316"/>
      <c r="C31" s="324"/>
      <c r="D31" s="317"/>
      <c r="E31" s="316"/>
      <c r="F31" s="317"/>
    </row>
    <row r="32" spans="1:6" x14ac:dyDescent="0.15">
      <c r="A32" s="316"/>
      <c r="B32" s="318" t="s">
        <v>185</v>
      </c>
      <c r="C32" s="319" t="s">
        <v>245</v>
      </c>
      <c r="D32" s="767" t="s">
        <v>206</v>
      </c>
      <c r="E32" s="768"/>
      <c r="F32" s="769"/>
    </row>
    <row r="33" spans="1:6" x14ac:dyDescent="0.15">
      <c r="A33" s="316"/>
      <c r="B33" s="318"/>
      <c r="C33" s="319" t="s">
        <v>245</v>
      </c>
      <c r="D33" s="767" t="s">
        <v>207</v>
      </c>
      <c r="E33" s="768"/>
      <c r="F33" s="769"/>
    </row>
    <row r="34" spans="1:6" x14ac:dyDescent="0.15">
      <c r="A34" s="316"/>
      <c r="B34" s="318"/>
      <c r="C34" s="319"/>
      <c r="D34" s="767" t="s">
        <v>208</v>
      </c>
      <c r="E34" s="768"/>
      <c r="F34" s="769"/>
    </row>
    <row r="35" spans="1:6" x14ac:dyDescent="0.15">
      <c r="A35" s="316"/>
      <c r="B35" s="318"/>
      <c r="C35" s="319"/>
      <c r="D35" s="767" t="s">
        <v>209</v>
      </c>
      <c r="E35" s="768"/>
      <c r="F35" s="769"/>
    </row>
    <row r="36" spans="1:6" x14ac:dyDescent="0.15">
      <c r="A36" s="316"/>
      <c r="B36" s="318"/>
      <c r="C36" s="319"/>
      <c r="D36" s="767" t="s">
        <v>210</v>
      </c>
      <c r="E36" s="768"/>
      <c r="F36" s="769"/>
    </row>
    <row r="37" spans="1:6" x14ac:dyDescent="0.15">
      <c r="A37" s="316"/>
      <c r="B37" s="318"/>
      <c r="C37" s="319" t="s">
        <v>245</v>
      </c>
      <c r="D37" s="767" t="s">
        <v>211</v>
      </c>
      <c r="E37" s="768"/>
      <c r="F37" s="769"/>
    </row>
    <row r="38" spans="1:6" x14ac:dyDescent="0.15">
      <c r="A38" s="316"/>
      <c r="B38" s="323"/>
      <c r="C38" s="329"/>
      <c r="D38" s="322" t="s">
        <v>193</v>
      </c>
      <c r="E38" s="777" t="s">
        <v>194</v>
      </c>
      <c r="F38" s="778"/>
    </row>
    <row r="39" spans="1:6" x14ac:dyDescent="0.15">
      <c r="A39" s="316" t="s">
        <v>212</v>
      </c>
      <c r="B39" s="316"/>
      <c r="C39" s="324"/>
      <c r="D39" s="317"/>
      <c r="E39" s="316"/>
      <c r="F39" s="317"/>
    </row>
    <row r="40" spans="1:6" ht="30" customHeight="1" x14ac:dyDescent="0.15">
      <c r="A40" s="316"/>
      <c r="B40" s="318" t="s">
        <v>185</v>
      </c>
      <c r="C40" s="319" t="s">
        <v>245</v>
      </c>
      <c r="D40" s="767" t="s">
        <v>213</v>
      </c>
      <c r="E40" s="768"/>
      <c r="F40" s="769"/>
    </row>
    <row r="41" spans="1:6" ht="26.25" customHeight="1" x14ac:dyDescent="0.15">
      <c r="A41" s="316"/>
      <c r="B41" s="318"/>
      <c r="C41" s="319"/>
      <c r="D41" s="767" t="s">
        <v>214</v>
      </c>
      <c r="E41" s="768"/>
      <c r="F41" s="769"/>
    </row>
    <row r="42" spans="1:6" x14ac:dyDescent="0.15">
      <c r="A42" s="316"/>
      <c r="B42" s="318"/>
      <c r="C42" s="321"/>
      <c r="D42" s="767" t="s">
        <v>215</v>
      </c>
      <c r="E42" s="768"/>
      <c r="F42" s="769"/>
    </row>
    <row r="43" spans="1:6" x14ac:dyDescent="0.15">
      <c r="A43" s="316"/>
      <c r="B43" s="323"/>
      <c r="C43" s="329"/>
      <c r="D43" s="322" t="s">
        <v>193</v>
      </c>
      <c r="E43" s="777" t="s">
        <v>194</v>
      </c>
      <c r="F43" s="778"/>
    </row>
    <row r="44" spans="1:6" x14ac:dyDescent="0.15">
      <c r="A44" s="316" t="s">
        <v>216</v>
      </c>
      <c r="B44" s="316"/>
      <c r="C44" s="324"/>
      <c r="D44" s="316"/>
      <c r="E44" s="317"/>
      <c r="F44" s="316"/>
    </row>
    <row r="45" spans="1:6" x14ac:dyDescent="0.15">
      <c r="A45" s="316"/>
      <c r="B45" s="318" t="s">
        <v>185</v>
      </c>
      <c r="C45" s="319" t="s">
        <v>245</v>
      </c>
      <c r="D45" s="767" t="s">
        <v>217</v>
      </c>
      <c r="E45" s="768"/>
      <c r="F45" s="769"/>
    </row>
    <row r="46" spans="1:6" x14ac:dyDescent="0.15">
      <c r="A46" s="316"/>
      <c r="B46" s="323"/>
      <c r="C46" s="319" t="s">
        <v>245</v>
      </c>
      <c r="D46" s="767" t="s">
        <v>218</v>
      </c>
      <c r="E46" s="768"/>
      <c r="F46" s="769"/>
    </row>
    <row r="47" spans="1:6" x14ac:dyDescent="0.15">
      <c r="A47" s="316"/>
      <c r="B47" s="323"/>
      <c r="C47" s="319"/>
      <c r="D47" s="767" t="s">
        <v>219</v>
      </c>
      <c r="E47" s="768"/>
      <c r="F47" s="769"/>
    </row>
    <row r="48" spans="1:6" x14ac:dyDescent="0.15">
      <c r="A48" s="316"/>
      <c r="B48" s="323"/>
      <c r="C48" s="319" t="s">
        <v>245</v>
      </c>
      <c r="D48" s="767" t="s">
        <v>220</v>
      </c>
      <c r="E48" s="768"/>
      <c r="F48" s="769"/>
    </row>
    <row r="49" spans="1:6" x14ac:dyDescent="0.15">
      <c r="A49" s="316"/>
      <c r="B49" s="323"/>
      <c r="C49" s="319" t="s">
        <v>245</v>
      </c>
      <c r="D49" s="767" t="s">
        <v>221</v>
      </c>
      <c r="E49" s="768"/>
      <c r="F49" s="769"/>
    </row>
    <row r="50" spans="1:6" x14ac:dyDescent="0.15">
      <c r="B50" s="330"/>
      <c r="C50" s="319"/>
      <c r="D50" s="779" t="s">
        <v>222</v>
      </c>
      <c r="E50" s="780"/>
      <c r="F50" s="781"/>
    </row>
    <row r="51" spans="1:6" x14ac:dyDescent="0.15">
      <c r="B51" s="330"/>
      <c r="C51" s="319"/>
      <c r="D51" s="779" t="s">
        <v>223</v>
      </c>
      <c r="E51" s="780"/>
      <c r="F51" s="781"/>
    </row>
    <row r="52" spans="1:6" x14ac:dyDescent="0.15">
      <c r="B52" s="331"/>
      <c r="C52" s="332"/>
      <c r="D52" s="333" t="s">
        <v>193</v>
      </c>
      <c r="E52" s="787" t="s">
        <v>194</v>
      </c>
      <c r="F52" s="788"/>
    </row>
    <row r="53" spans="1:6" x14ac:dyDescent="0.15">
      <c r="A53" s="305" t="s">
        <v>256</v>
      </c>
      <c r="C53" s="334"/>
      <c r="D53" s="311"/>
      <c r="F53" s="311"/>
    </row>
    <row r="54" spans="1:6" x14ac:dyDescent="0.15">
      <c r="B54" s="335" t="s">
        <v>185</v>
      </c>
      <c r="C54" s="319" t="s">
        <v>245</v>
      </c>
      <c r="D54" s="789" t="s">
        <v>225</v>
      </c>
      <c r="E54" s="790"/>
      <c r="F54" s="791"/>
    </row>
    <row r="55" spans="1:6" x14ac:dyDescent="0.15">
      <c r="B55" s="330"/>
      <c r="C55" s="319"/>
      <c r="D55" s="779" t="s">
        <v>226</v>
      </c>
      <c r="E55" s="780"/>
      <c r="F55" s="781"/>
    </row>
    <row r="56" spans="1:6" x14ac:dyDescent="0.15">
      <c r="B56" s="330"/>
      <c r="C56" s="319" t="s">
        <v>245</v>
      </c>
      <c r="D56" s="779" t="s">
        <v>227</v>
      </c>
      <c r="E56" s="780"/>
      <c r="F56" s="781"/>
    </row>
    <row r="57" spans="1:6" x14ac:dyDescent="0.15">
      <c r="B57" s="330"/>
      <c r="C57" s="319"/>
      <c r="D57" s="779" t="s">
        <v>228</v>
      </c>
      <c r="E57" s="780"/>
      <c r="F57" s="781"/>
    </row>
    <row r="58" spans="1:6" ht="14.25" customHeight="1" x14ac:dyDescent="0.15">
      <c r="B58" s="330"/>
      <c r="C58" s="336"/>
      <c r="D58" s="333" t="s">
        <v>193</v>
      </c>
      <c r="E58" s="787" t="s">
        <v>194</v>
      </c>
      <c r="F58" s="788"/>
    </row>
    <row r="59" spans="1:6" ht="14.25" customHeight="1" x14ac:dyDescent="0.15">
      <c r="B59" s="337" t="s">
        <v>229</v>
      </c>
      <c r="C59" s="792" t="s">
        <v>257</v>
      </c>
      <c r="D59" s="793"/>
      <c r="E59" s="793"/>
      <c r="F59" s="794"/>
    </row>
    <row r="60" spans="1:6" x14ac:dyDescent="0.15">
      <c r="A60" s="305" t="s">
        <v>230</v>
      </c>
    </row>
    <row r="61" spans="1:6" x14ac:dyDescent="0.15">
      <c r="B61" s="338" t="s">
        <v>231</v>
      </c>
      <c r="C61" s="795" t="s">
        <v>258</v>
      </c>
      <c r="D61" s="796"/>
      <c r="E61" s="796"/>
      <c r="F61" s="797"/>
    </row>
    <row r="62" spans="1:6" ht="14.25" customHeight="1" x14ac:dyDescent="0.15">
      <c r="A62" s="782" t="s">
        <v>232</v>
      </c>
      <c r="B62" s="783"/>
      <c r="C62" s="795" t="s">
        <v>259</v>
      </c>
      <c r="D62" s="796"/>
      <c r="E62" s="796"/>
      <c r="F62" s="797"/>
    </row>
    <row r="63" spans="1:6" ht="14.25" customHeight="1" x14ac:dyDescent="0.15">
      <c r="A63" s="782" t="s">
        <v>233</v>
      </c>
      <c r="B63" s="783"/>
      <c r="C63" s="784" t="s">
        <v>260</v>
      </c>
      <c r="D63" s="785"/>
      <c r="E63" s="785"/>
      <c r="F63" s="786"/>
    </row>
    <row r="64" spans="1:6" ht="13.15" customHeight="1" x14ac:dyDescent="0.15">
      <c r="A64" s="305" t="s">
        <v>235</v>
      </c>
      <c r="D64" s="311"/>
      <c r="F64" s="311"/>
    </row>
    <row r="65" spans="1:6" x14ac:dyDescent="0.15">
      <c r="B65" s="338" t="s">
        <v>236</v>
      </c>
      <c r="C65" s="795" t="s">
        <v>261</v>
      </c>
      <c r="D65" s="796"/>
      <c r="E65" s="796"/>
      <c r="F65" s="797"/>
    </row>
    <row r="66" spans="1:6" ht="13.15" customHeight="1" x14ac:dyDescent="0.15">
      <c r="A66" s="801" t="s">
        <v>237</v>
      </c>
      <c r="B66" s="801"/>
      <c r="C66" s="319" t="s">
        <v>245</v>
      </c>
      <c r="D66" s="340" t="s">
        <v>238</v>
      </c>
      <c r="E66" s="341"/>
      <c r="F66" s="333" t="s">
        <v>239</v>
      </c>
    </row>
    <row r="67" spans="1:6" ht="13.5" customHeight="1" x14ac:dyDescent="0.15">
      <c r="A67" s="342" t="s">
        <v>240</v>
      </c>
    </row>
    <row r="68" spans="1:6" ht="18.75" customHeight="1" x14ac:dyDescent="0.15">
      <c r="A68" s="802" t="s">
        <v>241</v>
      </c>
      <c r="B68" s="803"/>
      <c r="C68" s="795" t="s">
        <v>262</v>
      </c>
      <c r="D68" s="796"/>
      <c r="E68" s="796"/>
      <c r="F68" s="797"/>
    </row>
    <row r="69" spans="1:6" x14ac:dyDescent="0.15">
      <c r="A69" s="804" t="s">
        <v>242</v>
      </c>
      <c r="B69" s="804"/>
      <c r="C69" s="795" t="s">
        <v>263</v>
      </c>
      <c r="D69" s="796"/>
      <c r="E69" s="796"/>
      <c r="F69" s="797"/>
    </row>
  </sheetData>
  <mergeCells count="49">
    <mergeCell ref="C65:F65"/>
    <mergeCell ref="A66:B66"/>
    <mergeCell ref="A68:B68"/>
    <mergeCell ref="C68:F68"/>
    <mergeCell ref="A69:B69"/>
    <mergeCell ref="C69:F69"/>
    <mergeCell ref="A63:B63"/>
    <mergeCell ref="C63:F63"/>
    <mergeCell ref="D51:F51"/>
    <mergeCell ref="E52:F52"/>
    <mergeCell ref="D54:F54"/>
    <mergeCell ref="D55:F55"/>
    <mergeCell ref="D56:F56"/>
    <mergeCell ref="D57:F57"/>
    <mergeCell ref="E58:F58"/>
    <mergeCell ref="C59:F59"/>
    <mergeCell ref="C61:F61"/>
    <mergeCell ref="A62:B62"/>
    <mergeCell ref="C62:F62"/>
    <mergeCell ref="D50:F50"/>
    <mergeCell ref="D37:F37"/>
    <mergeCell ref="E38:F38"/>
    <mergeCell ref="D40:F40"/>
    <mergeCell ref="D41:F41"/>
    <mergeCell ref="D42:F42"/>
    <mergeCell ref="E43:F43"/>
    <mergeCell ref="D45:F45"/>
    <mergeCell ref="D46:F46"/>
    <mergeCell ref="D47:F47"/>
    <mergeCell ref="D48:F48"/>
    <mergeCell ref="D49:F49"/>
    <mergeCell ref="D36:F36"/>
    <mergeCell ref="C14:F14"/>
    <mergeCell ref="C15:F15"/>
    <mergeCell ref="C16:F16"/>
    <mergeCell ref="A18:D18"/>
    <mergeCell ref="E24:F24"/>
    <mergeCell ref="A27:B28"/>
    <mergeCell ref="E30:F30"/>
    <mergeCell ref="D32:F32"/>
    <mergeCell ref="D33:F33"/>
    <mergeCell ref="D34:F34"/>
    <mergeCell ref="D35:F35"/>
    <mergeCell ref="C13:F13"/>
    <mergeCell ref="D5:D6"/>
    <mergeCell ref="A8:D8"/>
    <mergeCell ref="C10:F10"/>
    <mergeCell ref="C11:F11"/>
    <mergeCell ref="C12:F12"/>
  </mergeCells>
  <phoneticPr fontId="10"/>
  <pageMargins left="0" right="0" top="0" bottom="0" header="0.31496062992125984" footer="0.31496062992125984"/>
  <pageSetup paperSize="9" scale="7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6418-288F-4C3D-95FF-4ADE11B70F99}">
  <sheetPr>
    <pageSetUpPr fitToPage="1"/>
  </sheetPr>
  <dimension ref="A2:K60"/>
  <sheetViews>
    <sheetView showGridLines="0" view="pageBreakPreview" zoomScaleNormal="100" zoomScaleSheetLayoutView="100" workbookViewId="0"/>
  </sheetViews>
  <sheetFormatPr defaultRowHeight="13.5" x14ac:dyDescent="0.15"/>
  <cols>
    <col min="3" max="3" width="36.875" customWidth="1"/>
    <col min="8" max="8" width="38.5" customWidth="1"/>
  </cols>
  <sheetData>
    <row r="2" spans="1:11" ht="21" x14ac:dyDescent="0.2">
      <c r="B2" s="354" t="s">
        <v>412</v>
      </c>
    </row>
    <row r="5" spans="1:11" x14ac:dyDescent="0.15">
      <c r="B5" s="805" t="s">
        <v>413</v>
      </c>
      <c r="C5" s="805"/>
      <c r="D5" s="805"/>
      <c r="E5" s="805"/>
      <c r="F5" s="805"/>
      <c r="G5" s="805"/>
      <c r="H5" s="805"/>
    </row>
    <row r="6" spans="1:11" x14ac:dyDescent="0.15">
      <c r="B6" s="805" t="s">
        <v>414</v>
      </c>
      <c r="C6" s="805"/>
      <c r="D6" s="805"/>
      <c r="E6" s="805"/>
      <c r="F6" s="805"/>
      <c r="G6" s="805"/>
      <c r="H6" s="805"/>
    </row>
    <row r="7" spans="1:11" x14ac:dyDescent="0.15">
      <c r="B7" s="805" t="s">
        <v>415</v>
      </c>
      <c r="C7" s="805"/>
      <c r="D7" s="805"/>
      <c r="E7" s="805"/>
      <c r="F7" s="805"/>
      <c r="G7" s="805"/>
      <c r="H7" s="805"/>
    </row>
    <row r="8" spans="1:11" x14ac:dyDescent="0.15">
      <c r="B8" s="805" t="s">
        <v>416</v>
      </c>
      <c r="C8" s="805"/>
      <c r="D8" s="805" t="s">
        <v>417</v>
      </c>
      <c r="E8" s="805"/>
      <c r="F8" s="805"/>
      <c r="G8" s="805"/>
      <c r="H8" s="805"/>
    </row>
    <row r="9" spans="1:11" x14ac:dyDescent="0.15">
      <c r="B9" s="355"/>
      <c r="C9" s="355"/>
    </row>
    <row r="11" spans="1:11" x14ac:dyDescent="0.15">
      <c r="A11" t="s">
        <v>418</v>
      </c>
    </row>
    <row r="12" spans="1:11" x14ac:dyDescent="0.15">
      <c r="A12" s="805" t="s">
        <v>419</v>
      </c>
      <c r="B12" s="356">
        <v>11</v>
      </c>
      <c r="C12" s="356" t="s">
        <v>420</v>
      </c>
      <c r="D12" s="356"/>
      <c r="F12" s="805" t="s">
        <v>421</v>
      </c>
      <c r="G12" s="356">
        <v>62</v>
      </c>
      <c r="H12" s="356" t="s">
        <v>422</v>
      </c>
      <c r="I12" s="356"/>
      <c r="K12" t="s">
        <v>340</v>
      </c>
    </row>
    <row r="13" spans="1:11" x14ac:dyDescent="0.15">
      <c r="A13" s="805"/>
      <c r="B13" s="356">
        <v>12</v>
      </c>
      <c r="C13" s="356" t="s">
        <v>423</v>
      </c>
      <c r="D13" s="356"/>
      <c r="F13" s="805"/>
      <c r="G13" s="356">
        <v>63</v>
      </c>
      <c r="H13" s="356" t="s">
        <v>424</v>
      </c>
      <c r="I13" s="356"/>
    </row>
    <row r="14" spans="1:11" x14ac:dyDescent="0.15">
      <c r="A14" s="805"/>
      <c r="B14" s="356">
        <v>13</v>
      </c>
      <c r="C14" s="356" t="s">
        <v>425</v>
      </c>
      <c r="D14" s="356"/>
      <c r="F14" s="805"/>
      <c r="G14" s="356">
        <v>64</v>
      </c>
      <c r="H14" s="356" t="s">
        <v>426</v>
      </c>
      <c r="I14" s="356"/>
    </row>
    <row r="15" spans="1:11" x14ac:dyDescent="0.15">
      <c r="A15" s="805"/>
      <c r="B15" s="356">
        <v>14</v>
      </c>
      <c r="C15" s="356" t="s">
        <v>427</v>
      </c>
      <c r="D15" s="356"/>
      <c r="F15" s="805"/>
      <c r="G15" s="356">
        <v>66</v>
      </c>
      <c r="H15" s="356" t="s">
        <v>428</v>
      </c>
      <c r="I15" s="356"/>
    </row>
    <row r="16" spans="1:11" x14ac:dyDescent="0.15">
      <c r="A16" s="805"/>
      <c r="B16" s="356">
        <v>15</v>
      </c>
      <c r="C16" s="356" t="s">
        <v>429</v>
      </c>
      <c r="D16" s="356"/>
      <c r="F16" s="805"/>
      <c r="G16" s="356">
        <v>67</v>
      </c>
      <c r="H16" s="356" t="s">
        <v>430</v>
      </c>
      <c r="I16" s="356"/>
    </row>
    <row r="17" spans="1:9" x14ac:dyDescent="0.15">
      <c r="A17" s="805"/>
      <c r="B17" s="356">
        <v>16</v>
      </c>
      <c r="C17" s="356" t="s">
        <v>431</v>
      </c>
      <c r="D17" s="356"/>
      <c r="F17" s="805"/>
      <c r="G17" s="356">
        <v>24</v>
      </c>
      <c r="H17" s="356" t="s">
        <v>432</v>
      </c>
      <c r="I17" s="356"/>
    </row>
    <row r="18" spans="1:9" x14ac:dyDescent="0.15">
      <c r="A18" s="805"/>
      <c r="B18" s="356">
        <v>17</v>
      </c>
      <c r="C18" s="356" t="s">
        <v>433</v>
      </c>
      <c r="D18" s="356"/>
      <c r="F18" s="805"/>
      <c r="G18" s="356">
        <v>25</v>
      </c>
      <c r="H18" s="357" t="s">
        <v>434</v>
      </c>
      <c r="I18" s="356"/>
    </row>
    <row r="19" spans="1:9" x14ac:dyDescent="0.15">
      <c r="A19" s="805"/>
      <c r="B19" s="356">
        <v>21</v>
      </c>
      <c r="C19" s="356" t="s">
        <v>435</v>
      </c>
      <c r="D19" s="356"/>
      <c r="F19" s="805"/>
      <c r="G19" s="356">
        <v>26</v>
      </c>
      <c r="H19" s="357" t="s">
        <v>436</v>
      </c>
      <c r="I19" s="356"/>
    </row>
    <row r="20" spans="1:9" x14ac:dyDescent="0.15">
      <c r="A20" s="805"/>
      <c r="B20" s="356">
        <v>22</v>
      </c>
      <c r="C20" s="356" t="s">
        <v>437</v>
      </c>
      <c r="D20" s="356"/>
      <c r="F20" s="805"/>
      <c r="G20" s="356">
        <v>28</v>
      </c>
      <c r="H20" s="356" t="s">
        <v>438</v>
      </c>
      <c r="I20" s="356"/>
    </row>
    <row r="21" spans="1:9" x14ac:dyDescent="0.15">
      <c r="A21" s="805"/>
      <c r="B21" s="356">
        <v>23</v>
      </c>
      <c r="C21" s="356" t="s">
        <v>439</v>
      </c>
      <c r="D21" s="356"/>
      <c r="F21" s="805"/>
      <c r="G21" s="356">
        <v>34</v>
      </c>
      <c r="H21" s="356" t="s">
        <v>440</v>
      </c>
      <c r="I21" s="356"/>
    </row>
    <row r="22" spans="1:9" x14ac:dyDescent="0.15">
      <c r="A22" s="805"/>
      <c r="B22" s="356">
        <v>24</v>
      </c>
      <c r="C22" s="356" t="s">
        <v>441</v>
      </c>
      <c r="D22" s="356"/>
      <c r="F22" s="805"/>
      <c r="G22" s="356">
        <v>74</v>
      </c>
      <c r="H22" s="356" t="s">
        <v>442</v>
      </c>
      <c r="I22" s="356"/>
    </row>
    <row r="23" spans="1:9" x14ac:dyDescent="0.15">
      <c r="A23" s="805"/>
      <c r="B23" s="356">
        <v>31</v>
      </c>
      <c r="C23" s="356" t="s">
        <v>443</v>
      </c>
      <c r="D23" s="356"/>
      <c r="F23" s="805"/>
      <c r="G23" s="356">
        <v>75</v>
      </c>
      <c r="H23" s="356" t="s">
        <v>444</v>
      </c>
      <c r="I23" s="356"/>
    </row>
    <row r="24" spans="1:9" x14ac:dyDescent="0.15">
      <c r="A24" s="805"/>
      <c r="B24" s="356">
        <v>71</v>
      </c>
      <c r="C24" s="356" t="s">
        <v>445</v>
      </c>
      <c r="D24" s="356"/>
      <c r="F24" s="805"/>
      <c r="G24" s="356">
        <v>69</v>
      </c>
      <c r="H24" s="356" t="s">
        <v>446</v>
      </c>
      <c r="I24" s="356"/>
    </row>
    <row r="25" spans="1:9" x14ac:dyDescent="0.15">
      <c r="A25" s="805"/>
      <c r="B25" s="356">
        <v>76</v>
      </c>
      <c r="C25" s="356" t="s">
        <v>447</v>
      </c>
      <c r="D25" s="356"/>
      <c r="F25" s="805"/>
      <c r="G25" s="356">
        <v>39</v>
      </c>
      <c r="H25" s="357" t="s">
        <v>448</v>
      </c>
      <c r="I25" s="356"/>
    </row>
    <row r="26" spans="1:9" x14ac:dyDescent="0.15">
      <c r="A26" s="805"/>
      <c r="B26" s="356">
        <v>72</v>
      </c>
      <c r="C26" s="356" t="s">
        <v>449</v>
      </c>
      <c r="D26" s="356"/>
      <c r="F26" s="805" t="s">
        <v>450</v>
      </c>
      <c r="G26" s="358" t="s">
        <v>451</v>
      </c>
      <c r="H26" s="356" t="s">
        <v>452</v>
      </c>
      <c r="I26" s="356"/>
    </row>
    <row r="27" spans="1:9" x14ac:dyDescent="0.15">
      <c r="A27" s="805"/>
      <c r="B27" s="356">
        <v>78</v>
      </c>
      <c r="C27" s="356" t="s">
        <v>453</v>
      </c>
      <c r="D27" s="356"/>
      <c r="F27" s="805"/>
      <c r="G27" s="358" t="s">
        <v>454</v>
      </c>
      <c r="H27" s="356" t="s">
        <v>455</v>
      </c>
      <c r="I27" s="356"/>
    </row>
    <row r="28" spans="1:9" x14ac:dyDescent="0.15">
      <c r="A28" s="805"/>
      <c r="B28" s="356">
        <v>73</v>
      </c>
      <c r="C28" s="356" t="s">
        <v>456</v>
      </c>
      <c r="D28" s="356"/>
      <c r="F28" s="805"/>
      <c r="G28" s="358" t="s">
        <v>457</v>
      </c>
      <c r="H28" s="356" t="s">
        <v>458</v>
      </c>
      <c r="I28" s="356"/>
    </row>
    <row r="29" spans="1:9" x14ac:dyDescent="0.15">
      <c r="A29" s="805"/>
      <c r="B29" s="356">
        <v>68</v>
      </c>
      <c r="C29" s="356" t="s">
        <v>459</v>
      </c>
      <c r="D29" s="356"/>
      <c r="F29" s="805"/>
      <c r="G29" s="358" t="s">
        <v>460</v>
      </c>
      <c r="H29" s="356" t="s">
        <v>461</v>
      </c>
      <c r="I29" s="356"/>
    </row>
    <row r="30" spans="1:9" x14ac:dyDescent="0.15">
      <c r="A30" s="805"/>
      <c r="B30" s="356">
        <v>77</v>
      </c>
      <c r="C30" s="356" t="s">
        <v>462</v>
      </c>
      <c r="D30" s="356"/>
      <c r="F30" s="805"/>
      <c r="G30" s="358" t="s">
        <v>463</v>
      </c>
      <c r="H30" s="356" t="s">
        <v>464</v>
      </c>
      <c r="I30" s="356"/>
    </row>
    <row r="31" spans="1:9" x14ac:dyDescent="0.15">
      <c r="A31" s="805"/>
      <c r="B31" s="356">
        <v>79</v>
      </c>
      <c r="C31" s="356" t="s">
        <v>465</v>
      </c>
      <c r="D31" s="356"/>
      <c r="F31" s="805"/>
      <c r="G31" s="358" t="s">
        <v>466</v>
      </c>
      <c r="H31" s="356" t="s">
        <v>467</v>
      </c>
      <c r="I31" s="356"/>
    </row>
    <row r="32" spans="1:9" x14ac:dyDescent="0.15">
      <c r="A32" s="805"/>
      <c r="B32" s="356">
        <v>27</v>
      </c>
      <c r="C32" s="356" t="s">
        <v>468</v>
      </c>
      <c r="D32" s="356"/>
      <c r="F32" s="805"/>
      <c r="G32" s="358" t="s">
        <v>469</v>
      </c>
      <c r="H32" s="356" t="s">
        <v>470</v>
      </c>
      <c r="I32" s="356"/>
    </row>
    <row r="33" spans="1:9" x14ac:dyDescent="0.15">
      <c r="A33" s="805"/>
      <c r="B33" s="356">
        <v>28</v>
      </c>
      <c r="C33" s="357" t="s">
        <v>471</v>
      </c>
      <c r="D33" s="356"/>
      <c r="F33" s="805"/>
      <c r="G33" s="358" t="s">
        <v>472</v>
      </c>
      <c r="H33" s="356" t="s">
        <v>473</v>
      </c>
      <c r="I33" s="356"/>
    </row>
    <row r="34" spans="1:9" x14ac:dyDescent="0.15">
      <c r="A34" s="805"/>
      <c r="B34" s="356">
        <v>38</v>
      </c>
      <c r="C34" s="356" t="s">
        <v>474</v>
      </c>
      <c r="D34" s="356"/>
    </row>
    <row r="37" spans="1:9" x14ac:dyDescent="0.15">
      <c r="A37" t="s">
        <v>475</v>
      </c>
    </row>
    <row r="38" spans="1:9" x14ac:dyDescent="0.15">
      <c r="A38" t="s">
        <v>476</v>
      </c>
    </row>
    <row r="40" spans="1:9" x14ac:dyDescent="0.15">
      <c r="C40" s="805"/>
      <c r="D40" s="805" t="s">
        <v>477</v>
      </c>
      <c r="E40" s="805"/>
      <c r="F40" s="805" t="s">
        <v>478</v>
      </c>
      <c r="G40" s="805"/>
    </row>
    <row r="41" spans="1:9" x14ac:dyDescent="0.15">
      <c r="C41" s="805"/>
      <c r="D41" s="356" t="s">
        <v>479</v>
      </c>
      <c r="E41" s="356" t="s">
        <v>480</v>
      </c>
      <c r="F41" s="356" t="s">
        <v>479</v>
      </c>
      <c r="G41" s="356" t="s">
        <v>480</v>
      </c>
    </row>
    <row r="42" spans="1:9" x14ac:dyDescent="0.15">
      <c r="C42" s="356" t="s">
        <v>481</v>
      </c>
      <c r="D42" s="356"/>
      <c r="E42" s="356" t="s">
        <v>339</v>
      </c>
      <c r="F42" s="356" t="s">
        <v>339</v>
      </c>
      <c r="G42" s="356"/>
    </row>
    <row r="43" spans="1:9" x14ac:dyDescent="0.15">
      <c r="C43" s="356" t="s">
        <v>482</v>
      </c>
      <c r="D43" s="806"/>
      <c r="E43" s="808" t="s">
        <v>339</v>
      </c>
      <c r="F43" s="808" t="s">
        <v>339</v>
      </c>
      <c r="G43" s="806"/>
    </row>
    <row r="44" spans="1:9" x14ac:dyDescent="0.15">
      <c r="C44" s="356" t="s">
        <v>483</v>
      </c>
      <c r="D44" s="807"/>
      <c r="E44" s="809"/>
      <c r="F44" s="809"/>
      <c r="G44" s="807"/>
    </row>
    <row r="45" spans="1:9" x14ac:dyDescent="0.15">
      <c r="C45" s="356" t="s">
        <v>484</v>
      </c>
      <c r="D45" s="356"/>
      <c r="E45" s="356" t="s">
        <v>339</v>
      </c>
      <c r="F45" s="356" t="s">
        <v>339</v>
      </c>
      <c r="G45" s="356"/>
    </row>
    <row r="47" spans="1:9" x14ac:dyDescent="0.15">
      <c r="E47" s="359" t="s">
        <v>485</v>
      </c>
      <c r="G47" t="s">
        <v>486</v>
      </c>
    </row>
    <row r="49" spans="1:7" x14ac:dyDescent="0.15">
      <c r="A49" t="s">
        <v>487</v>
      </c>
    </row>
    <row r="51" spans="1:7" x14ac:dyDescent="0.15">
      <c r="C51" s="806"/>
      <c r="D51" s="805" t="s">
        <v>488</v>
      </c>
      <c r="E51" s="805"/>
      <c r="F51" s="805" t="s">
        <v>478</v>
      </c>
      <c r="G51" s="805"/>
    </row>
    <row r="52" spans="1:7" x14ac:dyDescent="0.15">
      <c r="C52" s="807"/>
      <c r="D52" s="356" t="s">
        <v>479</v>
      </c>
      <c r="E52" s="356" t="s">
        <v>480</v>
      </c>
      <c r="F52" s="356" t="s">
        <v>479</v>
      </c>
      <c r="G52" s="356" t="s">
        <v>480</v>
      </c>
    </row>
    <row r="53" spans="1:7" x14ac:dyDescent="0.15">
      <c r="C53" s="356" t="s">
        <v>489</v>
      </c>
      <c r="D53" s="356"/>
      <c r="E53" s="356" t="s">
        <v>339</v>
      </c>
      <c r="F53" s="356" t="s">
        <v>339</v>
      </c>
      <c r="G53" s="356"/>
    </row>
    <row r="54" spans="1:7" x14ac:dyDescent="0.15">
      <c r="C54" s="356" t="s">
        <v>490</v>
      </c>
      <c r="D54" s="805"/>
      <c r="E54" s="810" t="s">
        <v>339</v>
      </c>
      <c r="F54" s="810" t="s">
        <v>339</v>
      </c>
      <c r="G54" s="805"/>
    </row>
    <row r="55" spans="1:7" x14ac:dyDescent="0.15">
      <c r="C55" s="356" t="s">
        <v>491</v>
      </c>
      <c r="D55" s="805"/>
      <c r="E55" s="810"/>
      <c r="F55" s="810"/>
      <c r="G55" s="805"/>
    </row>
    <row r="56" spans="1:7" x14ac:dyDescent="0.15">
      <c r="C56" s="356" t="s">
        <v>492</v>
      </c>
      <c r="D56" s="810" t="s">
        <v>339</v>
      </c>
      <c r="E56" s="805"/>
      <c r="F56" s="805"/>
      <c r="G56" s="810" t="s">
        <v>339</v>
      </c>
    </row>
    <row r="57" spans="1:7" x14ac:dyDescent="0.15">
      <c r="C57" s="356" t="s">
        <v>493</v>
      </c>
      <c r="D57" s="810"/>
      <c r="E57" s="805"/>
      <c r="F57" s="805"/>
      <c r="G57" s="810"/>
    </row>
    <row r="58" spans="1:7" x14ac:dyDescent="0.15">
      <c r="C58" s="356" t="s">
        <v>494</v>
      </c>
      <c r="D58" s="356"/>
      <c r="E58" s="356" t="s">
        <v>339</v>
      </c>
      <c r="F58" s="356" t="s">
        <v>339</v>
      </c>
      <c r="G58" s="356"/>
    </row>
    <row r="60" spans="1:7" x14ac:dyDescent="0.15">
      <c r="E60" s="355" t="s">
        <v>495</v>
      </c>
      <c r="G60" t="s">
        <v>486</v>
      </c>
    </row>
  </sheetData>
  <mergeCells count="29">
    <mergeCell ref="D56:D57"/>
    <mergeCell ref="E56:E57"/>
    <mergeCell ref="F56:F57"/>
    <mergeCell ref="G56:G57"/>
    <mergeCell ref="G43:G44"/>
    <mergeCell ref="C51:C52"/>
    <mergeCell ref="D51:E51"/>
    <mergeCell ref="F51:G51"/>
    <mergeCell ref="D54:D55"/>
    <mergeCell ref="E54:E55"/>
    <mergeCell ref="F54:F55"/>
    <mergeCell ref="G54:G55"/>
    <mergeCell ref="A12:A34"/>
    <mergeCell ref="F12:F25"/>
    <mergeCell ref="F26:F33"/>
    <mergeCell ref="D43:D44"/>
    <mergeCell ref="E43:E44"/>
    <mergeCell ref="F43:F44"/>
    <mergeCell ref="C40:C41"/>
    <mergeCell ref="D40:E40"/>
    <mergeCell ref="F40:G40"/>
    <mergeCell ref="B8:C8"/>
    <mergeCell ref="D8:H8"/>
    <mergeCell ref="B5:C5"/>
    <mergeCell ref="D5:H5"/>
    <mergeCell ref="B6:C6"/>
    <mergeCell ref="D6:H6"/>
    <mergeCell ref="B7:C7"/>
    <mergeCell ref="D7:H7"/>
  </mergeCells>
  <phoneticPr fontId="10"/>
  <pageMargins left="0.7" right="0.7" top="0.75" bottom="0.75" header="0.3" footer="0.3"/>
  <pageSetup paperSize="9" scale="64"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3D7B-CDD9-4E97-9B45-E03F430D7FE1}">
  <dimension ref="B2:H29"/>
  <sheetViews>
    <sheetView showGridLines="0" view="pageBreakPreview" zoomScaleNormal="100" zoomScaleSheetLayoutView="100" workbookViewId="0"/>
  </sheetViews>
  <sheetFormatPr defaultRowHeight="13.5" x14ac:dyDescent="0.15"/>
  <sheetData>
    <row r="2" spans="2:8" ht="21" x14ac:dyDescent="0.2">
      <c r="B2" s="354" t="s">
        <v>496</v>
      </c>
    </row>
    <row r="7" spans="2:8" x14ac:dyDescent="0.15">
      <c r="B7" s="811" t="s">
        <v>497</v>
      </c>
      <c r="C7" s="811"/>
      <c r="D7" s="811"/>
      <c r="E7" s="811"/>
      <c r="F7" s="811"/>
      <c r="G7" s="356" t="s">
        <v>498</v>
      </c>
      <c r="H7" s="356" t="s">
        <v>499</v>
      </c>
    </row>
    <row r="8" spans="2:8" x14ac:dyDescent="0.15">
      <c r="B8" s="811" t="s">
        <v>500</v>
      </c>
      <c r="C8" s="811"/>
      <c r="D8" s="811"/>
      <c r="E8" s="811"/>
      <c r="F8" s="811"/>
      <c r="G8" s="356"/>
      <c r="H8" s="356"/>
    </row>
    <row r="9" spans="2:8" x14ac:dyDescent="0.15">
      <c r="B9" s="811" t="s">
        <v>501</v>
      </c>
      <c r="C9" s="811"/>
      <c r="D9" s="811"/>
      <c r="E9" s="811"/>
      <c r="F9" s="811"/>
      <c r="G9" s="356"/>
      <c r="H9" s="356"/>
    </row>
    <row r="10" spans="2:8" x14ac:dyDescent="0.15">
      <c r="B10" s="811" t="s">
        <v>502</v>
      </c>
      <c r="C10" s="811"/>
      <c r="D10" s="811"/>
      <c r="E10" s="811"/>
      <c r="F10" s="811"/>
      <c r="G10" s="356"/>
      <c r="H10" s="356"/>
    </row>
    <row r="11" spans="2:8" x14ac:dyDescent="0.15">
      <c r="B11" s="811" t="s">
        <v>503</v>
      </c>
      <c r="C11" s="811"/>
      <c r="D11" s="811"/>
      <c r="E11" s="811"/>
      <c r="F11" s="811"/>
      <c r="G11" s="356"/>
      <c r="H11" s="356"/>
    </row>
    <row r="12" spans="2:8" x14ac:dyDescent="0.15">
      <c r="B12" s="811" t="s">
        <v>528</v>
      </c>
      <c r="C12" s="811"/>
      <c r="D12" s="811"/>
      <c r="E12" s="811"/>
      <c r="F12" s="811"/>
      <c r="G12" s="356"/>
      <c r="H12" s="356"/>
    </row>
    <row r="13" spans="2:8" x14ac:dyDescent="0.15">
      <c r="B13" s="811" t="s">
        <v>518</v>
      </c>
      <c r="C13" s="811"/>
      <c r="D13" s="811"/>
      <c r="E13" s="811"/>
      <c r="F13" s="811"/>
      <c r="G13" s="356"/>
      <c r="H13" s="356"/>
    </row>
    <row r="14" spans="2:8" x14ac:dyDescent="0.15">
      <c r="B14" s="811" t="s">
        <v>519</v>
      </c>
      <c r="C14" s="811"/>
      <c r="D14" s="811"/>
      <c r="E14" s="811"/>
      <c r="F14" s="811"/>
      <c r="G14" s="356"/>
      <c r="H14" s="356"/>
    </row>
    <row r="15" spans="2:8" x14ac:dyDescent="0.15">
      <c r="B15" s="811" t="s">
        <v>520</v>
      </c>
      <c r="C15" s="811"/>
      <c r="D15" s="811"/>
      <c r="E15" s="811"/>
      <c r="F15" s="811"/>
      <c r="G15" s="356"/>
      <c r="H15" s="356"/>
    </row>
    <row r="16" spans="2:8" x14ac:dyDescent="0.15">
      <c r="B16" s="811" t="s">
        <v>521</v>
      </c>
      <c r="C16" s="811"/>
      <c r="D16" s="811"/>
      <c r="E16" s="811"/>
      <c r="F16" s="811"/>
      <c r="G16" s="356"/>
      <c r="H16" s="356"/>
    </row>
    <row r="17" spans="2:8" x14ac:dyDescent="0.15">
      <c r="B17" s="811" t="s">
        <v>522</v>
      </c>
      <c r="C17" s="811"/>
      <c r="D17" s="811"/>
      <c r="E17" s="811"/>
      <c r="F17" s="811"/>
      <c r="G17" s="356"/>
      <c r="H17" s="356"/>
    </row>
    <row r="18" spans="2:8" x14ac:dyDescent="0.15">
      <c r="B18" s="811" t="s">
        <v>523</v>
      </c>
      <c r="C18" s="811"/>
      <c r="D18" s="811"/>
      <c r="E18" s="811"/>
      <c r="F18" s="811"/>
      <c r="G18" s="356"/>
      <c r="H18" s="356"/>
    </row>
    <row r="19" spans="2:8" x14ac:dyDescent="0.15">
      <c r="B19" s="811" t="s">
        <v>524</v>
      </c>
      <c r="C19" s="811"/>
      <c r="D19" s="811"/>
      <c r="E19" s="811"/>
      <c r="F19" s="811"/>
      <c r="G19" s="356"/>
      <c r="H19" s="356"/>
    </row>
    <row r="20" spans="2:8" x14ac:dyDescent="0.15">
      <c r="B20" s="811" t="s">
        <v>525</v>
      </c>
      <c r="C20" s="811"/>
      <c r="D20" s="811"/>
      <c r="E20" s="811"/>
      <c r="F20" s="811"/>
      <c r="G20" s="356"/>
      <c r="H20" s="356"/>
    </row>
    <row r="21" spans="2:8" x14ac:dyDescent="0.15">
      <c r="B21" s="812" t="s">
        <v>526</v>
      </c>
      <c r="C21" s="812"/>
      <c r="D21" s="812"/>
      <c r="E21" s="812"/>
      <c r="F21" s="812"/>
      <c r="G21" s="356"/>
      <c r="H21" s="356"/>
    </row>
    <row r="22" spans="2:8" x14ac:dyDescent="0.15">
      <c r="B22" s="813" t="s">
        <v>527</v>
      </c>
      <c r="C22" s="813"/>
      <c r="D22" s="813"/>
      <c r="E22" s="813"/>
      <c r="F22" s="813"/>
      <c r="G22" s="356"/>
      <c r="H22" s="356"/>
    </row>
    <row r="23" spans="2:8" x14ac:dyDescent="0.15">
      <c r="B23" s="811" t="s">
        <v>529</v>
      </c>
      <c r="C23" s="811"/>
      <c r="D23" s="811"/>
      <c r="E23" s="811"/>
      <c r="F23" s="811"/>
      <c r="G23" s="356"/>
      <c r="H23" s="356"/>
    </row>
    <row r="24" spans="2:8" x14ac:dyDescent="0.15">
      <c r="B24" s="811" t="s">
        <v>504</v>
      </c>
      <c r="C24" s="811"/>
      <c r="D24" s="811"/>
      <c r="E24" s="811"/>
      <c r="F24" s="811"/>
      <c r="G24" s="356"/>
      <c r="H24" s="356"/>
    </row>
    <row r="25" spans="2:8" x14ac:dyDescent="0.15">
      <c r="B25" s="811" t="s">
        <v>505</v>
      </c>
      <c r="C25" s="811"/>
      <c r="D25" s="811"/>
      <c r="E25" s="811"/>
      <c r="F25" s="811"/>
      <c r="G25" s="356"/>
      <c r="H25" s="356"/>
    </row>
    <row r="26" spans="2:8" x14ac:dyDescent="0.15">
      <c r="B26" s="811" t="s">
        <v>506</v>
      </c>
      <c r="C26" s="811"/>
      <c r="D26" s="811"/>
      <c r="E26" s="811"/>
      <c r="F26" s="811"/>
      <c r="G26" s="356"/>
      <c r="H26" s="356"/>
    </row>
    <row r="27" spans="2:8" x14ac:dyDescent="0.15">
      <c r="B27" s="811" t="s">
        <v>507</v>
      </c>
      <c r="C27" s="811"/>
      <c r="D27" s="811"/>
      <c r="E27" s="811"/>
      <c r="F27" s="811"/>
      <c r="G27" s="356"/>
      <c r="H27" s="356"/>
    </row>
    <row r="28" spans="2:8" x14ac:dyDescent="0.15">
      <c r="B28" s="811" t="s">
        <v>508</v>
      </c>
      <c r="C28" s="811"/>
      <c r="D28" s="811"/>
      <c r="E28" s="811"/>
      <c r="F28" s="811"/>
      <c r="G28" s="356"/>
      <c r="H28" s="356"/>
    </row>
    <row r="29" spans="2:8" x14ac:dyDescent="0.15">
      <c r="B29" s="811" t="s">
        <v>509</v>
      </c>
      <c r="C29" s="811"/>
      <c r="D29" s="811"/>
      <c r="E29" s="811"/>
      <c r="F29" s="811"/>
      <c r="G29" s="356"/>
      <c r="H29" s="356"/>
    </row>
  </sheetData>
  <mergeCells count="23">
    <mergeCell ref="B25:F25"/>
    <mergeCell ref="B26:F26"/>
    <mergeCell ref="B27:F27"/>
    <mergeCell ref="B28:F28"/>
    <mergeCell ref="B29:F29"/>
    <mergeCell ref="B24:F24"/>
    <mergeCell ref="B13:F13"/>
    <mergeCell ref="B14:F14"/>
    <mergeCell ref="B15:F15"/>
    <mergeCell ref="B16:F16"/>
    <mergeCell ref="B17:F17"/>
    <mergeCell ref="B18:F18"/>
    <mergeCell ref="B19:F19"/>
    <mergeCell ref="B20:F20"/>
    <mergeCell ref="B21:F21"/>
    <mergeCell ref="B22:F22"/>
    <mergeCell ref="B23:F23"/>
    <mergeCell ref="B12:F12"/>
    <mergeCell ref="B7:F7"/>
    <mergeCell ref="B8:F8"/>
    <mergeCell ref="B9:F9"/>
    <mergeCell ref="B10:F10"/>
    <mergeCell ref="B11:F11"/>
  </mergeCells>
  <phoneticPr fontId="10"/>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A2FB-EDDA-401D-A207-A8F01E00539D}">
  <dimension ref="A1:AQ38"/>
  <sheetViews>
    <sheetView showGridLines="0" view="pageBreakPreview" zoomScale="85" zoomScaleNormal="100" zoomScaleSheetLayoutView="85" workbookViewId="0">
      <selection activeCell="BI11" sqref="BI11"/>
    </sheetView>
  </sheetViews>
  <sheetFormatPr defaultColWidth="2.25" defaultRowHeight="14.25" x14ac:dyDescent="0.15"/>
  <cols>
    <col min="1" max="1" width="2.625" style="366" customWidth="1"/>
    <col min="2" max="15" width="2.25" style="366"/>
    <col min="16" max="16" width="8.375" style="366" customWidth="1"/>
    <col min="17" max="17" width="2.375" style="366" customWidth="1"/>
    <col min="18" max="20" width="2.25" style="366"/>
    <col min="21" max="21" width="2.625" style="366" bestFit="1" customWidth="1"/>
    <col min="22" max="25" width="2.25" style="366"/>
    <col min="26" max="31" width="2" style="366" customWidth="1"/>
    <col min="32" max="33" width="2.25" style="366"/>
    <col min="34" max="42" width="2" style="366" customWidth="1"/>
    <col min="43" max="43" width="2.25" style="366"/>
    <col min="44" max="44" width="2.5" style="366" bestFit="1" customWidth="1"/>
    <col min="45" max="51" width="2.25" style="366"/>
    <col min="52" max="52" width="2.625" style="366" bestFit="1" customWidth="1"/>
    <col min="53" max="16384" width="2.25" style="366"/>
  </cols>
  <sheetData>
    <row r="1" spans="1:43" ht="20.100000000000001" customHeight="1" x14ac:dyDescent="0.15">
      <c r="C1" s="367"/>
      <c r="D1" s="367"/>
      <c r="U1" s="368"/>
      <c r="AJ1" s="367"/>
      <c r="AK1" s="367"/>
      <c r="AL1" s="367"/>
      <c r="AM1" s="367"/>
      <c r="AO1" s="369"/>
      <c r="AP1" s="367"/>
    </row>
    <row r="2" spans="1:43" ht="20.100000000000001" customHeight="1" x14ac:dyDescent="0.15">
      <c r="C2" s="367"/>
      <c r="D2" s="367"/>
      <c r="U2" s="368"/>
      <c r="AF2" s="366" t="s">
        <v>541</v>
      </c>
      <c r="AH2" s="830"/>
      <c r="AI2" s="831"/>
      <c r="AJ2" s="367" t="s">
        <v>542</v>
      </c>
      <c r="AK2" s="830"/>
      <c r="AL2" s="831"/>
      <c r="AM2" s="367" t="s">
        <v>543</v>
      </c>
      <c r="AN2" s="830"/>
      <c r="AO2" s="831"/>
      <c r="AP2" s="367" t="s">
        <v>544</v>
      </c>
      <c r="AQ2" s="370" t="s">
        <v>545</v>
      </c>
    </row>
    <row r="3" spans="1:43" ht="20.100000000000001" customHeight="1" x14ac:dyDescent="0.15">
      <c r="C3" s="367"/>
      <c r="D3" s="367"/>
      <c r="U3" s="368"/>
      <c r="AJ3" s="367"/>
      <c r="AK3" s="367"/>
      <c r="AL3" s="367"/>
      <c r="AM3" s="367"/>
      <c r="AO3" s="369"/>
      <c r="AP3" s="367"/>
    </row>
    <row r="4" spans="1:43" ht="20.100000000000001" customHeight="1" x14ac:dyDescent="0.15">
      <c r="A4" s="832" t="s">
        <v>546</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row>
    <row r="5" spans="1:43" ht="20.100000000000001" customHeigh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row>
    <row r="6" spans="1:43" ht="20.100000000000001" customHeight="1" x14ac:dyDescent="0.15">
      <c r="A6" s="372"/>
      <c r="B6" s="366" t="s">
        <v>547</v>
      </c>
      <c r="C6" s="372"/>
      <c r="D6" s="372"/>
      <c r="E6" s="372"/>
      <c r="F6" s="372"/>
      <c r="G6" s="372"/>
    </row>
    <row r="7" spans="1:43" ht="20.100000000000001" customHeigh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row>
    <row r="8" spans="1:43" ht="20.100000000000001" customHeight="1" x14ac:dyDescent="0.15">
      <c r="A8" s="373"/>
      <c r="B8" s="373"/>
      <c r="C8" s="373"/>
      <c r="D8" s="373"/>
      <c r="E8" s="373"/>
      <c r="F8" s="373"/>
      <c r="G8" s="373"/>
    </row>
    <row r="9" spans="1:43" ht="20.100000000000001" customHeight="1" x14ac:dyDescent="0.15">
      <c r="C9" s="367"/>
      <c r="D9" s="367"/>
      <c r="N9" s="825" t="s">
        <v>548</v>
      </c>
      <c r="O9" s="825"/>
      <c r="P9" s="825"/>
      <c r="Q9" s="827"/>
      <c r="R9" s="827"/>
      <c r="S9" s="827"/>
      <c r="T9" s="827"/>
      <c r="U9" s="827"/>
      <c r="V9" s="827"/>
      <c r="W9" s="827"/>
      <c r="X9" s="827"/>
      <c r="Y9" s="827"/>
      <c r="Z9" s="827"/>
      <c r="AA9" s="827"/>
      <c r="AB9" s="827"/>
      <c r="AC9" s="827"/>
      <c r="AD9" s="827"/>
      <c r="AE9" s="827"/>
      <c r="AF9" s="827"/>
      <c r="AG9" s="827"/>
      <c r="AH9" s="827"/>
      <c r="AI9" s="827"/>
      <c r="AJ9" s="827"/>
      <c r="AK9" s="827"/>
      <c r="AL9" s="827"/>
      <c r="AM9" s="827"/>
    </row>
    <row r="10" spans="1:43" ht="15.75" customHeight="1" x14ac:dyDescent="0.15">
      <c r="C10" s="367"/>
      <c r="D10" s="367"/>
      <c r="N10" s="825"/>
      <c r="O10" s="825"/>
      <c r="P10" s="825"/>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row>
    <row r="11" spans="1:43" ht="18" customHeight="1" x14ac:dyDescent="0.15">
      <c r="C11" s="367"/>
      <c r="D11" s="367"/>
      <c r="N11" s="825" t="s">
        <v>549</v>
      </c>
      <c r="O11" s="825"/>
      <c r="P11" s="825"/>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row>
    <row r="12" spans="1:43" ht="13.5" customHeight="1" x14ac:dyDescent="0.15">
      <c r="C12" s="367"/>
      <c r="D12" s="367"/>
      <c r="N12" s="825"/>
      <c r="O12" s="825"/>
      <c r="P12" s="825"/>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row>
    <row r="13" spans="1:43" ht="24" customHeight="1" x14ac:dyDescent="0.15">
      <c r="C13" s="367"/>
      <c r="D13" s="367"/>
      <c r="N13" s="825" t="s">
        <v>550</v>
      </c>
      <c r="O13" s="825"/>
      <c r="P13" s="825"/>
      <c r="Q13" s="825"/>
      <c r="R13" s="828"/>
      <c r="S13" s="828"/>
      <c r="T13" s="828"/>
      <c r="U13" s="828"/>
      <c r="V13" s="828"/>
      <c r="W13" s="828"/>
      <c r="X13" s="828"/>
      <c r="Y13" s="828"/>
      <c r="Z13" s="828"/>
      <c r="AA13" s="828"/>
      <c r="AB13" s="828"/>
      <c r="AC13" s="828"/>
      <c r="AD13" s="828"/>
      <c r="AE13" s="828"/>
      <c r="AF13" s="828"/>
      <c r="AG13" s="828"/>
      <c r="AH13" s="828"/>
      <c r="AI13" s="828"/>
      <c r="AJ13" s="828"/>
      <c r="AK13" s="828"/>
      <c r="AL13" s="828"/>
      <c r="AM13" s="828"/>
    </row>
    <row r="14" spans="1:43" ht="20.100000000000001" customHeight="1" x14ac:dyDescent="0.15">
      <c r="N14" s="374"/>
      <c r="O14" s="374"/>
      <c r="P14" s="374"/>
      <c r="Q14" s="374"/>
      <c r="R14" s="829"/>
      <c r="S14" s="829"/>
      <c r="T14" s="829"/>
      <c r="U14" s="829"/>
      <c r="V14" s="829"/>
      <c r="W14" s="814"/>
      <c r="X14" s="814"/>
      <c r="Y14" s="814"/>
      <c r="Z14" s="814"/>
      <c r="AA14" s="814"/>
      <c r="AB14" s="814"/>
      <c r="AC14" s="814"/>
      <c r="AD14" s="814"/>
      <c r="AE14" s="814"/>
      <c r="AF14" s="814"/>
      <c r="AG14" s="814"/>
      <c r="AH14" s="814"/>
      <c r="AI14" s="814"/>
      <c r="AJ14" s="814"/>
      <c r="AK14" s="814"/>
      <c r="AL14" s="814"/>
      <c r="AM14" s="374"/>
    </row>
    <row r="15" spans="1:43" ht="20.100000000000001" customHeight="1" x14ac:dyDescent="0.15">
      <c r="C15" s="375" t="s">
        <v>551</v>
      </c>
      <c r="D15" s="367"/>
    </row>
    <row r="16" spans="1:43" ht="20.100000000000001" customHeight="1" x14ac:dyDescent="0.15">
      <c r="A16" s="821" t="s">
        <v>552</v>
      </c>
      <c r="B16" s="822"/>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822"/>
      <c r="AO16" s="822"/>
      <c r="AP16" s="822"/>
    </row>
    <row r="17" spans="1:42" ht="19.5" customHeight="1" x14ac:dyDescent="0.15">
      <c r="A17" s="376"/>
      <c r="B17" s="367"/>
      <c r="C17" s="823" t="s">
        <v>553</v>
      </c>
      <c r="D17" s="817"/>
      <c r="E17" s="817"/>
      <c r="F17" s="817"/>
      <c r="G17" s="817"/>
      <c r="H17" s="817"/>
      <c r="I17" s="377"/>
      <c r="J17" s="377"/>
      <c r="K17" s="377"/>
      <c r="L17" s="367"/>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row>
    <row r="18" spans="1:42" ht="20.100000000000001" customHeight="1" x14ac:dyDescent="0.15">
      <c r="C18" s="375" t="s">
        <v>587</v>
      </c>
      <c r="D18" s="367"/>
    </row>
    <row r="19" spans="1:42" ht="20.100000000000001" customHeight="1" x14ac:dyDescent="0.15">
      <c r="C19" s="375"/>
      <c r="D19" s="367"/>
    </row>
    <row r="20" spans="1:42" ht="20.100000000000001" customHeight="1" x14ac:dyDescent="0.15">
      <c r="C20" s="375"/>
      <c r="D20" s="367"/>
    </row>
    <row r="21" spans="1:42" ht="19.5" customHeight="1" x14ac:dyDescent="0.15">
      <c r="A21" s="376"/>
      <c r="B21" s="367"/>
      <c r="C21" s="379"/>
      <c r="D21" s="353"/>
      <c r="E21" s="353"/>
      <c r="F21" s="353"/>
      <c r="G21" s="353"/>
      <c r="H21" s="353"/>
      <c r="I21" s="377"/>
      <c r="J21" s="377"/>
      <c r="K21" s="377"/>
      <c r="L21" s="367"/>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row>
    <row r="22" spans="1:42" ht="19.5" customHeight="1" x14ac:dyDescent="0.15">
      <c r="A22" s="824"/>
      <c r="B22" s="817"/>
      <c r="C22" s="817"/>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row>
    <row r="23" spans="1:42" ht="19.5" customHeight="1" x14ac:dyDescent="0.15">
      <c r="A23" s="376"/>
      <c r="B23" s="367"/>
      <c r="C23" s="367"/>
      <c r="D23" s="367"/>
      <c r="E23" s="367"/>
      <c r="F23" s="367"/>
      <c r="G23" s="367"/>
      <c r="H23" s="367"/>
      <c r="I23" s="367"/>
      <c r="J23" s="367"/>
      <c r="K23" s="367"/>
      <c r="L23" s="375"/>
      <c r="M23" s="375"/>
      <c r="N23" s="814" t="s">
        <v>554</v>
      </c>
      <c r="O23" s="814"/>
      <c r="P23" s="814"/>
      <c r="Q23" s="814"/>
      <c r="R23" s="814"/>
      <c r="S23" s="374"/>
      <c r="T23" s="374"/>
      <c r="U23" s="374"/>
      <c r="V23" s="374"/>
      <c r="W23" s="374"/>
      <c r="X23" s="374"/>
      <c r="Y23" s="374"/>
      <c r="Z23" s="374"/>
      <c r="AA23" s="374"/>
      <c r="AB23" s="374"/>
      <c r="AC23" s="374"/>
      <c r="AD23" s="374"/>
      <c r="AE23" s="374"/>
      <c r="AF23" s="374"/>
      <c r="AG23" s="374"/>
      <c r="AH23" s="374"/>
      <c r="AI23" s="374"/>
      <c r="AJ23" s="374"/>
      <c r="AK23" s="374"/>
      <c r="AL23" s="374"/>
      <c r="AM23" s="374"/>
      <c r="AN23" s="375"/>
      <c r="AO23" s="375"/>
      <c r="AP23" s="375"/>
    </row>
    <row r="24" spans="1:42" ht="19.5" customHeight="1" x14ac:dyDescent="0.15">
      <c r="A24" s="376"/>
      <c r="B24" s="367"/>
      <c r="C24" s="367"/>
      <c r="D24" s="367"/>
      <c r="E24" s="367"/>
      <c r="F24" s="367"/>
      <c r="G24" s="367"/>
      <c r="H24" s="367"/>
      <c r="I24" s="367"/>
      <c r="J24" s="367"/>
      <c r="K24" s="367"/>
      <c r="L24" s="380"/>
      <c r="M24" s="380"/>
      <c r="N24" s="825" t="s">
        <v>548</v>
      </c>
      <c r="O24" s="825"/>
      <c r="P24" s="825"/>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380"/>
      <c r="AO24" s="380"/>
      <c r="AP24" s="380"/>
    </row>
    <row r="25" spans="1:42" ht="19.5" customHeight="1" x14ac:dyDescent="0.15">
      <c r="A25" s="376"/>
      <c r="B25" s="367"/>
      <c r="C25" s="367"/>
      <c r="D25" s="367"/>
      <c r="E25" s="367"/>
      <c r="F25" s="367"/>
      <c r="G25" s="367"/>
      <c r="H25" s="367"/>
      <c r="I25" s="367"/>
      <c r="J25" s="367"/>
      <c r="K25" s="367"/>
      <c r="L25" s="380"/>
      <c r="M25" s="380"/>
      <c r="N25" s="825"/>
      <c r="O25" s="825"/>
      <c r="P25" s="825"/>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380"/>
      <c r="AO25" s="380"/>
      <c r="AP25" s="380"/>
    </row>
    <row r="26" spans="1:42" ht="34.5" customHeight="1" x14ac:dyDescent="0.15">
      <c r="A26" s="376"/>
      <c r="B26" s="367"/>
      <c r="C26" s="377"/>
      <c r="D26" s="377"/>
      <c r="E26" s="377"/>
      <c r="F26" s="377"/>
      <c r="G26" s="377"/>
      <c r="H26" s="377"/>
      <c r="I26" s="377"/>
      <c r="J26" s="377"/>
      <c r="K26" s="377"/>
      <c r="L26" s="367"/>
      <c r="M26" s="377"/>
      <c r="N26" s="814" t="s">
        <v>555</v>
      </c>
      <c r="O26" s="814"/>
      <c r="P26" s="814"/>
      <c r="Q26" s="815"/>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378"/>
      <c r="AO26" s="378"/>
      <c r="AP26" s="378"/>
    </row>
    <row r="27" spans="1:42" ht="34.5" customHeight="1" x14ac:dyDescent="0.15">
      <c r="A27" s="381"/>
      <c r="N27" s="814" t="s">
        <v>556</v>
      </c>
      <c r="O27" s="817"/>
      <c r="P27" s="817"/>
      <c r="Q27" s="815"/>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382"/>
    </row>
    <row r="28" spans="1:42" ht="19.5" customHeight="1" x14ac:dyDescent="0.15">
      <c r="E28" s="367"/>
      <c r="F28" s="383"/>
      <c r="G28" s="383"/>
      <c r="H28" s="383"/>
      <c r="I28" s="383"/>
      <c r="J28" s="383"/>
      <c r="K28" s="383"/>
      <c r="L28" s="383"/>
      <c r="M28" s="383"/>
      <c r="N28" s="383"/>
      <c r="O28" s="367"/>
      <c r="P28" s="367"/>
      <c r="Q28" s="367"/>
      <c r="R28" s="369"/>
      <c r="S28" s="369"/>
      <c r="T28" s="369"/>
      <c r="U28" s="369"/>
      <c r="V28" s="369"/>
      <c r="W28" s="369"/>
      <c r="X28" s="369"/>
      <c r="Y28" s="369"/>
      <c r="Z28" s="369"/>
      <c r="AA28" s="369"/>
      <c r="AB28" s="369"/>
      <c r="AC28" s="369"/>
      <c r="AD28" s="369"/>
      <c r="AE28" s="369"/>
      <c r="AF28" s="369"/>
      <c r="AG28" s="369"/>
      <c r="AH28" s="369"/>
      <c r="AI28" s="369"/>
      <c r="AJ28" s="369"/>
      <c r="AK28" s="369"/>
      <c r="AL28" s="369"/>
      <c r="AO28" s="367"/>
    </row>
    <row r="29" spans="1:42" ht="19.5" customHeight="1" x14ac:dyDescent="0.15">
      <c r="E29" s="367"/>
      <c r="F29" s="383"/>
      <c r="G29" s="383"/>
      <c r="H29" s="383"/>
      <c r="I29" s="383"/>
      <c r="J29" s="383"/>
      <c r="K29" s="383"/>
      <c r="L29" s="383"/>
      <c r="M29" s="383"/>
      <c r="N29" s="383"/>
      <c r="O29" s="367"/>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row>
    <row r="30" spans="1:42" ht="19.5" customHeight="1" x14ac:dyDescent="0.15">
      <c r="A30" s="381"/>
      <c r="D30" s="818"/>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382"/>
    </row>
    <row r="31" spans="1:42" ht="19.5" customHeight="1" x14ac:dyDescent="0.15">
      <c r="A31" s="381"/>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384"/>
    </row>
    <row r="32" spans="1:42" ht="19.5" customHeight="1" x14ac:dyDescent="0.15">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820"/>
      <c r="AM32" s="820"/>
    </row>
    <row r="33" spans="1:42" ht="19.5" customHeight="1" x14ac:dyDescent="0.15">
      <c r="A33" s="385"/>
      <c r="B33" s="385"/>
      <c r="C33" s="385"/>
      <c r="D33" s="385"/>
      <c r="E33" s="385"/>
      <c r="AN33" s="386"/>
      <c r="AO33" s="386"/>
      <c r="AP33" s="386"/>
    </row>
    <row r="34" spans="1:42" ht="19.5" customHeight="1" x14ac:dyDescent="0.15">
      <c r="A34" s="385"/>
      <c r="B34" s="385"/>
      <c r="C34" s="385"/>
      <c r="D34" s="385"/>
      <c r="E34" s="385"/>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87"/>
      <c r="AN34" s="386"/>
      <c r="AO34" s="386"/>
      <c r="AP34" s="386"/>
    </row>
    <row r="35" spans="1:42" ht="19.5" customHeight="1" x14ac:dyDescent="0.15"/>
    <row r="36" spans="1:42" ht="20.100000000000001" customHeight="1" x14ac:dyDescent="0.15"/>
    <row r="37" spans="1:42" ht="20.100000000000001" customHeight="1" x14ac:dyDescent="0.15"/>
    <row r="38" spans="1:42" ht="20.100000000000001" customHeight="1" x14ac:dyDescent="0.15"/>
  </sheetData>
  <sheetProtection formatCells="0" formatColumns="0" formatRows="0"/>
  <mergeCells count="23">
    <mergeCell ref="AH2:AI2"/>
    <mergeCell ref="AK2:AL2"/>
    <mergeCell ref="AN2:AO2"/>
    <mergeCell ref="A4:AP4"/>
    <mergeCell ref="N9:P10"/>
    <mergeCell ref="Q9:AM10"/>
    <mergeCell ref="N11:P12"/>
    <mergeCell ref="Q11:AM12"/>
    <mergeCell ref="N13:P13"/>
    <mergeCell ref="Q13:AM13"/>
    <mergeCell ref="R14:U14"/>
    <mergeCell ref="V14:AL14"/>
    <mergeCell ref="A16:AP16"/>
    <mergeCell ref="C17:H17"/>
    <mergeCell ref="A22:AP22"/>
    <mergeCell ref="N23:R23"/>
    <mergeCell ref="N24:P25"/>
    <mergeCell ref="Q24:AM25"/>
    <mergeCell ref="N26:P26"/>
    <mergeCell ref="Q26:AM26"/>
    <mergeCell ref="N27:P27"/>
    <mergeCell ref="Q27:AM27"/>
    <mergeCell ref="D30:AM32"/>
  </mergeCells>
  <phoneticPr fontId="10"/>
  <dataValidations count="2">
    <dataValidation imeMode="halfAlpha" allowBlank="1" showInputMessage="1" showErrorMessage="1" sqref="AJ1 AJ3 AL1 AL3" xr:uid="{3A3B4768-ED5D-4100-A314-59683D8DC993}"/>
    <dataValidation allowBlank="1" showInputMessage="1" showErrorMessage="1" promptTitle="入力不要" prompt="鏡に入力した情報が自動的に表示されますので、入力不要です。" sqref="L23:M25 AO23:AP26 AN23:AN25 O28:AL29" xr:uid="{087DEFBD-6D62-4DCF-93B6-35E2334B6CA3}"/>
  </dataValidation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提出書類</vt:lpstr>
      <vt:lpstr>1交付申請書</vt:lpstr>
      <vt:lpstr>2事業所一覧</vt:lpstr>
      <vt:lpstr>3介護ロボット用(1位)</vt:lpstr>
      <vt:lpstr>3介護ロボット用(2位) </vt:lpstr>
      <vt:lpstr>3-2チェックリスト(介護ロボット用)(1位) </vt:lpstr>
      <vt:lpstr>3-2チェックリスト(介護ロボット用)(2位)</vt:lpstr>
      <vt:lpstr>3-2チェックリスト(介護ロボット用)記入例</vt:lpstr>
      <vt:lpstr>4ICT用(1位) </vt:lpstr>
      <vt:lpstr>4ICT用(2位)  </vt:lpstr>
      <vt:lpstr>4-2チェックリスト(ICT用)(1位)</vt:lpstr>
      <vt:lpstr>4-2チェックリスト(ICT用)(2位)</vt:lpstr>
      <vt:lpstr>5パッケージ用(1位）</vt:lpstr>
      <vt:lpstr>5パッケージ用(2位)</vt:lpstr>
      <vt:lpstr>業務改善計画(1位)</vt:lpstr>
      <vt:lpstr>業務改善計画(2位)</vt:lpstr>
      <vt:lpstr>業務改善計画記入見本</vt:lpstr>
      <vt:lpstr>最新版のケアプラン連携標準仕様への対応状況確認書</vt:lpstr>
      <vt:lpstr>LIFEのCSV取込機能への対応状況確認書</vt:lpstr>
      <vt:lpstr>13委任状</vt:lpstr>
      <vt:lpstr>'13委任状'!Print_Area</vt:lpstr>
      <vt:lpstr>'1交付申請書'!Print_Area</vt:lpstr>
      <vt:lpstr>'2事業所一覧'!Print_Area</vt:lpstr>
      <vt:lpstr>'3-2チェックリスト(介護ロボット用)(1位) '!Print_Area</vt:lpstr>
      <vt:lpstr>'3-2チェックリスト(介護ロボット用)(2位)'!Print_Area</vt:lpstr>
      <vt:lpstr>'3-2チェックリスト(介護ロボット用)記入例'!Print_Area</vt:lpstr>
      <vt:lpstr>'3介護ロボット用(1位)'!Print_Area</vt:lpstr>
      <vt:lpstr>'3介護ロボット用(2位) '!Print_Area</vt:lpstr>
      <vt:lpstr>'4-2チェックリスト(ICT用)(1位)'!Print_Area</vt:lpstr>
      <vt:lpstr>'4-2チェックリスト(ICT用)(2位)'!Print_Area</vt:lpstr>
      <vt:lpstr>'4ICT用(1位) '!Print_Area</vt:lpstr>
      <vt:lpstr>'4ICT用(2位)  '!Print_Area</vt:lpstr>
      <vt:lpstr>'5パッケージ用(1位）'!Print_Area</vt:lpstr>
      <vt:lpstr>'5パッケージ用(2位)'!Print_Area</vt:lpstr>
      <vt:lpstr>'業務改善計画(1位)'!Print_Area</vt:lpstr>
      <vt:lpstr>'業務改善計画(2位)'!Print_Area</vt:lpstr>
      <vt:lpstr>業務改善計画記入見本!Print_Area</vt:lpstr>
      <vt:lpstr>最新版のケアプラン連携標準仕様への対応状況確認書!Print_Area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2024-11-25T04:58:58Z</dcterms:modified>
</cp:coreProperties>
</file>