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always" defaultThemeVersion="166925"/>
  <xr:revisionPtr revIDLastSave="0" documentId="13_ncr:1_{FA3CAE02-3284-4E31-9814-03FC7394B195}" xr6:coauthVersionLast="47" xr6:coauthVersionMax="47" xr10:uidLastSave="{00000000-0000-0000-0000-000000000000}"/>
  <bookViews>
    <workbookView xWindow="-108" yWindow="-108" windowWidth="23256" windowHeight="12576" xr2:uid="{A475539A-994A-4ACE-A53E-23D9855DABBD}"/>
  </bookViews>
  <sheets>
    <sheet name="（分娩取扱施設支援事業）都道府県⇒厚労省提出用" sheetId="1" r:id="rId1"/>
    <sheet name="（小児医療施設支援事業）都道府県⇒厚労省提出用" sheetId="19" r:id="rId2"/>
    <sheet name="（地域連携周産期支援_分娩_運営）都道府県⇒厚労省提出用" sheetId="22" r:id="rId3"/>
    <sheet name="（地域連携周産期支援_産科_施設）都道府県⇒厚労省提出用" sheetId="20" r:id="rId4"/>
    <sheet name="（地域連携周産期支援_産科_設備）都道府県⇒厚労省提出用" sheetId="21" r:id="rId5"/>
    <sheet name="都道府県リスト" sheetId="5" r:id="rId6"/>
  </sheets>
  <definedNames>
    <definedName name="_xlnm._FilterDatabase" localSheetId="1" hidden="1">'（小児医療施設支援事業）都道府県⇒厚労省提出用'!$B$10:$T$10</definedName>
    <definedName name="_xlnm._FilterDatabase" localSheetId="0" hidden="1">'（分娩取扱施設支援事業）都道府県⇒厚労省提出用'!$B$10:$O$10</definedName>
    <definedName name="_xlnm.Print_Area" localSheetId="2">'（地域連携周産期支援_分娩_運営）都道府県⇒厚労省提出用'!$B$2:$M$35</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1" l="1"/>
  <c r="I15" i="22"/>
  <c r="J15" i="22" s="1"/>
  <c r="L15" i="22" s="1"/>
  <c r="M15" i="22" s="1"/>
  <c r="F15" i="22"/>
  <c r="H12" i="19"/>
  <c r="Q12" i="19"/>
  <c r="S12" i="19" s="1"/>
  <c r="N12" i="1"/>
  <c r="H12" i="1"/>
  <c r="N11" i="1"/>
  <c r="H11" i="1"/>
  <c r="N14" i="1"/>
  <c r="N15" i="1"/>
  <c r="N16" i="1"/>
  <c r="N17" i="1"/>
  <c r="N18" i="1"/>
  <c r="N19" i="1"/>
  <c r="N20" i="1"/>
  <c r="N21" i="1"/>
  <c r="N22" i="1"/>
  <c r="N23" i="1"/>
  <c r="N24" i="1"/>
  <c r="N25" i="1"/>
  <c r="N26" i="1"/>
  <c r="N27" i="1"/>
  <c r="N28" i="1"/>
  <c r="N29" i="1"/>
  <c r="N30" i="1"/>
  <c r="N31" i="1"/>
  <c r="N32" i="1"/>
  <c r="H11" i="19"/>
  <c r="Q11" i="19"/>
  <c r="S11" i="19" s="1"/>
  <c r="I16" i="22"/>
  <c r="I17" i="22"/>
  <c r="I18" i="22"/>
  <c r="I19" i="22"/>
  <c r="I20" i="22"/>
  <c r="I21" i="22"/>
  <c r="I22" i="22"/>
  <c r="I23" i="22"/>
  <c r="I24" i="22"/>
  <c r="I25" i="22"/>
  <c r="I26" i="22"/>
  <c r="I27" i="22"/>
  <c r="I28" i="22"/>
  <c r="I29" i="22"/>
  <c r="I30" i="22"/>
  <c r="I31" i="22"/>
  <c r="I32" i="22"/>
  <c r="I33" i="22"/>
  <c r="F14" i="22"/>
  <c r="I14" i="22"/>
  <c r="N13" i="1"/>
  <c r="F33" i="22"/>
  <c r="F32" i="22"/>
  <c r="F31" i="22"/>
  <c r="J31" i="22" s="1"/>
  <c r="L31" i="22" s="1"/>
  <c r="M31" i="22" s="1"/>
  <c r="F30" i="22"/>
  <c r="J30" i="22" s="1"/>
  <c r="L30" i="22" s="1"/>
  <c r="M30" i="22" s="1"/>
  <c r="F29" i="22"/>
  <c r="F28" i="22"/>
  <c r="F27" i="22"/>
  <c r="J27" i="22" s="1"/>
  <c r="L27" i="22" s="1"/>
  <c r="M27" i="22" s="1"/>
  <c r="F26" i="22"/>
  <c r="F25" i="22"/>
  <c r="F24" i="22"/>
  <c r="F23" i="22"/>
  <c r="F22" i="22"/>
  <c r="J22" i="22" s="1"/>
  <c r="L22" i="22" s="1"/>
  <c r="M22" i="22" s="1"/>
  <c r="F21" i="22"/>
  <c r="F20" i="22"/>
  <c r="F19" i="22"/>
  <c r="J19" i="22" s="1"/>
  <c r="L19" i="22" s="1"/>
  <c r="M19" i="22" s="1"/>
  <c r="F18" i="22"/>
  <c r="F17" i="22"/>
  <c r="F16" i="22"/>
  <c r="E13" i="20"/>
  <c r="H13" i="20" s="1"/>
  <c r="J13" i="20" s="1"/>
  <c r="E14" i="20"/>
  <c r="H14" i="20" s="1"/>
  <c r="J14" i="20" s="1"/>
  <c r="E15" i="20"/>
  <c r="H15" i="20" s="1"/>
  <c r="J15" i="20" s="1"/>
  <c r="E16" i="20"/>
  <c r="H16" i="20" s="1"/>
  <c r="J16" i="20" s="1"/>
  <c r="J18" i="20" s="1"/>
  <c r="E17" i="20"/>
  <c r="H17" i="20" s="1"/>
  <c r="J17" i="20" s="1"/>
  <c r="E12" i="20"/>
  <c r="H12" i="20" s="1"/>
  <c r="J12" i="20" s="1"/>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s="1"/>
  <c r="J19" i="21" s="1"/>
  <c r="E18" i="21"/>
  <c r="H18" i="21" s="1"/>
  <c r="J18" i="21" s="1"/>
  <c r="E17" i="21"/>
  <c r="H17" i="21" s="1"/>
  <c r="J17" i="21" s="1"/>
  <c r="E16" i="21"/>
  <c r="H16" i="21" s="1"/>
  <c r="J16" i="21" s="1"/>
  <c r="E15" i="21"/>
  <c r="H15" i="21" s="1"/>
  <c r="J15" i="21" s="1"/>
  <c r="E14" i="21"/>
  <c r="H14" i="21" s="1"/>
  <c r="J14" i="21" s="1"/>
  <c r="E13" i="21"/>
  <c r="H13" i="21" s="1"/>
  <c r="J13" i="21" s="1"/>
  <c r="J20" i="22" l="1"/>
  <c r="L20" i="22" s="1"/>
  <c r="M20" i="22" s="1"/>
  <c r="J28" i="22"/>
  <c r="L28" i="22" s="1"/>
  <c r="M28" i="22" s="1"/>
  <c r="J21" i="22"/>
  <c r="L21" i="22" s="1"/>
  <c r="M21" i="22" s="1"/>
  <c r="J29" i="22"/>
  <c r="L29" i="22" s="1"/>
  <c r="M29" i="22" s="1"/>
  <c r="J32" i="22"/>
  <c r="L32" i="22" s="1"/>
  <c r="M32" i="22" s="1"/>
  <c r="J33" i="22"/>
  <c r="L33" i="22" s="1"/>
  <c r="M33" i="22" s="1"/>
  <c r="J25" i="22"/>
  <c r="L25" i="22" s="1"/>
  <c r="M25" i="22" s="1"/>
  <c r="J23" i="22"/>
  <c r="L23" i="22" s="1"/>
  <c r="M23" i="22" s="1"/>
  <c r="J26" i="22"/>
  <c r="L26" i="22" s="1"/>
  <c r="M26" i="22" s="1"/>
  <c r="J24" i="22"/>
  <c r="L24" i="22" s="1"/>
  <c r="M24" i="22" s="1"/>
  <c r="J18" i="22"/>
  <c r="L18" i="22" s="1"/>
  <c r="M18" i="22" s="1"/>
  <c r="J17" i="22"/>
  <c r="L17" i="22" s="1"/>
  <c r="M17" i="22" s="1"/>
  <c r="J14" i="22"/>
  <c r="L14" i="22" s="1"/>
  <c r="M14" i="22" s="1"/>
  <c r="J16" i="22"/>
  <c r="L16" i="22" s="1"/>
  <c r="M16" i="22" s="1"/>
  <c r="M34" i="22" l="1"/>
  <c r="N33" i="1"/>
  <c r="H22" i="19"/>
  <c r="Q22" i="19"/>
  <c r="S22" i="19" s="1"/>
  <c r="H14" i="19"/>
  <c r="Q14" i="19"/>
  <c r="S14" i="19" s="1"/>
  <c r="H15" i="19"/>
  <c r="Q15" i="19"/>
  <c r="S15" i="19" s="1"/>
  <c r="H16" i="19"/>
  <c r="Q16" i="19"/>
  <c r="S16" i="19" s="1"/>
  <c r="H17" i="19"/>
  <c r="Q17" i="19"/>
  <c r="S17" i="19" s="1"/>
  <c r="H18" i="19"/>
  <c r="Q18" i="19"/>
  <c r="S18" i="19" s="1"/>
  <c r="H19" i="19"/>
  <c r="Q19" i="19"/>
  <c r="S19" i="19" s="1"/>
  <c r="H20" i="19"/>
  <c r="Q20" i="19"/>
  <c r="S20" i="19" s="1"/>
  <c r="H21" i="19"/>
  <c r="Q21" i="19"/>
  <c r="S21" i="19" s="1"/>
  <c r="Q13" i="19"/>
  <c r="S13" i="19" s="1"/>
  <c r="H13" i="19"/>
  <c r="H29" i="1"/>
  <c r="H30" i="1"/>
  <c r="H31" i="1"/>
  <c r="H32" i="1"/>
  <c r="H14" i="1"/>
  <c r="H15" i="1"/>
  <c r="H16" i="1"/>
  <c r="H17" i="1"/>
  <c r="H18" i="1"/>
  <c r="H19" i="1"/>
  <c r="H20" i="1"/>
  <c r="H21" i="1"/>
  <c r="H22" i="1"/>
  <c r="H23" i="1"/>
  <c r="H24" i="1"/>
  <c r="H25" i="1"/>
  <c r="H26" i="1"/>
  <c r="H27" i="1"/>
  <c r="H28" i="1"/>
  <c r="H13" i="1"/>
  <c r="S23" i="19" l="1"/>
</calcChain>
</file>

<file path=xl/sharedStrings.xml><?xml version="1.0" encoding="utf-8"?>
<sst xmlns="http://schemas.openxmlformats.org/spreadsheetml/2006/main" count="291" uniqueCount="195">
  <si>
    <t>分娩取扱施設支援事業　経費所要額調　様式</t>
    <rPh sb="11" eb="13">
      <t>ケイヒ</t>
    </rPh>
    <rPh sb="13" eb="15">
      <t>ショヨウ</t>
    </rPh>
    <rPh sb="15" eb="16">
      <t>ガク</t>
    </rPh>
    <rPh sb="16" eb="17">
      <t>シラ</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</si>
  <si>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</si>
  <si>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</si>
  <si>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自動計算される箇所（入力不要）</t>
    <rPh sb="0" eb="2">
      <t>ジドウ</t>
    </rPh>
    <rPh sb="2" eb="4">
      <t>ケイサン</t>
    </rPh>
    <rPh sb="7" eb="9">
      <t>カショ</t>
    </rPh>
    <rPh sb="10" eb="12">
      <t>ニュウリョク</t>
    </rPh>
    <rPh sb="12" eb="14">
      <t>フヨウ</t>
    </rPh>
    <phoneticPr fontId="1"/>
  </si>
  <si>
    <t>←都道府県名を選択</t>
  </si>
  <si>
    <t>分娩取扱件数（各年合計）</t>
    <rPh sb="7" eb="9">
      <t>カクネン</t>
    </rPh>
    <rPh sb="9" eb="11">
      <t>ゴウケイ</t>
    </rPh>
    <phoneticPr fontId="1"/>
  </si>
  <si>
    <r>
      <t>分娩取扱件数　</t>
    </r>
    <r>
      <rPr>
        <b/>
        <sz val="11"/>
        <color rgb="FFFF0000"/>
        <rFont val="メイリオ"/>
        <family val="3"/>
        <charset val="128"/>
      </rPr>
      <t>※</t>
    </r>
    <phoneticPr fontId="1"/>
  </si>
  <si>
    <t>No</t>
  </si>
  <si>
    <t>施設名称</t>
  </si>
  <si>
    <t>区分</t>
  </si>
  <si>
    <t>平成
29年度</t>
  </si>
  <si>
    <t>平成
30年度</t>
  </si>
  <si>
    <t>令和
元年度</t>
  </si>
  <si>
    <t>３年間
の平均</t>
  </si>
  <si>
    <t>令和
５年度</t>
  </si>
  <si>
    <t>比較対象期間</t>
  </si>
  <si>
    <t>比較対象期間における
分娩取扱件数の平均</t>
    <phoneticPr fontId="1"/>
  </si>
  <si>
    <t>直近の期間</t>
  </si>
  <si>
    <t>直近の期間における
分娩取扱件数の平均</t>
  </si>
  <si>
    <r>
      <rPr>
        <sz val="11"/>
        <color rgb="FF000000"/>
        <rFont val="メイリオ"/>
        <family val="3"/>
        <charset val="128"/>
      </rPr>
      <t xml:space="preserve">単価
</t>
    </r>
    <r>
      <rPr>
        <sz val="11"/>
        <color rgb="FFFF0000"/>
        <rFont val="メイリオ"/>
        <family val="3"/>
        <charset val="128"/>
      </rPr>
      <t>（支給申請額）</t>
    </r>
  </si>
  <si>
    <t>備考</t>
  </si>
  <si>
    <t>記入例１</t>
    <rPh sb="0" eb="2">
      <t>キニュウ</t>
    </rPh>
    <rPh sb="2" eb="3">
      <t>レイ</t>
    </rPh>
    <phoneticPr fontId="1"/>
  </si>
  <si>
    <t>厚生病院</t>
    <rPh sb="0" eb="2">
      <t>コウセイ</t>
    </rPh>
    <rPh sb="2" eb="4">
      <t>ビョウイン</t>
    </rPh>
    <phoneticPr fontId="1"/>
  </si>
  <si>
    <t>病院</t>
  </si>
  <si>
    <t>記入例２</t>
    <rPh sb="0" eb="2">
      <t>キニュウ</t>
    </rPh>
    <rPh sb="2" eb="3">
      <t>レイ</t>
    </rPh>
    <phoneticPr fontId="1"/>
  </si>
  <si>
    <t>労働産院</t>
    <rPh sb="0" eb="2">
      <t>ロウドウ</t>
    </rPh>
    <rPh sb="2" eb="4">
      <t>サンイン</t>
    </rPh>
    <phoneticPr fontId="1"/>
  </si>
  <si>
    <t>助産所</t>
  </si>
  <si>
    <t>令和3年5月10日～令和4年3月31日</t>
    <rPh sb="0" eb="2">
      <t>レイワ</t>
    </rPh>
    <rPh sb="3" eb="4">
      <t>ネン</t>
    </rPh>
    <rPh sb="5" eb="6">
      <t>ガツ</t>
    </rPh>
    <rPh sb="8" eb="9">
      <t>ニチ</t>
    </rPh>
    <rPh sb="10" eb="12">
      <t>レイワ</t>
    </rPh>
    <rPh sb="13" eb="14">
      <t>ネン</t>
    </rPh>
    <rPh sb="15" eb="16">
      <t>ガツ</t>
    </rPh>
    <rPh sb="18" eb="19">
      <t>ニチ</t>
    </rPh>
    <phoneticPr fontId="1"/>
  </si>
  <si>
    <t>令和5年4月1日から令和６年3月31日</t>
    <rPh sb="0" eb="2">
      <t>レイワ</t>
    </rPh>
    <rPh sb="3" eb="4">
      <t>ネン</t>
    </rPh>
    <rPh sb="5" eb="6">
      <t>ガツ</t>
    </rPh>
    <rPh sb="6" eb="8">
      <t>ツイタチ</t>
    </rPh>
    <rPh sb="10" eb="12">
      <t>レイワ</t>
    </rPh>
    <rPh sb="13" eb="14">
      <t>ネン</t>
    </rPh>
    <rPh sb="15" eb="16">
      <t>ガツ</t>
    </rPh>
    <rPh sb="18" eb="19">
      <t>ニチ</t>
    </rPh>
    <phoneticPr fontId="1"/>
  </si>
  <si>
    <t>　</t>
  </si>
  <si>
    <t>合計</t>
  </si>
  <si>
    <t>以下から選択</t>
  </si>
  <si>
    <r>
      <t>　</t>
    </r>
    <r>
      <rPr>
        <b/>
        <sz val="11"/>
        <color rgb="FFFF0000"/>
        <rFont val="メイリオ"/>
        <family val="3"/>
        <charset val="128"/>
      </rPr>
      <t>　※　平成29年度以降に分娩取扱を開始した場合に記載
　　　　</t>
    </r>
    <r>
      <rPr>
        <sz val="11"/>
        <color rgb="FFFF0000"/>
        <rFont val="メイリオ"/>
        <family val="3"/>
        <charset val="128"/>
      </rPr>
      <t xml:space="preserve">各期間中の合計分娩件数を日割りし、365日分かけたもの（平均年間分娩件数）を、
　　　　分娩取扱件数の平均の欄に記載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2" eb="33">
      <t>カク</t>
    </rPh>
    <rPh sb="33" eb="35">
      <t>キカン</t>
    </rPh>
    <rPh sb="35" eb="36">
      <t>ナカ</t>
    </rPh>
    <rPh sb="37" eb="39">
      <t>ゴウケイ</t>
    </rPh>
    <rPh sb="39" eb="41">
      <t>ブンベン</t>
    </rPh>
    <rPh sb="41" eb="43">
      <t>ケンスウ</t>
    </rPh>
    <rPh sb="44" eb="46">
      <t>ヒワ</t>
    </rPh>
    <rPh sb="52" eb="53">
      <t>ニチ</t>
    </rPh>
    <rPh sb="53" eb="54">
      <t>ブン</t>
    </rPh>
    <rPh sb="60" eb="62">
      <t>ヘイキン</t>
    </rPh>
    <rPh sb="62" eb="64">
      <t>ネンカン</t>
    </rPh>
    <rPh sb="64" eb="66">
      <t>ブンベン</t>
    </rPh>
    <rPh sb="66" eb="68">
      <t>ケンスウ</t>
    </rPh>
    <rPh sb="76" eb="78">
      <t>ブンベン</t>
    </rPh>
    <rPh sb="78" eb="80">
      <t>トリアツカイ</t>
    </rPh>
    <rPh sb="80" eb="82">
      <t>ケンスウ</t>
    </rPh>
    <rPh sb="83" eb="85">
      <t>ヘイキン</t>
    </rPh>
    <rPh sb="86" eb="87">
      <t>ラン</t>
    </rPh>
    <rPh sb="88" eb="90">
      <t>キサイ</t>
    </rPh>
    <rPh sb="310" eb="311">
      <t>ホン</t>
    </rPh>
    <rPh sb="311" eb="313">
      <t>ジギョウ</t>
    </rPh>
    <rPh sb="313" eb="315">
      <t>ジッシ</t>
    </rPh>
    <rPh sb="315" eb="317">
      <t>ヨウコウ</t>
    </rPh>
    <phoneticPr fontId="1"/>
  </si>
  <si>
    <t>診療所</t>
  </si>
  <si>
    <t>小児医療施設支援事業　経費所要額調　様式</t>
    <rPh sb="11" eb="13">
      <t>ケイヒ</t>
    </rPh>
    <rPh sb="13" eb="15">
      <t>ショヨウ</t>
    </rPh>
    <rPh sb="15" eb="16">
      <t>ガク</t>
    </rPh>
    <rPh sb="16" eb="17">
      <t>シラ</t>
    </rPh>
    <phoneticPr fontId="1"/>
  </si>
  <si>
    <t>入院延べ患者数（各年合計）</t>
    <phoneticPr fontId="1"/>
  </si>
  <si>
    <r>
      <t>入院延べ患者数　</t>
    </r>
    <r>
      <rPr>
        <b/>
        <sz val="11"/>
        <color rgb="FFFF0000"/>
        <rFont val="メイリオ"/>
        <family val="3"/>
        <charset val="128"/>
      </rPr>
      <t>※１</t>
    </r>
    <phoneticPr fontId="1"/>
  </si>
  <si>
    <t>総額（Ａ）</t>
  </si>
  <si>
    <t>総事業費から収入額を控除した額（Ｂ）※３　</t>
  </si>
  <si>
    <r>
      <rPr>
        <sz val="11"/>
        <color rgb="FFFF0000"/>
        <rFont val="メイリオ"/>
        <family val="3"/>
        <charset val="128"/>
      </rPr>
      <t xml:space="preserve">支給申請額
</t>
    </r>
    <r>
      <rPr>
        <sz val="11"/>
        <color rgb="FF000000"/>
        <rFont val="メイリオ"/>
        <family val="3"/>
        <charset val="128"/>
      </rPr>
      <t>（ＡとＢの内、少ない方の額）</t>
    </r>
  </si>
  <si>
    <t>3年間
の平均</t>
  </si>
  <si>
    <t>比較対象期間における
入院延べ患者数の平均</t>
  </si>
  <si>
    <t>直近の期間における
入院延べ患者数の平均</t>
  </si>
  <si>
    <t>小児科部門の病床数</t>
  </si>
  <si>
    <t>小児科部門の病床である根拠
※２</t>
  </si>
  <si>
    <t>単価</t>
  </si>
  <si>
    <t>金額</t>
  </si>
  <si>
    <t>記入例</t>
    <rPh sb="0" eb="2">
      <t>キニュウ</t>
    </rPh>
    <rPh sb="2" eb="3">
      <t>レイ</t>
    </rPh>
    <phoneticPr fontId="1"/>
  </si>
  <si>
    <t>小児中核病院</t>
  </si>
  <si>
    <t>小児入院医療管理料1 21床、新生児特定集中治療室管理料14床</t>
    <rPh sb="0" eb="2">
      <t>ショウニ</t>
    </rPh>
    <rPh sb="2" eb="4">
      <t>ニュウイン</t>
    </rPh>
    <rPh sb="4" eb="6">
      <t>イリョウ</t>
    </rPh>
    <rPh sb="6" eb="9">
      <t>カンリリョウ</t>
    </rPh>
    <rPh sb="13" eb="14">
      <t>ユカ</t>
    </rPh>
    <rPh sb="15" eb="18">
      <t>シンセイジ</t>
    </rPh>
    <rPh sb="18" eb="20">
      <t>トクテイ</t>
    </rPh>
    <rPh sb="20" eb="22">
      <t>シュウチュウ</t>
    </rPh>
    <rPh sb="22" eb="24">
      <t>チリョウ</t>
    </rPh>
    <rPh sb="24" eb="25">
      <t>シツ</t>
    </rPh>
    <rPh sb="25" eb="28">
      <t>カンリリョウ</t>
    </rPh>
    <rPh sb="30" eb="31">
      <t>ユカ</t>
    </rPh>
    <phoneticPr fontId="1"/>
  </si>
  <si>
    <t>労働病院</t>
    <rPh sb="0" eb="2">
      <t>ロウドウ</t>
    </rPh>
    <rPh sb="2" eb="4">
      <t>ビョウイン</t>
    </rPh>
    <phoneticPr fontId="1"/>
  </si>
  <si>
    <t>小児救急医療拠点病院</t>
  </si>
  <si>
    <t>令和3年5月10日～令和4年3月31日</t>
    <rPh sb="0" eb="2">
      <t>レイワ</t>
    </rPh>
    <rPh sb="8" eb="9">
      <t>ニチ</t>
    </rPh>
    <rPh sb="15" eb="16">
      <t>ガツ</t>
    </rPh>
    <rPh sb="18" eb="19">
      <t>ニチ</t>
    </rPh>
    <phoneticPr fontId="1"/>
  </si>
  <si>
    <t>小児入院医療管理料3 21床</t>
    <rPh sb="0" eb="2">
      <t>ショウニ</t>
    </rPh>
    <rPh sb="2" eb="4">
      <t>ニュウイン</t>
    </rPh>
    <rPh sb="4" eb="6">
      <t>イリョウ</t>
    </rPh>
    <rPh sb="6" eb="9">
      <t>カンリリョウ</t>
    </rPh>
    <rPh sb="13" eb="14">
      <t>ユカ</t>
    </rPh>
    <phoneticPr fontId="1"/>
  </si>
  <si>
    <r>
      <rPr>
        <b/>
        <sz val="11"/>
        <color rgb="FFFF0000"/>
        <rFont val="メイリオ"/>
        <family val="3"/>
        <charset val="128"/>
      </rPr>
      <t>　※１　平成29年度以降に入院診療を開始した場合に記載
　　　　</t>
    </r>
    <r>
      <rPr>
        <sz val="11"/>
        <color rgb="FFFF0000"/>
        <rFont val="メイリオ"/>
        <family val="3"/>
        <charset val="128"/>
      </rPr>
      <t>各期間中の入院延べ患者数を日割りし、365日分かけたものを、
　　　　入院延べ患者数の平均の欄に記載</t>
    </r>
    <r>
      <rPr>
        <sz val="11"/>
        <color theme="1"/>
        <rFont val="メイリオ"/>
        <family val="3"/>
        <charset val="128"/>
      </rPr>
      <t xml:space="preserve">
</t>
    </r>
    <r>
      <rPr>
        <sz val="11"/>
        <color theme="1"/>
        <rFont val="メイリオ"/>
        <family val="3"/>
      </rPr>
      <t>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直近の期間：本事業実施要綱公布日翌日（令和７年２月13日）から申請日まで</t>
    </r>
    <rPh sb="37" eb="39">
      <t>ニュウイン</t>
    </rPh>
    <rPh sb="39" eb="40">
      <t>ノ</t>
    </rPh>
    <rPh sb="41" eb="44">
      <t>カンジャスウ</t>
    </rPh>
    <rPh sb="67" eb="69">
      <t>ニュウイン</t>
    </rPh>
    <rPh sb="69" eb="70">
      <t>ノ</t>
    </rPh>
    <rPh sb="71" eb="74">
      <t>カンジャスウ</t>
    </rPh>
    <rPh sb="75" eb="77">
      <t>ヘイキン</t>
    </rPh>
    <rPh sb="261" eb="263">
      <t>ジギョウ</t>
    </rPh>
    <rPh sb="271" eb="273">
      <t>レイワ</t>
    </rPh>
    <rPh sb="274" eb="275">
      <t>ネン</t>
    </rPh>
    <rPh sb="276" eb="277">
      <t>ガツ</t>
    </rPh>
    <rPh sb="279" eb="280">
      <t>ニチ</t>
    </rPh>
    <rPh sb="305" eb="307">
      <t>ヨクジツ</t>
    </rPh>
    <rPh sb="308" eb="310">
      <t>レイワ</t>
    </rPh>
    <rPh sb="311" eb="312">
      <t>ネン</t>
    </rPh>
    <rPh sb="313" eb="314">
      <t>ガツ</t>
    </rPh>
    <rPh sb="316" eb="317">
      <t>ニチ</t>
    </rPh>
    <phoneticPr fontId="1"/>
  </si>
  <si>
    <t>※２　小児に係る特定入院料を算定している
届出病床数などを記載
（例、小児入院医療管理料３　21床）</t>
  </si>
  <si>
    <t>小児救命救急センター</t>
  </si>
  <si>
    <t>総事業費は、運営に必要な給与費(職員基本給、職員諸手当、非常勤職員手当、社会保険料)、旅費、備品費(図書)、消耗品費、材料費(医薬品費、診療材料費、医療消耗器具備品費、給食材料費)、光熱水料、燃料費、研究研修費、減価償却費、修繕料、資産減耗費、会議費等のうち、小児科部門に係るもの。</t>
  </si>
  <si>
    <t>留意事項イ（ウ）に該当する病院</t>
  </si>
  <si>
    <t>地域連携周産期支援事業（分娩取扱施設）　経費所要額調　様式</t>
  </si>
  <si>
    <t>医療機関に記載して頂く箇所</t>
    <phoneticPr fontId="1"/>
  </si>
  <si>
    <t>都道府県に記載して頂く箇所</t>
    <rPh sb="0" eb="4">
      <t>トドウフケン</t>
    </rPh>
    <phoneticPr fontId="1"/>
  </si>
  <si>
    <t>施設名称</t>
    <rPh sb="0" eb="1">
      <t>シ</t>
    </rPh>
    <rPh sb="1" eb="2">
      <t>セツ</t>
    </rPh>
    <rPh sb="2" eb="4">
      <t>メイショウ</t>
    </rPh>
    <phoneticPr fontId="8"/>
  </si>
  <si>
    <t>補助方法</t>
    <rPh sb="0" eb="2">
      <t>ホジョ</t>
    </rPh>
    <rPh sb="2" eb="4">
      <t>ホウホウ</t>
    </rPh>
    <phoneticPr fontId="8"/>
  </si>
  <si>
    <t>総事業費</t>
    <rPh sb="0" eb="1">
      <t>ソウ</t>
    </rPh>
    <rPh sb="1" eb="4">
      <t>ジギョウヒ</t>
    </rPh>
    <phoneticPr fontId="8"/>
  </si>
  <si>
    <t>産科部門の収入額
及び寄付金
その他の収入額</t>
    <rPh sb="0" eb="2">
      <t>サンカ</t>
    </rPh>
    <rPh sb="2" eb="4">
      <t>ブモン</t>
    </rPh>
    <rPh sb="5" eb="7">
      <t>シュウニュウ</t>
    </rPh>
    <rPh sb="7" eb="8">
      <t>ガク</t>
    </rPh>
    <rPh sb="9" eb="10">
      <t>オヨ</t>
    </rPh>
    <rPh sb="11" eb="14">
      <t>キフキン</t>
    </rPh>
    <rPh sb="17" eb="18">
      <t>タ</t>
    </rPh>
    <rPh sb="19" eb="22">
      <t>シュウニュウガク</t>
    </rPh>
    <phoneticPr fontId="8"/>
  </si>
  <si>
    <t>差引事業費</t>
    <rPh sb="0" eb="2">
      <t>サシヒキ</t>
    </rPh>
    <rPh sb="2" eb="5">
      <t>ジギョウヒ</t>
    </rPh>
    <phoneticPr fontId="8"/>
  </si>
  <si>
    <t>対象経費の
支出予定額</t>
    <rPh sb="0" eb="2">
      <t>タイショウ</t>
    </rPh>
    <rPh sb="2" eb="4">
      <t>ケイヒ</t>
    </rPh>
    <rPh sb="6" eb="8">
      <t>シシュツ</t>
    </rPh>
    <rPh sb="8" eb="11">
      <t>ヨテイガク</t>
    </rPh>
    <phoneticPr fontId="8"/>
  </si>
  <si>
    <t>分娩取扱期間</t>
    <rPh sb="0" eb="2">
      <t>ブンベン</t>
    </rPh>
    <rPh sb="2" eb="4">
      <t>トリアツカイ</t>
    </rPh>
    <rPh sb="4" eb="6">
      <t>キカン</t>
    </rPh>
    <phoneticPr fontId="1"/>
  </si>
  <si>
    <t>基準額</t>
    <rPh sb="0" eb="3">
      <t>キジュンガク</t>
    </rPh>
    <phoneticPr fontId="8"/>
  </si>
  <si>
    <t>選定額</t>
    <rPh sb="0" eb="2">
      <t>センテイ</t>
    </rPh>
    <rPh sb="2" eb="3">
      <t>ガク</t>
    </rPh>
    <phoneticPr fontId="8"/>
  </si>
  <si>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1"/>
  </si>
  <si>
    <t>国庫補助
基本額</t>
    <phoneticPr fontId="1"/>
  </si>
  <si>
    <t>申請見込額</t>
    <rPh sb="0" eb="2">
      <t>シンセイ</t>
    </rPh>
    <rPh sb="2" eb="4">
      <t>ミコミ</t>
    </rPh>
    <rPh sb="4" eb="5">
      <t>ガク</t>
    </rPh>
    <phoneticPr fontId="1"/>
  </si>
  <si>
    <t>A</t>
  </si>
  <si>
    <t>B</t>
  </si>
  <si>
    <t>C=A-B</t>
    <phoneticPr fontId="7"/>
  </si>
  <si>
    <t>D</t>
  </si>
  <si>
    <t>E</t>
  </si>
  <si>
    <t>F =C,D,Eの最少額</t>
    <rPh sb="9" eb="10">
      <t>サイ</t>
    </rPh>
    <rPh sb="10" eb="12">
      <t>ショウガク</t>
    </rPh>
    <phoneticPr fontId="1"/>
  </si>
  <si>
    <t>I</t>
  </si>
  <si>
    <t>J= Fと I のうち最少額</t>
    <rPh sb="11" eb="12">
      <t>サイ</t>
    </rPh>
    <rPh sb="12" eb="14">
      <t>ショウガク</t>
    </rPh>
    <phoneticPr fontId="1"/>
  </si>
  <si>
    <t>J×補助率1/2</t>
    <rPh sb="2" eb="5">
      <t>ホジョリツ</t>
    </rPh>
    <phoneticPr fontId="1"/>
  </si>
  <si>
    <t>選択</t>
    <rPh sb="0" eb="2">
      <t>センタク</t>
    </rPh>
    <phoneticPr fontId="1"/>
  </si>
  <si>
    <t>円</t>
    <rPh sb="0" eb="1">
      <t>エン</t>
    </rPh>
    <phoneticPr fontId="8"/>
  </si>
  <si>
    <t>円</t>
    <rPh sb="0" eb="1">
      <t>エン</t>
    </rPh>
    <phoneticPr fontId="1"/>
  </si>
  <si>
    <t>都道府県が補助する事業（間接補助）</t>
    <rPh sb="0" eb="2">
      <t>トドウ</t>
    </rPh>
    <rPh sb="2" eb="4">
      <t>フケン</t>
    </rPh>
    <rPh sb="5" eb="7">
      <t>ホジョ</t>
    </rPh>
    <rPh sb="9" eb="11">
      <t>ジギョウ</t>
    </rPh>
    <rPh sb="12" eb="14">
      <t>カンセツ</t>
    </rPh>
    <rPh sb="14" eb="16">
      <t>ホジョ</t>
    </rPh>
    <phoneticPr fontId="1"/>
  </si>
  <si>
    <t>年間６月以上９月未満</t>
    <rPh sb="0" eb="2">
      <t>ネンカン</t>
    </rPh>
    <rPh sb="3" eb="4">
      <t>ガツ</t>
    </rPh>
    <rPh sb="4" eb="6">
      <t>イジョウ</t>
    </rPh>
    <rPh sb="7" eb="8">
      <t>ゲツ</t>
    </rPh>
    <rPh sb="8" eb="10">
      <t>ミマン</t>
    </rPh>
    <phoneticPr fontId="1"/>
  </si>
  <si>
    <t>○○県立病院</t>
    <rPh sb="2" eb="4">
      <t>ケンリツ</t>
    </rPh>
    <rPh sb="4" eb="6">
      <t>ビョウイン</t>
    </rPh>
    <phoneticPr fontId="1"/>
  </si>
  <si>
    <t>都道府県が行う事業（直接補助）</t>
    <rPh sb="0" eb="4">
      <t>トドウフケン</t>
    </rPh>
    <rPh sb="5" eb="6">
      <t>オコナ</t>
    </rPh>
    <rPh sb="7" eb="9">
      <t>ジギョウ</t>
    </rPh>
    <rPh sb="10" eb="12">
      <t>チョクセツ</t>
    </rPh>
    <rPh sb="12" eb="14">
      <t>ホジョ</t>
    </rPh>
    <phoneticPr fontId="1"/>
  </si>
  <si>
    <t>年間９月以上</t>
    <rPh sb="0" eb="2">
      <t>ネンカン</t>
    </rPh>
    <rPh sb="3" eb="4">
      <t>ツキ</t>
    </rPh>
    <rPh sb="4" eb="6">
      <t>イジョウ</t>
    </rPh>
    <phoneticPr fontId="1"/>
  </si>
  <si>
    <t>合計</t>
    <rPh sb="0" eb="2">
      <t>ゴウケイ</t>
    </rPh>
    <phoneticPr fontId="1"/>
  </si>
  <si>
    <t>年間６月未満</t>
    <rPh sb="0" eb="2">
      <t>ネンカン</t>
    </rPh>
    <rPh sb="3" eb="4">
      <t>ゲツ</t>
    </rPh>
    <rPh sb="4" eb="6">
      <t>ミマン</t>
    </rPh>
    <phoneticPr fontId="1"/>
  </si>
  <si>
    <t>地域連携周産期支援事業（産科施設）＿施設＿経費所要額調　様式</t>
    <rPh sb="18" eb="20">
      <t>シセツ</t>
    </rPh>
    <rPh sb="28" eb="30">
      <t>ヨウシキ</t>
    </rPh>
    <phoneticPr fontId="8"/>
  </si>
  <si>
    <t>医療機関に入力して頂く箇所</t>
    <rPh sb="5" eb="7">
      <t>ニュウリョク</t>
    </rPh>
    <phoneticPr fontId="1"/>
  </si>
  <si>
    <t>施設名称</t>
    <rPh sb="0" eb="2">
      <t>シセツ</t>
    </rPh>
    <rPh sb="2" eb="3">
      <t>メイ</t>
    </rPh>
    <phoneticPr fontId="8"/>
  </si>
  <si>
    <t>総事業費</t>
  </si>
  <si>
    <t>寄附金その
他の収入額</t>
    <rPh sb="0" eb="2">
      <t>キフ</t>
    </rPh>
    <phoneticPr fontId="8"/>
  </si>
  <si>
    <t>差引額</t>
  </si>
  <si>
    <t>対象経費の
支出予定額</t>
    <phoneticPr fontId="8"/>
  </si>
  <si>
    <t>基 準 額</t>
    <phoneticPr fontId="1"/>
  </si>
  <si>
    <r>
      <t xml:space="preserve">選 定 額
</t>
    </r>
    <r>
      <rPr>
        <sz val="8"/>
        <color rgb="FF000000"/>
        <rFont val="ＭＳ Ｐゴシック"/>
        <family val="3"/>
        <charset val="128"/>
      </rPr>
      <t>（Ｃ）・（Ｄ）・（Ｅ）のうち最少額</t>
    </r>
    <phoneticPr fontId="1"/>
  </si>
  <si>
    <t>補助率</t>
    <rPh sb="0" eb="3">
      <t>ホジョリツ</t>
    </rPh>
    <phoneticPr fontId="1"/>
  </si>
  <si>
    <t>(Ａ)</t>
    <phoneticPr fontId="8"/>
  </si>
  <si>
    <t>(Ｂ)</t>
    <phoneticPr fontId="8"/>
  </si>
  <si>
    <t>(A)-(B)=(C)</t>
  </si>
  <si>
    <t>（Ｄ)</t>
    <phoneticPr fontId="8"/>
  </si>
  <si>
    <t>（Ｅ)</t>
    <phoneticPr fontId="8"/>
  </si>
  <si>
    <t>（Ｆ)</t>
    <phoneticPr fontId="8"/>
  </si>
  <si>
    <t>(F)×1/2</t>
    <phoneticPr fontId="1"/>
  </si>
  <si>
    <t xml:space="preserve">         円</t>
  </si>
  <si>
    <t>　　　　円</t>
  </si>
  <si>
    <t xml:space="preserve">       円</t>
  </si>
  <si>
    <t>厚労産婦人科</t>
    <rPh sb="0" eb="2">
      <t>コウロウ</t>
    </rPh>
    <rPh sb="2" eb="6">
      <t>サンフジンカ</t>
    </rPh>
    <phoneticPr fontId="1"/>
  </si>
  <si>
    <t>合計</t>
    <rPh sb="0" eb="2">
      <t>ゴウケイ</t>
    </rPh>
    <phoneticPr fontId="8"/>
  </si>
  <si>
    <t>【留意事項】</t>
    <rPh sb="1" eb="3">
      <t>リュウイ</t>
    </rPh>
    <rPh sb="3" eb="5">
      <t>ジコウ</t>
    </rPh>
    <phoneticPr fontId="8"/>
  </si>
  <si>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</si>
  <si>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（A）総事業費は、地域連携周産期支援事業（施設）に関わるすべての経費で、設計その他工事に伴う事務に要する費用も含まれる。</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</si>
  <si>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</si>
  <si>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8"/>
  </si>
  <si>
    <t>施設名称</t>
    <rPh sb="0" eb="2">
      <t>シセツ</t>
    </rPh>
    <rPh sb="2" eb="4">
      <t>メイショウ</t>
    </rPh>
    <phoneticPr fontId="8"/>
  </si>
  <si>
    <t>（A）</t>
    <phoneticPr fontId="8"/>
  </si>
  <si>
    <t>（B）</t>
    <phoneticPr fontId="8"/>
  </si>
  <si>
    <t>（C）</t>
    <phoneticPr fontId="8"/>
  </si>
  <si>
    <t>（D）</t>
    <phoneticPr fontId="8"/>
  </si>
  <si>
    <t>（E）</t>
    <phoneticPr fontId="8"/>
  </si>
  <si>
    <t>（F）</t>
    <phoneticPr fontId="8"/>
  </si>
  <si>
    <t>総事業費</t>
    <rPh sb="0" eb="3">
      <t>ソウジギョウ</t>
    </rPh>
    <rPh sb="3" eb="4">
      <t>ヒ</t>
    </rPh>
    <phoneticPr fontId="8"/>
  </si>
  <si>
    <t>寄附金その</t>
    <rPh sb="0" eb="3">
      <t>キフキン</t>
    </rPh>
    <phoneticPr fontId="8"/>
  </si>
  <si>
    <t>差引額</t>
    <rPh sb="0" eb="2">
      <t>サシヒキ</t>
    </rPh>
    <rPh sb="2" eb="3">
      <t>ガク</t>
    </rPh>
    <phoneticPr fontId="8"/>
  </si>
  <si>
    <t>対象経費の</t>
    <rPh sb="0" eb="2">
      <t>タイショウ</t>
    </rPh>
    <rPh sb="2" eb="4">
      <t>ケイヒ</t>
    </rPh>
    <phoneticPr fontId="8"/>
  </si>
  <si>
    <t>基準額</t>
    <rPh sb="0" eb="2">
      <t>キジュン</t>
    </rPh>
    <rPh sb="2" eb="3">
      <t>ガク</t>
    </rPh>
    <phoneticPr fontId="8"/>
  </si>
  <si>
    <t>補助率</t>
  </si>
  <si>
    <t>他の収入額</t>
    <rPh sb="0" eb="1">
      <t>ホカ</t>
    </rPh>
    <rPh sb="2" eb="4">
      <t>シュウニュウ</t>
    </rPh>
    <rPh sb="4" eb="5">
      <t>ガク</t>
    </rPh>
    <phoneticPr fontId="8"/>
  </si>
  <si>
    <t>（A）－（B）</t>
    <phoneticPr fontId="8"/>
  </si>
  <si>
    <t>支出予定額</t>
    <rPh sb="0" eb="2">
      <t>シシュツ</t>
    </rPh>
    <rPh sb="2" eb="4">
      <t>ヨテイ</t>
    </rPh>
    <rPh sb="4" eb="5">
      <t>ガク</t>
    </rPh>
    <phoneticPr fontId="8"/>
  </si>
  <si>
    <t>(Ｃ)・(Ｄ)・(Ｅ)のうち
最少額</t>
    <phoneticPr fontId="1"/>
  </si>
  <si>
    <t>円</t>
    <phoneticPr fontId="8"/>
  </si>
  <si>
    <t>厚生労働病院</t>
    <rPh sb="0" eb="2">
      <t>コウセイ</t>
    </rPh>
    <rPh sb="2" eb="4">
      <t>ロウドウ</t>
    </rPh>
    <rPh sb="4" eb="6">
      <t>ビョウイン</t>
    </rPh>
    <phoneticPr fontId="1"/>
  </si>
  <si>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</si>
  <si>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</si>
  <si>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</si>
  <si>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</si>
  <si>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</si>
  <si>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</si>
  <si>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</si>
  <si>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</si>
  <si>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</si>
  <si>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</si>
  <si>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</si>
  <si>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</si>
  <si>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</si>
  <si>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</si>
  <si>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</si>
  <si>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</si>
  <si>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</si>
  <si>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</si>
  <si>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</si>
  <si>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</si>
  <si>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</si>
  <si>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</si>
  <si>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</si>
  <si>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</si>
  <si>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</si>
  <si>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</si>
  <si>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</si>
  <si>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</si>
  <si>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</si>
  <si>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</si>
  <si>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</si>
  <si>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</si>
  <si>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</si>
  <si>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</si>
  <si>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</si>
  <si>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</si>
  <si>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</si>
  <si>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</si>
  <si>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</si>
  <si>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</si>
  <si>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</si>
  <si>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</si>
  <si>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</si>
  <si>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</si>
  <si>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</si>
  <si>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</si>
  <si>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</si>
  <si>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</si>
  <si>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※３　小児科部門に係る総事業費から診療収入額、特別交付税及び寄付金その他の収入額を控除した額</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</si>
  <si>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</si>
  <si>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</si>
  <si>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</si>
  <si>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 xml:space="preserve">　A　総事業費とは、本事業を行うために必要な産科部門に係るすべての経費。
　B　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
　D　対象経費とは、必要な次に掲げる経費
　　　職員基本給、職員諸手当、諸謝金、社会保険料
</t>
    <rPh sb="10" eb="11">
      <t>ホン</t>
    </rPh>
    <rPh sb="56" eb="57">
      <t>ホン</t>
    </rPh>
    <rPh sb="331" eb="333">
      <t>タイショウ</t>
    </rPh>
    <rPh sb="333" eb="335">
      <t>ケイヒ</t>
    </rPh>
    <rPh sb="338" eb="340">
      <t>ヒツヨウ</t>
    </rPh>
    <rPh sb="341" eb="342">
      <t>ツギ</t>
    </rPh>
    <rPh sb="343" eb="344">
      <t>カカ</t>
    </rPh>
    <rPh sb="346" eb="348">
      <t>ケイヒ</t>
    </rPh>
    <rPh sb="352" eb="354">
      <t>ショクイン</t>
    </rPh>
    <rPh sb="354" eb="357">
      <t>キホンキュウ</t>
    </rPh>
    <rPh sb="358" eb="360">
      <t>ショクイン</t>
    </rPh>
    <rPh sb="360" eb="363">
      <t>ショテアテ</t>
    </rPh>
    <rPh sb="364" eb="365">
      <t>ショ</t>
    </rPh>
    <rPh sb="365" eb="367">
      <t>シャキン</t>
    </rPh>
    <rPh sb="368" eb="370">
      <t>シャカイ</t>
    </rPh>
    <rPh sb="370" eb="373">
      <t>ホケンリョウ</t>
    </rPh>
    <phoneticPr fontId="1"/>
  </si>
  <si>
    <t>Ｈ＞Ｉの場合に支給対象</t>
    <rPh sb="7" eb="9">
      <t>シキュウ</t>
    </rPh>
    <rPh sb="9" eb="11">
      <t>タイショウ</t>
    </rPh>
    <phoneticPr fontId="1"/>
  </si>
  <si>
    <t>Ｋ＞Ｍの場合に支給対象</t>
    <rPh sb="4" eb="6">
      <t>バアイ</t>
    </rPh>
    <rPh sb="7" eb="9">
      <t>シキュウ</t>
    </rPh>
    <rPh sb="9" eb="11">
      <t>タイショウ</t>
    </rPh>
    <phoneticPr fontId="1"/>
  </si>
  <si>
    <t>Ｈ＞Ｉの場合に支給対象</t>
    <rPh sb="7" eb="9">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</si>
</sst>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General&quot;件&quot;"/>
    <numFmt numFmtId="179" formatCode="#,##0_);[Red]\(#,##0\)"/>
  </numFmts>
  <fonts count="50">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11"/>
      <name val="游ゴシック"/>
      <family val="3"/>
      <charset val="128"/>
      <scheme val="minor"/>
    </font>
    <font>
      <sz val="6"/>
      <name val="游ゴシック"/>
      <family val="3"/>
      <charset val="128"/>
      <scheme val="minor"/>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color rgb="FF000000"/>
      <name val="メイリオ"/>
      <family val="3"/>
      <charset val="128"/>
    </font>
    <font>
      <sz val="11"/>
      <name val="メイリオ"/>
      <family val="3"/>
      <charset val="128"/>
    </font>
    <font>
      <sz val="11"/>
      <name val="ＭＳ Ｐゴシック"/>
      <family val="3"/>
    </font>
    <font>
      <sz val="11"/>
      <name val="ＭＳ ゴシック"/>
      <family val="3"/>
    </font>
    <font>
      <sz val="11"/>
      <color rgb="FFFF0000"/>
      <name val="游ゴシック"/>
      <family val="3"/>
      <charset val="128"/>
      <scheme val="minor"/>
    </font>
    <font>
      <b/>
      <sz val="14"/>
      <color theme="1" tint="0.14999847407452621"/>
      <name val="游ゴシック"/>
      <family val="3"/>
      <charset val="128"/>
      <scheme val="minor"/>
    </font>
    <font>
      <sz val="11"/>
      <color rgb="FF242424"/>
      <name val="メイリオ"/>
      <family val="3"/>
      <charset val="128"/>
    </font>
    <font>
      <sz val="11"/>
      <color theme="1"/>
      <name val="メイリオ"/>
      <family val="3"/>
    </font>
    <font>
      <sz val="11"/>
      <color rgb="FF000000"/>
      <name val="メイリオ"/>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0"/>
      <color theme="1" tint="0.14999847407452621"/>
      <name val="游ゴシック"/>
      <family val="3"/>
      <charset val="128"/>
      <scheme val="minor"/>
    </font>
    <font>
      <sz val="11"/>
      <color rgb="FFFF0000"/>
      <name val="メイリオ"/>
      <family val="3"/>
      <charset val="128"/>
    </font>
    <font>
      <sz val="10"/>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scheme val="minor"/>
    </font>
    <font>
      <sz val="11"/>
      <color theme="2"/>
      <name val="游ゴシック"/>
      <family val="3"/>
      <charset val="128"/>
      <scheme val="minor"/>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22"/>
      <color theme="1"/>
      <name val="メイリオ"/>
      <family val="3"/>
      <charset val="128"/>
    </font>
    <font>
      <b/>
      <sz val="11"/>
      <color rgb="FFFF0000"/>
      <name val="メイリオ"/>
      <family val="3"/>
      <charset val="128"/>
    </font>
    <font>
      <sz val="10"/>
      <color theme="1"/>
      <name val="ＭＳ Ｐゴシック"/>
      <family val="3"/>
      <charset val="128"/>
    </font>
  </fonts>
  <fills count="10">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FFFFFF"/>
        <bgColor indexed="64"/>
      </patternFill>
    </fill>
  </fills>
  <borders count="15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right style="double">
        <color rgb="FF000000"/>
      </right>
      <top style="double">
        <color rgb="FF000000"/>
      </top>
      <bottom style="double">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n">
        <color rgb="FF000000"/>
      </left>
      <right/>
      <top/>
      <bottom style="thin">
        <color indexed="64"/>
      </bottom>
      <diagonal/>
    </border>
    <border>
      <left style="thin">
        <color indexed="64"/>
      </left>
      <right style="thick">
        <color rgb="FF000000"/>
      </right>
      <top/>
      <bottom style="thin">
        <color indexed="64"/>
      </bottom>
      <diagonal/>
    </border>
    <border>
      <left/>
      <right/>
      <top/>
      <bottom style="thin">
        <color rgb="FF000000"/>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9" fillId="0" borderId="0"/>
    <xf numFmtId="38" fontId="19" fillId="0" borderId="0" applyFont="0" applyFill="0" applyBorder="0" applyAlignment="0" applyProtection="0"/>
    <xf numFmtId="0" fontId="3" fillId="0" borderId="0"/>
  </cellStyleXfs>
  <cellXfs count="377">
    <xf numFmtId="0" fontId="0" fillId="0" borderId="0" xfId="0">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2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2" xfId="0" applyFont="1" applyBorder="1" applyAlignment="1">
      <alignment vertical="top" wrapText="1"/>
    </xf>
    <xf numFmtId="0" fontId="11" fillId="0" borderId="1" xfId="0" applyFont="1" applyBorder="1" applyAlignment="1">
      <alignment horizontal="right" vertical="top" wrapText="1"/>
    </xf>
    <xf numFmtId="0" fontId="12" fillId="0" borderId="0" xfId="0" applyFont="1" applyAlignment="1">
      <alignment horizontal="center" vertical="center"/>
    </xf>
    <xf numFmtId="12" fontId="12" fillId="0" borderId="0" xfId="0" applyNumberFormat="1" applyFont="1" applyAlignment="1">
      <alignment horizontal="center" vertical="center"/>
    </xf>
    <xf numFmtId="0" fontId="11" fillId="0" borderId="29" xfId="0" applyFont="1" applyBorder="1" applyAlignment="1">
      <alignment horizontal="right" vertical="center" shrinkToFit="1"/>
    </xf>
    <xf numFmtId="0" fontId="11" fillId="0" borderId="0" xfId="0" applyFont="1" applyAlignment="1">
      <alignment horizontal="left" vertical="center"/>
    </xf>
    <xf numFmtId="0" fontId="15" fillId="0" borderId="0" xfId="0" applyFont="1">
      <alignment vertical="center"/>
    </xf>
    <xf numFmtId="38" fontId="15" fillId="0" borderId="0" xfId="4" applyFont="1" applyBorder="1" applyAlignment="1">
      <alignment horizontal="right" vertical="center"/>
    </xf>
    <xf numFmtId="38" fontId="15" fillId="0" borderId="8" xfId="4" applyFont="1" applyBorder="1" applyAlignment="1">
      <alignment horizontal="right" vertical="center"/>
    </xf>
    <xf numFmtId="38" fontId="15" fillId="0" borderId="8" xfId="4" applyFont="1" applyFill="1" applyBorder="1" applyAlignment="1">
      <alignment horizontal="right" vertical="center"/>
    </xf>
    <xf numFmtId="0" fontId="17" fillId="3" borderId="7" xfId="0" applyFont="1" applyFill="1" applyBorder="1" applyAlignment="1">
      <alignment vertical="center" wrapText="1"/>
    </xf>
    <xf numFmtId="0" fontId="17" fillId="2" borderId="11" xfId="0" applyFont="1" applyFill="1" applyBorder="1" applyAlignment="1">
      <alignment vertical="center" wrapText="1"/>
    </xf>
    <xf numFmtId="177" fontId="17" fillId="5" borderId="11" xfId="0" applyNumberFormat="1" applyFont="1" applyFill="1" applyBorder="1" applyAlignment="1">
      <alignment vertical="center" wrapText="1"/>
    </xf>
    <xf numFmtId="0" fontId="18" fillId="0" borderId="7" xfId="0" applyFont="1" applyBorder="1" applyAlignment="1">
      <alignment vertical="center" wrapText="1"/>
    </xf>
    <xf numFmtId="0" fontId="17" fillId="4" borderId="7" xfId="0" applyFont="1" applyFill="1" applyBorder="1" applyAlignment="1">
      <alignment vertical="center" wrapText="1"/>
    </xf>
    <xf numFmtId="0" fontId="17" fillId="2" borderId="7" xfId="0" applyFont="1" applyFill="1" applyBorder="1" applyAlignment="1">
      <alignment vertical="center" wrapText="1"/>
    </xf>
    <xf numFmtId="0" fontId="18" fillId="3" borderId="7" xfId="0" applyFont="1" applyFill="1" applyBorder="1" applyAlignment="1">
      <alignment vertical="center" wrapText="1"/>
    </xf>
    <xf numFmtId="0" fontId="18" fillId="0" borderId="13" xfId="0" applyFont="1" applyBorder="1" applyAlignment="1">
      <alignment horizontal="center" vertical="center" wrapText="1"/>
    </xf>
    <xf numFmtId="0" fontId="18" fillId="0" borderId="30" xfId="0" applyFont="1" applyBorder="1" applyAlignment="1">
      <alignment horizontal="center" vertical="center" wrapText="1"/>
    </xf>
    <xf numFmtId="3" fontId="17" fillId="5" borderId="11" xfId="0" applyNumberFormat="1" applyFont="1" applyFill="1" applyBorder="1" applyAlignment="1">
      <alignment vertical="center" wrapText="1"/>
    </xf>
    <xf numFmtId="0" fontId="6" fillId="0" borderId="0" xfId="7" applyFont="1" applyAlignment="1">
      <alignment vertical="center"/>
    </xf>
    <xf numFmtId="0" fontId="6" fillId="0" borderId="0" xfId="7" applyFont="1" applyAlignment="1">
      <alignment horizontal="right" vertical="center"/>
    </xf>
    <xf numFmtId="0" fontId="6" fillId="0" borderId="0" xfId="7" applyFont="1" applyAlignment="1">
      <alignment vertical="center" shrinkToFit="1"/>
    </xf>
    <xf numFmtId="0" fontId="6" fillId="0" borderId="12" xfId="7" applyFont="1" applyBorder="1" applyAlignment="1">
      <alignment horizontal="center" vertical="center"/>
    </xf>
    <xf numFmtId="0" fontId="6" fillId="0" borderId="12" xfId="7" applyFont="1" applyBorder="1" applyAlignment="1">
      <alignment horizontal="center" vertical="center" shrinkToFit="1"/>
    </xf>
    <xf numFmtId="0" fontId="6" fillId="0" borderId="0" xfId="7" applyFont="1" applyAlignment="1" applyProtection="1">
      <alignment horizontal="right" vertical="center"/>
      <protection locked="0"/>
    </xf>
    <xf numFmtId="0" fontId="6" fillId="0" borderId="9" xfId="7" applyFont="1" applyBorder="1" applyAlignment="1" applyProtection="1">
      <alignment horizontal="right" vertical="center"/>
      <protection locked="0"/>
    </xf>
    <xf numFmtId="0" fontId="6" fillId="0" borderId="0" xfId="0" applyFont="1" applyAlignment="1">
      <alignment horizontal="centerContinuous"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176" fontId="6" fillId="0" borderId="0" xfId="0" applyNumberFormat="1" applyFont="1">
      <alignment vertical="center"/>
    </xf>
    <xf numFmtId="176" fontId="6" fillId="6" borderId="0" xfId="0" applyNumberFormat="1" applyFont="1" applyFill="1">
      <alignment vertical="center"/>
    </xf>
    <xf numFmtId="0" fontId="6" fillId="0" borderId="0" xfId="0" applyFont="1" applyAlignment="1">
      <alignment horizontal="left" vertical="center" shrinkToFit="1"/>
    </xf>
    <xf numFmtId="0" fontId="6" fillId="0" borderId="0" xfId="0" applyFont="1" applyAlignment="1">
      <alignment horizontal="left" vertical="center" wrapText="1" shrinkToFit="1"/>
    </xf>
    <xf numFmtId="0" fontId="6" fillId="0" borderId="0" xfId="0" applyFont="1" applyAlignment="1">
      <alignment horizontal="left" vertical="center"/>
    </xf>
    <xf numFmtId="0" fontId="6" fillId="0" borderId="0" xfId="0" applyFont="1" applyAlignment="1">
      <alignment horizontal="centerContinuous" vertical="center"/>
    </xf>
    <xf numFmtId="0" fontId="2" fillId="0" borderId="0" xfId="0" applyFont="1" applyAlignment="1">
      <alignment horizontal="center" vertical="center"/>
    </xf>
    <xf numFmtId="0" fontId="1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17" fillId="3" borderId="9" xfId="0" applyFont="1" applyFill="1" applyBorder="1" applyAlignment="1">
      <alignment vertical="center" wrapText="1"/>
    </xf>
    <xf numFmtId="0" fontId="17" fillId="2" borderId="13" xfId="0" applyFont="1" applyFill="1" applyBorder="1" applyAlignment="1">
      <alignment vertical="center" wrapText="1"/>
    </xf>
    <xf numFmtId="177" fontId="17" fillId="5" borderId="13" xfId="0" applyNumberFormat="1" applyFont="1" applyFill="1" applyBorder="1" applyAlignment="1">
      <alignment vertical="center" wrapText="1"/>
    </xf>
    <xf numFmtId="0" fontId="17" fillId="2" borderId="9" xfId="0" applyFont="1" applyFill="1" applyBorder="1" applyAlignment="1">
      <alignment vertical="center" wrapText="1"/>
    </xf>
    <xf numFmtId="0" fontId="18" fillId="0" borderId="9" xfId="0" applyFont="1" applyBorder="1" applyAlignment="1">
      <alignment vertical="center" wrapText="1"/>
    </xf>
    <xf numFmtId="0" fontId="18" fillId="3" borderId="9" xfId="0" applyFont="1" applyFill="1" applyBorder="1" applyAlignment="1">
      <alignment vertical="center" wrapText="1"/>
    </xf>
    <xf numFmtId="3" fontId="17" fillId="5" borderId="13" xfId="0" applyNumberFormat="1" applyFont="1" applyFill="1" applyBorder="1" applyAlignment="1">
      <alignment vertical="center" wrapText="1"/>
    </xf>
    <xf numFmtId="3" fontId="17" fillId="5" borderId="7" xfId="0" applyNumberFormat="1" applyFont="1" applyFill="1" applyBorder="1" applyAlignment="1">
      <alignment horizontal="right" vertical="center"/>
    </xf>
    <xf numFmtId="0" fontId="0" fillId="0" borderId="49" xfId="0" applyBorder="1">
      <alignment vertical="center"/>
    </xf>
    <xf numFmtId="0" fontId="0" fillId="8" borderId="49" xfId="0" applyFill="1" applyBorder="1">
      <alignment vertical="center"/>
    </xf>
    <xf numFmtId="0" fontId="23" fillId="9" borderId="0" xfId="0" applyFont="1" applyFill="1" applyAlignment="1">
      <alignment horizontal="center" vertical="center"/>
    </xf>
    <xf numFmtId="0" fontId="10" fillId="0" borderId="51" xfId="0" applyFont="1" applyBorder="1">
      <alignment vertical="center"/>
    </xf>
    <xf numFmtId="0" fontId="10" fillId="0" borderId="52" xfId="0" applyFont="1" applyBorder="1">
      <alignment vertical="center"/>
    </xf>
    <xf numFmtId="0" fontId="10" fillId="0" borderId="53" xfId="0" applyFont="1" applyBorder="1">
      <alignment vertical="center"/>
    </xf>
    <xf numFmtId="0" fontId="24" fillId="0" borderId="51" xfId="0" applyFont="1" applyBorder="1">
      <alignment vertical="center"/>
    </xf>
    <xf numFmtId="0" fontId="24" fillId="0" borderId="52" xfId="0" applyFont="1" applyBorder="1">
      <alignment vertical="center"/>
    </xf>
    <xf numFmtId="0" fontId="24" fillId="0" borderId="53" xfId="0" applyFont="1" applyBorder="1">
      <alignment vertical="center"/>
    </xf>
    <xf numFmtId="0" fontId="17" fillId="0" borderId="44" xfId="0" applyFont="1" applyBorder="1" applyAlignment="1">
      <alignment vertical="center" wrapText="1"/>
    </xf>
    <xf numFmtId="0" fontId="24" fillId="0" borderId="39" xfId="0" applyFont="1" applyBorder="1">
      <alignment vertical="center"/>
    </xf>
    <xf numFmtId="0" fontId="25" fillId="0" borderId="39" xfId="0" applyFont="1" applyBorder="1" applyAlignment="1">
      <alignment vertical="center" wrapText="1"/>
    </xf>
    <xf numFmtId="0" fontId="24" fillId="0" borderId="56" xfId="0" applyFont="1" applyBorder="1">
      <alignment vertical="center"/>
    </xf>
    <xf numFmtId="0" fontId="13" fillId="0" borderId="21" xfId="0" applyFont="1" applyBorder="1" applyAlignment="1">
      <alignment horizontal="center" vertical="center" wrapText="1"/>
    </xf>
    <xf numFmtId="0" fontId="11" fillId="0" borderId="47" xfId="0" applyFont="1" applyBorder="1" applyAlignment="1">
      <alignment horizontal="right" vertical="top" wrapText="1"/>
    </xf>
    <xf numFmtId="0" fontId="13" fillId="0" borderId="15" xfId="0" applyFont="1" applyBorder="1" applyAlignment="1">
      <alignment horizontal="center" vertical="center" wrapText="1"/>
    </xf>
    <xf numFmtId="56" fontId="12" fillId="0" borderId="0" xfId="0" applyNumberFormat="1" applyFont="1">
      <alignment vertical="center"/>
    </xf>
    <xf numFmtId="0" fontId="22" fillId="0" borderId="0" xfId="7" applyFont="1" applyAlignment="1">
      <alignment horizontal="left" vertical="top" wrapText="1"/>
    </xf>
    <xf numFmtId="0" fontId="27" fillId="0" borderId="0" xfId="0" applyFont="1">
      <alignment vertical="center"/>
    </xf>
    <xf numFmtId="38" fontId="15" fillId="0" borderId="4" xfId="4" applyFont="1" applyBorder="1" applyAlignment="1">
      <alignment horizontal="right" vertical="center"/>
    </xf>
    <xf numFmtId="0" fontId="15" fillId="0" borderId="54" xfId="0" applyFont="1" applyBorder="1">
      <alignment vertical="center"/>
    </xf>
    <xf numFmtId="38" fontId="15" fillId="0" borderId="0" xfId="4" applyFont="1">
      <alignment vertical="center"/>
    </xf>
    <xf numFmtId="0" fontId="20" fillId="0" borderId="69" xfId="0" applyFont="1" applyBorder="1">
      <alignment vertical="center"/>
    </xf>
    <xf numFmtId="0" fontId="15" fillId="0" borderId="71" xfId="0" applyFont="1" applyBorder="1" applyAlignment="1">
      <alignment horizontal="distributed" vertical="center" indent="2"/>
    </xf>
    <xf numFmtId="38" fontId="15" fillId="0" borderId="72" xfId="4" applyFont="1" applyBorder="1" applyAlignment="1">
      <alignment vertical="center"/>
    </xf>
    <xf numFmtId="38" fontId="15" fillId="0" borderId="73" xfId="4" applyFont="1" applyBorder="1" applyAlignment="1">
      <alignment vertical="center"/>
    </xf>
    <xf numFmtId="38" fontId="15" fillId="0" borderId="73" xfId="4" applyFont="1" applyFill="1" applyBorder="1" applyAlignment="1">
      <alignment vertical="center"/>
    </xf>
    <xf numFmtId="176" fontId="11" fillId="0" borderId="86" xfId="0" applyNumberFormat="1" applyFont="1" applyBorder="1" applyAlignment="1">
      <alignment vertical="center" shrinkToFit="1"/>
    </xf>
    <xf numFmtId="176" fontId="11" fillId="0" borderId="87" xfId="0" applyNumberFormat="1" applyFont="1" applyBorder="1" applyAlignment="1">
      <alignment vertical="center" shrinkToFit="1"/>
    </xf>
    <xf numFmtId="176" fontId="11" fillId="0" borderId="88" xfId="0" applyNumberFormat="1" applyFont="1" applyBorder="1" applyAlignment="1">
      <alignment vertical="center" shrinkToFit="1"/>
    </xf>
    <xf numFmtId="0" fontId="15" fillId="0" borderId="89" xfId="0" applyFont="1" applyBorder="1">
      <alignment vertical="center"/>
    </xf>
    <xf numFmtId="0" fontId="11" fillId="0" borderId="1" xfId="0" applyFont="1" applyBorder="1" applyAlignment="1">
      <alignment horizontal="right" vertical="center" wrapText="1"/>
    </xf>
    <xf numFmtId="0" fontId="33" fillId="0" borderId="0" xfId="7" applyFont="1" applyAlignment="1">
      <alignment horizontal="left" vertical="top"/>
    </xf>
    <xf numFmtId="0" fontId="6" fillId="0" borderId="3" xfId="7" applyFont="1" applyBorder="1" applyAlignment="1" applyProtection="1">
      <alignment vertical="center"/>
      <protection locked="0"/>
    </xf>
    <xf numFmtId="0" fontId="6" fillId="0" borderId="12" xfId="7" applyFont="1" applyBorder="1" applyAlignment="1">
      <alignment vertical="center"/>
    </xf>
    <xf numFmtId="0" fontId="6" fillId="0" borderId="7" xfId="7" applyFont="1" applyBorder="1" applyAlignment="1">
      <alignment horizontal="center" vertical="center" shrinkToFit="1"/>
    </xf>
    <xf numFmtId="38" fontId="15" fillId="0" borderId="104" xfId="4" applyFont="1" applyBorder="1">
      <alignment vertical="center"/>
    </xf>
    <xf numFmtId="38" fontId="30" fillId="0" borderId="100" xfId="4" applyFont="1" applyBorder="1">
      <alignment vertical="center"/>
    </xf>
    <xf numFmtId="3" fontId="41" fillId="0" borderId="0" xfId="7" applyNumberFormat="1" applyFont="1" applyAlignment="1" applyProtection="1">
      <alignment vertical="center"/>
      <protection locked="0"/>
    </xf>
    <xf numFmtId="0" fontId="41" fillId="0" borderId="0" xfId="7" applyFont="1" applyAlignment="1" applyProtection="1">
      <alignment vertical="center"/>
      <protection locked="0"/>
    </xf>
    <xf numFmtId="3" fontId="41" fillId="0" borderId="0" xfId="7" applyNumberFormat="1" applyFont="1" applyAlignment="1">
      <alignment vertical="center"/>
    </xf>
    <xf numFmtId="0" fontId="41" fillId="0" borderId="0" xfId="7" applyFont="1" applyAlignment="1">
      <alignment vertical="center"/>
    </xf>
    <xf numFmtId="0" fontId="23" fillId="9" borderId="107" xfId="0" applyFont="1" applyFill="1" applyBorder="1" applyAlignment="1">
      <alignment horizontal="center" vertical="center" wrapText="1"/>
    </xf>
    <xf numFmtId="0" fontId="6" fillId="0" borderId="3" xfId="7" applyFont="1" applyBorder="1" applyAlignment="1">
      <alignment vertical="center"/>
    </xf>
    <xf numFmtId="0" fontId="6" fillId="0" borderId="8" xfId="7" applyFont="1" applyBorder="1" applyAlignment="1">
      <alignment vertical="center"/>
    </xf>
    <xf numFmtId="0" fontId="6" fillId="0" borderId="35" xfId="7" applyFont="1" applyBorder="1" applyAlignment="1">
      <alignment horizontal="center" vertical="center" shrinkToFit="1"/>
    </xf>
    <xf numFmtId="0" fontId="6" fillId="0" borderId="34" xfId="7" applyFont="1" applyBorder="1" applyAlignment="1" applyProtection="1">
      <alignment vertical="center" shrinkToFit="1"/>
      <protection locked="0"/>
    </xf>
    <xf numFmtId="178" fontId="6" fillId="0" borderId="36" xfId="7" applyNumberFormat="1" applyFont="1" applyBorder="1" applyAlignment="1">
      <alignment horizontal="center" vertical="center" wrapText="1" shrinkToFit="1"/>
    </xf>
    <xf numFmtId="0" fontId="6" fillId="0" borderId="118" xfId="7" applyFont="1" applyBorder="1" applyAlignment="1">
      <alignment vertical="center" wrapText="1"/>
    </xf>
    <xf numFmtId="176" fontId="6" fillId="0" borderId="118" xfId="7" applyNumberFormat="1" applyFont="1" applyBorder="1" applyAlignment="1">
      <alignment vertical="center"/>
    </xf>
    <xf numFmtId="0" fontId="9" fillId="0" borderId="0" xfId="0" applyFont="1" applyAlignment="1">
      <alignment horizontal="center" vertical="center"/>
    </xf>
    <xf numFmtId="0" fontId="33" fillId="4" borderId="0" xfId="7" applyFont="1" applyFill="1" applyAlignment="1">
      <alignment horizontal="left" vertical="top"/>
    </xf>
    <xf numFmtId="0" fontId="33" fillId="3" borderId="0" xfId="7" applyFont="1" applyFill="1" applyAlignment="1">
      <alignment horizontal="left" vertical="top"/>
    </xf>
    <xf numFmtId="0" fontId="33" fillId="5" borderId="0" xfId="7" applyFont="1" applyFill="1" applyAlignment="1">
      <alignment horizontal="left" vertical="top"/>
    </xf>
    <xf numFmtId="0" fontId="6" fillId="3" borderId="113" xfId="7" applyFont="1" applyFill="1" applyBorder="1" applyAlignment="1" applyProtection="1">
      <alignment vertical="center" wrapText="1" shrinkToFit="1"/>
      <protection locked="0"/>
    </xf>
    <xf numFmtId="0" fontId="6" fillId="3" borderId="115" xfId="7" applyFont="1" applyFill="1" applyBorder="1" applyAlignment="1" applyProtection="1">
      <alignment vertical="center" wrapText="1" shrinkToFit="1"/>
      <protection locked="0"/>
    </xf>
    <xf numFmtId="0" fontId="6" fillId="3" borderId="116" xfId="7" applyFont="1" applyFill="1" applyBorder="1" applyAlignment="1" applyProtection="1">
      <alignment vertical="center" wrapText="1" shrinkToFit="1"/>
      <protection locked="0"/>
    </xf>
    <xf numFmtId="0" fontId="6" fillId="4" borderId="91" xfId="7" applyFont="1" applyFill="1" applyBorder="1" applyAlignment="1" applyProtection="1">
      <alignment vertical="center" wrapText="1"/>
      <protection locked="0"/>
    </xf>
    <xf numFmtId="0" fontId="6" fillId="4" borderId="94" xfId="7" applyFont="1" applyFill="1" applyBorder="1" applyAlignment="1" applyProtection="1">
      <alignment vertical="center" wrapText="1"/>
      <protection locked="0"/>
    </xf>
    <xf numFmtId="176" fontId="6" fillId="3" borderId="92" xfId="7" applyNumberFormat="1" applyFont="1" applyFill="1" applyBorder="1" applyAlignment="1" applyProtection="1">
      <alignment vertical="center"/>
      <protection locked="0"/>
    </xf>
    <xf numFmtId="176" fontId="6" fillId="3" borderId="95" xfId="7" applyNumberFormat="1" applyFont="1" applyFill="1" applyBorder="1" applyAlignment="1" applyProtection="1">
      <alignment vertical="center"/>
      <protection locked="0"/>
    </xf>
    <xf numFmtId="0" fontId="20" fillId="0" borderId="0" xfId="0" applyFont="1">
      <alignment vertical="center"/>
    </xf>
    <xf numFmtId="0" fontId="20" fillId="0" borderId="0" xfId="0" applyFont="1" applyAlignment="1">
      <alignment horizontal="left" vertical="center"/>
    </xf>
    <xf numFmtId="0" fontId="15" fillId="3" borderId="67" xfId="0" applyFont="1" applyFill="1" applyBorder="1" applyAlignment="1">
      <alignment horizontal="right" vertical="center"/>
    </xf>
    <xf numFmtId="0" fontId="15" fillId="3" borderId="68" xfId="0" applyFont="1" applyFill="1" applyBorder="1" applyAlignment="1">
      <alignment horizontal="right" vertical="center"/>
    </xf>
    <xf numFmtId="0" fontId="15" fillId="3" borderId="4" xfId="0" applyFont="1" applyFill="1" applyBorder="1" applyAlignment="1">
      <alignment horizontal="distributed" vertical="center" indent="1"/>
    </xf>
    <xf numFmtId="0" fontId="15" fillId="3" borderId="8" xfId="0" applyFont="1" applyFill="1" applyBorder="1" applyAlignment="1">
      <alignment horizontal="distributed" vertical="center" justifyLastLine="1"/>
    </xf>
    <xf numFmtId="0" fontId="15" fillId="3" borderId="31" xfId="0" applyFont="1" applyFill="1" applyBorder="1" applyAlignment="1">
      <alignment horizontal="center" vertical="center"/>
    </xf>
    <xf numFmtId="0" fontId="15" fillId="3" borderId="12" xfId="0" applyFont="1" applyFill="1" applyBorder="1" applyAlignment="1">
      <alignment horizontal="distributed" vertical="center" justifyLastLine="1"/>
    </xf>
    <xf numFmtId="0" fontId="20" fillId="3" borderId="74" xfId="5" applyFont="1" applyFill="1" applyBorder="1" applyAlignment="1">
      <alignment horizontal="left" vertical="center" shrinkToFit="1"/>
    </xf>
    <xf numFmtId="38" fontId="15" fillId="3" borderId="75" xfId="4" applyFont="1" applyFill="1" applyBorder="1" applyAlignment="1">
      <alignment vertical="center"/>
    </xf>
    <xf numFmtId="38" fontId="15" fillId="3" borderId="76" xfId="4" applyFont="1" applyFill="1" applyBorder="1" applyAlignment="1">
      <alignment vertical="center"/>
    </xf>
    <xf numFmtId="0" fontId="20" fillId="3" borderId="78" xfId="5" applyFont="1" applyFill="1" applyBorder="1" applyAlignment="1">
      <alignment horizontal="left" vertical="center" shrinkToFit="1"/>
    </xf>
    <xf numFmtId="38" fontId="15" fillId="3" borderId="79" xfId="4" applyFont="1" applyFill="1" applyBorder="1" applyAlignment="1">
      <alignment vertical="center"/>
    </xf>
    <xf numFmtId="38" fontId="15" fillId="3" borderId="80" xfId="4" applyFont="1" applyFill="1" applyBorder="1" applyAlignment="1">
      <alignment vertical="center"/>
    </xf>
    <xf numFmtId="0" fontId="15" fillId="3" borderId="78" xfId="0" applyFont="1" applyFill="1" applyBorder="1" applyAlignment="1">
      <alignment horizontal="center" vertical="center"/>
    </xf>
    <xf numFmtId="0" fontId="15" fillId="3" borderId="78" xfId="0" applyFont="1" applyFill="1" applyBorder="1" applyAlignment="1">
      <alignment horizontal="left" vertical="center"/>
    </xf>
    <xf numFmtId="0" fontId="16" fillId="3" borderId="78" xfId="0" applyFont="1" applyFill="1" applyBorder="1" applyAlignment="1">
      <alignment horizontal="left" vertical="center"/>
    </xf>
    <xf numFmtId="0" fontId="15" fillId="3" borderId="78" xfId="0" applyFont="1" applyFill="1" applyBorder="1" applyAlignment="1">
      <alignment horizontal="distributed" vertical="center" indent="2"/>
    </xf>
    <xf numFmtId="0" fontId="16" fillId="3" borderId="78" xfId="0" applyFont="1" applyFill="1" applyBorder="1" applyAlignment="1">
      <alignment horizontal="center" vertical="center"/>
    </xf>
    <xf numFmtId="0" fontId="15" fillId="3" borderId="82" xfId="0" applyFont="1" applyFill="1" applyBorder="1">
      <alignment vertical="center"/>
    </xf>
    <xf numFmtId="38" fontId="15" fillId="3" borderId="83" xfId="4" applyFont="1" applyFill="1" applyBorder="1" applyAlignment="1">
      <alignment vertical="center"/>
    </xf>
    <xf numFmtId="38" fontId="15" fillId="3" borderId="84" xfId="4" applyFont="1" applyFill="1" applyBorder="1" applyAlignment="1">
      <alignment vertical="center"/>
    </xf>
    <xf numFmtId="38" fontId="14" fillId="3" borderId="84" xfId="4" applyFont="1" applyFill="1" applyBorder="1" applyAlignment="1">
      <alignment vertical="center"/>
    </xf>
    <xf numFmtId="0" fontId="15" fillId="5" borderId="68" xfId="0" applyFont="1" applyFill="1" applyBorder="1" applyAlignment="1">
      <alignment horizontal="right" vertical="center"/>
    </xf>
    <xf numFmtId="0" fontId="15" fillId="5" borderId="8" xfId="0" applyFont="1" applyFill="1" applyBorder="1" applyAlignment="1">
      <alignment horizontal="distributed" vertical="center" justifyLastLine="1"/>
    </xf>
    <xf numFmtId="0" fontId="15" fillId="5" borderId="12" xfId="0" applyFont="1" applyFill="1" applyBorder="1" applyAlignment="1">
      <alignment horizontal="distributed" vertical="center" justifyLastLine="1"/>
    </xf>
    <xf numFmtId="38" fontId="15" fillId="5" borderId="76" xfId="4" applyFont="1" applyFill="1" applyBorder="1" applyAlignment="1">
      <alignment vertical="center"/>
    </xf>
    <xf numFmtId="38" fontId="15" fillId="5" borderId="80" xfId="4" applyFont="1" applyFill="1" applyBorder="1" applyAlignment="1">
      <alignment vertical="center"/>
    </xf>
    <xf numFmtId="38" fontId="15" fillId="5" borderId="84" xfId="4" applyFont="1" applyFill="1" applyBorder="1" applyAlignment="1">
      <alignment vertical="center"/>
    </xf>
    <xf numFmtId="0" fontId="15" fillId="5" borderId="67" xfId="0" applyFont="1" applyFill="1" applyBorder="1" applyAlignment="1">
      <alignment horizontal="right" vertical="center"/>
    </xf>
    <xf numFmtId="0" fontId="15" fillId="5" borderId="96" xfId="0" applyFont="1" applyFill="1" applyBorder="1">
      <alignment vertical="center"/>
    </xf>
    <xf numFmtId="38" fontId="15" fillId="5" borderId="101" xfId="4" applyFont="1" applyFill="1" applyBorder="1">
      <alignment vertical="center"/>
    </xf>
    <xf numFmtId="0" fontId="15" fillId="5" borderId="4" xfId="0" applyFont="1" applyFill="1" applyBorder="1" applyAlignment="1">
      <alignment horizontal="distributed" vertical="center" justifyLastLine="1"/>
    </xf>
    <xf numFmtId="0" fontId="15" fillId="5" borderId="54" xfId="0" applyFont="1" applyFill="1" applyBorder="1" applyAlignment="1">
      <alignment horizontal="center" vertical="center"/>
    </xf>
    <xf numFmtId="38" fontId="31" fillId="5" borderId="102" xfId="4" applyFont="1" applyFill="1" applyBorder="1" applyAlignment="1">
      <alignment horizontal="center" vertical="center"/>
    </xf>
    <xf numFmtId="0" fontId="32" fillId="5" borderId="31" xfId="0" applyFont="1" applyFill="1" applyBorder="1" applyAlignment="1">
      <alignment horizontal="center" vertical="center" wrapText="1" justifyLastLine="1"/>
    </xf>
    <xf numFmtId="0" fontId="15" fillId="5" borderId="48" xfId="0" applyFont="1" applyFill="1" applyBorder="1">
      <alignment vertical="center"/>
    </xf>
    <xf numFmtId="38" fontId="15" fillId="5" borderId="103" xfId="4" applyFont="1" applyFill="1" applyBorder="1">
      <alignment vertical="center"/>
    </xf>
    <xf numFmtId="38" fontId="15" fillId="5" borderId="77" xfId="4" applyFont="1" applyFill="1" applyBorder="1" applyAlignment="1">
      <alignment vertical="center"/>
    </xf>
    <xf numFmtId="38" fontId="15" fillId="5" borderId="81" xfId="4" applyFont="1" applyFill="1" applyBorder="1" applyAlignment="1">
      <alignment vertical="center"/>
    </xf>
    <xf numFmtId="12" fontId="20" fillId="5" borderId="90" xfId="0" applyNumberFormat="1" applyFont="1" applyFill="1" applyBorder="1">
      <alignment vertical="center"/>
    </xf>
    <xf numFmtId="38" fontId="20" fillId="5" borderId="105" xfId="4" applyFont="1" applyFill="1" applyBorder="1">
      <alignment vertical="center"/>
    </xf>
    <xf numFmtId="38" fontId="15" fillId="5" borderId="85" xfId="4" applyFont="1" applyFill="1" applyBorder="1" applyAlignment="1">
      <alignment vertical="center"/>
    </xf>
    <xf numFmtId="12" fontId="20" fillId="5" borderId="99" xfId="0" applyNumberFormat="1" applyFont="1" applyFill="1" applyBorder="1">
      <alignment vertical="center"/>
    </xf>
    <xf numFmtId="38" fontId="20" fillId="5" borderId="106" xfId="4" applyFont="1" applyFill="1" applyBorder="1">
      <alignment vertical="center"/>
    </xf>
    <xf numFmtId="0" fontId="42" fillId="0" borderId="0" xfId="0" applyFont="1">
      <alignment vertical="center"/>
    </xf>
    <xf numFmtId="0" fontId="15" fillId="3" borderId="0" xfId="0" applyFont="1" applyFill="1">
      <alignment vertical="center"/>
    </xf>
    <xf numFmtId="0" fontId="43" fillId="4" borderId="0" xfId="7" applyFont="1" applyFill="1" applyAlignment="1">
      <alignment horizontal="left" vertical="top"/>
    </xf>
    <xf numFmtId="0" fontId="43" fillId="5" borderId="0" xfId="7" applyFont="1" applyFill="1" applyAlignment="1">
      <alignment horizontal="left" vertical="top"/>
    </xf>
    <xf numFmtId="0" fontId="44" fillId="4" borderId="0" xfId="7" applyFont="1" applyFill="1" applyAlignment="1">
      <alignment horizontal="left" vertical="center"/>
    </xf>
    <xf numFmtId="0" fontId="44" fillId="5" borderId="0" xfId="7" applyFont="1" applyFill="1" applyAlignment="1">
      <alignment horizontal="left" vertical="center"/>
    </xf>
    <xf numFmtId="0" fontId="13" fillId="3" borderId="0" xfId="0" applyFont="1" applyFill="1" applyAlignment="1">
      <alignment horizontal="left" vertical="center"/>
    </xf>
    <xf numFmtId="0" fontId="11" fillId="3" borderId="17"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29" fillId="5" borderId="17" xfId="0" applyFont="1" applyFill="1" applyBorder="1" applyAlignment="1">
      <alignment horizontal="center" vertical="center" wrapText="1"/>
    </xf>
    <xf numFmtId="176" fontId="11" fillId="5" borderId="24" xfId="0" applyNumberFormat="1" applyFont="1" applyFill="1" applyBorder="1" applyAlignment="1">
      <alignment vertical="center" shrinkToFit="1"/>
    </xf>
    <xf numFmtId="176" fontId="26" fillId="5" borderId="24" xfId="0" applyNumberFormat="1" applyFont="1" applyFill="1" applyBorder="1" applyAlignment="1">
      <alignment vertical="center" shrinkToFit="1"/>
    </xf>
    <xf numFmtId="12" fontId="11" fillId="5" borderId="25" xfId="0" applyNumberFormat="1" applyFont="1" applyFill="1" applyBorder="1" applyAlignment="1">
      <alignment vertical="center" shrinkToFit="1"/>
    </xf>
    <xf numFmtId="3" fontId="26" fillId="5" borderId="24" xfId="0" applyNumberFormat="1" applyFont="1" applyFill="1" applyBorder="1" applyAlignment="1">
      <alignment vertical="center" shrinkToFit="1"/>
    </xf>
    <xf numFmtId="3" fontId="26" fillId="5" borderId="65" xfId="0" applyNumberFormat="1" applyFont="1" applyFill="1" applyBorder="1" applyAlignment="1">
      <alignment vertical="center" shrinkToFit="1"/>
    </xf>
    <xf numFmtId="176" fontId="26" fillId="5" borderId="2" xfId="0" applyNumberFormat="1" applyFont="1" applyFill="1" applyBorder="1" applyAlignment="1">
      <alignment vertical="center" shrinkToFit="1"/>
    </xf>
    <xf numFmtId="12" fontId="11" fillId="5" borderId="28" xfId="0" applyNumberFormat="1" applyFont="1" applyFill="1" applyBorder="1" applyAlignment="1">
      <alignment vertical="center" shrinkToFit="1"/>
    </xf>
    <xf numFmtId="0" fontId="11" fillId="3" borderId="23" xfId="0" applyFont="1" applyFill="1" applyBorder="1" applyAlignment="1">
      <alignment vertical="center" wrapText="1"/>
    </xf>
    <xf numFmtId="0" fontId="11" fillId="3" borderId="26" xfId="0" applyFont="1" applyFill="1" applyBorder="1" applyAlignment="1">
      <alignment vertical="center" wrapText="1"/>
    </xf>
    <xf numFmtId="176" fontId="11" fillId="3" borderId="24" xfId="0" applyNumberFormat="1" applyFont="1" applyFill="1" applyBorder="1" applyAlignment="1">
      <alignment vertical="center" shrinkToFit="1"/>
    </xf>
    <xf numFmtId="176" fontId="11" fillId="3" borderId="27" xfId="0" applyNumberFormat="1" applyFont="1" applyFill="1" applyBorder="1" applyAlignment="1">
      <alignment vertical="center" shrinkToFit="1"/>
    </xf>
    <xf numFmtId="0" fontId="17" fillId="3" borderId="9"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3" borderId="0" xfId="0" applyFont="1" applyFill="1" applyAlignment="1">
      <alignment horizontal="center" vertical="center" wrapText="1"/>
    </xf>
    <xf numFmtId="0" fontId="38" fillId="0" borderId="0" xfId="0" applyFont="1">
      <alignment vertical="center"/>
    </xf>
    <xf numFmtId="176" fontId="27" fillId="0" borderId="97" xfId="0" applyNumberFormat="1" applyFont="1" applyBorder="1" applyAlignment="1">
      <alignment vertical="center" shrinkToFit="1"/>
    </xf>
    <xf numFmtId="0" fontId="17" fillId="4" borderId="56"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5" borderId="30" xfId="0" applyFont="1" applyFill="1" applyBorder="1" applyAlignment="1">
      <alignment horizontal="center" vertical="center" wrapText="1"/>
    </xf>
    <xf numFmtId="177" fontId="17" fillId="5" borderId="7" xfId="0" applyNumberFormat="1" applyFont="1" applyFill="1" applyBorder="1" applyAlignment="1">
      <alignment vertical="center" wrapText="1"/>
    </xf>
    <xf numFmtId="3" fontId="17" fillId="5" borderId="7" xfId="0" applyNumberFormat="1" applyFont="1" applyFill="1" applyBorder="1" applyAlignment="1">
      <alignment vertical="center" wrapText="1"/>
    </xf>
    <xf numFmtId="0" fontId="17" fillId="3" borderId="10" xfId="0" applyFont="1" applyFill="1" applyBorder="1" applyAlignment="1">
      <alignment horizontal="center" vertical="center" wrapText="1"/>
    </xf>
    <xf numFmtId="0" fontId="17" fillId="4" borderId="10" xfId="0" applyFont="1" applyFill="1" applyBorder="1" applyAlignment="1">
      <alignment vertical="center" wrapText="1"/>
    </xf>
    <xf numFmtId="0" fontId="17" fillId="2" borderId="10" xfId="0" applyFont="1" applyFill="1" applyBorder="1" applyAlignment="1">
      <alignment vertical="center" wrapText="1"/>
    </xf>
    <xf numFmtId="177" fontId="17" fillId="5" borderId="10" xfId="0" applyNumberFormat="1" applyFont="1" applyFill="1" applyBorder="1" applyAlignment="1">
      <alignment vertical="center" wrapText="1"/>
    </xf>
    <xf numFmtId="0" fontId="18" fillId="3" borderId="10" xfId="0" applyFont="1" applyFill="1" applyBorder="1" applyAlignment="1">
      <alignment vertical="center" wrapText="1"/>
    </xf>
    <xf numFmtId="3" fontId="17" fillId="5" borderId="10" xfId="0" applyNumberFormat="1" applyFont="1" applyFill="1" applyBorder="1" applyAlignment="1">
      <alignment vertical="center" wrapText="1"/>
    </xf>
    <xf numFmtId="0" fontId="17" fillId="3" borderId="10" xfId="0" applyFont="1" applyFill="1" applyBorder="1" applyAlignment="1">
      <alignment vertical="center" wrapText="1"/>
    </xf>
    <xf numFmtId="0" fontId="10" fillId="0" borderId="10" xfId="0" applyFont="1" applyBorder="1" applyAlignment="1">
      <alignment horizontal="center" vertical="center"/>
    </xf>
    <xf numFmtId="0" fontId="10" fillId="3" borderId="10" xfId="0" applyFont="1" applyFill="1" applyBorder="1">
      <alignment vertical="center"/>
    </xf>
    <xf numFmtId="0" fontId="24" fillId="3" borderId="56" xfId="0" applyFont="1" applyFill="1" applyBorder="1" applyAlignment="1">
      <alignment horizontal="center" vertical="center"/>
    </xf>
    <xf numFmtId="0" fontId="25" fillId="3" borderId="40"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4" fillId="0" borderId="40" xfId="0" applyFont="1" applyBorder="1" applyAlignment="1">
      <alignment horizontal="center" vertical="center"/>
    </xf>
    <xf numFmtId="0" fontId="24" fillId="3" borderId="10" xfId="0" applyFont="1" applyFill="1" applyBorder="1" applyAlignment="1">
      <alignment horizontal="center" vertical="center"/>
    </xf>
    <xf numFmtId="0" fontId="24" fillId="0" borderId="10" xfId="0" applyFont="1" applyBorder="1" applyAlignment="1">
      <alignment horizontal="center" vertical="center"/>
    </xf>
    <xf numFmtId="3" fontId="17" fillId="5" borderId="10" xfId="0" applyNumberFormat="1" applyFont="1" applyFill="1" applyBorder="1" applyAlignment="1">
      <alignment horizontal="right" vertical="center"/>
    </xf>
    <xf numFmtId="0" fontId="17" fillId="3" borderId="7" xfId="0" applyFont="1" applyFill="1" applyBorder="1" applyAlignment="1">
      <alignment horizontal="center" vertical="center" wrapText="1"/>
    </xf>
    <xf numFmtId="0" fontId="24" fillId="0" borderId="7" xfId="0" applyFont="1" applyBorder="1" applyAlignment="1">
      <alignment horizontal="center" vertical="center"/>
    </xf>
    <xf numFmtId="3" fontId="17" fillId="5" borderId="128" xfId="0" applyNumberFormat="1" applyFont="1" applyFill="1" applyBorder="1" applyAlignment="1">
      <alignment vertical="center" wrapText="1"/>
    </xf>
    <xf numFmtId="3" fontId="17" fillId="5" borderId="6" xfId="0" applyNumberFormat="1" applyFont="1" applyFill="1" applyBorder="1" applyAlignment="1">
      <alignment vertical="center" wrapText="1"/>
    </xf>
    <xf numFmtId="3" fontId="17" fillId="5" borderId="30" xfId="0" applyNumberFormat="1" applyFont="1" applyFill="1" applyBorder="1" applyAlignment="1">
      <alignment vertical="center" wrapText="1"/>
    </xf>
    <xf numFmtId="3" fontId="34" fillId="0" borderId="49" xfId="0" applyNumberFormat="1" applyFont="1" applyBorder="1">
      <alignment vertical="center"/>
    </xf>
    <xf numFmtId="3" fontId="17" fillId="3" borderId="10" xfId="0" applyNumberFormat="1" applyFont="1" applyFill="1" applyBorder="1" applyAlignment="1">
      <alignment vertical="center" wrapText="1"/>
    </xf>
    <xf numFmtId="3" fontId="17" fillId="3" borderId="41" xfId="0" applyNumberFormat="1" applyFont="1" applyFill="1" applyBorder="1" applyAlignment="1">
      <alignment vertical="center" wrapText="1"/>
    </xf>
    <xf numFmtId="3" fontId="17" fillId="3" borderId="37" xfId="0" applyNumberFormat="1" applyFont="1" applyFill="1" applyBorder="1" applyAlignment="1">
      <alignment vertical="center" wrapText="1"/>
    </xf>
    <xf numFmtId="3" fontId="17" fillId="3" borderId="39" xfId="0" applyNumberFormat="1" applyFont="1" applyFill="1" applyBorder="1" applyAlignment="1">
      <alignment vertical="center" wrapText="1"/>
    </xf>
    <xf numFmtId="0" fontId="35" fillId="0" borderId="12" xfId="7" applyFont="1" applyBorder="1" applyAlignment="1">
      <alignment horizontal="center" vertical="center"/>
    </xf>
    <xf numFmtId="0" fontId="6" fillId="0" borderId="112" xfId="7" applyFont="1" applyBorder="1" applyAlignment="1">
      <alignment horizontal="center" vertical="center"/>
    </xf>
    <xf numFmtId="0" fontId="6" fillId="0" borderId="0" xfId="7" applyFont="1" applyAlignment="1">
      <alignment horizontal="center" vertical="center"/>
    </xf>
    <xf numFmtId="3" fontId="6" fillId="3" borderId="92" xfId="7" applyNumberFormat="1" applyFont="1" applyFill="1" applyBorder="1" applyAlignment="1" applyProtection="1">
      <alignment vertical="center"/>
      <protection locked="0"/>
    </xf>
    <xf numFmtId="3" fontId="6" fillId="5" borderId="92" xfId="7" applyNumberFormat="1" applyFont="1" applyFill="1" applyBorder="1" applyAlignment="1">
      <alignment vertical="center"/>
    </xf>
    <xf numFmtId="3" fontId="6" fillId="3" borderId="93" xfId="7" applyNumberFormat="1" applyFont="1" applyFill="1" applyBorder="1" applyAlignment="1" applyProtection="1">
      <alignment vertical="center"/>
      <protection locked="0"/>
    </xf>
    <xf numFmtId="3" fontId="6" fillId="5" borderId="93" xfId="7" applyNumberFormat="1" applyFont="1" applyFill="1" applyBorder="1" applyAlignment="1">
      <alignment vertical="center"/>
    </xf>
    <xf numFmtId="3" fontId="6" fillId="3" borderId="95" xfId="7" applyNumberFormat="1" applyFont="1" applyFill="1" applyBorder="1" applyAlignment="1" applyProtection="1">
      <alignment vertical="center"/>
      <protection locked="0"/>
    </xf>
    <xf numFmtId="3" fontId="6" fillId="5" borderId="95" xfId="7" applyNumberFormat="1" applyFont="1" applyFill="1" applyBorder="1" applyAlignment="1">
      <alignment vertical="center"/>
    </xf>
    <xf numFmtId="179" fontId="6" fillId="5" borderId="92" xfId="7" applyNumberFormat="1" applyFont="1" applyFill="1" applyBorder="1" applyAlignment="1" applyProtection="1">
      <alignment vertical="center"/>
      <protection locked="0"/>
    </xf>
    <xf numFmtId="179" fontId="6" fillId="4" borderId="91" xfId="7" applyNumberFormat="1" applyFont="1" applyFill="1" applyBorder="1" applyAlignment="1" applyProtection="1">
      <alignment horizontal="right" vertical="center"/>
      <protection locked="0"/>
    </xf>
    <xf numFmtId="179" fontId="6" fillId="5" borderId="92" xfId="7" applyNumberFormat="1" applyFont="1" applyFill="1" applyBorder="1" applyAlignment="1">
      <alignment vertical="center"/>
    </xf>
    <xf numFmtId="179" fontId="6" fillId="5" borderId="114" xfId="4" applyNumberFormat="1" applyFont="1" applyFill="1" applyBorder="1" applyAlignment="1">
      <alignment vertical="center"/>
    </xf>
    <xf numFmtId="179" fontId="6" fillId="5" borderId="117" xfId="7" applyNumberFormat="1" applyFont="1" applyFill="1" applyBorder="1" applyAlignment="1">
      <alignment vertical="center"/>
    </xf>
    <xf numFmtId="179" fontId="6" fillId="0" borderId="118" xfId="7" applyNumberFormat="1" applyFont="1" applyBorder="1" applyAlignment="1">
      <alignment vertical="center"/>
    </xf>
    <xf numFmtId="0" fontId="6" fillId="4" borderId="10" xfId="7" applyFont="1" applyFill="1" applyBorder="1" applyAlignment="1" applyProtection="1">
      <alignment vertical="center" wrapText="1"/>
      <protection locked="0"/>
    </xf>
    <xf numFmtId="3" fontId="6" fillId="3" borderId="10" xfId="7" applyNumberFormat="1" applyFont="1" applyFill="1" applyBorder="1" applyAlignment="1" applyProtection="1">
      <alignment vertical="center"/>
      <protection locked="0"/>
    </xf>
    <xf numFmtId="3" fontId="6" fillId="5" borderId="10" xfId="7" applyNumberFormat="1" applyFont="1" applyFill="1" applyBorder="1" applyAlignment="1">
      <alignment vertical="center"/>
    </xf>
    <xf numFmtId="176" fontId="6" fillId="3" borderId="10" xfId="7" applyNumberFormat="1" applyFont="1" applyFill="1" applyBorder="1" applyAlignment="1" applyProtection="1">
      <alignment vertical="center"/>
      <protection locked="0"/>
    </xf>
    <xf numFmtId="179" fontId="6" fillId="5" borderId="10" xfId="7" applyNumberFormat="1" applyFont="1" applyFill="1" applyBorder="1" applyAlignment="1" applyProtection="1">
      <alignment vertical="center"/>
      <protection locked="0"/>
    </xf>
    <xf numFmtId="179" fontId="6" fillId="4" borderId="10" xfId="7" applyNumberFormat="1" applyFont="1" applyFill="1" applyBorder="1" applyAlignment="1" applyProtection="1">
      <alignment horizontal="right" vertical="center"/>
      <protection locked="0"/>
    </xf>
    <xf numFmtId="179" fontId="6" fillId="5" borderId="10" xfId="7" applyNumberFormat="1" applyFont="1" applyFill="1" applyBorder="1" applyAlignment="1">
      <alignment vertical="center"/>
    </xf>
    <xf numFmtId="0" fontId="6" fillId="3" borderId="129" xfId="7" applyFont="1" applyFill="1" applyBorder="1" applyAlignment="1" applyProtection="1">
      <alignment vertical="center" wrapText="1" shrinkToFit="1"/>
      <protection locked="0"/>
    </xf>
    <xf numFmtId="179" fontId="6" fillId="5" borderId="110" xfId="4" applyNumberFormat="1" applyFont="1" applyFill="1" applyBorder="1" applyAlignment="1">
      <alignment vertical="center"/>
    </xf>
    <xf numFmtId="0" fontId="6" fillId="0" borderId="3" xfId="7" applyFont="1" applyBorder="1" applyAlignment="1" applyProtection="1">
      <alignment horizontal="right" vertical="center"/>
      <protection locked="0"/>
    </xf>
    <xf numFmtId="0" fontId="6" fillId="0" borderId="111" xfId="7" applyFont="1" applyBorder="1" applyAlignment="1" applyProtection="1">
      <alignment horizontal="right" vertical="center"/>
      <protection locked="0"/>
    </xf>
    <xf numFmtId="0" fontId="11" fillId="3" borderId="130" xfId="0" applyFont="1" applyFill="1" applyBorder="1" applyAlignment="1">
      <alignment vertical="center" wrapText="1"/>
    </xf>
    <xf numFmtId="176" fontId="11" fillId="3" borderId="131" xfId="0" applyNumberFormat="1" applyFont="1" applyFill="1" applyBorder="1" applyAlignment="1">
      <alignment vertical="center" shrinkToFit="1"/>
    </xf>
    <xf numFmtId="176" fontId="11" fillId="5" borderId="131" xfId="0" applyNumberFormat="1" applyFont="1" applyFill="1" applyBorder="1" applyAlignment="1">
      <alignment vertical="center" shrinkToFit="1"/>
    </xf>
    <xf numFmtId="3" fontId="11" fillId="5" borderId="131" xfId="0" applyNumberFormat="1" applyFont="1" applyFill="1" applyBorder="1" applyAlignment="1">
      <alignment vertical="center" shrinkToFit="1"/>
    </xf>
    <xf numFmtId="12" fontId="11" fillId="5" borderId="132" xfId="0" applyNumberFormat="1" applyFont="1" applyFill="1" applyBorder="1" applyAlignment="1">
      <alignment vertical="center" shrinkToFit="1"/>
    </xf>
    <xf numFmtId="12" fontId="20" fillId="5" borderId="98" xfId="0" applyNumberFormat="1" applyFont="1" applyFill="1" applyBorder="1">
      <alignment vertical="center"/>
    </xf>
    <xf numFmtId="0" fontId="20" fillId="3" borderId="70" xfId="5" applyFont="1" applyFill="1" applyBorder="1" applyAlignment="1">
      <alignment horizontal="left" vertical="center" shrinkToFit="1"/>
    </xf>
    <xf numFmtId="38" fontId="15" fillId="3" borderId="128" xfId="4" applyFont="1" applyFill="1" applyBorder="1" applyAlignment="1">
      <alignment vertical="center"/>
    </xf>
    <xf numFmtId="38" fontId="15" fillId="3" borderId="12" xfId="4" applyFont="1" applyFill="1" applyBorder="1" applyAlignment="1">
      <alignment vertical="center"/>
    </xf>
    <xf numFmtId="38" fontId="15" fillId="5" borderId="12" xfId="4" applyFont="1" applyFill="1" applyBorder="1" applyAlignment="1">
      <alignment vertical="center"/>
    </xf>
    <xf numFmtId="38" fontId="15" fillId="5" borderId="31" xfId="4" applyFont="1" applyFill="1" applyBorder="1" applyAlignment="1">
      <alignment vertical="center"/>
    </xf>
    <xf numFmtId="12" fontId="15" fillId="5" borderId="133" xfId="0" applyNumberFormat="1" applyFont="1" applyFill="1" applyBorder="1">
      <alignment vertical="center"/>
    </xf>
    <xf numFmtId="38" fontId="15" fillId="5" borderId="134" xfId="4" applyFont="1" applyFill="1" applyBorder="1">
      <alignment vertical="center"/>
    </xf>
    <xf numFmtId="0" fontId="10" fillId="0" borderId="37" xfId="0" applyFont="1" applyBorder="1" applyAlignment="1">
      <alignment horizontal="center" vertical="center"/>
    </xf>
    <xf numFmtId="0" fontId="10" fillId="0" borderId="40" xfId="0" applyFont="1" applyBorder="1" applyAlignment="1">
      <alignment vertical="center" wrapText="1"/>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3" borderId="46" xfId="0" applyFont="1" applyFill="1" applyBorder="1">
      <alignment vertical="center"/>
    </xf>
    <xf numFmtId="0" fontId="10" fillId="3" borderId="43" xfId="0" applyFont="1" applyFill="1" applyBorder="1">
      <alignment vertical="center"/>
    </xf>
    <xf numFmtId="0" fontId="10" fillId="0" borderId="39" xfId="0" applyFont="1" applyBorder="1" applyAlignment="1">
      <alignment horizontal="center" vertical="center"/>
    </xf>
    <xf numFmtId="0" fontId="10" fillId="3" borderId="45" xfId="0" applyFont="1" applyFill="1" applyBorder="1">
      <alignment vertical="center"/>
    </xf>
    <xf numFmtId="0" fontId="10" fillId="0" borderId="49" xfId="0" applyFont="1" applyBorder="1" applyAlignment="1">
      <alignment horizontal="center" vertical="center"/>
    </xf>
    <xf numFmtId="0" fontId="10" fillId="0" borderId="56" xfId="0" applyFont="1" applyBorder="1" applyAlignment="1">
      <alignment vertical="center" wrapText="1"/>
    </xf>
    <xf numFmtId="0" fontId="10" fillId="0" borderId="55" xfId="0" applyFont="1" applyBorder="1" applyAlignment="1">
      <alignment vertical="center" wrapText="1"/>
    </xf>
    <xf numFmtId="0" fontId="10" fillId="0" borderId="39" xfId="0" applyFont="1" applyBorder="1" applyAlignment="1">
      <alignment vertical="center" wrapText="1"/>
    </xf>
    <xf numFmtId="0" fontId="10" fillId="0" borderId="39" xfId="0" applyFont="1" applyBorder="1">
      <alignment vertical="center"/>
    </xf>
    <xf numFmtId="0" fontId="10" fillId="3" borderId="56" xfId="0" applyFont="1" applyFill="1" applyBorder="1" applyAlignment="1">
      <alignment horizontal="center" vertical="center"/>
    </xf>
    <xf numFmtId="0" fontId="10" fillId="3"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10" xfId="0" applyFont="1" applyBorder="1">
      <alignment vertical="center"/>
    </xf>
    <xf numFmtId="0" fontId="10" fillId="0" borderId="41" xfId="0" applyFont="1" applyBorder="1">
      <alignment vertical="center"/>
    </xf>
    <xf numFmtId="0" fontId="10" fillId="0" borderId="37" xfId="0" applyFont="1" applyBorder="1">
      <alignment vertical="center"/>
    </xf>
    <xf numFmtId="0" fontId="10" fillId="7" borderId="49" xfId="0" applyFont="1" applyFill="1" applyBorder="1">
      <alignment vertical="center"/>
    </xf>
    <xf numFmtId="0" fontId="10" fillId="0" borderId="49" xfId="0" applyFont="1" applyBorder="1">
      <alignment vertical="center"/>
    </xf>
    <xf numFmtId="0" fontId="6" fillId="0" borderId="0" xfId="7" applyFont="1" applyAlignment="1">
      <alignment horizontal="left" vertical="top" wrapText="1"/>
    </xf>
    <xf numFmtId="0" fontId="24" fillId="0" borderId="0" xfId="0" applyFont="1">
      <alignment vertical="center"/>
    </xf>
    <xf numFmtId="0" fontId="49" fillId="0" borderId="0" xfId="0" applyFont="1">
      <alignment vertical="center"/>
    </xf>
    <xf numFmtId="0" fontId="13" fillId="0" borderId="0" xfId="0" applyFont="1">
      <alignment vertical="center"/>
    </xf>
    <xf numFmtId="0" fontId="10" fillId="0" borderId="50" xfId="0" applyFont="1" applyBorder="1" applyAlignment="1">
      <alignment horizontal="left" vertical="center" wrapText="1"/>
    </xf>
    <xf numFmtId="0" fontId="24" fillId="0" borderId="0" xfId="0" applyFont="1" applyBorder="1" applyAlignment="1">
      <alignment vertical="center"/>
    </xf>
    <xf numFmtId="0" fontId="25" fillId="0" borderId="55" xfId="0" applyFont="1" applyBorder="1" applyAlignment="1">
      <alignment vertical="center" wrapText="1"/>
    </xf>
    <xf numFmtId="179" fontId="21" fillId="0" borderId="119" xfId="7" applyNumberFormat="1" applyFont="1" applyFill="1" applyBorder="1" applyAlignment="1">
      <alignment vertical="center"/>
    </xf>
    <xf numFmtId="0" fontId="24" fillId="0" borderId="58" xfId="0" applyFont="1" applyBorder="1" applyAlignment="1">
      <alignment horizontal="left" vertical="center" wrapText="1"/>
    </xf>
    <xf numFmtId="0" fontId="24" fillId="0" borderId="57" xfId="0" applyFont="1" applyBorder="1" applyAlignment="1">
      <alignment horizontal="left" vertical="center" wrapText="1"/>
    </xf>
    <xf numFmtId="0" fontId="24" fillId="0" borderId="59" xfId="0" applyFont="1" applyBorder="1" applyAlignment="1">
      <alignment horizontal="left" vertical="center" wrapText="1"/>
    </xf>
    <xf numFmtId="0" fontId="24" fillId="0" borderId="60" xfId="0" applyFont="1" applyBorder="1" applyAlignment="1">
      <alignment horizontal="left" vertical="center" wrapText="1"/>
    </xf>
    <xf numFmtId="0" fontId="24" fillId="0" borderId="0" xfId="0" applyFont="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64" xfId="0" applyFont="1" applyBorder="1" applyAlignment="1">
      <alignment horizontal="left" vertical="center" wrapText="1"/>
    </xf>
    <xf numFmtId="0" fontId="10" fillId="4" borderId="38" xfId="0" applyFont="1" applyFill="1" applyBorder="1" applyAlignment="1">
      <alignment horizontal="center" vertical="center"/>
    </xf>
    <xf numFmtId="0" fontId="10" fillId="4" borderId="43" xfId="0" applyFont="1" applyFill="1" applyBorder="1" applyAlignment="1">
      <alignment horizontal="center" vertical="center"/>
    </xf>
    <xf numFmtId="0" fontId="47" fillId="0" borderId="120" xfId="0" applyFont="1" applyBorder="1" applyAlignment="1">
      <alignment horizontal="center" vertical="center"/>
    </xf>
    <xf numFmtId="0" fontId="47" fillId="0" borderId="121" xfId="0" applyFont="1" applyBorder="1" applyAlignment="1">
      <alignment horizontal="center" vertical="center"/>
    </xf>
    <xf numFmtId="0" fontId="47" fillId="0" borderId="122" xfId="0" applyFont="1" applyBorder="1" applyAlignment="1">
      <alignment horizontal="center" vertical="center"/>
    </xf>
    <xf numFmtId="0" fontId="47" fillId="0" borderId="123" xfId="0" applyFont="1" applyBorder="1" applyAlignment="1">
      <alignment horizontal="center" vertical="center"/>
    </xf>
    <xf numFmtId="0" fontId="47" fillId="0" borderId="14" xfId="0" applyFont="1" applyBorder="1" applyAlignment="1">
      <alignment horizontal="center" vertical="center"/>
    </xf>
    <xf numFmtId="0" fontId="47" fillId="0" borderId="124" xfId="0" applyFont="1" applyBorder="1" applyAlignment="1">
      <alignment horizontal="center" vertical="center"/>
    </xf>
    <xf numFmtId="0" fontId="10" fillId="0" borderId="150" xfId="0" applyFont="1" applyBorder="1" applyAlignment="1">
      <alignment horizontal="center" vertical="center"/>
    </xf>
    <xf numFmtId="0" fontId="10" fillId="0" borderId="151" xfId="0" applyFont="1" applyBorder="1" applyAlignment="1">
      <alignment horizontal="center" vertical="center"/>
    </xf>
    <xf numFmtId="0" fontId="10" fillId="0" borderId="152" xfId="0" applyFont="1" applyBorder="1" applyAlignment="1">
      <alignment horizontal="center" vertical="center"/>
    </xf>
    <xf numFmtId="0" fontId="10" fillId="0" borderId="153" xfId="0" applyFont="1" applyBorder="1" applyAlignment="1">
      <alignment horizontal="center" vertical="center"/>
    </xf>
    <xf numFmtId="0" fontId="10" fillId="0" borderId="42" xfId="0" applyFont="1" applyBorder="1" applyAlignment="1">
      <alignment horizontal="center" vertical="center"/>
    </xf>
    <xf numFmtId="0" fontId="10" fillId="0" borderId="135" xfId="0" applyFont="1" applyBorder="1" applyAlignment="1">
      <alignment horizontal="center" vertical="center"/>
    </xf>
    <xf numFmtId="0" fontId="10" fillId="0" borderId="46" xfId="0" applyFont="1" applyBorder="1" applyAlignment="1">
      <alignment horizontal="center" vertical="center"/>
    </xf>
    <xf numFmtId="0" fontId="10" fillId="3" borderId="12" xfId="0" applyFont="1" applyFill="1" applyBorder="1" applyAlignment="1">
      <alignment horizontal="center" vertical="center"/>
    </xf>
    <xf numFmtId="0" fontId="10" fillId="4" borderId="10" xfId="0" applyFont="1" applyFill="1" applyBorder="1" applyAlignment="1">
      <alignment horizontal="center" vertical="center"/>
    </xf>
    <xf numFmtId="0" fontId="10" fillId="5" borderId="10" xfId="0" applyFont="1" applyFill="1" applyBorder="1" applyAlignment="1">
      <alignment horizontal="center" vertical="center"/>
    </xf>
    <xf numFmtId="0" fontId="24" fillId="0" borderId="147" xfId="0" applyFont="1" applyBorder="1" applyAlignment="1">
      <alignment horizontal="center" vertical="center"/>
    </xf>
    <xf numFmtId="0" fontId="24" fillId="0" borderId="149" xfId="0" applyFont="1" applyBorder="1" applyAlignment="1">
      <alignment horizontal="center" vertical="center"/>
    </xf>
    <xf numFmtId="0" fontId="24" fillId="0" borderId="148" xfId="0" applyFont="1" applyBorder="1" applyAlignment="1">
      <alignment horizontal="center" vertical="center"/>
    </xf>
    <xf numFmtId="0" fontId="10" fillId="0" borderId="58" xfId="0" applyFont="1" applyBorder="1" applyAlignment="1">
      <alignment horizontal="left" vertical="center" wrapText="1"/>
    </xf>
    <xf numFmtId="0" fontId="10" fillId="0" borderId="57" xfId="0" applyFont="1" applyBorder="1" applyAlignment="1">
      <alignment horizontal="left" vertical="center" wrapText="1"/>
    </xf>
    <xf numFmtId="0" fontId="10" fillId="0" borderId="59" xfId="0" applyFont="1" applyBorder="1" applyAlignment="1">
      <alignment horizontal="left" vertical="center" wrapText="1"/>
    </xf>
    <xf numFmtId="0" fontId="10" fillId="0" borderId="60" xfId="0" applyFont="1" applyBorder="1" applyAlignment="1">
      <alignment horizontal="left" vertical="center" wrapText="1"/>
    </xf>
    <xf numFmtId="0" fontId="10" fillId="0" borderId="0" xfId="0" applyFont="1" applyAlignment="1">
      <alignment horizontal="left" vertical="center" wrapText="1"/>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0" fontId="10" fillId="0" borderId="4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24" fillId="0" borderId="136" xfId="0" applyFont="1" applyBorder="1" applyAlignment="1">
      <alignment horizontal="left" vertical="top" wrapText="1"/>
    </xf>
    <xf numFmtId="0" fontId="24" fillId="0" borderId="137" xfId="0" applyFont="1" applyBorder="1" applyAlignment="1">
      <alignment horizontal="left" vertical="top" wrapText="1"/>
    </xf>
    <xf numFmtId="0" fontId="24" fillId="0" borderId="138" xfId="0" applyFont="1" applyBorder="1" applyAlignment="1">
      <alignment horizontal="left" vertical="top" wrapText="1"/>
    </xf>
    <xf numFmtId="0" fontId="22" fillId="0" borderId="125" xfId="7" applyFont="1" applyBorder="1" applyAlignment="1">
      <alignment horizontal="center" vertical="top"/>
    </xf>
    <xf numFmtId="0" fontId="22" fillId="0" borderId="126" xfId="7" applyFont="1" applyBorder="1" applyAlignment="1">
      <alignment horizontal="center" vertical="top"/>
    </xf>
    <xf numFmtId="0" fontId="22" fillId="0" borderId="127" xfId="7" applyFont="1" applyBorder="1" applyAlignment="1">
      <alignment horizontal="center" vertical="top"/>
    </xf>
    <xf numFmtId="0" fontId="6" fillId="0" borderId="0" xfId="7" applyFont="1" applyAlignment="1">
      <alignment horizontal="left" vertical="center" wrapText="1"/>
    </xf>
    <xf numFmtId="0" fontId="6" fillId="0" borderId="0" xfId="0" applyFont="1" applyAlignment="1">
      <alignment horizontal="center" vertical="center" textRotation="255" shrinkToFit="1"/>
    </xf>
    <xf numFmtId="0" fontId="38" fillId="4" borderId="33" xfId="0" applyFont="1" applyFill="1" applyBorder="1" applyAlignment="1">
      <alignment horizontal="center" vertical="center" wrapText="1"/>
    </xf>
    <xf numFmtId="0" fontId="6" fillId="4" borderId="8" xfId="7" applyFont="1" applyFill="1" applyBorder="1" applyAlignment="1">
      <alignment horizontal="center" vertical="center" wrapText="1"/>
    </xf>
    <xf numFmtId="0" fontId="6" fillId="5" borderId="108" xfId="7" applyFont="1" applyFill="1" applyBorder="1" applyAlignment="1">
      <alignment horizontal="center" vertical="center" wrapText="1"/>
    </xf>
    <xf numFmtId="0" fontId="6" fillId="5" borderId="10" xfId="7" applyFont="1" applyFill="1" applyBorder="1" applyAlignment="1">
      <alignment horizontal="center" vertical="center"/>
    </xf>
    <xf numFmtId="0" fontId="6" fillId="5" borderId="3" xfId="7" applyFont="1" applyFill="1" applyBorder="1" applyAlignment="1">
      <alignment horizontal="center" vertical="center"/>
    </xf>
    <xf numFmtId="0" fontId="40" fillId="5" borderId="109" xfId="7" applyFont="1" applyFill="1" applyBorder="1" applyAlignment="1">
      <alignment horizontal="center" vertical="center" wrapText="1"/>
    </xf>
    <xf numFmtId="0" fontId="21" fillId="5" borderId="110" xfId="7" applyFont="1" applyFill="1" applyBorder="1" applyAlignment="1">
      <alignment horizontal="center" vertical="center"/>
    </xf>
    <xf numFmtId="0" fontId="21" fillId="5" borderId="111" xfId="7" applyFont="1" applyFill="1" applyBorder="1" applyAlignment="1">
      <alignment horizontal="center" vertical="center"/>
    </xf>
    <xf numFmtId="0" fontId="10" fillId="4" borderId="55" xfId="0" applyFont="1" applyFill="1" applyBorder="1" applyAlignment="1">
      <alignment horizontal="center" vertical="center"/>
    </xf>
    <xf numFmtId="0" fontId="10" fillId="4" borderId="45" xfId="0" applyFont="1" applyFill="1" applyBorder="1" applyAlignment="1">
      <alignment horizontal="center" vertical="center"/>
    </xf>
    <xf numFmtId="0" fontId="6" fillId="3" borderId="33" xfId="7" applyFont="1" applyFill="1" applyBorder="1" applyAlignment="1">
      <alignment horizontal="center" vertical="center" wrapText="1"/>
    </xf>
    <xf numFmtId="0" fontId="6" fillId="3" borderId="8" xfId="7" applyFont="1" applyFill="1" applyBorder="1" applyAlignment="1">
      <alignment horizontal="center" vertical="center" wrapText="1"/>
    </xf>
    <xf numFmtId="0" fontId="6" fillId="5" borderId="33" xfId="7" applyFont="1" applyFill="1" applyBorder="1" applyAlignment="1">
      <alignment horizontal="center" vertical="center" wrapText="1"/>
    </xf>
    <xf numFmtId="0" fontId="6" fillId="5" borderId="8" xfId="7" applyFont="1" applyFill="1" applyBorder="1" applyAlignment="1">
      <alignment horizontal="center" vertical="center" wrapText="1"/>
    </xf>
    <xf numFmtId="0" fontId="6" fillId="3" borderId="32" xfId="7" applyFont="1" applyFill="1" applyBorder="1" applyAlignment="1">
      <alignment horizontal="center" vertical="center" wrapText="1" shrinkToFit="1"/>
    </xf>
    <xf numFmtId="0" fontId="6" fillId="3" borderId="34" xfId="7" applyFont="1" applyFill="1" applyBorder="1" applyAlignment="1">
      <alignment horizontal="center" vertical="center" wrapText="1" shrinkToFit="1"/>
    </xf>
    <xf numFmtId="0" fontId="6" fillId="4" borderId="33" xfId="7" applyFont="1" applyFill="1" applyBorder="1" applyAlignment="1">
      <alignment horizontal="center" vertical="center" wrapText="1"/>
    </xf>
    <xf numFmtId="0" fontId="6" fillId="0" borderId="0" xfId="7" applyFont="1" applyAlignment="1">
      <alignment horizontal="left" vertical="top" wrapText="1"/>
    </xf>
    <xf numFmtId="176" fontId="6" fillId="0" borderId="139" xfId="0" applyNumberFormat="1" applyFont="1" applyBorder="1" applyAlignment="1">
      <alignment horizontal="left" vertical="top" wrapText="1"/>
    </xf>
    <xf numFmtId="176" fontId="6" fillId="0" borderId="140" xfId="0" applyNumberFormat="1" applyFont="1" applyBorder="1" applyAlignment="1">
      <alignment horizontal="left" vertical="top" wrapText="1"/>
    </xf>
    <xf numFmtId="176" fontId="6" fillId="0" borderId="141" xfId="0" applyNumberFormat="1" applyFont="1" applyBorder="1" applyAlignment="1">
      <alignment horizontal="left" vertical="top" wrapText="1"/>
    </xf>
    <xf numFmtId="176" fontId="6" fillId="0" borderId="142"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143" xfId="0" applyNumberFormat="1" applyFont="1" applyBorder="1" applyAlignment="1">
      <alignment horizontal="left" vertical="top" wrapText="1"/>
    </xf>
    <xf numFmtId="176" fontId="6" fillId="0" borderId="144" xfId="0" applyNumberFormat="1" applyFont="1" applyBorder="1" applyAlignment="1">
      <alignment horizontal="left" vertical="top" wrapText="1"/>
    </xf>
    <xf numFmtId="176" fontId="6" fillId="0" borderId="145" xfId="0" applyNumberFormat="1" applyFont="1" applyBorder="1" applyAlignment="1">
      <alignment horizontal="left" vertical="top" wrapText="1"/>
    </xf>
    <xf numFmtId="176" fontId="6" fillId="0" borderId="146" xfId="0" applyNumberFormat="1" applyFont="1" applyBorder="1" applyAlignment="1">
      <alignment horizontal="left" vertical="top" wrapText="1"/>
    </xf>
    <xf numFmtId="0" fontId="45" fillId="0" borderId="125" xfId="0" applyFont="1" applyBorder="1" applyAlignment="1">
      <alignment horizontal="center" vertical="center"/>
    </xf>
    <xf numFmtId="0" fontId="45" fillId="0" borderId="126" xfId="0" applyFont="1" applyBorder="1" applyAlignment="1">
      <alignment horizontal="center" vertical="center"/>
    </xf>
    <xf numFmtId="0" fontId="45" fillId="0" borderId="127" xfId="0" applyFont="1" applyBorder="1" applyAlignment="1">
      <alignment horizontal="center" vertical="center"/>
    </xf>
    <xf numFmtId="0" fontId="13" fillId="3" borderId="16"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3" fillId="0" borderId="0" xfId="0" applyFont="1" applyAlignment="1">
      <alignment horizontal="left" vertical="center" wrapText="1"/>
    </xf>
    <xf numFmtId="0" fontId="15" fillId="3" borderId="66"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46" fillId="0" borderId="125" xfId="0" applyFont="1" applyBorder="1" applyAlignment="1">
      <alignment horizontal="center" vertical="center"/>
    </xf>
    <xf numFmtId="0" fontId="46" fillId="0" borderId="126" xfId="0" applyFont="1" applyBorder="1" applyAlignment="1">
      <alignment horizontal="center" vertical="center"/>
    </xf>
    <xf numFmtId="0" fontId="46" fillId="0" borderId="127"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1">
    <dxf>
      <fill>
        <patternFill>
          <bgColor theme="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4556-4327-48D3-8F83-F07AD82DA1C7}">
  <sheetPr>
    <tabColor rgb="FFFFFF00"/>
  </sheetPr>
  <dimension ref="B1:O50"/>
  <sheetViews>
    <sheetView tabSelected="1" zoomScale="80" zoomScaleNormal="80" workbookViewId="0">
      <selection activeCell="U10" sqref="U10"/>
    </sheetView>
  </sheetViews>
  <sheetFormatPr defaultRowHeight="15.75" customHeight="1"/>
  <cols>
    <col min="1" max="1" width="4.3984375" customWidth="1"/>
    <col min="2" max="2" width="9.3984375" bestFit="1" customWidth="1"/>
    <col min="3" max="3" width="21.59765625" bestFit="1" customWidth="1"/>
    <col min="4" max="4" width="13.19921875" bestFit="1" customWidth="1"/>
    <col min="5" max="6" width="12.69921875" bestFit="1" customWidth="1"/>
    <col min="7" max="9" width="12.5" bestFit="1" customWidth="1"/>
    <col min="10" max="10" width="18.3984375" bestFit="1" customWidth="1"/>
    <col min="11" max="11" width="26.8984375" bestFit="1" customWidth="1"/>
    <col min="12" max="12" width="14.3984375" bestFit="1" customWidth="1"/>
    <col min="13" max="13" width="24.59765625" bestFit="1" customWidth="1"/>
    <col min="14" max="14" width="14.5" customWidth="1"/>
  </cols>
  <sheetData>
    <row r="1" spans="2:15" ht="15.75" customHeight="1" thickBot="1"/>
    <row r="2" spans="2:15" ht="15.75" customHeight="1">
      <c r="B2" s="299" t="s">
        <v>0</v>
      </c>
      <c r="C2" s="300"/>
      <c r="D2" s="300"/>
      <c r="E2" s="300"/>
      <c r="F2" s="300"/>
      <c r="G2" s="300"/>
      <c r="H2" s="300"/>
      <c r="I2" s="300"/>
      <c r="J2" s="300"/>
      <c r="K2" s="300"/>
      <c r="L2" s="300"/>
      <c r="M2" s="300"/>
      <c r="N2" s="300"/>
      <c r="O2" s="301"/>
    </row>
    <row r="3" spans="2:15" ht="15.75" customHeight="1" thickBot="1">
      <c r="B3" s="302"/>
      <c r="C3" s="303"/>
      <c r="D3" s="303"/>
      <c r="E3" s="303"/>
      <c r="F3" s="303"/>
      <c r="G3" s="303"/>
      <c r="H3" s="303"/>
      <c r="I3" s="303"/>
      <c r="J3" s="303"/>
      <c r="K3" s="303"/>
      <c r="L3" s="303"/>
      <c r="M3" s="303"/>
      <c r="N3" s="303"/>
      <c r="O3" s="304"/>
    </row>
    <row r="4" spans="2:15" ht="21" customHeight="1">
      <c r="B4" s="312" t="s">
        <v>1</v>
      </c>
      <c r="C4" s="312"/>
      <c r="D4" s="104"/>
      <c r="E4" s="104"/>
      <c r="F4" s="104"/>
      <c r="G4" s="104"/>
      <c r="H4" s="104"/>
      <c r="I4" s="104"/>
      <c r="J4" s="104"/>
      <c r="K4" s="104"/>
      <c r="L4" s="104"/>
      <c r="M4" s="104"/>
      <c r="N4" s="104"/>
      <c r="O4" s="104"/>
    </row>
    <row r="5" spans="2:15" ht="21" customHeight="1">
      <c r="B5" s="313" t="s">
        <v>2</v>
      </c>
      <c r="C5" s="313"/>
      <c r="D5" s="104"/>
      <c r="E5" s="104"/>
      <c r="F5" s="104"/>
      <c r="G5" s="104"/>
      <c r="H5" s="104"/>
      <c r="I5" s="104"/>
      <c r="J5" s="104"/>
      <c r="K5" s="104"/>
      <c r="L5" s="104"/>
      <c r="M5" s="104"/>
      <c r="N5" s="104"/>
      <c r="O5" s="104"/>
    </row>
    <row r="6" spans="2:15" ht="20.25" customHeight="1">
      <c r="B6" s="314" t="s">
        <v>3</v>
      </c>
      <c r="C6" s="314"/>
      <c r="D6" s="104"/>
      <c r="E6" s="104"/>
      <c r="F6" s="104"/>
      <c r="G6" s="104"/>
      <c r="H6" s="104"/>
      <c r="I6" s="104"/>
      <c r="J6" s="104"/>
      <c r="K6" s="104"/>
      <c r="L6" s="104"/>
      <c r="M6" s="104"/>
      <c r="N6" s="104"/>
      <c r="O6" s="104"/>
    </row>
    <row r="7" spans="2:15" ht="15.75" customHeight="1" thickBot="1">
      <c r="B7" s="1"/>
      <c r="C7" s="1"/>
      <c r="D7" s="1"/>
      <c r="E7" s="1"/>
      <c r="F7" s="1"/>
      <c r="G7" s="1"/>
      <c r="H7" s="1"/>
      <c r="I7" s="1"/>
    </row>
    <row r="8" spans="2:15" ht="19.2" thickTop="1" thickBot="1">
      <c r="B8" s="297"/>
      <c r="C8" s="298"/>
      <c r="D8" s="1" t="s">
        <v>4</v>
      </c>
      <c r="E8" s="1"/>
      <c r="F8" s="1"/>
      <c r="G8" s="285"/>
      <c r="H8" s="315" t="s">
        <v>192</v>
      </c>
      <c r="I8" s="317"/>
      <c r="J8" s="1"/>
      <c r="K8" s="315" t="s">
        <v>193</v>
      </c>
      <c r="L8" s="316"/>
      <c r="M8" s="317"/>
      <c r="N8" s="1"/>
      <c r="O8" s="1"/>
    </row>
    <row r="9" spans="2:15" ht="18.75" customHeight="1" thickTop="1">
      <c r="B9" s="260"/>
      <c r="C9" s="66"/>
      <c r="D9" s="286"/>
      <c r="E9" s="305" t="s">
        <v>5</v>
      </c>
      <c r="F9" s="306"/>
      <c r="G9" s="306"/>
      <c r="H9" s="307"/>
      <c r="I9" s="308"/>
      <c r="J9" s="309" t="s">
        <v>6</v>
      </c>
      <c r="K9" s="310"/>
      <c r="L9" s="310"/>
      <c r="M9" s="311"/>
      <c r="N9" s="65"/>
      <c r="O9" s="64"/>
    </row>
    <row r="10" spans="2:15" ht="34.799999999999997">
      <c r="B10" s="261" t="s">
        <v>7</v>
      </c>
      <c r="C10" s="203" t="s">
        <v>8</v>
      </c>
      <c r="D10" s="204" t="s">
        <v>9</v>
      </c>
      <c r="E10" s="182" t="s">
        <v>10</v>
      </c>
      <c r="F10" s="182" t="s">
        <v>11</v>
      </c>
      <c r="G10" s="182" t="s">
        <v>12</v>
      </c>
      <c r="H10" s="183" t="s">
        <v>13</v>
      </c>
      <c r="I10" s="184" t="s">
        <v>14</v>
      </c>
      <c r="J10" s="188" t="s">
        <v>15</v>
      </c>
      <c r="K10" s="188" t="s">
        <v>16</v>
      </c>
      <c r="L10" s="189" t="s">
        <v>17</v>
      </c>
      <c r="M10" s="189" t="s">
        <v>18</v>
      </c>
      <c r="N10" s="205" t="s">
        <v>19</v>
      </c>
      <c r="O10" s="206" t="s">
        <v>20</v>
      </c>
    </row>
    <row r="11" spans="2:15" ht="18">
      <c r="B11" s="201" t="s">
        <v>21</v>
      </c>
      <c r="C11" s="207" t="s">
        <v>22</v>
      </c>
      <c r="D11" s="200" t="s">
        <v>23</v>
      </c>
      <c r="E11" s="194">
        <v>250</v>
      </c>
      <c r="F11" s="194">
        <v>240</v>
      </c>
      <c r="G11" s="194">
        <v>237</v>
      </c>
      <c r="H11" s="197">
        <f>AVERAGE(E11:G11)</f>
        <v>242.33333333333334</v>
      </c>
      <c r="I11" s="194">
        <v>210</v>
      </c>
      <c r="J11" s="194"/>
      <c r="K11" s="194"/>
      <c r="L11" s="194"/>
      <c r="M11" s="194"/>
      <c r="N11" s="209">
        <f t="shared" ref="N11:N32" si="0">IF(D11="助産所",1000000,IF(D11="病院",2500000,IF(D11="診療所",2500000,0)))</f>
        <v>2500000</v>
      </c>
      <c r="O11" s="208"/>
    </row>
    <row r="12" spans="2:15" ht="52.2">
      <c r="B12" s="201" t="s">
        <v>24</v>
      </c>
      <c r="C12" s="207" t="s">
        <v>25</v>
      </c>
      <c r="D12" s="200" t="s">
        <v>26</v>
      </c>
      <c r="E12" s="210"/>
      <c r="F12" s="210"/>
      <c r="G12" s="210"/>
      <c r="H12" s="197" t="e">
        <f>AVERAGE(E12:G12)</f>
        <v>#DIV/0!</v>
      </c>
      <c r="I12" s="210"/>
      <c r="J12" s="210" t="s">
        <v>27</v>
      </c>
      <c r="K12" s="210">
        <v>50</v>
      </c>
      <c r="L12" s="210" t="s">
        <v>28</v>
      </c>
      <c r="M12" s="210">
        <v>30</v>
      </c>
      <c r="N12" s="209">
        <f t="shared" si="0"/>
        <v>1000000</v>
      </c>
      <c r="O12" s="211"/>
    </row>
    <row r="13" spans="2:15" ht="18">
      <c r="B13" s="262">
        <v>1</v>
      </c>
      <c r="C13" s="263"/>
      <c r="D13" s="16"/>
      <c r="E13" s="21"/>
      <c r="F13" s="21"/>
      <c r="G13" s="21"/>
      <c r="H13" s="192" t="e">
        <f>AVERAGE(E13:G13)</f>
        <v>#DIV/0!</v>
      </c>
      <c r="I13" s="21"/>
      <c r="J13" s="21"/>
      <c r="K13" s="21"/>
      <c r="L13" s="21"/>
      <c r="M13" s="21"/>
      <c r="N13" s="53">
        <f t="shared" si="0"/>
        <v>0</v>
      </c>
      <c r="O13" s="19" t="s">
        <v>29</v>
      </c>
    </row>
    <row r="14" spans="2:15" ht="18">
      <c r="B14" s="259">
        <v>2</v>
      </c>
      <c r="C14" s="264"/>
      <c r="D14" s="16"/>
      <c r="E14" s="17"/>
      <c r="F14" s="17"/>
      <c r="G14" s="17"/>
      <c r="H14" s="18" t="e">
        <f t="shared" ref="H14:H28" si="1">AVERAGE(E14:G14)</f>
        <v>#DIV/0!</v>
      </c>
      <c r="I14" s="17"/>
      <c r="J14" s="21"/>
      <c r="K14" s="21"/>
      <c r="L14" s="21"/>
      <c r="M14" s="21"/>
      <c r="N14" s="53">
        <f t="shared" si="0"/>
        <v>0</v>
      </c>
      <c r="O14" s="19" t="s">
        <v>29</v>
      </c>
    </row>
    <row r="15" spans="2:15" ht="18">
      <c r="B15" s="259">
        <v>3</v>
      </c>
      <c r="C15" s="264"/>
      <c r="D15" s="16"/>
      <c r="E15" s="17"/>
      <c r="F15" s="17"/>
      <c r="G15" s="17"/>
      <c r="H15" s="18" t="e">
        <f t="shared" si="1"/>
        <v>#DIV/0!</v>
      </c>
      <c r="I15" s="17"/>
      <c r="J15" s="21"/>
      <c r="K15" s="21"/>
      <c r="L15" s="21"/>
      <c r="M15" s="21"/>
      <c r="N15" s="53">
        <f t="shared" si="0"/>
        <v>0</v>
      </c>
      <c r="O15" s="19" t="s">
        <v>29</v>
      </c>
    </row>
    <row r="16" spans="2:15" ht="18">
      <c r="B16" s="259">
        <v>4</v>
      </c>
      <c r="C16" s="264"/>
      <c r="D16" s="16"/>
      <c r="E16" s="17"/>
      <c r="F16" s="17"/>
      <c r="G16" s="17"/>
      <c r="H16" s="18" t="e">
        <f t="shared" si="1"/>
        <v>#DIV/0!</v>
      </c>
      <c r="I16" s="17"/>
      <c r="J16" s="21"/>
      <c r="K16" s="21"/>
      <c r="L16" s="21"/>
      <c r="M16" s="21"/>
      <c r="N16" s="53">
        <f t="shared" si="0"/>
        <v>0</v>
      </c>
      <c r="O16" s="19" t="s">
        <v>29</v>
      </c>
    </row>
    <row r="17" spans="2:15" ht="18">
      <c r="B17" s="259">
        <v>5</v>
      </c>
      <c r="C17" s="264"/>
      <c r="D17" s="16"/>
      <c r="E17" s="17"/>
      <c r="F17" s="17"/>
      <c r="G17" s="17"/>
      <c r="H17" s="18" t="e">
        <f t="shared" si="1"/>
        <v>#DIV/0!</v>
      </c>
      <c r="I17" s="17"/>
      <c r="J17" s="21"/>
      <c r="K17" s="21"/>
      <c r="L17" s="21"/>
      <c r="M17" s="21"/>
      <c r="N17" s="53">
        <f t="shared" si="0"/>
        <v>0</v>
      </c>
      <c r="O17" s="19" t="s">
        <v>29</v>
      </c>
    </row>
    <row r="18" spans="2:15" ht="18">
      <c r="B18" s="259">
        <v>6</v>
      </c>
      <c r="C18" s="264"/>
      <c r="D18" s="16"/>
      <c r="E18" s="17"/>
      <c r="F18" s="17"/>
      <c r="G18" s="17"/>
      <c r="H18" s="18" t="e">
        <f t="shared" si="1"/>
        <v>#DIV/0!</v>
      </c>
      <c r="I18" s="17"/>
      <c r="J18" s="21"/>
      <c r="K18" s="21"/>
      <c r="L18" s="21"/>
      <c r="M18" s="21"/>
      <c r="N18" s="53">
        <f t="shared" si="0"/>
        <v>0</v>
      </c>
      <c r="O18" s="19" t="s">
        <v>29</v>
      </c>
    </row>
    <row r="19" spans="2:15" ht="18">
      <c r="B19" s="259">
        <v>7</v>
      </c>
      <c r="C19" s="264"/>
      <c r="D19" s="16"/>
      <c r="E19" s="17"/>
      <c r="F19" s="17"/>
      <c r="G19" s="17"/>
      <c r="H19" s="18" t="e">
        <f t="shared" si="1"/>
        <v>#DIV/0!</v>
      </c>
      <c r="I19" s="17"/>
      <c r="J19" s="21"/>
      <c r="K19" s="21"/>
      <c r="L19" s="21"/>
      <c r="M19" s="21"/>
      <c r="N19" s="53">
        <f t="shared" si="0"/>
        <v>0</v>
      </c>
      <c r="O19" s="19" t="s">
        <v>29</v>
      </c>
    </row>
    <row r="20" spans="2:15" ht="18">
      <c r="B20" s="259">
        <v>8</v>
      </c>
      <c r="C20" s="264"/>
      <c r="D20" s="16"/>
      <c r="E20" s="17"/>
      <c r="F20" s="17"/>
      <c r="G20" s="17"/>
      <c r="H20" s="18" t="e">
        <f t="shared" si="1"/>
        <v>#DIV/0!</v>
      </c>
      <c r="I20" s="17"/>
      <c r="J20" s="21"/>
      <c r="K20" s="21"/>
      <c r="L20" s="21"/>
      <c r="M20" s="21"/>
      <c r="N20" s="53">
        <f t="shared" si="0"/>
        <v>0</v>
      </c>
      <c r="O20" s="19" t="s">
        <v>29</v>
      </c>
    </row>
    <row r="21" spans="2:15" ht="18">
      <c r="B21" s="259">
        <v>9</v>
      </c>
      <c r="C21" s="264"/>
      <c r="D21" s="16"/>
      <c r="E21" s="17"/>
      <c r="F21" s="17"/>
      <c r="G21" s="17"/>
      <c r="H21" s="18" t="e">
        <f t="shared" si="1"/>
        <v>#DIV/0!</v>
      </c>
      <c r="I21" s="17"/>
      <c r="J21" s="21"/>
      <c r="K21" s="21"/>
      <c r="L21" s="21"/>
      <c r="M21" s="21"/>
      <c r="N21" s="53">
        <f t="shared" si="0"/>
        <v>0</v>
      </c>
      <c r="O21" s="19" t="s">
        <v>29</v>
      </c>
    </row>
    <row r="22" spans="2:15" ht="18">
      <c r="B22" s="259">
        <v>10</v>
      </c>
      <c r="C22" s="264"/>
      <c r="D22" s="16"/>
      <c r="E22" s="17"/>
      <c r="F22" s="17"/>
      <c r="G22" s="17"/>
      <c r="H22" s="18" t="e">
        <f t="shared" si="1"/>
        <v>#DIV/0!</v>
      </c>
      <c r="I22" s="17"/>
      <c r="J22" s="21"/>
      <c r="K22" s="21"/>
      <c r="L22" s="21"/>
      <c r="M22" s="21"/>
      <c r="N22" s="53">
        <f t="shared" si="0"/>
        <v>0</v>
      </c>
      <c r="O22" s="19" t="s">
        <v>29</v>
      </c>
    </row>
    <row r="23" spans="2:15" ht="18">
      <c r="B23" s="259">
        <v>11</v>
      </c>
      <c r="C23" s="264"/>
      <c r="D23" s="16"/>
      <c r="E23" s="17"/>
      <c r="F23" s="17"/>
      <c r="G23" s="17"/>
      <c r="H23" s="18" t="e">
        <f t="shared" si="1"/>
        <v>#DIV/0!</v>
      </c>
      <c r="I23" s="17"/>
      <c r="J23" s="21"/>
      <c r="K23" s="21"/>
      <c r="L23" s="21"/>
      <c r="M23" s="21"/>
      <c r="N23" s="53">
        <f t="shared" si="0"/>
        <v>0</v>
      </c>
      <c r="O23" s="19" t="s">
        <v>29</v>
      </c>
    </row>
    <row r="24" spans="2:15" ht="18">
      <c r="B24" s="259">
        <v>12</v>
      </c>
      <c r="C24" s="264"/>
      <c r="D24" s="16"/>
      <c r="E24" s="17"/>
      <c r="F24" s="17"/>
      <c r="G24" s="17"/>
      <c r="H24" s="18" t="e">
        <f t="shared" si="1"/>
        <v>#DIV/0!</v>
      </c>
      <c r="I24" s="17"/>
      <c r="J24" s="21"/>
      <c r="K24" s="21"/>
      <c r="L24" s="21"/>
      <c r="M24" s="21"/>
      <c r="N24" s="53">
        <f t="shared" si="0"/>
        <v>0</v>
      </c>
      <c r="O24" s="19" t="s">
        <v>29</v>
      </c>
    </row>
    <row r="25" spans="2:15" ht="18">
      <c r="B25" s="259">
        <v>13</v>
      </c>
      <c r="C25" s="264"/>
      <c r="D25" s="16"/>
      <c r="E25" s="17"/>
      <c r="F25" s="17"/>
      <c r="G25" s="17"/>
      <c r="H25" s="18" t="e">
        <f t="shared" si="1"/>
        <v>#DIV/0!</v>
      </c>
      <c r="I25" s="17"/>
      <c r="J25" s="21"/>
      <c r="K25" s="21"/>
      <c r="L25" s="21"/>
      <c r="M25" s="21"/>
      <c r="N25" s="53">
        <f t="shared" si="0"/>
        <v>0</v>
      </c>
      <c r="O25" s="19" t="s">
        <v>29</v>
      </c>
    </row>
    <row r="26" spans="2:15" ht="18">
      <c r="B26" s="259">
        <v>14</v>
      </c>
      <c r="C26" s="264"/>
      <c r="D26" s="16"/>
      <c r="E26" s="17"/>
      <c r="F26" s="17"/>
      <c r="G26" s="17"/>
      <c r="H26" s="18" t="e">
        <f t="shared" si="1"/>
        <v>#DIV/0!</v>
      </c>
      <c r="I26" s="17"/>
      <c r="J26" s="21"/>
      <c r="K26" s="21"/>
      <c r="L26" s="21"/>
      <c r="M26" s="21"/>
      <c r="N26" s="53">
        <f t="shared" si="0"/>
        <v>0</v>
      </c>
      <c r="O26" s="19" t="s">
        <v>29</v>
      </c>
    </row>
    <row r="27" spans="2:15" ht="18">
      <c r="B27" s="259">
        <v>15</v>
      </c>
      <c r="C27" s="264"/>
      <c r="D27" s="16"/>
      <c r="E27" s="17"/>
      <c r="F27" s="17"/>
      <c r="G27" s="17"/>
      <c r="H27" s="18" t="e">
        <f t="shared" si="1"/>
        <v>#DIV/0!</v>
      </c>
      <c r="I27" s="17"/>
      <c r="J27" s="21"/>
      <c r="K27" s="21"/>
      <c r="L27" s="21"/>
      <c r="M27" s="21"/>
      <c r="N27" s="53">
        <f t="shared" si="0"/>
        <v>0</v>
      </c>
      <c r="O27" s="19" t="s">
        <v>29</v>
      </c>
    </row>
    <row r="28" spans="2:15" ht="18">
      <c r="B28" s="259">
        <v>16</v>
      </c>
      <c r="C28" s="264"/>
      <c r="D28" s="16"/>
      <c r="E28" s="17"/>
      <c r="F28" s="17"/>
      <c r="G28" s="17"/>
      <c r="H28" s="18" t="e">
        <f t="shared" si="1"/>
        <v>#DIV/0!</v>
      </c>
      <c r="I28" s="17"/>
      <c r="J28" s="21"/>
      <c r="K28" s="21"/>
      <c r="L28" s="21"/>
      <c r="M28" s="21"/>
      <c r="N28" s="53">
        <f t="shared" si="0"/>
        <v>0</v>
      </c>
      <c r="O28" s="19" t="s">
        <v>29</v>
      </c>
    </row>
    <row r="29" spans="2:15" ht="18">
      <c r="B29" s="259">
        <v>17</v>
      </c>
      <c r="C29" s="264"/>
      <c r="D29" s="16"/>
      <c r="E29" s="17"/>
      <c r="F29" s="17"/>
      <c r="G29" s="17"/>
      <c r="H29" s="18" t="e">
        <f t="shared" ref="H29:H32" si="2">AVERAGE(E29:G29)</f>
        <v>#DIV/0!</v>
      </c>
      <c r="I29" s="17"/>
      <c r="J29" s="21"/>
      <c r="K29" s="21"/>
      <c r="L29" s="21"/>
      <c r="M29" s="21"/>
      <c r="N29" s="53">
        <f t="shared" si="0"/>
        <v>0</v>
      </c>
      <c r="O29" s="19" t="s">
        <v>29</v>
      </c>
    </row>
    <row r="30" spans="2:15" ht="18">
      <c r="B30" s="259">
        <v>18</v>
      </c>
      <c r="C30" s="264"/>
      <c r="D30" s="16"/>
      <c r="E30" s="17"/>
      <c r="F30" s="17"/>
      <c r="G30" s="17"/>
      <c r="H30" s="18" t="e">
        <f t="shared" si="2"/>
        <v>#DIV/0!</v>
      </c>
      <c r="I30" s="17"/>
      <c r="J30" s="21"/>
      <c r="K30" s="21"/>
      <c r="L30" s="21"/>
      <c r="M30" s="21"/>
      <c r="N30" s="53">
        <f t="shared" si="0"/>
        <v>0</v>
      </c>
      <c r="O30" s="19" t="s">
        <v>29</v>
      </c>
    </row>
    <row r="31" spans="2:15" ht="18">
      <c r="B31" s="259">
        <v>19</v>
      </c>
      <c r="C31" s="264"/>
      <c r="D31" s="16"/>
      <c r="E31" s="17"/>
      <c r="F31" s="17"/>
      <c r="G31" s="17"/>
      <c r="H31" s="18" t="e">
        <f t="shared" si="2"/>
        <v>#DIV/0!</v>
      </c>
      <c r="I31" s="17"/>
      <c r="J31" s="21"/>
      <c r="K31" s="21"/>
      <c r="L31" s="21"/>
      <c r="M31" s="21"/>
      <c r="N31" s="53">
        <f t="shared" si="0"/>
        <v>0</v>
      </c>
      <c r="O31" s="19" t="s">
        <v>29</v>
      </c>
    </row>
    <row r="32" spans="2:15" ht="18">
      <c r="B32" s="265">
        <v>20</v>
      </c>
      <c r="C32" s="266"/>
      <c r="D32" s="46"/>
      <c r="E32" s="47"/>
      <c r="F32" s="47"/>
      <c r="G32" s="47"/>
      <c r="H32" s="48" t="e">
        <f t="shared" si="2"/>
        <v>#DIV/0!</v>
      </c>
      <c r="I32" s="47"/>
      <c r="J32" s="49"/>
      <c r="K32" s="49"/>
      <c r="L32" s="49"/>
      <c r="M32" s="49"/>
      <c r="N32" s="53">
        <f t="shared" si="0"/>
        <v>0</v>
      </c>
      <c r="O32" s="50" t="s">
        <v>29</v>
      </c>
    </row>
    <row r="33" spans="2:15" ht="18">
      <c r="B33" s="267" t="s">
        <v>30</v>
      </c>
      <c r="C33" s="55"/>
      <c r="D33" s="55"/>
      <c r="E33" s="55"/>
      <c r="F33" s="55"/>
      <c r="G33" s="55"/>
      <c r="H33" s="55"/>
      <c r="I33" s="55"/>
      <c r="J33" s="55"/>
      <c r="K33" s="55"/>
      <c r="L33" s="55"/>
      <c r="M33" s="55"/>
      <c r="N33" s="215">
        <f>SUM(N13:N32)</f>
        <v>0</v>
      </c>
      <c r="O33" s="54"/>
    </row>
    <row r="34" spans="2:15" ht="15.75" customHeight="1" thickBot="1"/>
    <row r="35" spans="2:15" ht="19.5" customHeight="1" thickTop="1">
      <c r="D35" s="57" t="s">
        <v>31</v>
      </c>
      <c r="J35" s="288" t="s">
        <v>32</v>
      </c>
      <c r="K35" s="289"/>
      <c r="L35" s="289"/>
      <c r="M35" s="289"/>
      <c r="N35" s="289"/>
      <c r="O35" s="290"/>
    </row>
    <row r="36" spans="2:15" ht="18">
      <c r="D36" s="58" t="s">
        <v>23</v>
      </c>
      <c r="J36" s="291"/>
      <c r="K36" s="292"/>
      <c r="L36" s="292"/>
      <c r="M36" s="292"/>
      <c r="N36" s="292"/>
      <c r="O36" s="293"/>
    </row>
    <row r="37" spans="2:15" ht="18">
      <c r="D37" s="58" t="s">
        <v>33</v>
      </c>
      <c r="J37" s="291"/>
      <c r="K37" s="292"/>
      <c r="L37" s="292"/>
      <c r="M37" s="292"/>
      <c r="N37" s="292"/>
      <c r="O37" s="293"/>
    </row>
    <row r="38" spans="2:15" ht="18.600000000000001" thickBot="1">
      <c r="D38" s="59" t="s">
        <v>26</v>
      </c>
      <c r="J38" s="291"/>
      <c r="K38" s="292"/>
      <c r="L38" s="292"/>
      <c r="M38" s="292"/>
      <c r="N38" s="292"/>
      <c r="O38" s="293"/>
    </row>
    <row r="39" spans="2:15" ht="15.75" customHeight="1" thickTop="1">
      <c r="J39" s="291"/>
      <c r="K39" s="292"/>
      <c r="L39" s="292"/>
      <c r="M39" s="292"/>
      <c r="N39" s="292"/>
      <c r="O39" s="293"/>
    </row>
    <row r="40" spans="2:15" ht="15.75" customHeight="1">
      <c r="J40" s="291"/>
      <c r="K40" s="292"/>
      <c r="L40" s="292"/>
      <c r="M40" s="292"/>
      <c r="N40" s="292"/>
      <c r="O40" s="293"/>
    </row>
    <row r="41" spans="2:15" ht="15.75" customHeight="1">
      <c r="J41" s="291"/>
      <c r="K41" s="292"/>
      <c r="L41" s="292"/>
      <c r="M41" s="292"/>
      <c r="N41" s="292"/>
      <c r="O41" s="293"/>
    </row>
    <row r="42" spans="2:15" ht="15.75" customHeight="1">
      <c r="J42" s="291"/>
      <c r="K42" s="292"/>
      <c r="L42" s="292"/>
      <c r="M42" s="292"/>
      <c r="N42" s="292"/>
      <c r="O42" s="293"/>
    </row>
    <row r="43" spans="2:15" ht="15.75" customHeight="1">
      <c r="J43" s="291"/>
      <c r="K43" s="292"/>
      <c r="L43" s="292"/>
      <c r="M43" s="292"/>
      <c r="N43" s="292"/>
      <c r="O43" s="293"/>
    </row>
    <row r="44" spans="2:15" ht="15.75" customHeight="1">
      <c r="J44" s="291"/>
      <c r="K44" s="292"/>
      <c r="L44" s="292"/>
      <c r="M44" s="292"/>
      <c r="N44" s="292"/>
      <c r="O44" s="293"/>
    </row>
    <row r="45" spans="2:15" ht="15.75" customHeight="1">
      <c r="J45" s="291"/>
      <c r="K45" s="292"/>
      <c r="L45" s="292"/>
      <c r="M45" s="292"/>
      <c r="N45" s="292"/>
      <c r="O45" s="293"/>
    </row>
    <row r="46" spans="2:15" ht="15.75" customHeight="1">
      <c r="J46" s="291"/>
      <c r="K46" s="292"/>
      <c r="L46" s="292"/>
      <c r="M46" s="292"/>
      <c r="N46" s="292"/>
      <c r="O46" s="293"/>
    </row>
    <row r="47" spans="2:15" ht="15.75" customHeight="1">
      <c r="J47" s="291"/>
      <c r="K47" s="292"/>
      <c r="L47" s="292"/>
      <c r="M47" s="292"/>
      <c r="N47" s="292"/>
      <c r="O47" s="293"/>
    </row>
    <row r="48" spans="2:15" ht="15.75" customHeight="1">
      <c r="J48" s="291"/>
      <c r="K48" s="292"/>
      <c r="L48" s="292"/>
      <c r="M48" s="292"/>
      <c r="N48" s="292"/>
      <c r="O48" s="293"/>
    </row>
    <row r="49" spans="10:15" ht="15.75" customHeight="1" thickBot="1">
      <c r="J49" s="294"/>
      <c r="K49" s="295"/>
      <c r="L49" s="295"/>
      <c r="M49" s="295"/>
      <c r="N49" s="295"/>
      <c r="O49" s="296"/>
    </row>
    <row r="50" spans="10:15" ht="15.75" customHeight="1" thickTop="1"/>
  </sheetData>
  <autoFilter ref="B10:O10" xr:uid="{9EDA4556-4327-48D3-8F83-F07AD82DA1C7}"/>
  <mergeCells count="10">
    <mergeCell ref="J35:O49"/>
    <mergeCell ref="B8:C8"/>
    <mergeCell ref="B2:O3"/>
    <mergeCell ref="E9:I9"/>
    <mergeCell ref="J9:M9"/>
    <mergeCell ref="B4:C4"/>
    <mergeCell ref="B5:C5"/>
    <mergeCell ref="B6:C6"/>
    <mergeCell ref="K8:M8"/>
    <mergeCell ref="H8:I8"/>
  </mergeCells>
  <phoneticPr fontId="1"/>
  <dataValidations disablePrompts="1" count="2">
    <dataValidation allowBlank="1" showInputMessage="1" showErrorMessage="1" sqref="N11:N32" xr:uid="{1620A3CE-E942-49FB-B3A1-8A305A093489}"/>
    <dataValidation type="list" allowBlank="1" showInputMessage="1" showErrorMessage="1" sqref="D11:D32" xr:uid="{E14D950F-AF2F-4F90-99A2-DFB79E625963}">
      <formula1>"病院,診療所,助産所"</formula1>
    </dataValidation>
  </dataValidations>
  <pageMargins left="0.7" right="0.7" top="0.75" bottom="0.75" header="0.3" footer="0.3"/>
  <pageSetup paperSize="9" orientation="portrait" copies="0" r:id="rId1"/>
  <ignoredErrors>
    <ignoredError sqref="H13:H32" evalError="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CCC8DF5-82C8-41DD-80E5-7F1DD3AE7CB7}">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1F6B-5488-40FF-8CFD-05B0E0B23A76}">
  <sheetPr>
    <tabColor rgb="FFFFFF00"/>
  </sheetPr>
  <dimension ref="B1:T37"/>
  <sheetViews>
    <sheetView zoomScale="80" zoomScaleNormal="80" workbookViewId="0">
      <selection activeCell="R25" sqref="R25"/>
    </sheetView>
  </sheetViews>
  <sheetFormatPr defaultRowHeight="18"/>
  <cols>
    <col min="1" max="1" width="4.3984375" customWidth="1"/>
    <col min="2" max="2" width="8.19921875" bestFit="1" customWidth="1"/>
    <col min="3" max="3" width="22.59765625" customWidth="1"/>
    <col min="4" max="4" width="32.3984375" bestFit="1" customWidth="1"/>
    <col min="5" max="6" width="12.69921875" bestFit="1" customWidth="1"/>
    <col min="7" max="9" width="12.5" bestFit="1" customWidth="1"/>
    <col min="10" max="10" width="16.19921875" bestFit="1" customWidth="1"/>
    <col min="11" max="11" width="26.8984375" bestFit="1" customWidth="1"/>
    <col min="12" max="12" width="14.3984375" bestFit="1" customWidth="1"/>
    <col min="13" max="13" width="26.8984375" bestFit="1" customWidth="1"/>
    <col min="14" max="14" width="22.59765625" bestFit="1" customWidth="1"/>
    <col min="15" max="15" width="42.3984375" bestFit="1" customWidth="1"/>
    <col min="17" max="17" width="10.8984375" bestFit="1" customWidth="1"/>
    <col min="18" max="18" width="46.5" customWidth="1"/>
    <col min="19" max="19" width="27.19921875" bestFit="1" customWidth="1"/>
  </cols>
  <sheetData>
    <row r="1" spans="2:20" ht="18.600000000000001" thickBot="1"/>
    <row r="2" spans="2:20">
      <c r="B2" s="299" t="s">
        <v>34</v>
      </c>
      <c r="C2" s="300"/>
      <c r="D2" s="300"/>
      <c r="E2" s="300"/>
      <c r="F2" s="300"/>
      <c r="G2" s="300"/>
      <c r="H2" s="300"/>
      <c r="I2" s="300"/>
      <c r="J2" s="300"/>
      <c r="K2" s="300"/>
      <c r="L2" s="300"/>
      <c r="M2" s="300"/>
      <c r="N2" s="300"/>
      <c r="O2" s="300"/>
      <c r="P2" s="300"/>
      <c r="Q2" s="300"/>
      <c r="R2" s="300"/>
      <c r="S2" s="300"/>
      <c r="T2" s="301"/>
    </row>
    <row r="3" spans="2:20" ht="18.600000000000001" thickBot="1">
      <c r="B3" s="302"/>
      <c r="C3" s="303"/>
      <c r="D3" s="303"/>
      <c r="E3" s="303"/>
      <c r="F3" s="303"/>
      <c r="G3" s="303"/>
      <c r="H3" s="303"/>
      <c r="I3" s="303"/>
      <c r="J3" s="303"/>
      <c r="K3" s="303"/>
      <c r="L3" s="303"/>
      <c r="M3" s="303"/>
      <c r="N3" s="303"/>
      <c r="O3" s="303"/>
      <c r="P3" s="303"/>
      <c r="Q3" s="303"/>
      <c r="R3" s="303"/>
      <c r="S3" s="303"/>
      <c r="T3" s="304"/>
    </row>
    <row r="4" spans="2:20" ht="15.75" customHeight="1">
      <c r="B4" s="312" t="s">
        <v>1</v>
      </c>
      <c r="C4" s="312"/>
      <c r="D4" s="104"/>
      <c r="E4" s="104"/>
      <c r="F4" s="104"/>
      <c r="G4" s="104"/>
      <c r="H4" s="104"/>
      <c r="I4" s="104"/>
      <c r="J4" s="104"/>
      <c r="K4" s="104"/>
      <c r="L4" s="104"/>
      <c r="M4" s="104"/>
      <c r="N4" s="104"/>
      <c r="O4" s="104"/>
      <c r="P4" s="104"/>
      <c r="Q4" s="104"/>
      <c r="R4" s="104"/>
      <c r="S4" s="104"/>
      <c r="T4" s="104"/>
    </row>
    <row r="5" spans="2:20" ht="15.75" customHeight="1">
      <c r="B5" s="313" t="s">
        <v>2</v>
      </c>
      <c r="C5" s="313"/>
      <c r="D5" s="104"/>
      <c r="E5" s="104"/>
      <c r="F5" s="104"/>
      <c r="G5" s="104"/>
      <c r="H5" s="104"/>
      <c r="I5" s="104"/>
      <c r="J5" s="104"/>
      <c r="K5" s="104"/>
      <c r="L5" s="104"/>
      <c r="M5" s="104"/>
      <c r="N5" s="104"/>
      <c r="O5" s="104"/>
      <c r="P5" s="104"/>
      <c r="Q5" s="104"/>
      <c r="R5" s="104"/>
      <c r="S5" s="104"/>
      <c r="T5" s="104"/>
    </row>
    <row r="6" spans="2:20" ht="15.75" customHeight="1">
      <c r="B6" s="314" t="s">
        <v>3</v>
      </c>
      <c r="C6" s="314"/>
      <c r="D6" s="104"/>
      <c r="E6" s="104"/>
      <c r="F6" s="104"/>
      <c r="G6" s="104"/>
      <c r="H6" s="104"/>
      <c r="I6" s="104"/>
      <c r="J6" s="104"/>
      <c r="K6" s="104"/>
      <c r="L6" s="104"/>
      <c r="M6" s="104"/>
      <c r="N6" s="104"/>
      <c r="O6" s="104"/>
      <c r="P6" s="104"/>
      <c r="Q6" s="104"/>
      <c r="R6" s="104"/>
      <c r="S6" s="104"/>
      <c r="T6" s="104"/>
    </row>
    <row r="7" spans="2:20" ht="15.75" customHeight="1" thickBot="1">
      <c r="B7" s="104"/>
      <c r="C7" s="104"/>
      <c r="D7" s="104"/>
      <c r="E7" s="104"/>
      <c r="F7" s="104"/>
      <c r="G7" s="104"/>
      <c r="H7" s="104"/>
      <c r="I7" s="104"/>
      <c r="J7" s="104"/>
      <c r="K7" s="104"/>
      <c r="L7" s="104"/>
      <c r="M7" s="104"/>
      <c r="N7" s="104"/>
      <c r="O7" s="104"/>
      <c r="P7" s="104"/>
      <c r="Q7" s="104"/>
      <c r="R7" s="104"/>
      <c r="S7" s="104"/>
      <c r="T7" s="104"/>
    </row>
    <row r="8" spans="2:20" ht="19.2" thickTop="1" thickBot="1">
      <c r="B8" s="297"/>
      <c r="C8" s="298"/>
      <c r="D8" s="1" t="s">
        <v>4</v>
      </c>
      <c r="E8" s="1"/>
      <c r="F8" s="1"/>
      <c r="G8" s="285"/>
      <c r="H8" s="315" t="s">
        <v>194</v>
      </c>
      <c r="I8" s="317"/>
      <c r="J8" s="281"/>
      <c r="K8" s="315" t="s">
        <v>193</v>
      </c>
      <c r="L8" s="316"/>
      <c r="M8" s="317"/>
      <c r="N8" s="1"/>
      <c r="O8" s="1"/>
      <c r="P8" s="1"/>
      <c r="Q8" s="1"/>
      <c r="R8" s="1"/>
      <c r="S8" s="1"/>
      <c r="T8" s="1"/>
    </row>
    <row r="9" spans="2:20" ht="45.75" customHeight="1" thickTop="1">
      <c r="B9" s="260"/>
      <c r="C9" s="268"/>
      <c r="D9" s="63"/>
      <c r="E9" s="305" t="s">
        <v>35</v>
      </c>
      <c r="F9" s="306"/>
      <c r="G9" s="306"/>
      <c r="H9" s="307"/>
      <c r="I9" s="308"/>
      <c r="J9" s="327" t="s">
        <v>36</v>
      </c>
      <c r="K9" s="310"/>
      <c r="L9" s="310"/>
      <c r="M9" s="311"/>
      <c r="N9" s="269"/>
      <c r="O9" s="270"/>
      <c r="P9" s="328" t="s">
        <v>37</v>
      </c>
      <c r="Q9" s="329"/>
      <c r="R9" s="23" t="s">
        <v>38</v>
      </c>
      <c r="S9" s="24" t="s">
        <v>39</v>
      </c>
      <c r="T9" s="271"/>
    </row>
    <row r="10" spans="2:20" ht="34.799999999999997">
      <c r="B10" s="261" t="s">
        <v>7</v>
      </c>
      <c r="C10" s="272" t="s">
        <v>8</v>
      </c>
      <c r="D10" s="187" t="s">
        <v>9</v>
      </c>
      <c r="E10" s="182" t="s">
        <v>10</v>
      </c>
      <c r="F10" s="182" t="s">
        <v>11</v>
      </c>
      <c r="G10" s="182" t="s">
        <v>12</v>
      </c>
      <c r="H10" s="183" t="s">
        <v>40</v>
      </c>
      <c r="I10" s="184" t="s">
        <v>14</v>
      </c>
      <c r="J10" s="188" t="s">
        <v>15</v>
      </c>
      <c r="K10" s="188" t="s">
        <v>41</v>
      </c>
      <c r="L10" s="189" t="s">
        <v>17</v>
      </c>
      <c r="M10" s="189" t="s">
        <v>42</v>
      </c>
      <c r="N10" s="273" t="s">
        <v>43</v>
      </c>
      <c r="O10" s="274" t="s">
        <v>44</v>
      </c>
      <c r="P10" s="183" t="s">
        <v>45</v>
      </c>
      <c r="Q10" s="183" t="s">
        <v>46</v>
      </c>
      <c r="R10" s="190" t="s">
        <v>46</v>
      </c>
      <c r="S10" s="191" t="s">
        <v>46</v>
      </c>
      <c r="T10" s="261" t="s">
        <v>20</v>
      </c>
    </row>
    <row r="11" spans="2:20" ht="34.799999999999997">
      <c r="B11" s="201" t="s">
        <v>47</v>
      </c>
      <c r="C11" s="202" t="s">
        <v>22</v>
      </c>
      <c r="D11" s="195" t="s">
        <v>48</v>
      </c>
      <c r="E11" s="196">
        <v>1218</v>
      </c>
      <c r="F11" s="196">
        <v>1146</v>
      </c>
      <c r="G11" s="196">
        <v>1389</v>
      </c>
      <c r="H11" s="197">
        <f>AVERAGE(E11:G11)</f>
        <v>1251</v>
      </c>
      <c r="I11" s="196">
        <v>1247</v>
      </c>
      <c r="J11" s="196"/>
      <c r="K11" s="196"/>
      <c r="L11" s="196"/>
      <c r="M11" s="196"/>
      <c r="N11" s="196">
        <v>35</v>
      </c>
      <c r="O11" s="198" t="s">
        <v>49</v>
      </c>
      <c r="P11" s="199">
        <v>250000</v>
      </c>
      <c r="Q11" s="199">
        <f>N11*P11</f>
        <v>8750000</v>
      </c>
      <c r="R11" s="216">
        <v>12340000</v>
      </c>
      <c r="S11" s="199">
        <f>MIN(Q11:R11)</f>
        <v>8750000</v>
      </c>
      <c r="T11" s="275"/>
    </row>
    <row r="12" spans="2:20" ht="52.2">
      <c r="B12" s="201" t="s">
        <v>47</v>
      </c>
      <c r="C12" s="202" t="s">
        <v>50</v>
      </c>
      <c r="D12" s="195" t="s">
        <v>51</v>
      </c>
      <c r="E12" s="196"/>
      <c r="F12" s="196"/>
      <c r="G12" s="196"/>
      <c r="H12" s="192" t="e">
        <f>AVERAGE(E12:G12)</f>
        <v>#DIV/0!</v>
      </c>
      <c r="I12" s="196"/>
      <c r="J12" s="196" t="s">
        <v>52</v>
      </c>
      <c r="K12" s="196">
        <v>533</v>
      </c>
      <c r="L12" s="196" t="s">
        <v>28</v>
      </c>
      <c r="M12" s="196">
        <v>481</v>
      </c>
      <c r="N12" s="196">
        <v>21</v>
      </c>
      <c r="O12" s="198" t="s">
        <v>53</v>
      </c>
      <c r="P12" s="199">
        <v>250000</v>
      </c>
      <c r="Q12" s="199">
        <f>N12*P12</f>
        <v>5250000</v>
      </c>
      <c r="R12" s="216">
        <v>3200000</v>
      </c>
      <c r="S12" s="199">
        <f>MIN(Q12:R12)</f>
        <v>3200000</v>
      </c>
      <c r="T12" s="275"/>
    </row>
    <row r="13" spans="2:20">
      <c r="B13" s="262">
        <v>1</v>
      </c>
      <c r="C13" s="263"/>
      <c r="D13" s="20"/>
      <c r="E13" s="21"/>
      <c r="F13" s="21"/>
      <c r="G13" s="21"/>
      <c r="H13" s="192" t="e">
        <f>AVERAGE(E13:G13)</f>
        <v>#DIV/0!</v>
      </c>
      <c r="I13" s="21"/>
      <c r="J13" s="21"/>
      <c r="K13" s="21"/>
      <c r="L13" s="21"/>
      <c r="M13" s="21"/>
      <c r="N13" s="21"/>
      <c r="O13" s="22" t="s">
        <v>29</v>
      </c>
      <c r="P13" s="193">
        <v>250000</v>
      </c>
      <c r="Q13" s="212">
        <f>N13*P13</f>
        <v>0</v>
      </c>
      <c r="R13" s="217"/>
      <c r="S13" s="212">
        <f>MIN(Q13:R13)</f>
        <v>0</v>
      </c>
      <c r="T13" s="276"/>
    </row>
    <row r="14" spans="2:20">
      <c r="B14" s="259">
        <v>2</v>
      </c>
      <c r="C14" s="264"/>
      <c r="D14" s="20"/>
      <c r="E14" s="17"/>
      <c r="F14" s="17"/>
      <c r="G14" s="17"/>
      <c r="H14" s="18" t="e">
        <f t="shared" ref="H14:H21" si="0">AVERAGE(E14:G14)</f>
        <v>#DIV/0!</v>
      </c>
      <c r="I14" s="17"/>
      <c r="J14" s="21"/>
      <c r="K14" s="21"/>
      <c r="L14" s="21"/>
      <c r="M14" s="21"/>
      <c r="N14" s="21"/>
      <c r="O14" s="22" t="s">
        <v>29</v>
      </c>
      <c r="P14" s="25">
        <v>250000</v>
      </c>
      <c r="Q14" s="213">
        <f t="shared" ref="Q14:Q21" si="1">N14*P14</f>
        <v>0</v>
      </c>
      <c r="R14" s="218"/>
      <c r="S14" s="213">
        <f t="shared" ref="S14:S22" si="2">MIN(Q14:R14)</f>
        <v>0</v>
      </c>
      <c r="T14" s="277"/>
    </row>
    <row r="15" spans="2:20">
      <c r="B15" s="259">
        <v>3</v>
      </c>
      <c r="C15" s="264"/>
      <c r="D15" s="20"/>
      <c r="E15" s="17"/>
      <c r="F15" s="17"/>
      <c r="G15" s="17"/>
      <c r="H15" s="18" t="e">
        <f t="shared" si="0"/>
        <v>#DIV/0!</v>
      </c>
      <c r="I15" s="17"/>
      <c r="J15" s="21"/>
      <c r="K15" s="21"/>
      <c r="L15" s="21"/>
      <c r="M15" s="21"/>
      <c r="N15" s="21"/>
      <c r="O15" s="22" t="s">
        <v>29</v>
      </c>
      <c r="P15" s="25">
        <v>250000</v>
      </c>
      <c r="Q15" s="213">
        <f t="shared" si="1"/>
        <v>0</v>
      </c>
      <c r="R15" s="218"/>
      <c r="S15" s="213">
        <f t="shared" si="2"/>
        <v>0</v>
      </c>
      <c r="T15" s="277"/>
    </row>
    <row r="16" spans="2:20">
      <c r="B16" s="259">
        <v>4</v>
      </c>
      <c r="C16" s="264"/>
      <c r="D16" s="20"/>
      <c r="E16" s="17"/>
      <c r="F16" s="17"/>
      <c r="G16" s="17"/>
      <c r="H16" s="18" t="e">
        <f t="shared" si="0"/>
        <v>#DIV/0!</v>
      </c>
      <c r="I16" s="17"/>
      <c r="J16" s="21"/>
      <c r="K16" s="21"/>
      <c r="L16" s="21"/>
      <c r="M16" s="21"/>
      <c r="N16" s="21"/>
      <c r="O16" s="22" t="s">
        <v>29</v>
      </c>
      <c r="P16" s="25">
        <v>250000</v>
      </c>
      <c r="Q16" s="213">
        <f t="shared" si="1"/>
        <v>0</v>
      </c>
      <c r="R16" s="218"/>
      <c r="S16" s="213">
        <f t="shared" si="2"/>
        <v>0</v>
      </c>
      <c r="T16" s="277"/>
    </row>
    <row r="17" spans="2:20">
      <c r="B17" s="259">
        <v>5</v>
      </c>
      <c r="C17" s="264"/>
      <c r="D17" s="20"/>
      <c r="E17" s="17"/>
      <c r="F17" s="17"/>
      <c r="G17" s="17"/>
      <c r="H17" s="18" t="e">
        <f t="shared" si="0"/>
        <v>#DIV/0!</v>
      </c>
      <c r="I17" s="17"/>
      <c r="J17" s="21"/>
      <c r="K17" s="21"/>
      <c r="L17" s="21"/>
      <c r="M17" s="21"/>
      <c r="N17" s="21"/>
      <c r="O17" s="22" t="s">
        <v>29</v>
      </c>
      <c r="P17" s="25">
        <v>250000</v>
      </c>
      <c r="Q17" s="213">
        <f t="shared" si="1"/>
        <v>0</v>
      </c>
      <c r="R17" s="218"/>
      <c r="S17" s="213">
        <f t="shared" si="2"/>
        <v>0</v>
      </c>
      <c r="T17" s="277"/>
    </row>
    <row r="18" spans="2:20">
      <c r="B18" s="259">
        <v>6</v>
      </c>
      <c r="C18" s="264"/>
      <c r="D18" s="20"/>
      <c r="E18" s="17"/>
      <c r="F18" s="17"/>
      <c r="G18" s="17"/>
      <c r="H18" s="18" t="e">
        <f t="shared" si="0"/>
        <v>#DIV/0!</v>
      </c>
      <c r="I18" s="17"/>
      <c r="J18" s="21"/>
      <c r="K18" s="21"/>
      <c r="L18" s="21"/>
      <c r="M18" s="21"/>
      <c r="N18" s="21"/>
      <c r="O18" s="22" t="s">
        <v>29</v>
      </c>
      <c r="P18" s="25">
        <v>250000</v>
      </c>
      <c r="Q18" s="213">
        <f t="shared" si="1"/>
        <v>0</v>
      </c>
      <c r="R18" s="218"/>
      <c r="S18" s="213">
        <f t="shared" si="2"/>
        <v>0</v>
      </c>
      <c r="T18" s="277"/>
    </row>
    <row r="19" spans="2:20">
      <c r="B19" s="259">
        <v>7</v>
      </c>
      <c r="C19" s="264"/>
      <c r="D19" s="20"/>
      <c r="E19" s="17"/>
      <c r="F19" s="17"/>
      <c r="G19" s="17"/>
      <c r="H19" s="18" t="e">
        <f t="shared" si="0"/>
        <v>#DIV/0!</v>
      </c>
      <c r="I19" s="17"/>
      <c r="J19" s="21"/>
      <c r="K19" s="21"/>
      <c r="L19" s="21"/>
      <c r="M19" s="21"/>
      <c r="N19" s="21"/>
      <c r="O19" s="22" t="s">
        <v>29</v>
      </c>
      <c r="P19" s="25">
        <v>250000</v>
      </c>
      <c r="Q19" s="213">
        <f t="shared" si="1"/>
        <v>0</v>
      </c>
      <c r="R19" s="218"/>
      <c r="S19" s="213">
        <f t="shared" si="2"/>
        <v>0</v>
      </c>
      <c r="T19" s="277"/>
    </row>
    <row r="20" spans="2:20">
      <c r="B20" s="259">
        <v>8</v>
      </c>
      <c r="C20" s="264"/>
      <c r="D20" s="20"/>
      <c r="E20" s="17"/>
      <c r="F20" s="17"/>
      <c r="G20" s="17"/>
      <c r="H20" s="18" t="e">
        <f t="shared" si="0"/>
        <v>#DIV/0!</v>
      </c>
      <c r="I20" s="17"/>
      <c r="J20" s="21"/>
      <c r="K20" s="21"/>
      <c r="L20" s="21"/>
      <c r="M20" s="21"/>
      <c r="N20" s="21"/>
      <c r="O20" s="22" t="s">
        <v>29</v>
      </c>
      <c r="P20" s="25">
        <v>250000</v>
      </c>
      <c r="Q20" s="213">
        <f t="shared" si="1"/>
        <v>0</v>
      </c>
      <c r="R20" s="218"/>
      <c r="S20" s="213">
        <f t="shared" si="2"/>
        <v>0</v>
      </c>
      <c r="T20" s="277"/>
    </row>
    <row r="21" spans="2:20">
      <c r="B21" s="259">
        <v>9</v>
      </c>
      <c r="C21" s="264"/>
      <c r="D21" s="20"/>
      <c r="E21" s="17"/>
      <c r="F21" s="17"/>
      <c r="G21" s="17"/>
      <c r="H21" s="18" t="e">
        <f t="shared" si="0"/>
        <v>#DIV/0!</v>
      </c>
      <c r="I21" s="17"/>
      <c r="J21" s="21"/>
      <c r="K21" s="21"/>
      <c r="L21" s="21"/>
      <c r="M21" s="21"/>
      <c r="N21" s="21"/>
      <c r="O21" s="22" t="s">
        <v>29</v>
      </c>
      <c r="P21" s="25">
        <v>250000</v>
      </c>
      <c r="Q21" s="213">
        <f t="shared" si="1"/>
        <v>0</v>
      </c>
      <c r="R21" s="218"/>
      <c r="S21" s="213">
        <f t="shared" si="2"/>
        <v>0</v>
      </c>
      <c r="T21" s="277"/>
    </row>
    <row r="22" spans="2:20">
      <c r="B22" s="265">
        <v>10</v>
      </c>
      <c r="C22" s="266"/>
      <c r="D22" s="20"/>
      <c r="E22" s="47"/>
      <c r="F22" s="47"/>
      <c r="G22" s="47"/>
      <c r="H22" s="48" t="e">
        <f>AVERAGE(E22:G22)</f>
        <v>#DIV/0!</v>
      </c>
      <c r="I22" s="47"/>
      <c r="J22" s="49"/>
      <c r="K22" s="49"/>
      <c r="L22" s="49"/>
      <c r="M22" s="49"/>
      <c r="N22" s="49"/>
      <c r="O22" s="51" t="s">
        <v>29</v>
      </c>
      <c r="P22" s="52">
        <v>250000</v>
      </c>
      <c r="Q22" s="214">
        <f>N22*P22</f>
        <v>0</v>
      </c>
      <c r="R22" s="219"/>
      <c r="S22" s="214">
        <f t="shared" si="2"/>
        <v>0</v>
      </c>
      <c r="T22" s="271"/>
    </row>
    <row r="23" spans="2:20">
      <c r="B23" s="267" t="s">
        <v>30</v>
      </c>
      <c r="C23" s="278"/>
      <c r="D23" s="278"/>
      <c r="E23" s="278"/>
      <c r="F23" s="278"/>
      <c r="G23" s="278"/>
      <c r="H23" s="278"/>
      <c r="I23" s="278"/>
      <c r="J23" s="278"/>
      <c r="K23" s="278"/>
      <c r="L23" s="278"/>
      <c r="M23" s="278"/>
      <c r="N23" s="278"/>
      <c r="O23" s="278"/>
      <c r="P23" s="278"/>
      <c r="Q23" s="278"/>
      <c r="R23" s="278"/>
      <c r="S23" s="215">
        <f>SUM(S13:S22)</f>
        <v>0</v>
      </c>
      <c r="T23" s="279"/>
    </row>
    <row r="24" spans="2:20" ht="18.600000000000001" thickBot="1"/>
    <row r="25" spans="2:20" ht="69" customHeight="1" thickTop="1" thickBot="1">
      <c r="D25" s="60" t="s">
        <v>31</v>
      </c>
      <c r="J25" s="318" t="s">
        <v>54</v>
      </c>
      <c r="K25" s="319"/>
      <c r="L25" s="319"/>
      <c r="M25" s="319"/>
      <c r="N25" s="320"/>
      <c r="O25" s="96" t="s">
        <v>55</v>
      </c>
      <c r="R25" s="284" t="s">
        <v>187</v>
      </c>
    </row>
    <row r="26" spans="2:20" ht="19.2" thickTop="1" thickBot="1">
      <c r="D26" s="61" t="s">
        <v>48</v>
      </c>
      <c r="J26" s="321"/>
      <c r="K26" s="322"/>
      <c r="L26" s="322"/>
      <c r="M26" s="322"/>
      <c r="N26" s="323"/>
      <c r="O26" s="56"/>
    </row>
    <row r="27" spans="2:20" ht="112.5" customHeight="1" thickTop="1">
      <c r="D27" s="61" t="s">
        <v>56</v>
      </c>
      <c r="J27" s="321"/>
      <c r="K27" s="322"/>
      <c r="L27" s="322"/>
      <c r="M27" s="322"/>
      <c r="N27" s="323"/>
      <c r="R27" s="330" t="s">
        <v>57</v>
      </c>
    </row>
    <row r="28" spans="2:20">
      <c r="D28" s="61" t="s">
        <v>51</v>
      </c>
      <c r="J28" s="321"/>
      <c r="K28" s="322"/>
      <c r="L28" s="322"/>
      <c r="M28" s="322"/>
      <c r="N28" s="323"/>
      <c r="R28" s="331"/>
    </row>
    <row r="29" spans="2:20" ht="18.600000000000001" thickBot="1">
      <c r="D29" s="62" t="s">
        <v>58</v>
      </c>
      <c r="J29" s="321"/>
      <c r="K29" s="322"/>
      <c r="L29" s="322"/>
      <c r="M29" s="322"/>
      <c r="N29" s="323"/>
      <c r="R29" s="331"/>
    </row>
    <row r="30" spans="2:20" ht="19.5" customHeight="1" thickTop="1">
      <c r="J30" s="321"/>
      <c r="K30" s="322"/>
      <c r="L30" s="322"/>
      <c r="M30" s="322"/>
      <c r="N30" s="323"/>
      <c r="R30" s="331"/>
    </row>
    <row r="31" spans="2:20" ht="18.75" customHeight="1">
      <c r="J31" s="321"/>
      <c r="K31" s="322"/>
      <c r="L31" s="322"/>
      <c r="M31" s="322"/>
      <c r="N31" s="323"/>
      <c r="R31" s="331"/>
    </row>
    <row r="32" spans="2:20" ht="18.75" customHeight="1" thickBot="1">
      <c r="J32" s="321"/>
      <c r="K32" s="322"/>
      <c r="L32" s="322"/>
      <c r="M32" s="322"/>
      <c r="N32" s="323"/>
      <c r="R32" s="332"/>
    </row>
    <row r="33" spans="10:14" ht="18.600000000000001" thickTop="1">
      <c r="J33" s="321"/>
      <c r="K33" s="322"/>
      <c r="L33" s="322"/>
      <c r="M33" s="322"/>
      <c r="N33" s="323"/>
    </row>
    <row r="34" spans="10:14">
      <c r="J34" s="321"/>
      <c r="K34" s="322"/>
      <c r="L34" s="322"/>
      <c r="M34" s="322"/>
      <c r="N34" s="323"/>
    </row>
    <row r="35" spans="10:14">
      <c r="J35" s="321"/>
      <c r="K35" s="322"/>
      <c r="L35" s="322"/>
      <c r="M35" s="322"/>
      <c r="N35" s="323"/>
    </row>
    <row r="36" spans="10:14" ht="18.600000000000001" thickBot="1">
      <c r="J36" s="324"/>
      <c r="K36" s="325"/>
      <c r="L36" s="325"/>
      <c r="M36" s="325"/>
      <c r="N36" s="326"/>
    </row>
    <row r="37" spans="10:14" ht="18.600000000000001" thickTop="1"/>
  </sheetData>
  <autoFilter ref="B10:T10" xr:uid="{19DA1F6B-5488-40FF-8CFD-05B0E0B23A76}"/>
  <mergeCells count="12">
    <mergeCell ref="J25:N36"/>
    <mergeCell ref="B8:C8"/>
    <mergeCell ref="B2:T3"/>
    <mergeCell ref="E9:I9"/>
    <mergeCell ref="J9:M9"/>
    <mergeCell ref="P9:Q9"/>
    <mergeCell ref="B4:C4"/>
    <mergeCell ref="B5:C5"/>
    <mergeCell ref="B6:C6"/>
    <mergeCell ref="K8:M8"/>
    <mergeCell ref="R27:R32"/>
    <mergeCell ref="H8:I8"/>
  </mergeCells>
  <phoneticPr fontId="1"/>
  <dataValidations disablePrompts="1" count="1">
    <dataValidation type="list" allowBlank="1" showInputMessage="1" showErrorMessage="1" sqref="D11:D22" xr:uid="{F51D966C-F62A-4FAF-8C15-68AFAA78D9B6}">
      <formula1>$D$26:$D$29</formula1>
    </dataValidation>
  </dataValidations>
  <pageMargins left="0.7" right="0.7" top="0.75" bottom="0.75" header="0.3" footer="0.3"/>
  <pageSetup paperSize="9" orientation="portrait" copies="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AB38AB0-2026-44AE-BE98-283F3C7F0659}">
          <x14:formula1>
            <xm:f>都道府県リスト!$A$2:$A$48</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20CB-4794-41AC-8E79-53C8316FB898}">
  <sheetPr>
    <tabColor rgb="FFFFFF00"/>
  </sheetPr>
  <dimension ref="A1:O103"/>
  <sheetViews>
    <sheetView zoomScale="80" zoomScaleNormal="80" workbookViewId="0">
      <selection activeCell="P29" sqref="P29"/>
    </sheetView>
  </sheetViews>
  <sheetFormatPr defaultColWidth="9" defaultRowHeight="18" outlineLevelCol="1"/>
  <cols>
    <col min="1" max="1" width="7.5" style="27" bestFit="1" customWidth="1"/>
    <col min="2" max="2" width="29" style="28" customWidth="1"/>
    <col min="3" max="3" width="36.5" style="26" bestFit="1" customWidth="1" outlineLevel="1"/>
    <col min="4" max="4" width="14" style="26" bestFit="1" customWidth="1"/>
    <col min="5" max="5" width="18.19921875" style="26" customWidth="1"/>
    <col min="6" max="6" width="13.59765625" style="26" customWidth="1"/>
    <col min="7" max="7" width="14" style="26" bestFit="1" customWidth="1"/>
    <col min="8" max="8" width="20.59765625" style="26" customWidth="1"/>
    <col min="9" max="9" width="12.09765625" style="26" customWidth="1"/>
    <col min="10" max="10" width="17.5" style="26" bestFit="1" customWidth="1"/>
    <col min="11" max="11" width="12.09765625" style="26" customWidth="1"/>
    <col min="12" max="12" width="18.5" style="26" bestFit="1" customWidth="1"/>
    <col min="13" max="13" width="14.59765625" style="26" customWidth="1"/>
    <col min="14" max="14" width="12.59765625" style="26" customWidth="1"/>
    <col min="15" max="16384" width="9" style="26"/>
  </cols>
  <sheetData>
    <row r="1" spans="1:15" ht="18.600000000000001" thickBot="1"/>
    <row r="2" spans="1:15" ht="24" customHeight="1" thickBot="1">
      <c r="B2" s="333" t="s">
        <v>59</v>
      </c>
      <c r="C2" s="334"/>
      <c r="D2" s="334"/>
      <c r="E2" s="334"/>
      <c r="F2" s="334"/>
      <c r="G2" s="334"/>
      <c r="H2" s="334"/>
      <c r="I2" s="334"/>
      <c r="J2" s="334"/>
      <c r="K2" s="334"/>
      <c r="L2" s="334"/>
      <c r="M2" s="335"/>
    </row>
    <row r="3" spans="1:15" ht="18.75" customHeight="1">
      <c r="B3" s="106" t="s">
        <v>60</v>
      </c>
      <c r="C3" s="71"/>
    </row>
    <row r="4" spans="1:15" ht="18.75" customHeight="1">
      <c r="B4" s="105" t="s">
        <v>61</v>
      </c>
      <c r="C4" s="71"/>
    </row>
    <row r="5" spans="1:15" ht="18.75" customHeight="1">
      <c r="B5" s="107" t="s">
        <v>3</v>
      </c>
      <c r="C5" s="71"/>
    </row>
    <row r="6" spans="1:15" ht="18.75" customHeight="1">
      <c r="B6" s="86"/>
      <c r="C6" s="71"/>
    </row>
    <row r="7" spans="1:15" ht="18.75" customHeight="1" thickBot="1">
      <c r="B7" s="346"/>
      <c r="C7" s="347"/>
      <c r="D7" s="185" t="s">
        <v>4</v>
      </c>
    </row>
    <row r="8" spans="1:15" ht="15.75" customHeight="1">
      <c r="B8" s="352" t="s">
        <v>62</v>
      </c>
      <c r="C8" s="354" t="s">
        <v>63</v>
      </c>
      <c r="D8" s="348" t="s">
        <v>64</v>
      </c>
      <c r="E8" s="348" t="s">
        <v>65</v>
      </c>
      <c r="F8" s="350" t="s">
        <v>66</v>
      </c>
      <c r="G8" s="348" t="s">
        <v>67</v>
      </c>
      <c r="H8" s="348" t="s">
        <v>68</v>
      </c>
      <c r="I8" s="350" t="s">
        <v>69</v>
      </c>
      <c r="J8" s="350" t="s">
        <v>70</v>
      </c>
      <c r="K8" s="338" t="s">
        <v>71</v>
      </c>
      <c r="L8" s="340" t="s">
        <v>72</v>
      </c>
      <c r="M8" s="343" t="s">
        <v>73</v>
      </c>
    </row>
    <row r="9" spans="1:15" ht="15.75" customHeight="1">
      <c r="B9" s="353"/>
      <c r="C9" s="339"/>
      <c r="D9" s="349"/>
      <c r="E9" s="349"/>
      <c r="F9" s="351"/>
      <c r="G9" s="349"/>
      <c r="H9" s="349"/>
      <c r="I9" s="351"/>
      <c r="J9" s="351"/>
      <c r="K9" s="339"/>
      <c r="L9" s="341"/>
      <c r="M9" s="344"/>
    </row>
    <row r="10" spans="1:15" ht="15.75" customHeight="1">
      <c r="B10" s="353"/>
      <c r="C10" s="339"/>
      <c r="D10" s="349"/>
      <c r="E10" s="349"/>
      <c r="F10" s="351"/>
      <c r="G10" s="349"/>
      <c r="H10" s="349"/>
      <c r="I10" s="351"/>
      <c r="J10" s="351"/>
      <c r="K10" s="339"/>
      <c r="L10" s="341"/>
      <c r="M10" s="344"/>
      <c r="N10" s="336"/>
      <c r="O10" s="336"/>
    </row>
    <row r="11" spans="1:15" ht="15.75" customHeight="1">
      <c r="B11" s="353"/>
      <c r="C11" s="339"/>
      <c r="D11" s="349"/>
      <c r="E11" s="349"/>
      <c r="F11" s="351"/>
      <c r="G11" s="349"/>
      <c r="H11" s="349"/>
      <c r="I11" s="351"/>
      <c r="J11" s="351"/>
      <c r="K11" s="339"/>
      <c r="L11" s="342"/>
      <c r="M11" s="345"/>
      <c r="N11" s="336"/>
      <c r="O11" s="336"/>
    </row>
    <row r="12" spans="1:15">
      <c r="B12" s="99"/>
      <c r="C12" s="89"/>
      <c r="D12" s="29" t="s">
        <v>74</v>
      </c>
      <c r="E12" s="29" t="s">
        <v>75</v>
      </c>
      <c r="F12" s="30" t="s">
        <v>76</v>
      </c>
      <c r="G12" s="29" t="s">
        <v>77</v>
      </c>
      <c r="H12" s="29"/>
      <c r="I12" s="29" t="s">
        <v>78</v>
      </c>
      <c r="J12" s="29" t="s">
        <v>79</v>
      </c>
      <c r="K12" s="29" t="s">
        <v>80</v>
      </c>
      <c r="L12" s="220" t="s">
        <v>81</v>
      </c>
      <c r="M12" s="221" t="s">
        <v>82</v>
      </c>
    </row>
    <row r="13" spans="1:15">
      <c r="A13" s="31"/>
      <c r="B13" s="100"/>
      <c r="C13" s="32" t="s">
        <v>83</v>
      </c>
      <c r="D13" s="32" t="s">
        <v>84</v>
      </c>
      <c r="E13" s="32" t="s">
        <v>84</v>
      </c>
      <c r="F13" s="32" t="s">
        <v>84</v>
      </c>
      <c r="G13" s="32" t="s">
        <v>84</v>
      </c>
      <c r="H13" s="32" t="s">
        <v>83</v>
      </c>
      <c r="I13" s="32" t="s">
        <v>84</v>
      </c>
      <c r="J13" s="32" t="s">
        <v>84</v>
      </c>
      <c r="K13" s="32" t="s">
        <v>84</v>
      </c>
      <c r="L13" s="244" t="s">
        <v>85</v>
      </c>
      <c r="M13" s="245" t="s">
        <v>85</v>
      </c>
      <c r="N13" s="92"/>
      <c r="O13" s="93"/>
    </row>
    <row r="14" spans="1:15">
      <c r="A14" s="222" t="s">
        <v>47</v>
      </c>
      <c r="B14" s="242" t="s">
        <v>22</v>
      </c>
      <c r="C14" s="235" t="s">
        <v>86</v>
      </c>
      <c r="D14" s="236">
        <v>100000000</v>
      </c>
      <c r="E14" s="236">
        <v>75000000</v>
      </c>
      <c r="F14" s="237">
        <f>D14-E14</f>
        <v>25000000</v>
      </c>
      <c r="G14" s="236">
        <v>32000000</v>
      </c>
      <c r="H14" s="238" t="s">
        <v>87</v>
      </c>
      <c r="I14" s="239">
        <f t="shared" ref="I14:I33" si="0">IF(H14="年間９月以上",11400000,IF(H14="年間６月以上９月未満",7600000,IF(H14="年間６月未満",3800000,0)))</f>
        <v>7600000</v>
      </c>
      <c r="J14" s="239">
        <f t="shared" ref="J14:J33" si="1">MIN(F14,G14,I14)</f>
        <v>7600000</v>
      </c>
      <c r="K14" s="240">
        <v>8000000</v>
      </c>
      <c r="L14" s="241">
        <f t="shared" ref="L14:L33" si="2">MIN(J14,K14)</f>
        <v>7600000</v>
      </c>
      <c r="M14" s="243">
        <f>L14*1/2</f>
        <v>3800000</v>
      </c>
      <c r="N14" s="94"/>
      <c r="O14" s="95"/>
    </row>
    <row r="15" spans="1:15">
      <c r="A15" s="222" t="s">
        <v>47</v>
      </c>
      <c r="B15" s="242" t="s">
        <v>88</v>
      </c>
      <c r="C15" s="235" t="s">
        <v>89</v>
      </c>
      <c r="D15" s="236">
        <v>95000000</v>
      </c>
      <c r="E15" s="236">
        <v>60000000</v>
      </c>
      <c r="F15" s="237">
        <f>D15-E15</f>
        <v>35000000</v>
      </c>
      <c r="G15" s="236">
        <v>20000000</v>
      </c>
      <c r="H15" s="238" t="s">
        <v>90</v>
      </c>
      <c r="I15" s="239">
        <f t="shared" si="0"/>
        <v>11400000</v>
      </c>
      <c r="J15" s="239">
        <f t="shared" si="1"/>
        <v>11400000</v>
      </c>
      <c r="K15" s="240"/>
      <c r="L15" s="241">
        <f t="shared" si="2"/>
        <v>11400000</v>
      </c>
      <c r="M15" s="243">
        <f>L15*1/2</f>
        <v>5700000</v>
      </c>
      <c r="N15" s="94"/>
      <c r="O15" s="95"/>
    </row>
    <row r="16" spans="1:15">
      <c r="B16" s="108"/>
      <c r="C16" s="111"/>
      <c r="D16" s="223"/>
      <c r="E16" s="223"/>
      <c r="F16" s="224">
        <f t="shared" ref="F16:F33" si="3">D16-E16</f>
        <v>0</v>
      </c>
      <c r="G16" s="223"/>
      <c r="H16" s="113"/>
      <c r="I16" s="229">
        <f t="shared" si="0"/>
        <v>0</v>
      </c>
      <c r="J16" s="229">
        <f t="shared" si="1"/>
        <v>0</v>
      </c>
      <c r="K16" s="230"/>
      <c r="L16" s="231">
        <f t="shared" si="2"/>
        <v>0</v>
      </c>
      <c r="M16" s="232">
        <f t="shared" ref="M16:M32" si="4">L16*1/2</f>
        <v>0</v>
      </c>
      <c r="N16" s="94"/>
      <c r="O16" s="95"/>
    </row>
    <row r="17" spans="2:15">
      <c r="B17" s="109"/>
      <c r="C17" s="111"/>
      <c r="D17" s="225"/>
      <c r="E17" s="225"/>
      <c r="F17" s="226">
        <f t="shared" si="3"/>
        <v>0</v>
      </c>
      <c r="G17" s="225"/>
      <c r="H17" s="113"/>
      <c r="I17" s="229">
        <f t="shared" si="0"/>
        <v>0</v>
      </c>
      <c r="J17" s="229">
        <f t="shared" si="1"/>
        <v>0</v>
      </c>
      <c r="K17" s="230"/>
      <c r="L17" s="231">
        <f t="shared" si="2"/>
        <v>0</v>
      </c>
      <c r="M17" s="232">
        <f t="shared" si="4"/>
        <v>0</v>
      </c>
      <c r="N17" s="95"/>
      <c r="O17" s="95"/>
    </row>
    <row r="18" spans="2:15">
      <c r="B18" s="109"/>
      <c r="C18" s="111"/>
      <c r="D18" s="225"/>
      <c r="E18" s="225"/>
      <c r="F18" s="226">
        <f t="shared" si="3"/>
        <v>0</v>
      </c>
      <c r="G18" s="225"/>
      <c r="H18" s="113"/>
      <c r="I18" s="229">
        <f t="shared" si="0"/>
        <v>0</v>
      </c>
      <c r="J18" s="229">
        <f t="shared" si="1"/>
        <v>0</v>
      </c>
      <c r="K18" s="230"/>
      <c r="L18" s="231">
        <f t="shared" si="2"/>
        <v>0</v>
      </c>
      <c r="M18" s="232">
        <f t="shared" si="4"/>
        <v>0</v>
      </c>
      <c r="N18" s="95"/>
      <c r="O18" s="95"/>
    </row>
    <row r="19" spans="2:15">
      <c r="B19" s="109"/>
      <c r="C19" s="111"/>
      <c r="D19" s="225"/>
      <c r="E19" s="225"/>
      <c r="F19" s="226">
        <f t="shared" si="3"/>
        <v>0</v>
      </c>
      <c r="G19" s="225"/>
      <c r="H19" s="113"/>
      <c r="I19" s="229">
        <f t="shared" si="0"/>
        <v>0</v>
      </c>
      <c r="J19" s="229">
        <f t="shared" si="1"/>
        <v>0</v>
      </c>
      <c r="K19" s="230"/>
      <c r="L19" s="231">
        <f t="shared" si="2"/>
        <v>0</v>
      </c>
      <c r="M19" s="232">
        <f t="shared" si="4"/>
        <v>0</v>
      </c>
      <c r="N19" s="95"/>
      <c r="O19" s="95"/>
    </row>
    <row r="20" spans="2:15">
      <c r="B20" s="109"/>
      <c r="C20" s="111"/>
      <c r="D20" s="225"/>
      <c r="E20" s="225"/>
      <c r="F20" s="226">
        <f t="shared" si="3"/>
        <v>0</v>
      </c>
      <c r="G20" s="225"/>
      <c r="H20" s="113"/>
      <c r="I20" s="229">
        <f t="shared" si="0"/>
        <v>0</v>
      </c>
      <c r="J20" s="229">
        <f t="shared" si="1"/>
        <v>0</v>
      </c>
      <c r="K20" s="230"/>
      <c r="L20" s="231">
        <f t="shared" si="2"/>
        <v>0</v>
      </c>
      <c r="M20" s="232">
        <f t="shared" si="4"/>
        <v>0</v>
      </c>
      <c r="N20" s="95"/>
      <c r="O20" s="95"/>
    </row>
    <row r="21" spans="2:15">
      <c r="B21" s="109"/>
      <c r="C21" s="111"/>
      <c r="D21" s="225"/>
      <c r="E21" s="225"/>
      <c r="F21" s="226">
        <f t="shared" si="3"/>
        <v>0</v>
      </c>
      <c r="G21" s="225"/>
      <c r="H21" s="113"/>
      <c r="I21" s="229">
        <f t="shared" si="0"/>
        <v>0</v>
      </c>
      <c r="J21" s="229">
        <f t="shared" si="1"/>
        <v>0</v>
      </c>
      <c r="K21" s="230"/>
      <c r="L21" s="231">
        <f t="shared" si="2"/>
        <v>0</v>
      </c>
      <c r="M21" s="232">
        <f t="shared" si="4"/>
        <v>0</v>
      </c>
    </row>
    <row r="22" spans="2:15">
      <c r="B22" s="109"/>
      <c r="C22" s="111"/>
      <c r="D22" s="225"/>
      <c r="E22" s="225"/>
      <c r="F22" s="226">
        <f t="shared" si="3"/>
        <v>0</v>
      </c>
      <c r="G22" s="225"/>
      <c r="H22" s="113"/>
      <c r="I22" s="229">
        <f t="shared" si="0"/>
        <v>0</v>
      </c>
      <c r="J22" s="229">
        <f t="shared" si="1"/>
        <v>0</v>
      </c>
      <c r="K22" s="230"/>
      <c r="L22" s="231">
        <f t="shared" si="2"/>
        <v>0</v>
      </c>
      <c r="M22" s="232">
        <f t="shared" si="4"/>
        <v>0</v>
      </c>
    </row>
    <row r="23" spans="2:15">
      <c r="B23" s="109"/>
      <c r="C23" s="111"/>
      <c r="D23" s="225"/>
      <c r="E23" s="225"/>
      <c r="F23" s="226">
        <f t="shared" si="3"/>
        <v>0</v>
      </c>
      <c r="G23" s="225"/>
      <c r="H23" s="113"/>
      <c r="I23" s="229">
        <f t="shared" si="0"/>
        <v>0</v>
      </c>
      <c r="J23" s="229">
        <f t="shared" si="1"/>
        <v>0</v>
      </c>
      <c r="K23" s="230"/>
      <c r="L23" s="231">
        <f t="shared" si="2"/>
        <v>0</v>
      </c>
      <c r="M23" s="232">
        <f t="shared" si="4"/>
        <v>0</v>
      </c>
    </row>
    <row r="24" spans="2:15">
      <c r="B24" s="109"/>
      <c r="C24" s="111"/>
      <c r="D24" s="225"/>
      <c r="E24" s="225"/>
      <c r="F24" s="226">
        <f t="shared" si="3"/>
        <v>0</v>
      </c>
      <c r="G24" s="225"/>
      <c r="H24" s="113"/>
      <c r="I24" s="229">
        <f t="shared" si="0"/>
        <v>0</v>
      </c>
      <c r="J24" s="229">
        <f t="shared" si="1"/>
        <v>0</v>
      </c>
      <c r="K24" s="230"/>
      <c r="L24" s="231">
        <f t="shared" si="2"/>
        <v>0</v>
      </c>
      <c r="M24" s="232">
        <f t="shared" si="4"/>
        <v>0</v>
      </c>
    </row>
    <row r="25" spans="2:15">
      <c r="B25" s="109"/>
      <c r="C25" s="111"/>
      <c r="D25" s="225"/>
      <c r="E25" s="225"/>
      <c r="F25" s="226">
        <f t="shared" si="3"/>
        <v>0</v>
      </c>
      <c r="G25" s="225"/>
      <c r="H25" s="113"/>
      <c r="I25" s="229">
        <f t="shared" si="0"/>
        <v>0</v>
      </c>
      <c r="J25" s="229">
        <f t="shared" si="1"/>
        <v>0</v>
      </c>
      <c r="K25" s="230"/>
      <c r="L25" s="231">
        <f t="shared" si="2"/>
        <v>0</v>
      </c>
      <c r="M25" s="232">
        <f t="shared" si="4"/>
        <v>0</v>
      </c>
    </row>
    <row r="26" spans="2:15">
      <c r="B26" s="109"/>
      <c r="C26" s="111"/>
      <c r="D26" s="225"/>
      <c r="E26" s="225"/>
      <c r="F26" s="226">
        <f t="shared" si="3"/>
        <v>0</v>
      </c>
      <c r="G26" s="225"/>
      <c r="H26" s="113"/>
      <c r="I26" s="229">
        <f t="shared" si="0"/>
        <v>0</v>
      </c>
      <c r="J26" s="229">
        <f t="shared" si="1"/>
        <v>0</v>
      </c>
      <c r="K26" s="230"/>
      <c r="L26" s="231">
        <f t="shared" si="2"/>
        <v>0</v>
      </c>
      <c r="M26" s="232">
        <f t="shared" si="4"/>
        <v>0</v>
      </c>
    </row>
    <row r="27" spans="2:15">
      <c r="B27" s="109"/>
      <c r="C27" s="111"/>
      <c r="D27" s="225"/>
      <c r="E27" s="225"/>
      <c r="F27" s="226">
        <f t="shared" si="3"/>
        <v>0</v>
      </c>
      <c r="G27" s="225"/>
      <c r="H27" s="113"/>
      <c r="I27" s="229">
        <f t="shared" si="0"/>
        <v>0</v>
      </c>
      <c r="J27" s="229">
        <f t="shared" si="1"/>
        <v>0</v>
      </c>
      <c r="K27" s="230"/>
      <c r="L27" s="231">
        <f t="shared" si="2"/>
        <v>0</v>
      </c>
      <c r="M27" s="232">
        <f t="shared" si="4"/>
        <v>0</v>
      </c>
    </row>
    <row r="28" spans="2:15">
      <c r="B28" s="109"/>
      <c r="C28" s="111"/>
      <c r="D28" s="225"/>
      <c r="E28" s="225"/>
      <c r="F28" s="226">
        <f t="shared" si="3"/>
        <v>0</v>
      </c>
      <c r="G28" s="225"/>
      <c r="H28" s="113"/>
      <c r="I28" s="229">
        <f t="shared" si="0"/>
        <v>0</v>
      </c>
      <c r="J28" s="229">
        <f t="shared" si="1"/>
        <v>0</v>
      </c>
      <c r="K28" s="230"/>
      <c r="L28" s="231">
        <f t="shared" si="2"/>
        <v>0</v>
      </c>
      <c r="M28" s="232">
        <f t="shared" si="4"/>
        <v>0</v>
      </c>
    </row>
    <row r="29" spans="2:15">
      <c r="B29" s="109"/>
      <c r="C29" s="111"/>
      <c r="D29" s="225"/>
      <c r="E29" s="225"/>
      <c r="F29" s="226">
        <f t="shared" si="3"/>
        <v>0</v>
      </c>
      <c r="G29" s="225"/>
      <c r="H29" s="113"/>
      <c r="I29" s="229">
        <f t="shared" si="0"/>
        <v>0</v>
      </c>
      <c r="J29" s="229">
        <f t="shared" si="1"/>
        <v>0</v>
      </c>
      <c r="K29" s="230"/>
      <c r="L29" s="231">
        <f t="shared" si="2"/>
        <v>0</v>
      </c>
      <c r="M29" s="232">
        <f t="shared" si="4"/>
        <v>0</v>
      </c>
    </row>
    <row r="30" spans="2:15">
      <c r="B30" s="109"/>
      <c r="C30" s="111"/>
      <c r="D30" s="225"/>
      <c r="E30" s="225"/>
      <c r="F30" s="226">
        <f t="shared" si="3"/>
        <v>0</v>
      </c>
      <c r="G30" s="225"/>
      <c r="H30" s="113"/>
      <c r="I30" s="229">
        <f t="shared" si="0"/>
        <v>0</v>
      </c>
      <c r="J30" s="229">
        <f t="shared" si="1"/>
        <v>0</v>
      </c>
      <c r="K30" s="230"/>
      <c r="L30" s="231">
        <f t="shared" si="2"/>
        <v>0</v>
      </c>
      <c r="M30" s="232">
        <f t="shared" si="4"/>
        <v>0</v>
      </c>
    </row>
    <row r="31" spans="2:15">
      <c r="B31" s="109"/>
      <c r="C31" s="111"/>
      <c r="D31" s="225"/>
      <c r="E31" s="225"/>
      <c r="F31" s="226">
        <f t="shared" si="3"/>
        <v>0</v>
      </c>
      <c r="G31" s="225"/>
      <c r="H31" s="113"/>
      <c r="I31" s="229">
        <f t="shared" si="0"/>
        <v>0</v>
      </c>
      <c r="J31" s="229">
        <f t="shared" si="1"/>
        <v>0</v>
      </c>
      <c r="K31" s="230"/>
      <c r="L31" s="231">
        <f t="shared" si="2"/>
        <v>0</v>
      </c>
      <c r="M31" s="232">
        <f t="shared" si="4"/>
        <v>0</v>
      </c>
    </row>
    <row r="32" spans="2:15">
      <c r="B32" s="109"/>
      <c r="C32" s="111"/>
      <c r="D32" s="225"/>
      <c r="E32" s="225"/>
      <c r="F32" s="226">
        <f t="shared" si="3"/>
        <v>0</v>
      </c>
      <c r="G32" s="225"/>
      <c r="H32" s="113"/>
      <c r="I32" s="229">
        <f t="shared" si="0"/>
        <v>0</v>
      </c>
      <c r="J32" s="229">
        <f t="shared" si="1"/>
        <v>0</v>
      </c>
      <c r="K32" s="230"/>
      <c r="L32" s="231">
        <f t="shared" si="2"/>
        <v>0</v>
      </c>
      <c r="M32" s="232">
        <f t="shared" si="4"/>
        <v>0</v>
      </c>
    </row>
    <row r="33" spans="1:13" ht="18.600000000000001" thickBot="1">
      <c r="B33" s="110"/>
      <c r="C33" s="112"/>
      <c r="D33" s="227"/>
      <c r="E33" s="227"/>
      <c r="F33" s="228">
        <f t="shared" si="3"/>
        <v>0</v>
      </c>
      <c r="G33" s="227"/>
      <c r="H33" s="114"/>
      <c r="I33" s="229">
        <f t="shared" si="0"/>
        <v>0</v>
      </c>
      <c r="J33" s="229">
        <f t="shared" si="1"/>
        <v>0</v>
      </c>
      <c r="K33" s="230"/>
      <c r="L33" s="231">
        <f t="shared" si="2"/>
        <v>0</v>
      </c>
      <c r="M33" s="233">
        <f>L33*1/2</f>
        <v>0</v>
      </c>
    </row>
    <row r="34" spans="1:13" ht="19.2" thickTop="1" thickBot="1">
      <c r="B34" s="101" t="s">
        <v>91</v>
      </c>
      <c r="C34" s="102"/>
      <c r="D34" s="103"/>
      <c r="E34" s="103"/>
      <c r="F34" s="103"/>
      <c r="G34" s="103"/>
      <c r="H34" s="103"/>
      <c r="I34" s="234"/>
      <c r="J34" s="234"/>
      <c r="K34" s="234"/>
      <c r="L34" s="234"/>
      <c r="M34" s="287">
        <f>SUM(M16:M33)</f>
        <v>0</v>
      </c>
    </row>
    <row r="36" spans="1:13">
      <c r="C36" s="97" t="s">
        <v>89</v>
      </c>
      <c r="D36" s="355"/>
      <c r="E36" s="355"/>
      <c r="F36" s="355"/>
      <c r="G36" s="355"/>
      <c r="H36" s="87" t="s">
        <v>90</v>
      </c>
    </row>
    <row r="37" spans="1:13">
      <c r="A37" s="33"/>
      <c r="B37" s="33"/>
      <c r="C37" s="88" t="s">
        <v>86</v>
      </c>
      <c r="D37" s="355"/>
      <c r="E37" s="355"/>
      <c r="F37" s="355"/>
      <c r="G37" s="355"/>
      <c r="H37" s="98" t="s">
        <v>87</v>
      </c>
    </row>
    <row r="38" spans="1:13" ht="15.75" customHeight="1">
      <c r="A38" s="337"/>
      <c r="B38" s="45"/>
      <c r="D38" s="355"/>
      <c r="E38" s="355"/>
      <c r="F38" s="355"/>
      <c r="G38" s="355"/>
      <c r="H38" s="88" t="s">
        <v>92</v>
      </c>
    </row>
    <row r="39" spans="1:13" ht="15.75" customHeight="1" thickBot="1">
      <c r="A39" s="337"/>
      <c r="B39" s="45"/>
      <c r="D39" s="280"/>
      <c r="E39" s="280"/>
      <c r="F39" s="280"/>
      <c r="G39" s="280"/>
    </row>
    <row r="40" spans="1:13" ht="15.75" customHeight="1" thickTop="1">
      <c r="A40" s="337"/>
      <c r="B40" s="44"/>
      <c r="C40" s="356" t="s">
        <v>191</v>
      </c>
      <c r="D40" s="357"/>
      <c r="E40" s="357"/>
      <c r="F40" s="357"/>
      <c r="G40" s="357"/>
      <c r="H40" s="357"/>
      <c r="I40" s="357"/>
      <c r="J40" s="357"/>
      <c r="K40" s="357"/>
      <c r="L40" s="357"/>
      <c r="M40" s="358"/>
    </row>
    <row r="41" spans="1:13" ht="15.75" customHeight="1">
      <c r="A41" s="337"/>
      <c r="B41" s="44"/>
      <c r="C41" s="359"/>
      <c r="D41" s="360"/>
      <c r="E41" s="360"/>
      <c r="F41" s="360"/>
      <c r="G41" s="360"/>
      <c r="H41" s="360"/>
      <c r="I41" s="360"/>
      <c r="J41" s="360"/>
      <c r="K41" s="360"/>
      <c r="L41" s="360"/>
      <c r="M41" s="361"/>
    </row>
    <row r="42" spans="1:13" ht="15.75" customHeight="1">
      <c r="A42" s="337"/>
      <c r="B42" s="44"/>
      <c r="C42" s="359"/>
      <c r="D42" s="360"/>
      <c r="E42" s="360"/>
      <c r="F42" s="360"/>
      <c r="G42" s="360"/>
      <c r="H42" s="360"/>
      <c r="I42" s="360"/>
      <c r="J42" s="360"/>
      <c r="K42" s="360"/>
      <c r="L42" s="360"/>
      <c r="M42" s="361"/>
    </row>
    <row r="43" spans="1:13" ht="15.75" customHeight="1">
      <c r="A43" s="337"/>
      <c r="B43" s="38"/>
      <c r="C43" s="359"/>
      <c r="D43" s="360"/>
      <c r="E43" s="360"/>
      <c r="F43" s="360"/>
      <c r="G43" s="360"/>
      <c r="H43" s="360"/>
      <c r="I43" s="360"/>
      <c r="J43" s="360"/>
      <c r="K43" s="360"/>
      <c r="L43" s="360"/>
      <c r="M43" s="361"/>
    </row>
    <row r="44" spans="1:13" ht="15.75" customHeight="1">
      <c r="A44" s="337"/>
      <c r="B44" s="38"/>
      <c r="C44" s="359"/>
      <c r="D44" s="360"/>
      <c r="E44" s="360"/>
      <c r="F44" s="360"/>
      <c r="G44" s="360"/>
      <c r="H44" s="360"/>
      <c r="I44" s="360"/>
      <c r="J44" s="360"/>
      <c r="K44" s="360"/>
      <c r="L44" s="360"/>
      <c r="M44" s="361"/>
    </row>
    <row r="45" spans="1:13" ht="15.75" customHeight="1">
      <c r="A45" s="337"/>
      <c r="B45" s="44"/>
      <c r="C45" s="359"/>
      <c r="D45" s="360"/>
      <c r="E45" s="360"/>
      <c r="F45" s="360"/>
      <c r="G45" s="360"/>
      <c r="H45" s="360"/>
      <c r="I45" s="360"/>
      <c r="J45" s="360"/>
      <c r="K45" s="360"/>
      <c r="L45" s="360"/>
      <c r="M45" s="361"/>
    </row>
    <row r="46" spans="1:13" ht="15.75" customHeight="1">
      <c r="A46" s="337"/>
      <c r="B46" s="44"/>
      <c r="C46" s="359"/>
      <c r="D46" s="360"/>
      <c r="E46" s="360"/>
      <c r="F46" s="360"/>
      <c r="G46" s="360"/>
      <c r="H46" s="360"/>
      <c r="I46" s="360"/>
      <c r="J46" s="360"/>
      <c r="K46" s="360"/>
      <c r="L46" s="360"/>
      <c r="M46" s="361"/>
    </row>
    <row r="47" spans="1:13" ht="15.75" customHeight="1">
      <c r="A47" s="337"/>
      <c r="B47" s="39"/>
      <c r="C47" s="359"/>
      <c r="D47" s="360"/>
      <c r="E47" s="360"/>
      <c r="F47" s="360"/>
      <c r="G47" s="360"/>
      <c r="H47" s="360"/>
      <c r="I47" s="360"/>
      <c r="J47" s="360"/>
      <c r="K47" s="360"/>
      <c r="L47" s="360"/>
      <c r="M47" s="361"/>
    </row>
    <row r="48" spans="1:13" ht="15.75" customHeight="1">
      <c r="A48" s="337"/>
      <c r="B48" s="39"/>
      <c r="C48" s="359"/>
      <c r="D48" s="360"/>
      <c r="E48" s="360"/>
      <c r="F48" s="360"/>
      <c r="G48" s="360"/>
      <c r="H48" s="360"/>
      <c r="I48" s="360"/>
      <c r="J48" s="360"/>
      <c r="K48" s="360"/>
      <c r="L48" s="360"/>
      <c r="M48" s="361"/>
    </row>
    <row r="49" spans="1:13" ht="15.75" customHeight="1">
      <c r="A49" s="337"/>
      <c r="B49" s="34"/>
      <c r="C49" s="359"/>
      <c r="D49" s="360"/>
      <c r="E49" s="360"/>
      <c r="F49" s="360"/>
      <c r="G49" s="360"/>
      <c r="H49" s="360"/>
      <c r="I49" s="360"/>
      <c r="J49" s="360"/>
      <c r="K49" s="360"/>
      <c r="L49" s="360"/>
      <c r="M49" s="361"/>
    </row>
    <row r="50" spans="1:13" ht="15.75" customHeight="1">
      <c r="A50" s="337"/>
      <c r="B50" s="45"/>
      <c r="C50" s="359"/>
      <c r="D50" s="360"/>
      <c r="E50" s="360"/>
      <c r="F50" s="360"/>
      <c r="G50" s="360"/>
      <c r="H50" s="360"/>
      <c r="I50" s="360"/>
      <c r="J50" s="360"/>
      <c r="K50" s="360"/>
      <c r="L50" s="360"/>
      <c r="M50" s="361"/>
    </row>
    <row r="51" spans="1:13" ht="15.75" customHeight="1" thickBot="1">
      <c r="A51" s="337"/>
      <c r="B51" s="38"/>
      <c r="C51" s="362"/>
      <c r="D51" s="363"/>
      <c r="E51" s="363"/>
      <c r="F51" s="363"/>
      <c r="G51" s="363"/>
      <c r="H51" s="363"/>
      <c r="I51" s="363"/>
      <c r="J51" s="363"/>
      <c r="K51" s="363"/>
      <c r="L51" s="363"/>
      <c r="M51" s="364"/>
    </row>
    <row r="52" spans="1:13" ht="15.75" customHeight="1" thickTop="1">
      <c r="A52" s="337"/>
      <c r="B52" s="38"/>
      <c r="D52" s="36"/>
    </row>
    <row r="53" spans="1:13" ht="15.75" customHeight="1">
      <c r="A53" s="337"/>
      <c r="B53" s="34"/>
      <c r="D53" s="36"/>
    </row>
    <row r="54" spans="1:13" ht="15.75" customHeight="1">
      <c r="A54" s="337"/>
      <c r="B54" s="45"/>
      <c r="D54" s="36"/>
    </row>
    <row r="55" spans="1:13" ht="15.75" customHeight="1">
      <c r="A55" s="337"/>
      <c r="B55" s="44"/>
      <c r="D55" s="36"/>
    </row>
    <row r="56" spans="1:13" ht="15.75" customHeight="1">
      <c r="A56" s="337"/>
      <c r="B56" s="44"/>
      <c r="D56" s="36"/>
    </row>
    <row r="57" spans="1:13" ht="15.75" customHeight="1">
      <c r="A57" s="337"/>
      <c r="B57" s="44"/>
      <c r="D57" s="36"/>
    </row>
    <row r="58" spans="1:13" ht="15.75" customHeight="1">
      <c r="A58" s="337"/>
      <c r="B58" s="44"/>
      <c r="D58" s="36"/>
    </row>
    <row r="59" spans="1:13" ht="15.75" customHeight="1">
      <c r="A59" s="337"/>
      <c r="B59" s="44"/>
      <c r="D59" s="36"/>
    </row>
    <row r="60" spans="1:13" ht="15.75" customHeight="1">
      <c r="A60" s="337"/>
      <c r="B60" s="34"/>
      <c r="D60" s="36"/>
    </row>
    <row r="61" spans="1:13" ht="15.75" customHeight="1">
      <c r="A61" s="337"/>
      <c r="B61" s="45"/>
      <c r="D61" s="36"/>
    </row>
    <row r="62" spans="1:13" ht="15.75" customHeight="1">
      <c r="A62" s="337"/>
      <c r="B62" s="44"/>
      <c r="D62" s="36"/>
    </row>
    <row r="63" spans="1:13" ht="15.75" customHeight="1">
      <c r="A63" s="337"/>
      <c r="B63" s="44"/>
      <c r="D63" s="36"/>
    </row>
    <row r="64" spans="1:13" ht="15.75" customHeight="1">
      <c r="A64" s="337"/>
      <c r="B64" s="34"/>
      <c r="D64" s="36"/>
    </row>
    <row r="65" spans="1:4" ht="15.75" customHeight="1">
      <c r="A65" s="337"/>
      <c r="B65" s="45"/>
      <c r="D65" s="36"/>
    </row>
    <row r="66" spans="1:4" ht="15.75" customHeight="1">
      <c r="A66" s="337"/>
      <c r="B66" s="45"/>
      <c r="D66" s="36"/>
    </row>
    <row r="67" spans="1:4" ht="15.75" customHeight="1">
      <c r="A67" s="337"/>
      <c r="B67" s="44"/>
      <c r="D67" s="36"/>
    </row>
    <row r="68" spans="1:4" ht="15.75" customHeight="1">
      <c r="A68" s="337"/>
      <c r="B68" s="44"/>
      <c r="D68" s="36"/>
    </row>
    <row r="69" spans="1:4" ht="15.75" customHeight="1">
      <c r="A69" s="337"/>
      <c r="B69" s="38"/>
      <c r="D69" s="36"/>
    </row>
    <row r="70" spans="1:4" ht="15.75" customHeight="1">
      <c r="A70" s="337"/>
      <c r="B70" s="38"/>
      <c r="D70" s="36"/>
    </row>
    <row r="71" spans="1:4" ht="15.75" customHeight="1">
      <c r="A71" s="337"/>
      <c r="B71" s="38"/>
      <c r="D71" s="36"/>
    </row>
    <row r="72" spans="1:4" ht="15.75" customHeight="1">
      <c r="A72" s="337"/>
      <c r="B72" s="44"/>
      <c r="D72" s="36"/>
    </row>
    <row r="73" spans="1:4" ht="15.75" customHeight="1">
      <c r="A73" s="337"/>
      <c r="B73" s="40"/>
      <c r="D73" s="36"/>
    </row>
    <row r="74" spans="1:4" ht="15.75" customHeight="1">
      <c r="A74" s="337"/>
      <c r="B74" s="34"/>
      <c r="D74" s="36"/>
    </row>
    <row r="75" spans="1:4" ht="15.75" customHeight="1">
      <c r="A75" s="337"/>
      <c r="B75" s="44"/>
      <c r="D75" s="36"/>
    </row>
    <row r="76" spans="1:4" ht="15.75" customHeight="1">
      <c r="A76" s="337"/>
      <c r="B76" s="44"/>
      <c r="D76" s="36"/>
    </row>
    <row r="77" spans="1:4" ht="15.75" customHeight="1">
      <c r="A77" s="337"/>
      <c r="B77" s="44"/>
      <c r="D77" s="36"/>
    </row>
    <row r="78" spans="1:4" ht="15.75" customHeight="1">
      <c r="A78" s="337"/>
      <c r="B78" s="35"/>
      <c r="D78" s="36"/>
    </row>
    <row r="79" spans="1:4" ht="15.75" customHeight="1">
      <c r="A79" s="337"/>
      <c r="B79" s="41"/>
      <c r="D79" s="37"/>
    </row>
    <row r="80" spans="1:4" ht="15.75" customHeight="1">
      <c r="A80" s="337"/>
      <c r="B80" s="45"/>
      <c r="D80" s="36"/>
    </row>
    <row r="81" spans="1:4" ht="15.75" customHeight="1">
      <c r="A81" s="337"/>
      <c r="B81" s="44"/>
      <c r="D81" s="36"/>
    </row>
    <row r="82" spans="1:4" ht="15.75" customHeight="1">
      <c r="A82" s="337"/>
      <c r="B82" s="44"/>
      <c r="D82" s="36"/>
    </row>
    <row r="83" spans="1:4" ht="15.75" customHeight="1">
      <c r="A83" s="337"/>
      <c r="B83" s="38"/>
      <c r="D83" s="36"/>
    </row>
    <row r="84" spans="1:4" ht="15.75" customHeight="1">
      <c r="A84" s="337"/>
      <c r="B84" s="38"/>
      <c r="D84" s="36"/>
    </row>
    <row r="85" spans="1:4" ht="15.75" customHeight="1">
      <c r="A85" s="337"/>
      <c r="B85" s="44"/>
      <c r="D85" s="37"/>
    </row>
    <row r="86" spans="1:4" ht="15.75" customHeight="1">
      <c r="A86" s="337"/>
      <c r="B86" s="39"/>
      <c r="D86" s="37"/>
    </row>
    <row r="87" spans="1:4" ht="15.75" customHeight="1">
      <c r="A87" s="337"/>
      <c r="B87" s="34"/>
      <c r="D87" s="36"/>
    </row>
    <row r="88" spans="1:4" ht="15.75" customHeight="1">
      <c r="A88" s="337"/>
      <c r="B88" s="45"/>
      <c r="D88" s="36"/>
    </row>
    <row r="89" spans="1:4" ht="15.75" customHeight="1">
      <c r="A89" s="337"/>
      <c r="B89" s="38"/>
      <c r="D89" s="36"/>
    </row>
    <row r="90" spans="1:4" ht="15.75" customHeight="1">
      <c r="A90" s="337"/>
      <c r="B90" s="34"/>
      <c r="D90" s="36"/>
    </row>
    <row r="91" spans="1:4" ht="15.75" customHeight="1">
      <c r="A91" s="337"/>
      <c r="B91" s="45"/>
      <c r="D91" s="36"/>
    </row>
    <row r="92" spans="1:4" ht="15.75" customHeight="1">
      <c r="A92" s="337"/>
      <c r="B92" s="45"/>
      <c r="D92" s="36"/>
    </row>
    <row r="93" spans="1:4" ht="15.75" customHeight="1">
      <c r="A93" s="337"/>
      <c r="B93" s="44"/>
      <c r="D93" s="36"/>
    </row>
    <row r="94" spans="1:4" ht="15.75" customHeight="1">
      <c r="A94" s="337"/>
      <c r="B94" s="44"/>
      <c r="D94" s="36"/>
    </row>
    <row r="95" spans="1:4" ht="15.75" customHeight="1">
      <c r="A95" s="337"/>
      <c r="B95" s="44"/>
      <c r="D95" s="36"/>
    </row>
    <row r="96" spans="1:4" ht="15.75" customHeight="1">
      <c r="A96" s="337"/>
      <c r="B96" s="34"/>
      <c r="D96" s="36"/>
    </row>
    <row r="97" spans="1:4" ht="15.75" customHeight="1">
      <c r="A97" s="337"/>
      <c r="B97" s="45"/>
      <c r="D97" s="36"/>
    </row>
    <row r="98" spans="1:4" ht="15.75" customHeight="1">
      <c r="A98" s="337"/>
      <c r="B98" s="44"/>
      <c r="D98" s="36"/>
    </row>
    <row r="99" spans="1:4" ht="15.75" customHeight="1">
      <c r="A99" s="337"/>
      <c r="B99" s="44"/>
      <c r="D99" s="36"/>
    </row>
    <row r="100" spans="1:4" ht="15.75" customHeight="1">
      <c r="A100" s="337"/>
      <c r="B100" s="35"/>
      <c r="D100" s="36"/>
    </row>
    <row r="101" spans="1:4" ht="15.75" customHeight="1">
      <c r="A101" s="337"/>
      <c r="B101" s="44"/>
      <c r="D101" s="36"/>
    </row>
    <row r="102" spans="1:4" ht="15.75" customHeight="1">
      <c r="A102" s="337"/>
      <c r="B102" s="41"/>
      <c r="D102" s="37"/>
    </row>
    <row r="103" spans="1:4">
      <c r="A103" s="41"/>
      <c r="B103" s="41"/>
      <c r="D103" s="37"/>
    </row>
  </sheetData>
  <mergeCells count="19">
    <mergeCell ref="A80:A102"/>
    <mergeCell ref="H8:H11"/>
    <mergeCell ref="G8:G11"/>
    <mergeCell ref="I8:I11"/>
    <mergeCell ref="J8:J11"/>
    <mergeCell ref="F8:F11"/>
    <mergeCell ref="B8:B11"/>
    <mergeCell ref="C8:C11"/>
    <mergeCell ref="D8:D11"/>
    <mergeCell ref="E8:E11"/>
    <mergeCell ref="D36:G38"/>
    <mergeCell ref="C40:M51"/>
    <mergeCell ref="B2:M2"/>
    <mergeCell ref="N10:O11"/>
    <mergeCell ref="A38:A79"/>
    <mergeCell ref="K8:K11"/>
    <mergeCell ref="L8:L11"/>
    <mergeCell ref="M8:M11"/>
    <mergeCell ref="B7:C7"/>
  </mergeCells>
  <phoneticPr fontId="1"/>
  <conditionalFormatting sqref="K14:K33">
    <cfRule type="expression" dxfId="0" priority="2">
      <formula>IF(C14="都道府県が行う事業（直接補助）",TRUE,FALSE)</formula>
    </cfRule>
  </conditionalFormatting>
  <dataValidations count="4">
    <dataValidation imeMode="off" allowBlank="1" showInputMessage="1" showErrorMessage="1" sqref="B37:B103 I8:I13 C8:C13 D8:G33 H52:H103 C104:K1048576 L34:M34 H8 H12:H13 H34:H35 E34:G35 J8:K33 G52:G103 C34:D36 I34:K39 I52:K103" xr:uid="{E696A853-67AD-4290-A80F-8C3E356702FE}"/>
    <dataValidation type="list" allowBlank="1" showInputMessage="1" showErrorMessage="1" sqref="C14:C33" xr:uid="{A27FBB4C-1452-4C36-9F25-AA0940DE96E1}">
      <formula1>$C$36:$C$37</formula1>
    </dataValidation>
    <dataValidation allowBlank="1" showInputMessage="1" showErrorMessage="1" sqref="I14:I33" xr:uid="{A2C4700B-B1A5-4B78-A24C-459680C33C7D}"/>
    <dataValidation type="list" imeMode="off" allowBlank="1" showInputMessage="1" showErrorMessage="1" sqref="H14:H33" xr:uid="{D8013E2D-5D17-4262-8FA6-AC171BDE3A00}">
      <formula1>$H$36:$H$38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F91E47-663B-4511-B64A-D981303ECA89}">
          <x14:formula1>
            <xm:f>都道府県リスト!$A$2:$A$48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sheetPr>
  <dimension ref="A1:R24"/>
  <sheetViews>
    <sheetView topLeftCell="A4" workbookViewId="0">
      <selection activeCell="N12" sqref="N12"/>
    </sheetView>
  </sheetViews>
  <sheetFormatPr defaultColWidth="9" defaultRowHeight="13.2"/>
  <cols>
    <col min="1" max="1" width="7.09765625" style="3" bestFit="1" customWidth="1"/>
    <col min="2" max="2" width="24.69921875" style="3" customWidth="1"/>
    <col min="3" max="10" width="11.19921875" style="3" customWidth="1"/>
    <col min="11" max="13" width="5.69921875" style="3" customWidth="1"/>
    <col min="14" max="15" width="5.59765625" style="3" customWidth="1"/>
    <col min="16" max="16384" width="9" style="3"/>
  </cols>
  <sheetData>
    <row r="1" spans="1:18" ht="21" customHeight="1" thickBot="1"/>
    <row r="2" spans="1:18" ht="24" customHeight="1" thickBot="1">
      <c r="B2" s="365" t="s">
        <v>93</v>
      </c>
      <c r="C2" s="366"/>
      <c r="D2" s="366"/>
      <c r="E2" s="366"/>
      <c r="F2" s="366"/>
      <c r="G2" s="366"/>
      <c r="H2" s="366"/>
      <c r="I2" s="366"/>
      <c r="J2" s="367"/>
    </row>
    <row r="4" spans="1:18" ht="19.5" customHeight="1">
      <c r="B4" s="166" t="s">
        <v>94</v>
      </c>
    </row>
    <row r="5" spans="1:18" ht="19.5" customHeight="1">
      <c r="B5" s="164" t="s">
        <v>61</v>
      </c>
    </row>
    <row r="6" spans="1:18" ht="19.5" customHeight="1">
      <c r="B6" s="165" t="s">
        <v>3</v>
      </c>
    </row>
    <row r="7" spans="1:18" ht="7.5" customHeight="1">
      <c r="B7" s="42"/>
      <c r="C7" s="42"/>
      <c r="D7" s="42"/>
      <c r="E7" s="42"/>
      <c r="F7" s="42"/>
      <c r="G7" s="42"/>
      <c r="H7" s="42"/>
      <c r="I7" s="42"/>
      <c r="J7" s="42"/>
    </row>
    <row r="8" spans="1:18" ht="18" thickBot="1">
      <c r="B8" s="297"/>
      <c r="C8" s="298"/>
      <c r="D8" s="3" t="s">
        <v>4</v>
      </c>
    </row>
    <row r="9" spans="1:18" ht="45" customHeight="1" thickTop="1">
      <c r="B9" s="368" t="s">
        <v>95</v>
      </c>
      <c r="C9" s="167" t="s">
        <v>96</v>
      </c>
      <c r="D9" s="167" t="s">
        <v>97</v>
      </c>
      <c r="E9" s="168" t="s">
        <v>98</v>
      </c>
      <c r="F9" s="167" t="s">
        <v>99</v>
      </c>
      <c r="G9" s="168" t="s">
        <v>100</v>
      </c>
      <c r="H9" s="168" t="s">
        <v>101</v>
      </c>
      <c r="I9" s="169" t="s">
        <v>102</v>
      </c>
      <c r="J9" s="170" t="s">
        <v>73</v>
      </c>
    </row>
    <row r="10" spans="1:18" ht="13.5" customHeight="1" thickBot="1">
      <c r="B10" s="369"/>
      <c r="C10" s="4" t="s">
        <v>103</v>
      </c>
      <c r="D10" s="5" t="s">
        <v>104</v>
      </c>
      <c r="E10" s="4" t="s">
        <v>105</v>
      </c>
      <c r="F10" s="5" t="s">
        <v>106</v>
      </c>
      <c r="G10" s="4" t="s">
        <v>107</v>
      </c>
      <c r="H10" s="4" t="s">
        <v>108</v>
      </c>
      <c r="I10" s="67"/>
      <c r="J10" s="69" t="s">
        <v>109</v>
      </c>
    </row>
    <row r="11" spans="1:18" ht="18.75" customHeight="1">
      <c r="B11" s="6"/>
      <c r="C11" s="85" t="s">
        <v>110</v>
      </c>
      <c r="D11" s="85" t="s">
        <v>111</v>
      </c>
      <c r="E11" s="85" t="s">
        <v>110</v>
      </c>
      <c r="F11" s="85" t="s">
        <v>110</v>
      </c>
      <c r="G11" s="85" t="s">
        <v>112</v>
      </c>
      <c r="H11" s="85" t="s">
        <v>112</v>
      </c>
      <c r="I11" s="68"/>
      <c r="J11" s="7"/>
    </row>
    <row r="12" spans="1:18" ht="22.5" customHeight="1">
      <c r="A12" s="3" t="s">
        <v>47</v>
      </c>
      <c r="B12" s="246" t="s">
        <v>113</v>
      </c>
      <c r="C12" s="247">
        <v>50000000</v>
      </c>
      <c r="D12" s="247">
        <v>8500000</v>
      </c>
      <c r="E12" s="248">
        <f t="shared" ref="E12:E17" si="0">C12-D12</f>
        <v>41500000</v>
      </c>
      <c r="F12" s="247">
        <v>40000000</v>
      </c>
      <c r="G12" s="249">
        <v>16800000</v>
      </c>
      <c r="H12" s="248">
        <f>MIN(E12,F12,G12)</f>
        <v>16800000</v>
      </c>
      <c r="I12" s="250">
        <v>0.5</v>
      </c>
      <c r="J12" s="248">
        <f t="shared" ref="J12:J17" si="1">H12*I12</f>
        <v>8400000</v>
      </c>
      <c r="K12" s="8"/>
      <c r="L12" s="9"/>
      <c r="M12" s="9"/>
      <c r="N12" s="9"/>
      <c r="O12" s="9"/>
    </row>
    <row r="13" spans="1:18" ht="22.5" customHeight="1">
      <c r="B13" s="178"/>
      <c r="C13" s="180"/>
      <c r="D13" s="180"/>
      <c r="E13" s="171">
        <f t="shared" si="0"/>
        <v>0</v>
      </c>
      <c r="F13" s="180"/>
      <c r="G13" s="174">
        <v>16800000</v>
      </c>
      <c r="H13" s="171">
        <f t="shared" ref="H13:H16" si="2">MIN(E13,F13,G13)</f>
        <v>0</v>
      </c>
      <c r="I13" s="173">
        <v>0.5</v>
      </c>
      <c r="J13" s="171">
        <f t="shared" si="1"/>
        <v>0</v>
      </c>
      <c r="K13" s="8"/>
      <c r="L13" s="9"/>
      <c r="M13" s="9"/>
      <c r="N13" s="9"/>
      <c r="O13" s="9"/>
    </row>
    <row r="14" spans="1:18" ht="22.5" customHeight="1">
      <c r="B14" s="178"/>
      <c r="C14" s="180"/>
      <c r="D14" s="180"/>
      <c r="E14" s="171">
        <f t="shared" si="0"/>
        <v>0</v>
      </c>
      <c r="F14" s="180"/>
      <c r="G14" s="174">
        <v>16800000</v>
      </c>
      <c r="H14" s="171">
        <f>MIN(E14,F14,G14)</f>
        <v>0</v>
      </c>
      <c r="I14" s="173">
        <v>0.5</v>
      </c>
      <c r="J14" s="171">
        <f t="shared" si="1"/>
        <v>0</v>
      </c>
      <c r="K14" s="8"/>
      <c r="L14" s="9"/>
      <c r="M14" s="9"/>
      <c r="N14" s="9"/>
      <c r="O14" s="9"/>
    </row>
    <row r="15" spans="1:18" ht="22.5" customHeight="1">
      <c r="B15" s="178"/>
      <c r="C15" s="180"/>
      <c r="D15" s="180"/>
      <c r="E15" s="171">
        <f t="shared" si="0"/>
        <v>0</v>
      </c>
      <c r="F15" s="180"/>
      <c r="G15" s="174">
        <v>16800000</v>
      </c>
      <c r="H15" s="171">
        <f>MIN(E15,F15,G15)</f>
        <v>0</v>
      </c>
      <c r="I15" s="173">
        <v>0.5</v>
      </c>
      <c r="J15" s="171">
        <f t="shared" si="1"/>
        <v>0</v>
      </c>
      <c r="K15" s="8"/>
      <c r="L15" s="9"/>
      <c r="M15" s="9"/>
      <c r="N15" s="9"/>
      <c r="O15" s="9"/>
    </row>
    <row r="16" spans="1:18" ht="22.5" customHeight="1">
      <c r="B16" s="178"/>
      <c r="C16" s="180"/>
      <c r="D16" s="180"/>
      <c r="E16" s="171">
        <f t="shared" si="0"/>
        <v>0</v>
      </c>
      <c r="F16" s="180"/>
      <c r="G16" s="174">
        <v>16800000</v>
      </c>
      <c r="H16" s="171">
        <f t="shared" si="2"/>
        <v>0</v>
      </c>
      <c r="I16" s="173">
        <v>0.5</v>
      </c>
      <c r="J16" s="171">
        <f t="shared" si="1"/>
        <v>0</v>
      </c>
      <c r="K16" s="8"/>
      <c r="L16" s="9"/>
      <c r="M16" s="9"/>
      <c r="N16" s="9"/>
      <c r="O16" s="9"/>
      <c r="R16" s="70"/>
    </row>
    <row r="17" spans="2:15" ht="22.5" customHeight="1" thickBot="1">
      <c r="B17" s="179"/>
      <c r="C17" s="181"/>
      <c r="D17" s="181"/>
      <c r="E17" s="172">
        <f t="shared" si="0"/>
        <v>0</v>
      </c>
      <c r="F17" s="181"/>
      <c r="G17" s="175">
        <v>16800000</v>
      </c>
      <c r="H17" s="176">
        <f>MIN(E17,F17,G17)</f>
        <v>0</v>
      </c>
      <c r="I17" s="177">
        <v>0.5</v>
      </c>
      <c r="J17" s="176">
        <f t="shared" si="1"/>
        <v>0</v>
      </c>
      <c r="K17" s="8"/>
      <c r="L17" s="9"/>
      <c r="M17" s="9"/>
      <c r="N17" s="9"/>
      <c r="O17" s="9"/>
    </row>
    <row r="18" spans="2:15" ht="22.5" customHeight="1" thickTop="1" thickBot="1">
      <c r="B18" s="10" t="s">
        <v>114</v>
      </c>
      <c r="C18" s="81"/>
      <c r="D18" s="82"/>
      <c r="E18" s="83"/>
      <c r="F18" s="81"/>
      <c r="G18" s="82"/>
      <c r="H18" s="83"/>
      <c r="I18" s="82"/>
      <c r="J18" s="186">
        <f>SUM(J13:J17)</f>
        <v>0</v>
      </c>
    </row>
    <row r="19" spans="2:15" ht="13.8" thickTop="1">
      <c r="B19" s="2"/>
    </row>
    <row r="20" spans="2:15">
      <c r="B20" s="11" t="s">
        <v>115</v>
      </c>
      <c r="H20" s="70"/>
    </row>
    <row r="21" spans="2:15">
      <c r="B21" s="72" t="s">
        <v>116</v>
      </c>
    </row>
    <row r="22" spans="2:15">
      <c r="B22" s="283" t="s">
        <v>117</v>
      </c>
      <c r="C22" s="283"/>
      <c r="D22" s="283"/>
      <c r="E22" s="283"/>
      <c r="F22" s="283"/>
      <c r="G22" s="283"/>
      <c r="H22" s="282"/>
    </row>
    <row r="23" spans="2:15" ht="84" customHeight="1">
      <c r="B23" s="370" t="s">
        <v>188</v>
      </c>
      <c r="C23" s="370"/>
      <c r="D23" s="370"/>
      <c r="E23" s="370"/>
      <c r="F23" s="370"/>
      <c r="G23" s="370"/>
      <c r="H23" s="370"/>
      <c r="I23" s="370"/>
      <c r="J23" s="370"/>
      <c r="K23" s="370"/>
      <c r="L23" s="370"/>
    </row>
    <row r="24" spans="2:15">
      <c r="B24" s="283" t="s">
        <v>118</v>
      </c>
      <c r="C24" s="283"/>
      <c r="D24" s="283"/>
      <c r="E24" s="283"/>
      <c r="F24" s="283"/>
      <c r="G24" s="283"/>
      <c r="H24" s="282"/>
    </row>
  </sheetData>
  <mergeCells count="4">
    <mergeCell ref="B2:J2"/>
    <mergeCell ref="B9:B10"/>
    <mergeCell ref="B8:C8"/>
    <mergeCell ref="B23:L23"/>
  </mergeCells>
  <phoneticPr fontId="1"/>
  <pageMargins left="0.7" right="0.7" top="0.75" bottom="0.75" header="0.3" footer="0.3"/>
  <pageSetup paperSize="9" orientation="portrait" copies="0" r:id="rId1"/>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sheetPr>
  <dimension ref="A1:J36"/>
  <sheetViews>
    <sheetView workbookViewId="0">
      <selection activeCell="O19" sqref="O19"/>
    </sheetView>
  </sheetViews>
  <sheetFormatPr defaultColWidth="9" defaultRowHeight="13.2"/>
  <cols>
    <col min="1" max="1" width="7.5" style="12" bestFit="1" customWidth="1"/>
    <col min="2" max="2" width="29.3984375" style="12" customWidth="1"/>
    <col min="3" max="4" width="13.8984375" style="12" customWidth="1"/>
    <col min="5" max="5" width="15.5" style="12" bestFit="1" customWidth="1"/>
    <col min="6" max="7" width="13.8984375" style="12" customWidth="1"/>
    <col min="8" max="8" width="17.09765625" style="12" customWidth="1"/>
    <col min="9" max="9" width="10.5" style="12" customWidth="1"/>
    <col min="10" max="10" width="12.69921875" style="75" customWidth="1"/>
    <col min="11" max="16384" width="9" style="12"/>
  </cols>
  <sheetData>
    <row r="1" spans="1:10" ht="13.5" customHeight="1" thickBot="1"/>
    <row r="2" spans="1:10" ht="19.5" customHeight="1" thickBot="1">
      <c r="B2" s="374" t="s">
        <v>119</v>
      </c>
      <c r="C2" s="375"/>
      <c r="D2" s="375"/>
      <c r="E2" s="375"/>
      <c r="F2" s="375"/>
      <c r="G2" s="375"/>
      <c r="H2" s="375"/>
      <c r="I2" s="375"/>
      <c r="J2" s="376"/>
    </row>
    <row r="4" spans="1:10">
      <c r="B4" s="161" t="s">
        <v>60</v>
      </c>
      <c r="C4" s="115"/>
      <c r="D4" s="115"/>
    </row>
    <row r="5" spans="1:10">
      <c r="B5" s="162" t="s">
        <v>61</v>
      </c>
      <c r="C5" s="116"/>
      <c r="D5" s="116"/>
    </row>
    <row r="6" spans="1:10">
      <c r="B6" s="163" t="s">
        <v>3</v>
      </c>
      <c r="C6" s="116"/>
      <c r="D6" s="116"/>
    </row>
    <row r="7" spans="1:10">
      <c r="B7" s="43"/>
      <c r="C7" s="43"/>
      <c r="D7" s="43"/>
      <c r="E7" s="43"/>
      <c r="F7" s="43"/>
      <c r="G7" s="43"/>
      <c r="H7" s="43"/>
      <c r="I7" s="43"/>
    </row>
    <row r="8" spans="1:10" ht="18" thickBot="1">
      <c r="B8" s="346"/>
      <c r="C8" s="347"/>
      <c r="D8" s="160" t="s">
        <v>4</v>
      </c>
    </row>
    <row r="9" spans="1:10">
      <c r="B9" s="371" t="s">
        <v>120</v>
      </c>
      <c r="C9" s="117" t="s">
        <v>121</v>
      </c>
      <c r="D9" s="118" t="s">
        <v>122</v>
      </c>
      <c r="E9" s="138" t="s">
        <v>123</v>
      </c>
      <c r="F9" s="118" t="s">
        <v>124</v>
      </c>
      <c r="G9" s="138" t="s">
        <v>125</v>
      </c>
      <c r="H9" s="144" t="s">
        <v>126</v>
      </c>
      <c r="I9" s="145"/>
      <c r="J9" s="146"/>
    </row>
    <row r="10" spans="1:10">
      <c r="B10" s="372"/>
      <c r="C10" s="119" t="s">
        <v>127</v>
      </c>
      <c r="D10" s="120" t="s">
        <v>128</v>
      </c>
      <c r="E10" s="139" t="s">
        <v>129</v>
      </c>
      <c r="F10" s="120" t="s">
        <v>130</v>
      </c>
      <c r="G10" s="139" t="s">
        <v>131</v>
      </c>
      <c r="H10" s="147" t="s">
        <v>70</v>
      </c>
      <c r="I10" s="148" t="s">
        <v>132</v>
      </c>
      <c r="J10" s="149" t="s">
        <v>73</v>
      </c>
    </row>
    <row r="11" spans="1:10" ht="19.2">
      <c r="B11" s="373"/>
      <c r="C11" s="121"/>
      <c r="D11" s="122" t="s">
        <v>133</v>
      </c>
      <c r="E11" s="140" t="s">
        <v>134</v>
      </c>
      <c r="F11" s="122" t="s">
        <v>135</v>
      </c>
      <c r="G11" s="140"/>
      <c r="H11" s="150" t="s">
        <v>136</v>
      </c>
      <c r="I11" s="151"/>
      <c r="J11" s="152"/>
    </row>
    <row r="12" spans="1:10">
      <c r="B12" s="76"/>
      <c r="C12" s="13" t="s">
        <v>137</v>
      </c>
      <c r="D12" s="14" t="s">
        <v>137</v>
      </c>
      <c r="E12" s="15" t="s">
        <v>137</v>
      </c>
      <c r="F12" s="14" t="s">
        <v>137</v>
      </c>
      <c r="G12" s="14" t="s">
        <v>137</v>
      </c>
      <c r="H12" s="73" t="s">
        <v>137</v>
      </c>
      <c r="I12" s="74"/>
      <c r="J12" s="90"/>
    </row>
    <row r="13" spans="1:10">
      <c r="A13" s="12" t="s">
        <v>47</v>
      </c>
      <c r="B13" s="252" t="s">
        <v>138</v>
      </c>
      <c r="C13" s="253">
        <v>3200000</v>
      </c>
      <c r="D13" s="254">
        <v>100000</v>
      </c>
      <c r="E13" s="255">
        <f>C13-D13</f>
        <v>3100000</v>
      </c>
      <c r="F13" s="254">
        <v>3000000</v>
      </c>
      <c r="G13" s="255">
        <v>7279000</v>
      </c>
      <c r="H13" s="256">
        <f t="shared" ref="H13:H29" si="0">MIN(E13,F13,G13)</f>
        <v>3000000</v>
      </c>
      <c r="I13" s="257">
        <v>0.5</v>
      </c>
      <c r="J13" s="258">
        <f t="shared" ref="J13:J29" si="1">H13*I13</f>
        <v>1500000</v>
      </c>
    </row>
    <row r="14" spans="1:10">
      <c r="B14" s="123"/>
      <c r="C14" s="124"/>
      <c r="D14" s="125"/>
      <c r="E14" s="141">
        <f t="shared" ref="E14:E29" si="2">C14-D14</f>
        <v>0</v>
      </c>
      <c r="F14" s="125"/>
      <c r="G14" s="141">
        <v>7279000</v>
      </c>
      <c r="H14" s="153">
        <f t="shared" si="0"/>
        <v>0</v>
      </c>
      <c r="I14" s="251">
        <v>0.5</v>
      </c>
      <c r="J14" s="156">
        <f t="shared" si="1"/>
        <v>0</v>
      </c>
    </row>
    <row r="15" spans="1:10">
      <c r="B15" s="126"/>
      <c r="C15" s="127"/>
      <c r="D15" s="128"/>
      <c r="E15" s="142">
        <f t="shared" si="2"/>
        <v>0</v>
      </c>
      <c r="F15" s="128"/>
      <c r="G15" s="142">
        <v>7279000</v>
      </c>
      <c r="H15" s="154">
        <f t="shared" si="0"/>
        <v>0</v>
      </c>
      <c r="I15" s="155">
        <v>0.5</v>
      </c>
      <c r="J15" s="156">
        <f t="shared" si="1"/>
        <v>0</v>
      </c>
    </row>
    <row r="16" spans="1:10">
      <c r="B16" s="126"/>
      <c r="C16" s="127"/>
      <c r="D16" s="128"/>
      <c r="E16" s="142">
        <f t="shared" si="2"/>
        <v>0</v>
      </c>
      <c r="F16" s="128"/>
      <c r="G16" s="142">
        <v>7279000</v>
      </c>
      <c r="H16" s="154">
        <f t="shared" si="0"/>
        <v>0</v>
      </c>
      <c r="I16" s="155">
        <v>0.5</v>
      </c>
      <c r="J16" s="156">
        <f t="shared" si="1"/>
        <v>0</v>
      </c>
    </row>
    <row r="17" spans="2:10">
      <c r="B17" s="126"/>
      <c r="C17" s="127"/>
      <c r="D17" s="128"/>
      <c r="E17" s="142">
        <f t="shared" si="2"/>
        <v>0</v>
      </c>
      <c r="F17" s="128"/>
      <c r="G17" s="142">
        <v>7279000</v>
      </c>
      <c r="H17" s="154">
        <f t="shared" si="0"/>
        <v>0</v>
      </c>
      <c r="I17" s="155">
        <v>0.5</v>
      </c>
      <c r="J17" s="156">
        <f t="shared" si="1"/>
        <v>0</v>
      </c>
    </row>
    <row r="18" spans="2:10">
      <c r="B18" s="129"/>
      <c r="C18" s="127"/>
      <c r="D18" s="128"/>
      <c r="E18" s="142">
        <f t="shared" si="2"/>
        <v>0</v>
      </c>
      <c r="F18" s="128"/>
      <c r="G18" s="142">
        <v>7279000</v>
      </c>
      <c r="H18" s="154">
        <f t="shared" si="0"/>
        <v>0</v>
      </c>
      <c r="I18" s="155">
        <v>0.5</v>
      </c>
      <c r="J18" s="156">
        <f t="shared" si="1"/>
        <v>0</v>
      </c>
    </row>
    <row r="19" spans="2:10">
      <c r="B19" s="130"/>
      <c r="C19" s="127"/>
      <c r="D19" s="128"/>
      <c r="E19" s="142">
        <f t="shared" si="2"/>
        <v>0</v>
      </c>
      <c r="F19" s="128"/>
      <c r="G19" s="142">
        <v>7279000</v>
      </c>
      <c r="H19" s="154">
        <f t="shared" si="0"/>
        <v>0</v>
      </c>
      <c r="I19" s="155">
        <v>0.5</v>
      </c>
      <c r="J19" s="156">
        <f t="shared" si="1"/>
        <v>0</v>
      </c>
    </row>
    <row r="20" spans="2:10">
      <c r="B20" s="131"/>
      <c r="C20" s="127"/>
      <c r="D20" s="128"/>
      <c r="E20" s="142">
        <f t="shared" si="2"/>
        <v>0</v>
      </c>
      <c r="F20" s="128"/>
      <c r="G20" s="142">
        <v>7279000</v>
      </c>
      <c r="H20" s="154">
        <f t="shared" si="0"/>
        <v>0</v>
      </c>
      <c r="I20" s="155">
        <v>0.5</v>
      </c>
      <c r="J20" s="156">
        <f t="shared" si="1"/>
        <v>0</v>
      </c>
    </row>
    <row r="21" spans="2:10">
      <c r="B21" s="129"/>
      <c r="C21" s="127"/>
      <c r="D21" s="128"/>
      <c r="E21" s="142">
        <f t="shared" si="2"/>
        <v>0</v>
      </c>
      <c r="F21" s="128"/>
      <c r="G21" s="142">
        <v>7279000</v>
      </c>
      <c r="H21" s="154">
        <f t="shared" si="0"/>
        <v>0</v>
      </c>
      <c r="I21" s="155">
        <v>0.5</v>
      </c>
      <c r="J21" s="156">
        <f t="shared" si="1"/>
        <v>0</v>
      </c>
    </row>
    <row r="22" spans="2:10">
      <c r="B22" s="129"/>
      <c r="C22" s="127"/>
      <c r="D22" s="128"/>
      <c r="E22" s="142">
        <f t="shared" si="2"/>
        <v>0</v>
      </c>
      <c r="F22" s="128"/>
      <c r="G22" s="142">
        <v>7279000</v>
      </c>
      <c r="H22" s="154">
        <f t="shared" si="0"/>
        <v>0</v>
      </c>
      <c r="I22" s="155">
        <v>0.5</v>
      </c>
      <c r="J22" s="156">
        <f t="shared" si="1"/>
        <v>0</v>
      </c>
    </row>
    <row r="23" spans="2:10">
      <c r="B23" s="132"/>
      <c r="C23" s="127"/>
      <c r="D23" s="128"/>
      <c r="E23" s="142">
        <f t="shared" si="2"/>
        <v>0</v>
      </c>
      <c r="F23" s="128"/>
      <c r="G23" s="142">
        <v>7279000</v>
      </c>
      <c r="H23" s="154">
        <f t="shared" si="0"/>
        <v>0</v>
      </c>
      <c r="I23" s="155">
        <v>0.5</v>
      </c>
      <c r="J23" s="156">
        <f t="shared" si="1"/>
        <v>0</v>
      </c>
    </row>
    <row r="24" spans="2:10">
      <c r="B24" s="131"/>
      <c r="C24" s="127"/>
      <c r="D24" s="128"/>
      <c r="E24" s="142">
        <f t="shared" si="2"/>
        <v>0</v>
      </c>
      <c r="F24" s="128"/>
      <c r="G24" s="142">
        <v>7279000</v>
      </c>
      <c r="H24" s="154">
        <f t="shared" si="0"/>
        <v>0</v>
      </c>
      <c r="I24" s="155">
        <v>0.5</v>
      </c>
      <c r="J24" s="156">
        <f t="shared" si="1"/>
        <v>0</v>
      </c>
    </row>
    <row r="25" spans="2:10">
      <c r="B25" s="129"/>
      <c r="C25" s="127"/>
      <c r="D25" s="128"/>
      <c r="E25" s="142">
        <f t="shared" si="2"/>
        <v>0</v>
      </c>
      <c r="F25" s="128"/>
      <c r="G25" s="142">
        <v>7279000</v>
      </c>
      <c r="H25" s="154">
        <f t="shared" si="0"/>
        <v>0</v>
      </c>
      <c r="I25" s="155">
        <v>0.5</v>
      </c>
      <c r="J25" s="156">
        <f t="shared" si="1"/>
        <v>0</v>
      </c>
    </row>
    <row r="26" spans="2:10">
      <c r="B26" s="129"/>
      <c r="C26" s="127"/>
      <c r="D26" s="128"/>
      <c r="E26" s="142">
        <f t="shared" si="2"/>
        <v>0</v>
      </c>
      <c r="F26" s="128"/>
      <c r="G26" s="142">
        <v>7279000</v>
      </c>
      <c r="H26" s="154">
        <f t="shared" si="0"/>
        <v>0</v>
      </c>
      <c r="I26" s="155">
        <v>0.5</v>
      </c>
      <c r="J26" s="156">
        <f t="shared" si="1"/>
        <v>0</v>
      </c>
    </row>
    <row r="27" spans="2:10">
      <c r="B27" s="132"/>
      <c r="C27" s="127"/>
      <c r="D27" s="128"/>
      <c r="E27" s="142">
        <f t="shared" si="2"/>
        <v>0</v>
      </c>
      <c r="F27" s="128"/>
      <c r="G27" s="142">
        <v>7279000</v>
      </c>
      <c r="H27" s="154">
        <f t="shared" si="0"/>
        <v>0</v>
      </c>
      <c r="I27" s="155">
        <v>0.5</v>
      </c>
      <c r="J27" s="156">
        <f t="shared" si="1"/>
        <v>0</v>
      </c>
    </row>
    <row r="28" spans="2:10">
      <c r="B28" s="133"/>
      <c r="C28" s="127"/>
      <c r="D28" s="128"/>
      <c r="E28" s="142">
        <f t="shared" si="2"/>
        <v>0</v>
      </c>
      <c r="F28" s="128"/>
      <c r="G28" s="142">
        <v>7279000</v>
      </c>
      <c r="H28" s="154">
        <f t="shared" si="0"/>
        <v>0</v>
      </c>
      <c r="I28" s="155">
        <v>0.5</v>
      </c>
      <c r="J28" s="156">
        <f t="shared" si="1"/>
        <v>0</v>
      </c>
    </row>
    <row r="29" spans="2:10" ht="13.8" thickBot="1">
      <c r="B29" s="134"/>
      <c r="C29" s="135"/>
      <c r="D29" s="136"/>
      <c r="E29" s="143">
        <f t="shared" si="2"/>
        <v>0</v>
      </c>
      <c r="F29" s="137"/>
      <c r="G29" s="143">
        <v>7279000</v>
      </c>
      <c r="H29" s="157">
        <f t="shared" si="0"/>
        <v>0</v>
      </c>
      <c r="I29" s="158">
        <v>0.5</v>
      </c>
      <c r="J29" s="159">
        <f t="shared" si="1"/>
        <v>0</v>
      </c>
    </row>
    <row r="30" spans="2:10" ht="14.4" thickTop="1" thickBot="1">
      <c r="B30" s="77" t="s">
        <v>114</v>
      </c>
      <c r="C30" s="78"/>
      <c r="D30" s="79"/>
      <c r="E30" s="80"/>
      <c r="F30" s="79"/>
      <c r="G30" s="79"/>
      <c r="H30" s="78"/>
      <c r="I30" s="84"/>
      <c r="J30" s="91">
        <f>SUM(J14:J29)</f>
        <v>0</v>
      </c>
    </row>
    <row r="32" spans="2:10">
      <c r="B32" s="11" t="s">
        <v>115</v>
      </c>
    </row>
    <row r="33" spans="2:10">
      <c r="B33" s="72" t="s">
        <v>116</v>
      </c>
    </row>
    <row r="34" spans="2:10">
      <c r="B34" s="283" t="s">
        <v>189</v>
      </c>
      <c r="C34" s="283"/>
      <c r="D34" s="283"/>
      <c r="E34" s="283"/>
      <c r="F34" s="283"/>
      <c r="G34" s="283"/>
      <c r="H34" s="282"/>
    </row>
    <row r="35" spans="2:10" ht="78" customHeight="1">
      <c r="B35" s="370" t="s">
        <v>188</v>
      </c>
      <c r="C35" s="370"/>
      <c r="D35" s="370"/>
      <c r="E35" s="370"/>
      <c r="F35" s="370"/>
      <c r="G35" s="370"/>
      <c r="H35" s="370"/>
      <c r="I35" s="370"/>
      <c r="J35" s="370"/>
    </row>
    <row r="36" spans="2:10">
      <c r="B36" s="283" t="s">
        <v>190</v>
      </c>
      <c r="C36" s="283"/>
      <c r="D36" s="283"/>
      <c r="E36" s="283"/>
      <c r="F36" s="283"/>
      <c r="G36" s="283"/>
      <c r="H36" s="282"/>
    </row>
  </sheetData>
  <mergeCells count="4">
    <mergeCell ref="B9:B11"/>
    <mergeCell ref="B8:C8"/>
    <mergeCell ref="B2:J2"/>
    <mergeCell ref="B35:J35"/>
  </mergeCells>
  <phoneticPr fontId="1"/>
  <pageMargins left="0.7" right="0.7" top="0.75" bottom="0.75" header="0.3" footer="0.3"/>
  <pageSetup paperSize="9" orientation="portrait" copies="0" r:id="rId1"/>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
  <sheetData>
    <row r="1" spans="1:2">
      <c r="A1" t="s">
        <v>139</v>
      </c>
    </row>
    <row r="2" spans="1:2">
      <c r="A2" t="s">
        <v>140</v>
      </c>
      <c r="B2">
        <v>1</v>
      </c>
    </row>
    <row r="3" spans="1:2">
      <c r="A3" t="s">
        <v>141</v>
      </c>
      <c r="B3">
        <v>2</v>
      </c>
    </row>
    <row r="4" spans="1:2">
      <c r="A4" t="s">
        <v>142</v>
      </c>
      <c r="B4">
        <v>3</v>
      </c>
    </row>
    <row r="5" spans="1:2">
      <c r="A5" t="s">
        <v>143</v>
      </c>
      <c r="B5">
        <v>4</v>
      </c>
    </row>
    <row r="6" spans="1:2">
      <c r="A6" t="s">
        <v>144</v>
      </c>
      <c r="B6">
        <v>5</v>
      </c>
    </row>
    <row r="7" spans="1:2">
      <c r="A7" t="s">
        <v>145</v>
      </c>
      <c r="B7">
        <v>6</v>
      </c>
    </row>
    <row r="8" spans="1:2">
      <c r="A8" t="s">
        <v>146</v>
      </c>
      <c r="B8">
        <v>7</v>
      </c>
    </row>
    <row r="9" spans="1:2">
      <c r="A9" t="s">
        <v>147</v>
      </c>
      <c r="B9">
        <v>8</v>
      </c>
    </row>
    <row r="10" spans="1:2">
      <c r="A10" t="s">
        <v>148</v>
      </c>
      <c r="B10">
        <v>9</v>
      </c>
    </row>
    <row r="11" spans="1:2">
      <c r="A11" t="s">
        <v>149</v>
      </c>
      <c r="B11">
        <v>10</v>
      </c>
    </row>
    <row r="12" spans="1:2">
      <c r="A12" t="s">
        <v>150</v>
      </c>
      <c r="B12">
        <v>11</v>
      </c>
    </row>
    <row r="13" spans="1:2">
      <c r="A13" t="s">
        <v>151</v>
      </c>
      <c r="B13">
        <v>12</v>
      </c>
    </row>
    <row r="14" spans="1:2">
      <c r="A14" t="s">
        <v>152</v>
      </c>
      <c r="B14">
        <v>13</v>
      </c>
    </row>
    <row r="15" spans="1:2">
      <c r="A15" t="s">
        <v>153</v>
      </c>
      <c r="B15">
        <v>14</v>
      </c>
    </row>
    <row r="16" spans="1:2">
      <c r="A16" t="s">
        <v>154</v>
      </c>
      <c r="B16">
        <v>15</v>
      </c>
    </row>
    <row r="17" spans="1:2">
      <c r="A17" t="s">
        <v>155</v>
      </c>
      <c r="B17">
        <v>16</v>
      </c>
    </row>
    <row r="18" spans="1:2">
      <c r="A18" t="s">
        <v>156</v>
      </c>
      <c r="B18">
        <v>17</v>
      </c>
    </row>
    <row r="19" spans="1:2">
      <c r="A19" t="s">
        <v>157</v>
      </c>
      <c r="B19">
        <v>18</v>
      </c>
    </row>
    <row r="20" spans="1:2">
      <c r="A20" t="s">
        <v>158</v>
      </c>
      <c r="B20">
        <v>19</v>
      </c>
    </row>
    <row r="21" spans="1:2">
      <c r="A21" t="s">
        <v>159</v>
      </c>
      <c r="B21">
        <v>20</v>
      </c>
    </row>
    <row r="22" spans="1:2">
      <c r="A22" t="s">
        <v>160</v>
      </c>
      <c r="B22">
        <v>21</v>
      </c>
    </row>
    <row r="23" spans="1:2">
      <c r="A23" t="s">
        <v>161</v>
      </c>
      <c r="B23">
        <v>22</v>
      </c>
    </row>
    <row r="24" spans="1:2">
      <c r="A24" t="s">
        <v>162</v>
      </c>
      <c r="B24">
        <v>23</v>
      </c>
    </row>
    <row r="25" spans="1:2">
      <c r="A25" t="s">
        <v>163</v>
      </c>
      <c r="B25">
        <v>24</v>
      </c>
    </row>
    <row r="26" spans="1:2">
      <c r="A26" t="s">
        <v>164</v>
      </c>
      <c r="B26">
        <v>25</v>
      </c>
    </row>
    <row r="27" spans="1:2">
      <c r="A27" t="s">
        <v>165</v>
      </c>
      <c r="B27">
        <v>26</v>
      </c>
    </row>
    <row r="28" spans="1:2">
      <c r="A28" t="s">
        <v>166</v>
      </c>
      <c r="B28">
        <v>27</v>
      </c>
    </row>
    <row r="29" spans="1:2">
      <c r="A29" t="s">
        <v>167</v>
      </c>
      <c r="B29">
        <v>28</v>
      </c>
    </row>
    <row r="30" spans="1:2">
      <c r="A30" t="s">
        <v>168</v>
      </c>
      <c r="B30">
        <v>29</v>
      </c>
    </row>
    <row r="31" spans="1:2">
      <c r="A31" t="s">
        <v>169</v>
      </c>
      <c r="B31">
        <v>30</v>
      </c>
    </row>
    <row r="32" spans="1:2">
      <c r="A32" t="s">
        <v>170</v>
      </c>
      <c r="B32">
        <v>31</v>
      </c>
    </row>
    <row r="33" spans="1:2">
      <c r="A33" t="s">
        <v>171</v>
      </c>
      <c r="B33">
        <v>32</v>
      </c>
    </row>
    <row r="34" spans="1:2">
      <c r="A34" t="s">
        <v>172</v>
      </c>
      <c r="B34">
        <v>33</v>
      </c>
    </row>
    <row r="35" spans="1:2">
      <c r="A35" t="s">
        <v>173</v>
      </c>
      <c r="B35">
        <v>34</v>
      </c>
    </row>
    <row r="36" spans="1:2">
      <c r="A36" t="s">
        <v>174</v>
      </c>
      <c r="B36">
        <v>35</v>
      </c>
    </row>
    <row r="37" spans="1:2">
      <c r="A37" t="s">
        <v>175</v>
      </c>
      <c r="B37">
        <v>36</v>
      </c>
    </row>
    <row r="38" spans="1:2">
      <c r="A38" t="s">
        <v>176</v>
      </c>
      <c r="B38">
        <v>37</v>
      </c>
    </row>
    <row r="39" spans="1:2">
      <c r="A39" t="s">
        <v>177</v>
      </c>
      <c r="B39">
        <v>38</v>
      </c>
    </row>
    <row r="40" spans="1:2">
      <c r="A40" t="s">
        <v>178</v>
      </c>
      <c r="B40">
        <v>39</v>
      </c>
    </row>
    <row r="41" spans="1:2">
      <c r="A41" t="s">
        <v>179</v>
      </c>
      <c r="B41">
        <v>40</v>
      </c>
    </row>
    <row r="42" spans="1:2">
      <c r="A42" t="s">
        <v>180</v>
      </c>
      <c r="B42">
        <v>41</v>
      </c>
    </row>
    <row r="43" spans="1:2">
      <c r="A43" t="s">
        <v>181</v>
      </c>
      <c r="B43">
        <v>42</v>
      </c>
    </row>
    <row r="44" spans="1:2">
      <c r="A44" t="s">
        <v>182</v>
      </c>
      <c r="B44">
        <v>43</v>
      </c>
    </row>
    <row r="45" spans="1:2">
      <c r="A45" t="s">
        <v>183</v>
      </c>
      <c r="B45">
        <v>44</v>
      </c>
    </row>
    <row r="46" spans="1:2">
      <c r="A46" t="s">
        <v>184</v>
      </c>
      <c r="B46">
        <v>45</v>
      </c>
    </row>
    <row r="47" spans="1:2">
      <c r="A47" t="s">
        <v>185</v>
      </c>
      <c r="B47">
        <v>46</v>
      </c>
    </row>
    <row r="48" spans="1:2">
      <c r="A48" t="s">
        <v>186</v>
      </c>
      <c r="B48">
        <v>47</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（分娩取扱施設支援事業）都道府県⇒厚労省提出用</vt:lpstr>
      <vt:lpstr>（小児医療施設支援事業）都道府県⇒厚労省提出用</vt:lpstr>
      <vt:lpstr>（地域連携周産期支援_分娩_運営）都道府県⇒厚労省提出用</vt:lpstr>
      <vt:lpstr>（地域連携周産期支援_産科_施設）都道府県⇒厚労省提出用</vt:lpstr>
      <vt:lpstr>（地域連携周産期支援_産科_設備）都道府県⇒厚労省提出用</vt:lpstr>
      <vt:lpstr>都道府県リスト</vt:lpstr>
      <vt:lpstr>'（地域連携周産期支援_分娩_運営）都道府県⇒厚労省提出用'!Print_Area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2025-03-04T10:36:30Z</dcterms:created>
  <dcterms:modified xsi:type="dcterms:W3CDTF">2025-03-04T10:36:35Z</dcterms:modified>
  <cp:category/>
  <cp:contentStatus/>
</cp:coreProperties>
</file>